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Objects="none"/>
  <mc:AlternateContent xmlns:mc="http://schemas.openxmlformats.org/markup-compatibility/2006">
    <mc:Choice Requires="x15">
      <x15ac:absPath xmlns:x15ac="http://schemas.microsoft.com/office/spreadsheetml/2010/11/ac" url="I:\My Drive\Web app\CHI PHI\tests\"/>
    </mc:Choice>
  </mc:AlternateContent>
  <xr:revisionPtr revIDLastSave="0" documentId="8_{A3518A0F-FD98-432C-8549-E6E0AA6FEC9A}" xr6:coauthVersionLast="47" xr6:coauthVersionMax="47" xr10:uidLastSave="{00000000-0000-0000-0000-000000000000}"/>
  <bookViews>
    <workbookView xWindow="-120" yWindow="-120" windowWidth="29040" windowHeight="15720" firstSheet="5" activeTab="6" xr2:uid="{ED242E67-A646-4466-B606-7F485BBACA9A}"/>
  </bookViews>
  <sheets>
    <sheet name="xác định KMP" sheetId="3" state="hidden" r:id="rId1"/>
    <sheet name="KMP" sheetId="5" state="hidden" r:id="rId2"/>
    <sheet name="KH CPHC 2026" sheetId="8" state="hidden" r:id="rId3"/>
    <sheet name="1.Danh muc CPHC" sheetId="2" state="hidden" r:id="rId4"/>
    <sheet name="Tong 2026" sheetId="10" state="hidden" r:id="rId5"/>
    <sheet name="Tong 2026 KMP" sheetId="9" r:id="rId6"/>
    <sheet name="QTCP Mỹ Tho" sheetId="1" r:id="rId7"/>
    <sheet name="QTCP Cao Lãnh" sheetId="4" r:id="rId8"/>
    <sheet name="QTCP Bến Tre" sheetId="6" r:id="rId9"/>
    <sheet name="QTCP Trà Vinh" sheetId="7" r:id="rId10"/>
    <sheet name="Khấu hao xe công" sheetId="11" r:id="rId11"/>
  </sheets>
  <definedNames>
    <definedName name="_xlnm._FilterDatabase" localSheetId="3" hidden="1">'1.Danh muc CPHC'!$A$5:$HR$227</definedName>
    <definedName name="_xlnm._FilterDatabase" localSheetId="8" hidden="1">'QTCP Bến Tre'!$A$2:$AB$309</definedName>
    <definedName name="_xlnm._FilterDatabase" localSheetId="7" hidden="1">'QTCP Cao Lãnh'!$A$2:$AB$264</definedName>
    <definedName name="_xlnm._FilterDatabase" localSheetId="6" hidden="1">'QTCP Mỹ Tho'!$A$2:$AF$520</definedName>
    <definedName name="_xlnm._FilterDatabase" localSheetId="9" hidden="1">'QTCP Trà Vinh'!$A$2:$AD$309</definedName>
    <definedName name="_xlnm._FilterDatabase" localSheetId="5" hidden="1">'Tong 2026 KMP'!$A$4:$AA$40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M3" i="1"/>
  <c r="N3" i="1"/>
  <c r="P3" i="1"/>
  <c r="Q3" i="1"/>
  <c r="R3" i="1"/>
  <c r="T3" i="1"/>
  <c r="U3" i="1"/>
  <c r="V3" i="1"/>
  <c r="X3" i="1"/>
  <c r="Y3" i="1"/>
  <c r="Z3" i="1"/>
  <c r="O4" i="1"/>
  <c r="S4" i="1"/>
  <c r="W4" i="1"/>
  <c r="AA4" i="1"/>
  <c r="L5" i="1"/>
  <c r="M5" i="1"/>
  <c r="N5" i="1"/>
  <c r="P5" i="1"/>
  <c r="Q5" i="1"/>
  <c r="R5" i="1"/>
  <c r="T5" i="1"/>
  <c r="U5" i="1"/>
  <c r="V5" i="1"/>
  <c r="X5" i="1"/>
  <c r="Y5" i="1"/>
  <c r="Z5" i="1"/>
  <c r="T94" i="6"/>
  <c r="T165" i="6"/>
  <c r="T196" i="6"/>
  <c r="T247" i="6"/>
  <c r="T288" i="6"/>
  <c r="S5" i="1" l="1"/>
  <c r="AB4" i="1"/>
  <c r="W5" i="1"/>
  <c r="AA5" i="1"/>
  <c r="O5" i="1"/>
  <c r="T157" i="1"/>
  <c r="T277" i="1"/>
  <c r="T329" i="1"/>
  <c r="T415" i="1"/>
  <c r="T484" i="1"/>
  <c r="AB5" i="1" l="1"/>
  <c r="T67" i="4"/>
  <c r="T117" i="4"/>
  <c r="T139" i="4"/>
  <c r="T175" i="4"/>
  <c r="T204" i="4"/>
  <c r="T3" i="7"/>
  <c r="T94" i="7"/>
  <c r="T165" i="7"/>
  <c r="T196" i="7"/>
  <c r="T247" i="7"/>
  <c r="T288" i="7"/>
  <c r="Q139" i="4"/>
  <c r="P139" i="4"/>
  <c r="C5" i="11"/>
  <c r="C6" i="11"/>
  <c r="C7" i="11"/>
  <c r="C8" i="11"/>
  <c r="C9" i="11"/>
  <c r="X517" i="1" l="1"/>
  <c r="Z518" i="1"/>
  <c r="Y518" i="1"/>
  <c r="X518" i="1"/>
  <c r="Z517" i="1"/>
  <c r="Y517" i="1"/>
  <c r="Z516" i="1"/>
  <c r="Y516" i="1"/>
  <c r="X516" i="1"/>
  <c r="Z515" i="1"/>
  <c r="Y515" i="1"/>
  <c r="X515" i="1"/>
  <c r="Z514" i="1"/>
  <c r="Y514" i="1"/>
  <c r="X514" i="1"/>
  <c r="Z513" i="1"/>
  <c r="Y513" i="1"/>
  <c r="X513" i="1"/>
  <c r="Z512" i="1"/>
  <c r="Y512" i="1"/>
  <c r="X512" i="1"/>
  <c r="Z511" i="1"/>
  <c r="Y511" i="1"/>
  <c r="X511" i="1"/>
  <c r="Z510" i="1"/>
  <c r="Y510" i="1"/>
  <c r="X510" i="1"/>
  <c r="Z509" i="1"/>
  <c r="Y509" i="1"/>
  <c r="X509" i="1"/>
  <c r="Z508" i="1"/>
  <c r="Y508" i="1"/>
  <c r="X508" i="1"/>
  <c r="Z507" i="1"/>
  <c r="Y507" i="1"/>
  <c r="X507" i="1"/>
  <c r="Z506" i="1"/>
  <c r="Y506" i="1"/>
  <c r="X506" i="1"/>
  <c r="Z505" i="1"/>
  <c r="Y505" i="1"/>
  <c r="X505" i="1"/>
  <c r="Z504" i="1"/>
  <c r="Y504" i="1"/>
  <c r="X504" i="1"/>
  <c r="Z503" i="1"/>
  <c r="Y503" i="1"/>
  <c r="X503" i="1"/>
  <c r="Z483" i="1"/>
  <c r="Y483" i="1"/>
  <c r="X483" i="1"/>
  <c r="Z482" i="1"/>
  <c r="Y482" i="1"/>
  <c r="X482" i="1"/>
  <c r="Z481" i="1"/>
  <c r="Y481" i="1"/>
  <c r="X481" i="1"/>
  <c r="Z480" i="1"/>
  <c r="Y480" i="1"/>
  <c r="X480" i="1"/>
  <c r="Z479" i="1"/>
  <c r="Y479" i="1"/>
  <c r="X479" i="1"/>
  <c r="Z478" i="1"/>
  <c r="Y478" i="1"/>
  <c r="X478" i="1"/>
  <c r="Z477" i="1"/>
  <c r="Y477" i="1"/>
  <c r="X477" i="1"/>
  <c r="Z476" i="1"/>
  <c r="Y476" i="1"/>
  <c r="X476" i="1"/>
  <c r="Z475" i="1"/>
  <c r="Y475" i="1"/>
  <c r="X475" i="1"/>
  <c r="Z474" i="1"/>
  <c r="Y474" i="1"/>
  <c r="X474" i="1"/>
  <c r="Z473" i="1"/>
  <c r="Y473" i="1"/>
  <c r="X473" i="1"/>
  <c r="Z472" i="1"/>
  <c r="Y472" i="1"/>
  <c r="X472" i="1"/>
  <c r="Z471" i="1"/>
  <c r="Y471" i="1"/>
  <c r="X471" i="1"/>
  <c r="Z470" i="1"/>
  <c r="Y470" i="1"/>
  <c r="X470" i="1"/>
  <c r="Z469" i="1"/>
  <c r="Y469" i="1"/>
  <c r="X469" i="1"/>
  <c r="Z468" i="1"/>
  <c r="Y468" i="1"/>
  <c r="X468" i="1"/>
  <c r="Z466" i="1"/>
  <c r="Y466" i="1"/>
  <c r="X466" i="1"/>
  <c r="Z465" i="1"/>
  <c r="Y465" i="1"/>
  <c r="X465" i="1"/>
  <c r="Z464" i="1"/>
  <c r="Y464" i="1"/>
  <c r="X464" i="1"/>
  <c r="Z463" i="1"/>
  <c r="Y463" i="1"/>
  <c r="X463" i="1"/>
  <c r="Z462" i="1"/>
  <c r="Y462" i="1"/>
  <c r="X462" i="1"/>
  <c r="Z461" i="1"/>
  <c r="Y461" i="1"/>
  <c r="X461" i="1"/>
  <c r="Z460" i="1"/>
  <c r="Y460" i="1"/>
  <c r="X460" i="1"/>
  <c r="Z459" i="1"/>
  <c r="Y459" i="1"/>
  <c r="X459" i="1"/>
  <c r="Z458" i="1"/>
  <c r="Y458" i="1"/>
  <c r="X458" i="1"/>
  <c r="Z457" i="1"/>
  <c r="Y457" i="1"/>
  <c r="X457" i="1"/>
  <c r="Z456" i="1"/>
  <c r="Y456" i="1"/>
  <c r="X456" i="1"/>
  <c r="Z455" i="1"/>
  <c r="Y455" i="1"/>
  <c r="X455" i="1"/>
  <c r="Z454" i="1"/>
  <c r="Y454" i="1"/>
  <c r="X454" i="1"/>
  <c r="Z453" i="1"/>
  <c r="Y453" i="1"/>
  <c r="X453" i="1"/>
  <c r="Z452" i="1"/>
  <c r="Y452" i="1"/>
  <c r="X452" i="1"/>
  <c r="Z451" i="1"/>
  <c r="Y451" i="1"/>
  <c r="X451" i="1"/>
  <c r="Z449" i="1"/>
  <c r="Y449" i="1"/>
  <c r="X449" i="1"/>
  <c r="Z448" i="1"/>
  <c r="Y448" i="1"/>
  <c r="X448" i="1"/>
  <c r="Z447" i="1"/>
  <c r="Y447" i="1"/>
  <c r="X447" i="1"/>
  <c r="Z446" i="1"/>
  <c r="Y446" i="1"/>
  <c r="X446" i="1"/>
  <c r="Z445" i="1"/>
  <c r="Y445" i="1"/>
  <c r="X445" i="1"/>
  <c r="Z444" i="1"/>
  <c r="Y444" i="1"/>
  <c r="X444" i="1"/>
  <c r="Z443" i="1"/>
  <c r="Y443" i="1"/>
  <c r="X443" i="1"/>
  <c r="Z442" i="1"/>
  <c r="Y442" i="1"/>
  <c r="X442" i="1"/>
  <c r="Z441" i="1"/>
  <c r="Y441" i="1"/>
  <c r="X441" i="1"/>
  <c r="Z440" i="1"/>
  <c r="Y440" i="1"/>
  <c r="X440" i="1"/>
  <c r="Z439" i="1"/>
  <c r="Y439" i="1"/>
  <c r="X439" i="1"/>
  <c r="Z438" i="1"/>
  <c r="Y438" i="1"/>
  <c r="X438" i="1"/>
  <c r="Z437" i="1"/>
  <c r="Y437" i="1"/>
  <c r="X437" i="1"/>
  <c r="Z436" i="1"/>
  <c r="Y436" i="1"/>
  <c r="X436" i="1"/>
  <c r="Z435" i="1"/>
  <c r="Y435" i="1"/>
  <c r="X435" i="1"/>
  <c r="Z434" i="1"/>
  <c r="Y434" i="1"/>
  <c r="X434" i="1"/>
  <c r="Z432" i="1"/>
  <c r="Y432" i="1"/>
  <c r="X432" i="1"/>
  <c r="Z431" i="1"/>
  <c r="Y431" i="1"/>
  <c r="X431" i="1"/>
  <c r="Z430" i="1"/>
  <c r="Y430" i="1"/>
  <c r="X430" i="1"/>
  <c r="Z429" i="1"/>
  <c r="Y429" i="1"/>
  <c r="X429" i="1"/>
  <c r="Z428" i="1"/>
  <c r="Y428" i="1"/>
  <c r="X428" i="1"/>
  <c r="Z427" i="1"/>
  <c r="Y427" i="1"/>
  <c r="X427" i="1"/>
  <c r="Z426" i="1"/>
  <c r="Y426" i="1"/>
  <c r="X426" i="1"/>
  <c r="Z425" i="1"/>
  <c r="Y425" i="1"/>
  <c r="X425" i="1"/>
  <c r="Z424" i="1"/>
  <c r="Y424" i="1"/>
  <c r="X424" i="1"/>
  <c r="Z423" i="1"/>
  <c r="Y423" i="1"/>
  <c r="X423" i="1"/>
  <c r="Z422" i="1"/>
  <c r="Y422" i="1"/>
  <c r="X422" i="1"/>
  <c r="Z421" i="1"/>
  <c r="Y421" i="1"/>
  <c r="X421" i="1"/>
  <c r="Z420" i="1"/>
  <c r="Y420" i="1"/>
  <c r="X420" i="1"/>
  <c r="Z419" i="1"/>
  <c r="Y419" i="1"/>
  <c r="X419" i="1"/>
  <c r="Z418" i="1"/>
  <c r="Y418" i="1"/>
  <c r="X418" i="1"/>
  <c r="Z417" i="1"/>
  <c r="Y417" i="1"/>
  <c r="X417" i="1"/>
  <c r="Z415" i="1"/>
  <c r="Y415" i="1"/>
  <c r="X415" i="1"/>
  <c r="Z414" i="1"/>
  <c r="Y414" i="1"/>
  <c r="X414" i="1"/>
  <c r="Z413" i="1"/>
  <c r="Y413" i="1"/>
  <c r="X413" i="1"/>
  <c r="Z412" i="1"/>
  <c r="Y412" i="1"/>
  <c r="X412" i="1"/>
  <c r="Z411" i="1"/>
  <c r="Y411" i="1"/>
  <c r="X411" i="1"/>
  <c r="Z410" i="1"/>
  <c r="Y410" i="1"/>
  <c r="X410" i="1"/>
  <c r="Z409" i="1"/>
  <c r="Y409" i="1"/>
  <c r="X409" i="1"/>
  <c r="Z408" i="1"/>
  <c r="Y408" i="1"/>
  <c r="X408" i="1"/>
  <c r="Z407" i="1"/>
  <c r="Y407" i="1"/>
  <c r="X407" i="1"/>
  <c r="Z406" i="1"/>
  <c r="Y406" i="1"/>
  <c r="X406" i="1"/>
  <c r="Z405" i="1"/>
  <c r="Y405" i="1"/>
  <c r="X405" i="1"/>
  <c r="Z404" i="1"/>
  <c r="Y404" i="1"/>
  <c r="X404" i="1"/>
  <c r="Z403" i="1"/>
  <c r="Y403" i="1"/>
  <c r="X403" i="1"/>
  <c r="Z402" i="1"/>
  <c r="Y402" i="1"/>
  <c r="X402" i="1"/>
  <c r="Z401" i="1"/>
  <c r="Y401" i="1"/>
  <c r="X401" i="1"/>
  <c r="Z400" i="1"/>
  <c r="Y400" i="1"/>
  <c r="X400" i="1"/>
  <c r="Z399" i="1"/>
  <c r="Y399" i="1"/>
  <c r="X399" i="1"/>
  <c r="Z397" i="1"/>
  <c r="Y397" i="1"/>
  <c r="X397" i="1"/>
  <c r="Z396" i="1"/>
  <c r="Y396" i="1"/>
  <c r="X396" i="1"/>
  <c r="Z395" i="1"/>
  <c r="Y395" i="1"/>
  <c r="X395" i="1"/>
  <c r="Z394" i="1"/>
  <c r="Y394" i="1"/>
  <c r="X394" i="1"/>
  <c r="Z393" i="1"/>
  <c r="Y393" i="1"/>
  <c r="X393" i="1"/>
  <c r="Z392" i="1"/>
  <c r="Y392" i="1"/>
  <c r="X392" i="1"/>
  <c r="Z391" i="1"/>
  <c r="Y391" i="1"/>
  <c r="X391" i="1"/>
  <c r="Z390" i="1"/>
  <c r="Y390" i="1"/>
  <c r="X390" i="1"/>
  <c r="Z389" i="1"/>
  <c r="Y389" i="1"/>
  <c r="X389" i="1"/>
  <c r="Z388" i="1"/>
  <c r="Y388" i="1"/>
  <c r="X388" i="1"/>
  <c r="Z387" i="1"/>
  <c r="Y387" i="1"/>
  <c r="X387" i="1"/>
  <c r="Z386" i="1"/>
  <c r="Y386" i="1"/>
  <c r="X386" i="1"/>
  <c r="Z385" i="1"/>
  <c r="Y385" i="1"/>
  <c r="X385" i="1"/>
  <c r="Z384" i="1"/>
  <c r="Y384" i="1"/>
  <c r="X384" i="1"/>
  <c r="Z383" i="1"/>
  <c r="Y383" i="1"/>
  <c r="X383" i="1"/>
  <c r="Z382" i="1"/>
  <c r="Y382" i="1"/>
  <c r="X382" i="1"/>
  <c r="Z380" i="1"/>
  <c r="Y380" i="1"/>
  <c r="X380" i="1"/>
  <c r="Z379" i="1"/>
  <c r="Y379" i="1"/>
  <c r="X379" i="1"/>
  <c r="Z378" i="1"/>
  <c r="Y378" i="1"/>
  <c r="X378" i="1"/>
  <c r="Z377" i="1"/>
  <c r="Y377" i="1"/>
  <c r="X377" i="1"/>
  <c r="Z376" i="1"/>
  <c r="Y376" i="1"/>
  <c r="X376" i="1"/>
  <c r="Z375" i="1"/>
  <c r="Y375" i="1"/>
  <c r="X375" i="1"/>
  <c r="Z374" i="1"/>
  <c r="Y374" i="1"/>
  <c r="X374" i="1"/>
  <c r="Z373" i="1"/>
  <c r="Y373" i="1"/>
  <c r="X373" i="1"/>
  <c r="Z372" i="1"/>
  <c r="Y372" i="1"/>
  <c r="X372" i="1"/>
  <c r="Z371" i="1"/>
  <c r="Y371" i="1"/>
  <c r="X371" i="1"/>
  <c r="Z370" i="1"/>
  <c r="Y370" i="1"/>
  <c r="X370" i="1"/>
  <c r="Z369" i="1"/>
  <c r="Y369" i="1"/>
  <c r="X369" i="1"/>
  <c r="Z368" i="1"/>
  <c r="Y368" i="1"/>
  <c r="X368" i="1"/>
  <c r="Z367" i="1"/>
  <c r="Y367" i="1"/>
  <c r="X367" i="1"/>
  <c r="Z366" i="1"/>
  <c r="Y366" i="1"/>
  <c r="X366" i="1"/>
  <c r="Z365" i="1"/>
  <c r="Y365" i="1"/>
  <c r="X365" i="1"/>
  <c r="Z346" i="1"/>
  <c r="Y346" i="1"/>
  <c r="X346" i="1"/>
  <c r="Z345" i="1"/>
  <c r="Y345" i="1"/>
  <c r="X345" i="1"/>
  <c r="Z344" i="1"/>
  <c r="Y344" i="1"/>
  <c r="X344" i="1"/>
  <c r="Z343" i="1"/>
  <c r="Y343" i="1"/>
  <c r="X343" i="1"/>
  <c r="Z342" i="1"/>
  <c r="Y342" i="1"/>
  <c r="X342" i="1"/>
  <c r="Z341" i="1"/>
  <c r="Y341" i="1"/>
  <c r="X341" i="1"/>
  <c r="Z340" i="1"/>
  <c r="Y340" i="1"/>
  <c r="X340" i="1"/>
  <c r="Z339" i="1"/>
  <c r="Y339" i="1"/>
  <c r="X339" i="1"/>
  <c r="Z338" i="1"/>
  <c r="Y338" i="1"/>
  <c r="X338" i="1"/>
  <c r="Z337" i="1"/>
  <c r="Y337" i="1"/>
  <c r="X337" i="1"/>
  <c r="Z336" i="1"/>
  <c r="Y336" i="1"/>
  <c r="X336" i="1"/>
  <c r="Z335" i="1"/>
  <c r="Y335" i="1"/>
  <c r="X335" i="1"/>
  <c r="Z334" i="1"/>
  <c r="Y334" i="1"/>
  <c r="X334" i="1"/>
  <c r="Z333" i="1"/>
  <c r="Y333" i="1"/>
  <c r="X333" i="1"/>
  <c r="Z332" i="1"/>
  <c r="Y332" i="1"/>
  <c r="X332" i="1"/>
  <c r="Z331" i="1"/>
  <c r="Y331" i="1"/>
  <c r="X331" i="1"/>
  <c r="Z328" i="1"/>
  <c r="Y328" i="1"/>
  <c r="X328" i="1"/>
  <c r="Z327" i="1"/>
  <c r="Y327" i="1"/>
  <c r="X327" i="1"/>
  <c r="Z326" i="1"/>
  <c r="Y326" i="1"/>
  <c r="X326" i="1"/>
  <c r="Z325" i="1"/>
  <c r="Y325" i="1"/>
  <c r="X325" i="1"/>
  <c r="Z324" i="1"/>
  <c r="Y324" i="1"/>
  <c r="X324" i="1"/>
  <c r="Z323" i="1"/>
  <c r="Y323" i="1"/>
  <c r="X323" i="1"/>
  <c r="Z322" i="1"/>
  <c r="Y322" i="1"/>
  <c r="X322" i="1"/>
  <c r="Z321" i="1"/>
  <c r="Y321" i="1"/>
  <c r="X321" i="1"/>
  <c r="Z320" i="1"/>
  <c r="Y320" i="1"/>
  <c r="X320" i="1"/>
  <c r="Z319" i="1"/>
  <c r="Y319" i="1"/>
  <c r="X319" i="1"/>
  <c r="Z318" i="1"/>
  <c r="Y318" i="1"/>
  <c r="X318" i="1"/>
  <c r="Z317" i="1"/>
  <c r="Y317" i="1"/>
  <c r="X317" i="1"/>
  <c r="Z316" i="1"/>
  <c r="Y316" i="1"/>
  <c r="X316" i="1"/>
  <c r="Z315" i="1"/>
  <c r="Y315" i="1"/>
  <c r="X315" i="1"/>
  <c r="Z314" i="1"/>
  <c r="Y314" i="1"/>
  <c r="X314" i="1"/>
  <c r="Z313" i="1"/>
  <c r="Y313" i="1"/>
  <c r="X313" i="1"/>
  <c r="Z311" i="1"/>
  <c r="Y311" i="1"/>
  <c r="X311" i="1"/>
  <c r="Z310" i="1"/>
  <c r="Y310" i="1"/>
  <c r="X310" i="1"/>
  <c r="Z309" i="1"/>
  <c r="Y309" i="1"/>
  <c r="X309" i="1"/>
  <c r="Z308" i="1"/>
  <c r="Y308" i="1"/>
  <c r="X308" i="1"/>
  <c r="Z307" i="1"/>
  <c r="Y307" i="1"/>
  <c r="X307" i="1"/>
  <c r="Z306" i="1"/>
  <c r="Y306" i="1"/>
  <c r="X306" i="1"/>
  <c r="Z305" i="1"/>
  <c r="Y305" i="1"/>
  <c r="X305" i="1"/>
  <c r="Z304" i="1"/>
  <c r="Y304" i="1"/>
  <c r="X304" i="1"/>
  <c r="Z303" i="1"/>
  <c r="Y303" i="1"/>
  <c r="X303" i="1"/>
  <c r="Z302" i="1"/>
  <c r="Y302" i="1"/>
  <c r="X302" i="1"/>
  <c r="Z301" i="1"/>
  <c r="Y301" i="1"/>
  <c r="X301" i="1"/>
  <c r="Z300" i="1"/>
  <c r="Y300" i="1"/>
  <c r="X300" i="1"/>
  <c r="Z299" i="1"/>
  <c r="Y299" i="1"/>
  <c r="X299" i="1"/>
  <c r="Z298" i="1"/>
  <c r="Y298" i="1"/>
  <c r="X298" i="1"/>
  <c r="Z297" i="1"/>
  <c r="Y297" i="1"/>
  <c r="X297" i="1"/>
  <c r="Z296" i="1"/>
  <c r="Y296" i="1"/>
  <c r="X296" i="1"/>
  <c r="Z294" i="1"/>
  <c r="Y294" i="1"/>
  <c r="X294" i="1"/>
  <c r="Z293" i="1"/>
  <c r="Y293" i="1"/>
  <c r="X293" i="1"/>
  <c r="Z292" i="1"/>
  <c r="Y292" i="1"/>
  <c r="X292" i="1"/>
  <c r="Z291" i="1"/>
  <c r="Y291" i="1"/>
  <c r="X291" i="1"/>
  <c r="Z290" i="1"/>
  <c r="Y290" i="1"/>
  <c r="X290" i="1"/>
  <c r="Z289" i="1"/>
  <c r="Y289" i="1"/>
  <c r="X289" i="1"/>
  <c r="Z288" i="1"/>
  <c r="Y288" i="1"/>
  <c r="X288" i="1"/>
  <c r="Z287" i="1"/>
  <c r="Y287" i="1"/>
  <c r="X287" i="1"/>
  <c r="Z286" i="1"/>
  <c r="Y286" i="1"/>
  <c r="X286" i="1"/>
  <c r="Z285" i="1"/>
  <c r="Y285" i="1"/>
  <c r="X285" i="1"/>
  <c r="Z284" i="1"/>
  <c r="Y284" i="1"/>
  <c r="X284" i="1"/>
  <c r="Z283" i="1"/>
  <c r="Y283" i="1"/>
  <c r="X283" i="1"/>
  <c r="Z282" i="1"/>
  <c r="Y282" i="1"/>
  <c r="X282" i="1"/>
  <c r="Z281" i="1"/>
  <c r="Y281" i="1"/>
  <c r="X281" i="1"/>
  <c r="Z280" i="1"/>
  <c r="Y280" i="1"/>
  <c r="X280" i="1"/>
  <c r="Z279" i="1"/>
  <c r="Y279" i="1"/>
  <c r="X279" i="1"/>
  <c r="Z277" i="1"/>
  <c r="Y277" i="1"/>
  <c r="X277" i="1"/>
  <c r="Z259" i="1"/>
  <c r="Y259" i="1"/>
  <c r="X259" i="1"/>
  <c r="Z258" i="1"/>
  <c r="Y258" i="1"/>
  <c r="X258" i="1"/>
  <c r="Z257" i="1"/>
  <c r="Y257" i="1"/>
  <c r="X257" i="1"/>
  <c r="Z256" i="1"/>
  <c r="Y256" i="1"/>
  <c r="X256" i="1"/>
  <c r="Z255" i="1"/>
  <c r="Y255" i="1"/>
  <c r="X255" i="1"/>
  <c r="Z254" i="1"/>
  <c r="Y254" i="1"/>
  <c r="X254" i="1"/>
  <c r="Z253" i="1"/>
  <c r="Y253" i="1"/>
  <c r="X253" i="1"/>
  <c r="Z252" i="1"/>
  <c r="Y252" i="1"/>
  <c r="X252" i="1"/>
  <c r="Z251" i="1"/>
  <c r="Y251" i="1"/>
  <c r="X251" i="1"/>
  <c r="Z250" i="1"/>
  <c r="Y250" i="1"/>
  <c r="X250" i="1"/>
  <c r="Z249" i="1"/>
  <c r="Y249" i="1"/>
  <c r="X249" i="1"/>
  <c r="Z248" i="1"/>
  <c r="Y248" i="1"/>
  <c r="X248" i="1"/>
  <c r="Z247" i="1"/>
  <c r="Y247" i="1"/>
  <c r="X247" i="1"/>
  <c r="Z246" i="1"/>
  <c r="Y246" i="1"/>
  <c r="X246" i="1"/>
  <c r="Z245" i="1"/>
  <c r="Y245" i="1"/>
  <c r="X245" i="1"/>
  <c r="Z244" i="1"/>
  <c r="Y244" i="1"/>
  <c r="X244" i="1"/>
  <c r="Z242" i="1"/>
  <c r="Y242" i="1"/>
  <c r="X242" i="1"/>
  <c r="Z241" i="1"/>
  <c r="Y241" i="1"/>
  <c r="X241" i="1"/>
  <c r="Z240" i="1"/>
  <c r="Y240" i="1"/>
  <c r="X240" i="1"/>
  <c r="Z239" i="1"/>
  <c r="Y239" i="1"/>
  <c r="X239" i="1"/>
  <c r="Z238" i="1"/>
  <c r="Y238" i="1"/>
  <c r="X238" i="1"/>
  <c r="Z237" i="1"/>
  <c r="Y237" i="1"/>
  <c r="X237" i="1"/>
  <c r="Z236" i="1"/>
  <c r="Y236" i="1"/>
  <c r="X236" i="1"/>
  <c r="Z235" i="1"/>
  <c r="Y235" i="1"/>
  <c r="X235" i="1"/>
  <c r="Z234" i="1"/>
  <c r="Y234" i="1"/>
  <c r="X234" i="1"/>
  <c r="Z233" i="1"/>
  <c r="Y233" i="1"/>
  <c r="X233" i="1"/>
  <c r="Z232" i="1"/>
  <c r="Y232" i="1"/>
  <c r="X232" i="1"/>
  <c r="Z231" i="1"/>
  <c r="Y231" i="1"/>
  <c r="X231" i="1"/>
  <c r="Z230" i="1"/>
  <c r="Y230" i="1"/>
  <c r="X230" i="1"/>
  <c r="Z229" i="1"/>
  <c r="Y229" i="1"/>
  <c r="X229" i="1"/>
  <c r="Z228" i="1"/>
  <c r="Y228" i="1"/>
  <c r="X228" i="1"/>
  <c r="Z227" i="1"/>
  <c r="Y227" i="1"/>
  <c r="X227" i="1"/>
  <c r="Z225" i="1"/>
  <c r="Y225" i="1"/>
  <c r="X225" i="1"/>
  <c r="Z224" i="1"/>
  <c r="Y224" i="1"/>
  <c r="X224" i="1"/>
  <c r="Z223" i="1"/>
  <c r="Y223" i="1"/>
  <c r="X223" i="1"/>
  <c r="Z222" i="1"/>
  <c r="Y222" i="1"/>
  <c r="X222" i="1"/>
  <c r="Z221" i="1"/>
  <c r="Y221" i="1"/>
  <c r="X221" i="1"/>
  <c r="Z220" i="1"/>
  <c r="Y220" i="1"/>
  <c r="X220" i="1"/>
  <c r="Z219" i="1"/>
  <c r="Y219" i="1"/>
  <c r="X219" i="1"/>
  <c r="Z218" i="1"/>
  <c r="Y218" i="1"/>
  <c r="X218" i="1"/>
  <c r="Z217" i="1"/>
  <c r="Y217" i="1"/>
  <c r="X217" i="1"/>
  <c r="Z216" i="1"/>
  <c r="Y216" i="1"/>
  <c r="X216" i="1"/>
  <c r="Z215" i="1"/>
  <c r="Y215" i="1"/>
  <c r="X215" i="1"/>
  <c r="Z214" i="1"/>
  <c r="Y214" i="1"/>
  <c r="X214" i="1"/>
  <c r="Z213" i="1"/>
  <c r="Y213" i="1"/>
  <c r="X213" i="1"/>
  <c r="Z212" i="1"/>
  <c r="Y212" i="1"/>
  <c r="X212" i="1"/>
  <c r="Z211" i="1"/>
  <c r="Y211" i="1"/>
  <c r="X211" i="1"/>
  <c r="Z210" i="1"/>
  <c r="Y210" i="1"/>
  <c r="X210" i="1"/>
  <c r="Z208" i="1"/>
  <c r="Y208" i="1"/>
  <c r="X208" i="1"/>
  <c r="Z207" i="1"/>
  <c r="Y207" i="1"/>
  <c r="X207" i="1"/>
  <c r="Z206" i="1"/>
  <c r="Y206" i="1"/>
  <c r="X206" i="1"/>
  <c r="Z205" i="1"/>
  <c r="Y205" i="1"/>
  <c r="X205" i="1"/>
  <c r="Z204" i="1"/>
  <c r="Y204" i="1"/>
  <c r="X204" i="1"/>
  <c r="Z203" i="1"/>
  <c r="Y203" i="1"/>
  <c r="X203" i="1"/>
  <c r="Z202" i="1"/>
  <c r="Y202" i="1"/>
  <c r="X202" i="1"/>
  <c r="Z201" i="1"/>
  <c r="Y201" i="1"/>
  <c r="X201" i="1"/>
  <c r="Z200" i="1"/>
  <c r="Y200" i="1"/>
  <c r="X200" i="1"/>
  <c r="Z199" i="1"/>
  <c r="Y199" i="1"/>
  <c r="X199" i="1"/>
  <c r="Z198" i="1"/>
  <c r="Y198" i="1"/>
  <c r="X198" i="1"/>
  <c r="Z197" i="1"/>
  <c r="Y197" i="1"/>
  <c r="X197" i="1"/>
  <c r="Z196" i="1"/>
  <c r="Y196" i="1"/>
  <c r="X196" i="1"/>
  <c r="Z195" i="1"/>
  <c r="Y195" i="1"/>
  <c r="X195" i="1"/>
  <c r="Z194" i="1"/>
  <c r="Y194" i="1"/>
  <c r="X194" i="1"/>
  <c r="Z193" i="1"/>
  <c r="Y193" i="1"/>
  <c r="X193" i="1"/>
  <c r="Z191" i="1"/>
  <c r="Y191" i="1"/>
  <c r="X191" i="1"/>
  <c r="Z190" i="1"/>
  <c r="Y190" i="1"/>
  <c r="X190" i="1"/>
  <c r="Z189" i="1"/>
  <c r="Y189" i="1"/>
  <c r="X189" i="1"/>
  <c r="Z188" i="1"/>
  <c r="Y188" i="1"/>
  <c r="X188" i="1"/>
  <c r="Z187" i="1"/>
  <c r="Y187" i="1"/>
  <c r="X187" i="1"/>
  <c r="Z186" i="1"/>
  <c r="Y186" i="1"/>
  <c r="X186" i="1"/>
  <c r="Z185" i="1"/>
  <c r="Y185" i="1"/>
  <c r="X185" i="1"/>
  <c r="Z184" i="1"/>
  <c r="Y184" i="1"/>
  <c r="X184" i="1"/>
  <c r="Z183" i="1"/>
  <c r="Y183" i="1"/>
  <c r="X183" i="1"/>
  <c r="Z182" i="1"/>
  <c r="Y182" i="1"/>
  <c r="X182" i="1"/>
  <c r="Z181" i="1"/>
  <c r="Y181" i="1"/>
  <c r="X181" i="1"/>
  <c r="Z180" i="1"/>
  <c r="Y180" i="1"/>
  <c r="X180" i="1"/>
  <c r="Z179" i="1"/>
  <c r="Y179" i="1"/>
  <c r="X179" i="1"/>
  <c r="Z178" i="1"/>
  <c r="Y178" i="1"/>
  <c r="X178" i="1"/>
  <c r="Z177" i="1"/>
  <c r="Y177" i="1"/>
  <c r="X177" i="1"/>
  <c r="Z176" i="1"/>
  <c r="Y176" i="1"/>
  <c r="X176" i="1"/>
  <c r="Z174" i="1"/>
  <c r="Y174" i="1"/>
  <c r="X174" i="1"/>
  <c r="Z173" i="1"/>
  <c r="Y173" i="1"/>
  <c r="X173" i="1"/>
  <c r="Z172" i="1"/>
  <c r="Y172" i="1"/>
  <c r="X172" i="1"/>
  <c r="Z171" i="1"/>
  <c r="Y171" i="1"/>
  <c r="X171" i="1"/>
  <c r="Z170" i="1"/>
  <c r="Y170" i="1"/>
  <c r="X170" i="1"/>
  <c r="Z169" i="1"/>
  <c r="Y169" i="1"/>
  <c r="X169" i="1"/>
  <c r="Z168" i="1"/>
  <c r="Y168" i="1"/>
  <c r="X168" i="1"/>
  <c r="Z167" i="1"/>
  <c r="Y167" i="1"/>
  <c r="X167" i="1"/>
  <c r="Z166" i="1"/>
  <c r="Y166" i="1"/>
  <c r="X166" i="1"/>
  <c r="Z165" i="1"/>
  <c r="Y165" i="1"/>
  <c r="X165" i="1"/>
  <c r="Z164" i="1"/>
  <c r="Y164" i="1"/>
  <c r="X164" i="1"/>
  <c r="Z163" i="1"/>
  <c r="Y163" i="1"/>
  <c r="X163" i="1"/>
  <c r="Z162" i="1"/>
  <c r="Y162" i="1"/>
  <c r="X162" i="1"/>
  <c r="Z161" i="1"/>
  <c r="Y161" i="1"/>
  <c r="X161" i="1"/>
  <c r="Z160" i="1"/>
  <c r="Y160" i="1"/>
  <c r="X160" i="1"/>
  <c r="Z159" i="1"/>
  <c r="Y159" i="1"/>
  <c r="X159" i="1"/>
  <c r="Z156" i="1"/>
  <c r="Y156" i="1"/>
  <c r="X156" i="1"/>
  <c r="Z155" i="1"/>
  <c r="Y155" i="1"/>
  <c r="X155" i="1"/>
  <c r="Z154" i="1"/>
  <c r="Y154" i="1"/>
  <c r="X154" i="1"/>
  <c r="Z153" i="1"/>
  <c r="Y153" i="1"/>
  <c r="X153" i="1"/>
  <c r="Z152" i="1"/>
  <c r="Y152" i="1"/>
  <c r="X152" i="1"/>
  <c r="Z151" i="1"/>
  <c r="Y151" i="1"/>
  <c r="X151" i="1"/>
  <c r="Z150" i="1"/>
  <c r="Y150" i="1"/>
  <c r="X150" i="1"/>
  <c r="Z149" i="1"/>
  <c r="Y149" i="1"/>
  <c r="X149" i="1"/>
  <c r="Z148" i="1"/>
  <c r="Y148" i="1"/>
  <c r="X148" i="1"/>
  <c r="Z147" i="1"/>
  <c r="Y147" i="1"/>
  <c r="X147" i="1"/>
  <c r="Z146" i="1"/>
  <c r="Y146" i="1"/>
  <c r="X146" i="1"/>
  <c r="Z145" i="1"/>
  <c r="Y145" i="1"/>
  <c r="X145" i="1"/>
  <c r="Z144" i="1"/>
  <c r="Y144" i="1"/>
  <c r="X144" i="1"/>
  <c r="Z143" i="1"/>
  <c r="Y143" i="1"/>
  <c r="X143" i="1"/>
  <c r="Z142" i="1"/>
  <c r="Y142" i="1"/>
  <c r="X142" i="1"/>
  <c r="Z141" i="1"/>
  <c r="Y141" i="1"/>
  <c r="X141" i="1"/>
  <c r="Z139" i="1"/>
  <c r="Y139" i="1"/>
  <c r="X139" i="1"/>
  <c r="Z138" i="1"/>
  <c r="Y138" i="1"/>
  <c r="X138" i="1"/>
  <c r="Z137" i="1"/>
  <c r="Y137" i="1"/>
  <c r="X137" i="1"/>
  <c r="Z136" i="1"/>
  <c r="Y136" i="1"/>
  <c r="X136" i="1"/>
  <c r="Z135" i="1"/>
  <c r="Y135" i="1"/>
  <c r="X135" i="1"/>
  <c r="Z134" i="1"/>
  <c r="Y134" i="1"/>
  <c r="X134" i="1"/>
  <c r="Z133" i="1"/>
  <c r="Y133" i="1"/>
  <c r="X133" i="1"/>
  <c r="Z132" i="1"/>
  <c r="Y132" i="1"/>
  <c r="X132" i="1"/>
  <c r="Z131" i="1"/>
  <c r="Y131" i="1"/>
  <c r="X131" i="1"/>
  <c r="Z130" i="1"/>
  <c r="Y130" i="1"/>
  <c r="X130" i="1"/>
  <c r="Z129" i="1"/>
  <c r="Y129" i="1"/>
  <c r="X129" i="1"/>
  <c r="Z128" i="1"/>
  <c r="Y128" i="1"/>
  <c r="X128" i="1"/>
  <c r="Z127" i="1"/>
  <c r="Y127" i="1"/>
  <c r="X127" i="1"/>
  <c r="Z126" i="1"/>
  <c r="Y126" i="1"/>
  <c r="X126" i="1"/>
  <c r="Z125" i="1"/>
  <c r="Y125" i="1"/>
  <c r="X125" i="1"/>
  <c r="Z124" i="1"/>
  <c r="Y124" i="1"/>
  <c r="X124" i="1"/>
  <c r="Z122" i="1"/>
  <c r="Y122" i="1"/>
  <c r="X122" i="1"/>
  <c r="Z121" i="1"/>
  <c r="Y121" i="1"/>
  <c r="X121" i="1"/>
  <c r="Z120" i="1"/>
  <c r="Y120" i="1"/>
  <c r="X120" i="1"/>
  <c r="Z119" i="1"/>
  <c r="Y119" i="1"/>
  <c r="X119" i="1"/>
  <c r="Z118" i="1"/>
  <c r="Y118" i="1"/>
  <c r="X118" i="1"/>
  <c r="Z117" i="1"/>
  <c r="Y117" i="1"/>
  <c r="X117" i="1"/>
  <c r="Z116" i="1"/>
  <c r="Y116" i="1"/>
  <c r="X116" i="1"/>
  <c r="Z115" i="1"/>
  <c r="Y115" i="1"/>
  <c r="X115" i="1"/>
  <c r="Z114" i="1"/>
  <c r="Y114" i="1"/>
  <c r="X114" i="1"/>
  <c r="Z113" i="1"/>
  <c r="Y113" i="1"/>
  <c r="X113" i="1"/>
  <c r="Z112" i="1"/>
  <c r="Y112" i="1"/>
  <c r="X112" i="1"/>
  <c r="Z111" i="1"/>
  <c r="Y111" i="1"/>
  <c r="X111" i="1"/>
  <c r="Z110" i="1"/>
  <c r="Y110" i="1"/>
  <c r="X110" i="1"/>
  <c r="Z109" i="1"/>
  <c r="Y109" i="1"/>
  <c r="X109" i="1"/>
  <c r="Z108" i="1"/>
  <c r="Y108" i="1"/>
  <c r="X108" i="1"/>
  <c r="Z107" i="1"/>
  <c r="Y107" i="1"/>
  <c r="X107" i="1"/>
  <c r="Z105" i="1"/>
  <c r="Y105" i="1"/>
  <c r="X105" i="1"/>
  <c r="Z104" i="1"/>
  <c r="Y104" i="1"/>
  <c r="X104" i="1"/>
  <c r="Z103" i="1"/>
  <c r="Y103" i="1"/>
  <c r="X103" i="1"/>
  <c r="Z102" i="1"/>
  <c r="Y102" i="1"/>
  <c r="X102" i="1"/>
  <c r="Z101" i="1"/>
  <c r="Y101" i="1"/>
  <c r="X101" i="1"/>
  <c r="Z100" i="1"/>
  <c r="Y100" i="1"/>
  <c r="X100" i="1"/>
  <c r="Z99" i="1"/>
  <c r="Y99" i="1"/>
  <c r="X99" i="1"/>
  <c r="Z98" i="1"/>
  <c r="Y98" i="1"/>
  <c r="X98" i="1"/>
  <c r="Z97" i="1"/>
  <c r="Y97" i="1"/>
  <c r="X97" i="1"/>
  <c r="Z96" i="1"/>
  <c r="Y96" i="1"/>
  <c r="X96" i="1"/>
  <c r="Z95" i="1"/>
  <c r="Y95" i="1"/>
  <c r="X95" i="1"/>
  <c r="Z94" i="1"/>
  <c r="Y94" i="1"/>
  <c r="X94" i="1"/>
  <c r="Z93" i="1"/>
  <c r="Y93" i="1"/>
  <c r="X93" i="1"/>
  <c r="Z92" i="1"/>
  <c r="Y92" i="1"/>
  <c r="X92" i="1"/>
  <c r="Z91" i="1"/>
  <c r="Y91" i="1"/>
  <c r="X91" i="1"/>
  <c r="Z90" i="1"/>
  <c r="Y90" i="1"/>
  <c r="X90" i="1"/>
  <c r="Z88" i="1"/>
  <c r="Y88" i="1"/>
  <c r="X88" i="1"/>
  <c r="Z87" i="1"/>
  <c r="Y87" i="1"/>
  <c r="X87" i="1"/>
  <c r="Z86" i="1"/>
  <c r="Y86" i="1"/>
  <c r="X86" i="1"/>
  <c r="Z85" i="1"/>
  <c r="Y85" i="1"/>
  <c r="X85" i="1"/>
  <c r="Z84" i="1"/>
  <c r="Y84" i="1"/>
  <c r="X84" i="1"/>
  <c r="Z83" i="1"/>
  <c r="Y83" i="1"/>
  <c r="X83" i="1"/>
  <c r="Z82" i="1"/>
  <c r="Y82" i="1"/>
  <c r="X82" i="1"/>
  <c r="Z81" i="1"/>
  <c r="Y81" i="1"/>
  <c r="X81" i="1"/>
  <c r="Z80" i="1"/>
  <c r="Y80" i="1"/>
  <c r="X80" i="1"/>
  <c r="Z79" i="1"/>
  <c r="Y79" i="1"/>
  <c r="X79" i="1"/>
  <c r="Z78" i="1"/>
  <c r="Y78" i="1"/>
  <c r="X78" i="1"/>
  <c r="Z77" i="1"/>
  <c r="Y77" i="1"/>
  <c r="X77" i="1"/>
  <c r="Z76" i="1"/>
  <c r="Y76" i="1"/>
  <c r="X76" i="1"/>
  <c r="Z75" i="1"/>
  <c r="Y75" i="1"/>
  <c r="X75" i="1"/>
  <c r="Z74" i="1"/>
  <c r="Y74" i="1"/>
  <c r="X74" i="1"/>
  <c r="Z73" i="1"/>
  <c r="Y73" i="1"/>
  <c r="X73" i="1"/>
  <c r="Z71" i="1"/>
  <c r="Y71" i="1"/>
  <c r="X71" i="1"/>
  <c r="Z70" i="1"/>
  <c r="Y70" i="1"/>
  <c r="X70" i="1"/>
  <c r="Z69" i="1"/>
  <c r="Y69" i="1"/>
  <c r="X69" i="1"/>
  <c r="Z68" i="1"/>
  <c r="Y68" i="1"/>
  <c r="X68" i="1"/>
  <c r="Z67" i="1"/>
  <c r="Y67" i="1"/>
  <c r="X67" i="1"/>
  <c r="Z66" i="1"/>
  <c r="Y66" i="1"/>
  <c r="X66" i="1"/>
  <c r="Z65" i="1"/>
  <c r="Y65" i="1"/>
  <c r="X65" i="1"/>
  <c r="Z64" i="1"/>
  <c r="Y64" i="1"/>
  <c r="X64" i="1"/>
  <c r="Z63" i="1"/>
  <c r="Y63" i="1"/>
  <c r="X63" i="1"/>
  <c r="Z62" i="1"/>
  <c r="Y62" i="1"/>
  <c r="X62" i="1"/>
  <c r="Z61" i="1"/>
  <c r="Y61" i="1"/>
  <c r="X61" i="1"/>
  <c r="Z60" i="1"/>
  <c r="Y60" i="1"/>
  <c r="X60" i="1"/>
  <c r="Z59" i="1"/>
  <c r="Y59" i="1"/>
  <c r="X59" i="1"/>
  <c r="Z58" i="1"/>
  <c r="Y58" i="1"/>
  <c r="X58" i="1"/>
  <c r="Z57" i="1"/>
  <c r="Y57" i="1"/>
  <c r="X57" i="1"/>
  <c r="Z56" i="1"/>
  <c r="Y56" i="1"/>
  <c r="X56" i="1"/>
  <c r="Z54" i="1"/>
  <c r="Y54" i="1"/>
  <c r="X54" i="1"/>
  <c r="Z53" i="1"/>
  <c r="Y53" i="1"/>
  <c r="X53" i="1"/>
  <c r="Z52" i="1"/>
  <c r="Y52" i="1"/>
  <c r="X52" i="1"/>
  <c r="Z51" i="1"/>
  <c r="Y51" i="1"/>
  <c r="X51" i="1"/>
  <c r="Z50" i="1"/>
  <c r="Y50" i="1"/>
  <c r="X50" i="1"/>
  <c r="Z49" i="1"/>
  <c r="Y49" i="1"/>
  <c r="X49" i="1"/>
  <c r="Z48" i="1"/>
  <c r="Y48" i="1"/>
  <c r="X48" i="1"/>
  <c r="Z47" i="1"/>
  <c r="Y47" i="1"/>
  <c r="X47" i="1"/>
  <c r="Z46" i="1"/>
  <c r="Y46" i="1"/>
  <c r="X46" i="1"/>
  <c r="Z45" i="1"/>
  <c r="Y45" i="1"/>
  <c r="X45" i="1"/>
  <c r="Z44" i="1"/>
  <c r="Y44" i="1"/>
  <c r="X44" i="1"/>
  <c r="Z43" i="1"/>
  <c r="Y43" i="1"/>
  <c r="X43" i="1"/>
  <c r="Z42" i="1"/>
  <c r="Y42" i="1"/>
  <c r="X42" i="1"/>
  <c r="Z41" i="1"/>
  <c r="Y41" i="1"/>
  <c r="X41" i="1"/>
  <c r="Z40" i="1"/>
  <c r="Y40" i="1"/>
  <c r="X40" i="1"/>
  <c r="Z39" i="1"/>
  <c r="Y39" i="1"/>
  <c r="X39" i="1"/>
  <c r="Z37" i="1"/>
  <c r="Y37" i="1"/>
  <c r="X37" i="1"/>
  <c r="Z36" i="1"/>
  <c r="Y36" i="1"/>
  <c r="X36" i="1"/>
  <c r="Z35" i="1"/>
  <c r="Y35" i="1"/>
  <c r="X35" i="1"/>
  <c r="Z34" i="1"/>
  <c r="Y34" i="1"/>
  <c r="X34" i="1"/>
  <c r="Z33" i="1"/>
  <c r="Y33" i="1"/>
  <c r="X33" i="1"/>
  <c r="Z32" i="1"/>
  <c r="Y32" i="1"/>
  <c r="X32" i="1"/>
  <c r="Z31" i="1"/>
  <c r="Y31" i="1"/>
  <c r="X31" i="1"/>
  <c r="Z30" i="1"/>
  <c r="Y30" i="1"/>
  <c r="X30" i="1"/>
  <c r="Z29" i="1"/>
  <c r="Y29" i="1"/>
  <c r="X29" i="1"/>
  <c r="Z28" i="1"/>
  <c r="Y28" i="1"/>
  <c r="X28" i="1"/>
  <c r="Z27" i="1"/>
  <c r="Y27" i="1"/>
  <c r="X27" i="1"/>
  <c r="Z26" i="1"/>
  <c r="Y26" i="1"/>
  <c r="X26" i="1"/>
  <c r="Z25" i="1"/>
  <c r="Y25" i="1"/>
  <c r="X25" i="1"/>
  <c r="Z24" i="1"/>
  <c r="Y24" i="1"/>
  <c r="X24" i="1"/>
  <c r="Z23" i="1"/>
  <c r="Y23" i="1"/>
  <c r="X23" i="1"/>
  <c r="Z22" i="1"/>
  <c r="Y22" i="1"/>
  <c r="X22" i="1"/>
  <c r="AA506" i="1" l="1"/>
  <c r="AA510" i="1"/>
  <c r="AA514" i="1"/>
  <c r="AA517" i="1"/>
  <c r="AA503" i="1"/>
  <c r="AA507" i="1"/>
  <c r="AA511" i="1"/>
  <c r="AA515" i="1"/>
  <c r="AA518" i="1"/>
  <c r="AA504" i="1"/>
  <c r="AA505" i="1"/>
  <c r="AA508" i="1"/>
  <c r="AA509" i="1"/>
  <c r="AA512" i="1"/>
  <c r="AA513" i="1"/>
  <c r="AA516" i="1"/>
  <c r="N3" i="7"/>
  <c r="O278" i="6" l="1"/>
  <c r="O268" i="6"/>
  <c r="O237" i="6"/>
  <c r="O227" i="6"/>
  <c r="O197" i="6"/>
  <c r="O186" i="6"/>
  <c r="O155" i="6"/>
  <c r="O145" i="6"/>
  <c r="O115" i="6"/>
  <c r="O105" i="6"/>
  <c r="O74" i="6"/>
  <c r="O64" i="6"/>
  <c r="O34" i="6"/>
  <c r="O24" i="6"/>
  <c r="O4" i="6"/>
  <c r="O299" i="7"/>
  <c r="O299" i="6"/>
  <c r="O289" i="6"/>
  <c r="O258" i="6"/>
  <c r="O248" i="6"/>
  <c r="O217" i="6"/>
  <c r="O207" i="6"/>
  <c r="O176" i="6"/>
  <c r="O166" i="6"/>
  <c r="O135" i="6"/>
  <c r="O125" i="6"/>
  <c r="O95" i="6"/>
  <c r="O84" i="6"/>
  <c r="O54" i="6"/>
  <c r="O44" i="6"/>
  <c r="O14" i="6"/>
  <c r="S4" i="6"/>
  <c r="M196" i="6" l="1"/>
  <c r="L209" i="6"/>
  <c r="M209" i="6"/>
  <c r="L210" i="6"/>
  <c r="M210" i="6"/>
  <c r="L211" i="6"/>
  <c r="M211" i="6"/>
  <c r="L212" i="6"/>
  <c r="M212" i="6"/>
  <c r="L213" i="6"/>
  <c r="M213" i="6"/>
  <c r="L214" i="6"/>
  <c r="M214" i="6"/>
  <c r="L215" i="6"/>
  <c r="M215" i="6"/>
  <c r="L216" i="6"/>
  <c r="M216" i="6"/>
  <c r="M208" i="6"/>
  <c r="L208" i="6"/>
  <c r="M229" i="6"/>
  <c r="N229" i="6"/>
  <c r="M230" i="6"/>
  <c r="N230" i="6"/>
  <c r="M231" i="6"/>
  <c r="N231" i="6"/>
  <c r="M232" i="6"/>
  <c r="N232" i="6"/>
  <c r="M233" i="6"/>
  <c r="N233" i="6"/>
  <c r="M234" i="6"/>
  <c r="N234" i="6"/>
  <c r="M235" i="6"/>
  <c r="N235" i="6"/>
  <c r="M236" i="6"/>
  <c r="N236" i="6"/>
  <c r="N228" i="6"/>
  <c r="M228" i="6"/>
  <c r="N238" i="6"/>
  <c r="M238" i="6"/>
  <c r="N196" i="6"/>
  <c r="N198" i="6"/>
  <c r="N199" i="6"/>
  <c r="N200" i="6"/>
  <c r="N201" i="6"/>
  <c r="N202" i="6"/>
  <c r="N203" i="6"/>
  <c r="N204" i="6"/>
  <c r="N205" i="6"/>
  <c r="N206" i="6"/>
  <c r="M198" i="6"/>
  <c r="N208" i="6"/>
  <c r="N209" i="6"/>
  <c r="N210" i="6"/>
  <c r="N211" i="6"/>
  <c r="N212" i="6"/>
  <c r="N213" i="6"/>
  <c r="N214" i="6"/>
  <c r="N215" i="6"/>
  <c r="N216" i="6"/>
  <c r="N187" i="7"/>
  <c r="BZ227" i="2"/>
  <c r="BZ225" i="2" s="1"/>
  <c r="BV227" i="2"/>
  <c r="BV225" i="2" s="1"/>
  <c r="BR227" i="2"/>
  <c r="BN227" i="2"/>
  <c r="BZ226" i="2"/>
  <c r="BV226" i="2"/>
  <c r="BR226" i="2"/>
  <c r="BN226" i="2"/>
  <c r="BX225" i="2"/>
  <c r="BW225" i="2"/>
  <c r="BT225" i="2"/>
  <c r="BS225" i="2"/>
  <c r="BR225" i="2"/>
  <c r="BP225" i="2"/>
  <c r="BP191" i="2" s="1"/>
  <c r="BO225" i="2"/>
  <c r="BL225" i="2"/>
  <c r="BK225" i="2"/>
  <c r="BZ224" i="2"/>
  <c r="BV224" i="2"/>
  <c r="BR224" i="2"/>
  <c r="BN224" i="2"/>
  <c r="BZ223" i="2"/>
  <c r="BV223" i="2"/>
  <c r="BR223" i="2"/>
  <c r="BN223" i="2"/>
  <c r="BZ222" i="2"/>
  <c r="BV222" i="2"/>
  <c r="BR222" i="2"/>
  <c r="BN222" i="2"/>
  <c r="BZ221" i="2"/>
  <c r="BZ220" i="2" s="1"/>
  <c r="BV221" i="2"/>
  <c r="BR221" i="2"/>
  <c r="BR220" i="2" s="1"/>
  <c r="BN221" i="2"/>
  <c r="BN220" i="2" s="1"/>
  <c r="BY220" i="2"/>
  <c r="BX220" i="2"/>
  <c r="BW220" i="2"/>
  <c r="BU220" i="2"/>
  <c r="BU191" i="2" s="1"/>
  <c r="BT220" i="2"/>
  <c r="BS220" i="2"/>
  <c r="BQ220" i="2"/>
  <c r="BP220" i="2"/>
  <c r="BO220" i="2"/>
  <c r="BM220" i="2"/>
  <c r="BL220" i="2"/>
  <c r="BK220" i="2"/>
  <c r="BZ219" i="2"/>
  <c r="BV219" i="2"/>
  <c r="BR219" i="2"/>
  <c r="BN219" i="2"/>
  <c r="BZ218" i="2"/>
  <c r="BV218" i="2"/>
  <c r="BR218" i="2"/>
  <c r="BN218" i="2"/>
  <c r="BZ217" i="2"/>
  <c r="BV217" i="2"/>
  <c r="BR217" i="2"/>
  <c r="BN217" i="2"/>
  <c r="BZ216" i="2"/>
  <c r="BZ214" i="2" s="1"/>
  <c r="BV216" i="2"/>
  <c r="BR216" i="2"/>
  <c r="BN216" i="2"/>
  <c r="BZ215" i="2"/>
  <c r="BV215" i="2"/>
  <c r="BR215" i="2"/>
  <c r="BN215" i="2"/>
  <c r="BV214" i="2"/>
  <c r="BR214" i="2"/>
  <c r="BZ213" i="2"/>
  <c r="BV213" i="2"/>
  <c r="BR213" i="2"/>
  <c r="BN213" i="2"/>
  <c r="BN28" i="2" s="1"/>
  <c r="BZ212" i="2"/>
  <c r="BV212" i="2"/>
  <c r="BR212" i="2"/>
  <c r="BN212" i="2"/>
  <c r="BZ211" i="2"/>
  <c r="BV211" i="2"/>
  <c r="BV210" i="2" s="1"/>
  <c r="BR211" i="2"/>
  <c r="BR210" i="2" s="1"/>
  <c r="BN211" i="2"/>
  <c r="BZ210" i="2"/>
  <c r="BY210" i="2"/>
  <c r="BX210" i="2"/>
  <c r="BW210" i="2"/>
  <c r="BW191" i="2" s="1"/>
  <c r="BU210" i="2"/>
  <c r="BT210" i="2"/>
  <c r="BS210" i="2"/>
  <c r="BQ210" i="2"/>
  <c r="BP210" i="2"/>
  <c r="BO210" i="2"/>
  <c r="BM210" i="2"/>
  <c r="BL210" i="2"/>
  <c r="BK210" i="2"/>
  <c r="BZ209" i="2"/>
  <c r="BV209" i="2"/>
  <c r="BR209" i="2"/>
  <c r="BN209" i="2"/>
  <c r="BZ208" i="2"/>
  <c r="BV208" i="2"/>
  <c r="BR208" i="2"/>
  <c r="BN208" i="2"/>
  <c r="BZ207" i="2"/>
  <c r="BV207" i="2"/>
  <c r="BR207" i="2"/>
  <c r="BN207" i="2"/>
  <c r="BZ206" i="2"/>
  <c r="BV206" i="2"/>
  <c r="BR206" i="2"/>
  <c r="BN206" i="2"/>
  <c r="BZ205" i="2"/>
  <c r="BV205" i="2"/>
  <c r="BR205" i="2"/>
  <c r="BN205" i="2"/>
  <c r="BZ204" i="2"/>
  <c r="BV204" i="2"/>
  <c r="BV19" i="2" s="1"/>
  <c r="BR204" i="2"/>
  <c r="BN204" i="2"/>
  <c r="BZ203" i="2"/>
  <c r="BZ202" i="2" s="1"/>
  <c r="BV203" i="2"/>
  <c r="BR203" i="2"/>
  <c r="BR202" i="2" s="1"/>
  <c r="BN203" i="2"/>
  <c r="BY202" i="2"/>
  <c r="BX202" i="2"/>
  <c r="BW202" i="2"/>
  <c r="BU202" i="2"/>
  <c r="BT202" i="2"/>
  <c r="BS202" i="2"/>
  <c r="BQ202" i="2"/>
  <c r="BP202" i="2"/>
  <c r="BO202" i="2"/>
  <c r="BO191" i="2" s="1"/>
  <c r="BM202" i="2"/>
  <c r="BM191" i="2" s="1"/>
  <c r="BL202" i="2"/>
  <c r="BK202" i="2"/>
  <c r="BZ201" i="2"/>
  <c r="BV201" i="2"/>
  <c r="BR201" i="2"/>
  <c r="BN201" i="2"/>
  <c r="BZ200" i="2"/>
  <c r="BV200" i="2"/>
  <c r="BR200" i="2"/>
  <c r="BN200" i="2"/>
  <c r="BZ199" i="2"/>
  <c r="BV199" i="2"/>
  <c r="BR199" i="2"/>
  <c r="BN199" i="2"/>
  <c r="BZ198" i="2"/>
  <c r="BV198" i="2"/>
  <c r="BR198" i="2"/>
  <c r="BN198" i="2"/>
  <c r="BZ197" i="2"/>
  <c r="BV197" i="2"/>
  <c r="BR197" i="2"/>
  <c r="BN197" i="2"/>
  <c r="BZ196" i="2"/>
  <c r="BV196" i="2"/>
  <c r="BR196" i="2"/>
  <c r="BN196" i="2"/>
  <c r="BZ195" i="2"/>
  <c r="BV195" i="2"/>
  <c r="BR195" i="2"/>
  <c r="BN195" i="2"/>
  <c r="BZ194" i="2"/>
  <c r="BV194" i="2"/>
  <c r="BR194" i="2"/>
  <c r="BR192" i="2" s="1"/>
  <c r="BN194" i="2"/>
  <c r="BZ193" i="2"/>
  <c r="BZ192" i="2" s="1"/>
  <c r="BV193" i="2"/>
  <c r="BV192" i="2" s="1"/>
  <c r="BR193" i="2"/>
  <c r="BN193" i="2"/>
  <c r="BY192" i="2"/>
  <c r="BX192" i="2"/>
  <c r="BX191" i="2" s="1"/>
  <c r="BW192" i="2"/>
  <c r="BU192" i="2"/>
  <c r="BT192" i="2"/>
  <c r="BT191" i="2" s="1"/>
  <c r="BS192" i="2"/>
  <c r="BQ192" i="2"/>
  <c r="BQ191" i="2" s="1"/>
  <c r="BP192" i="2"/>
  <c r="BO192" i="2"/>
  <c r="BM192" i="2"/>
  <c r="BL192" i="2"/>
  <c r="BK192" i="2"/>
  <c r="BY191" i="2"/>
  <c r="BZ190" i="2"/>
  <c r="BV190" i="2"/>
  <c r="BR190" i="2"/>
  <c r="BR188" i="2" s="1"/>
  <c r="BN190" i="2"/>
  <c r="BZ189" i="2"/>
  <c r="BZ188" i="2" s="1"/>
  <c r="BV189" i="2"/>
  <c r="BV188" i="2" s="1"/>
  <c r="BR189" i="2"/>
  <c r="BN189" i="2"/>
  <c r="BN188" i="2" s="1"/>
  <c r="BW188" i="2"/>
  <c r="BS188" i="2"/>
  <c r="BO188" i="2"/>
  <c r="BK188" i="2"/>
  <c r="BZ187" i="2"/>
  <c r="BV187" i="2"/>
  <c r="BR187" i="2"/>
  <c r="BN187" i="2"/>
  <c r="BZ186" i="2"/>
  <c r="BV186" i="2"/>
  <c r="BR186" i="2"/>
  <c r="BN186" i="2"/>
  <c r="BZ185" i="2"/>
  <c r="BV185" i="2"/>
  <c r="BR185" i="2"/>
  <c r="BN185" i="2"/>
  <c r="BZ184" i="2"/>
  <c r="BV184" i="2"/>
  <c r="BV183" i="2" s="1"/>
  <c r="BR184" i="2"/>
  <c r="BR183" i="2" s="1"/>
  <c r="BN184" i="2"/>
  <c r="BZ183" i="2"/>
  <c r="BY183" i="2"/>
  <c r="BX183" i="2"/>
  <c r="BW183" i="2"/>
  <c r="BU183" i="2"/>
  <c r="BT183" i="2"/>
  <c r="BS183" i="2"/>
  <c r="BQ183" i="2"/>
  <c r="BP183" i="2"/>
  <c r="BO183" i="2"/>
  <c r="BM183" i="2"/>
  <c r="BL183" i="2"/>
  <c r="BK183" i="2"/>
  <c r="BZ182" i="2"/>
  <c r="BV182" i="2"/>
  <c r="BR182" i="2"/>
  <c r="BN182" i="2"/>
  <c r="BZ181" i="2"/>
  <c r="BV181" i="2"/>
  <c r="BR181" i="2"/>
  <c r="BN181" i="2"/>
  <c r="BZ180" i="2"/>
  <c r="BV180" i="2"/>
  <c r="BR180" i="2"/>
  <c r="BN180" i="2"/>
  <c r="BZ179" i="2"/>
  <c r="BV179" i="2"/>
  <c r="BR179" i="2"/>
  <c r="BN179" i="2"/>
  <c r="BZ178" i="2"/>
  <c r="BV178" i="2"/>
  <c r="BR178" i="2"/>
  <c r="BN178" i="2"/>
  <c r="BN177" i="2" s="1"/>
  <c r="BY177" i="2"/>
  <c r="BX177" i="2"/>
  <c r="BW177" i="2"/>
  <c r="BV177" i="2"/>
  <c r="BU177" i="2"/>
  <c r="BT177" i="2"/>
  <c r="BS177" i="2"/>
  <c r="BR177" i="2"/>
  <c r="BQ177" i="2"/>
  <c r="BP177" i="2"/>
  <c r="BO177" i="2"/>
  <c r="BM177" i="2"/>
  <c r="BL177" i="2"/>
  <c r="BK177" i="2"/>
  <c r="BZ176" i="2"/>
  <c r="BV176" i="2"/>
  <c r="BR176" i="2"/>
  <c r="BN176" i="2"/>
  <c r="BZ175" i="2"/>
  <c r="BV175" i="2"/>
  <c r="BR175" i="2"/>
  <c r="BN175" i="2"/>
  <c r="BZ174" i="2"/>
  <c r="BZ173" i="2" s="1"/>
  <c r="BV174" i="2"/>
  <c r="BR174" i="2"/>
  <c r="BN174" i="2"/>
  <c r="BY173" i="2"/>
  <c r="BX173" i="2"/>
  <c r="BW173" i="2"/>
  <c r="BU173" i="2"/>
  <c r="BT173" i="2"/>
  <c r="BS173" i="2"/>
  <c r="BR173" i="2"/>
  <c r="BQ173" i="2"/>
  <c r="BP173" i="2"/>
  <c r="BO173" i="2"/>
  <c r="BM173" i="2"/>
  <c r="BL173" i="2"/>
  <c r="BK173" i="2"/>
  <c r="BZ172" i="2"/>
  <c r="BV172" i="2"/>
  <c r="BR172" i="2"/>
  <c r="BN172" i="2"/>
  <c r="BZ171" i="2"/>
  <c r="BV171" i="2"/>
  <c r="BR171" i="2"/>
  <c r="BN171" i="2"/>
  <c r="BZ170" i="2"/>
  <c r="BV170" i="2"/>
  <c r="BR170" i="2"/>
  <c r="BN170" i="2"/>
  <c r="BZ169" i="2"/>
  <c r="BV169" i="2"/>
  <c r="BR169" i="2"/>
  <c r="BN169" i="2"/>
  <c r="BZ168" i="2"/>
  <c r="BV168" i="2"/>
  <c r="BR168" i="2"/>
  <c r="BN168" i="2"/>
  <c r="BZ167" i="2"/>
  <c r="BV167" i="2"/>
  <c r="BV165" i="2" s="1"/>
  <c r="BR167" i="2"/>
  <c r="BN167" i="2"/>
  <c r="BZ166" i="2"/>
  <c r="BV166" i="2"/>
  <c r="BR166" i="2"/>
  <c r="BN166" i="2"/>
  <c r="BZ165" i="2"/>
  <c r="BY165" i="2"/>
  <c r="BX165" i="2"/>
  <c r="BW165" i="2"/>
  <c r="BU165" i="2"/>
  <c r="BU154" i="2" s="1"/>
  <c r="BT165" i="2"/>
  <c r="BT154" i="2" s="1"/>
  <c r="BS165" i="2"/>
  <c r="BQ165" i="2"/>
  <c r="BP165" i="2"/>
  <c r="BO165" i="2"/>
  <c r="BM165" i="2"/>
  <c r="BL165" i="2"/>
  <c r="BK165" i="2"/>
  <c r="BZ164" i="2"/>
  <c r="BV164" i="2"/>
  <c r="BR164" i="2"/>
  <c r="BN164" i="2"/>
  <c r="BZ163" i="2"/>
  <c r="BV163" i="2"/>
  <c r="BR163" i="2"/>
  <c r="BN163" i="2"/>
  <c r="BZ162" i="2"/>
  <c r="BV162" i="2"/>
  <c r="BV14" i="2" s="1"/>
  <c r="BR162" i="2"/>
  <c r="BN162" i="2"/>
  <c r="BZ161" i="2"/>
  <c r="BV161" i="2"/>
  <c r="BR161" i="2"/>
  <c r="BN161" i="2"/>
  <c r="BZ160" i="2"/>
  <c r="BV160" i="2"/>
  <c r="BR160" i="2"/>
  <c r="BN160" i="2"/>
  <c r="BZ159" i="2"/>
  <c r="BV159" i="2"/>
  <c r="BV11" i="2" s="1"/>
  <c r="BR159" i="2"/>
  <c r="BR11" i="2" s="1"/>
  <c r="BN159" i="2"/>
  <c r="BZ158" i="2"/>
  <c r="BV158" i="2"/>
  <c r="BR158" i="2"/>
  <c r="BN158" i="2"/>
  <c r="BZ157" i="2"/>
  <c r="BV157" i="2"/>
  <c r="BR157" i="2"/>
  <c r="BN157" i="2"/>
  <c r="BZ156" i="2"/>
  <c r="BV156" i="2"/>
  <c r="BV155" i="2" s="1"/>
  <c r="BR156" i="2"/>
  <c r="BR155" i="2" s="1"/>
  <c r="BN156" i="2"/>
  <c r="BZ155" i="2"/>
  <c r="BY155" i="2"/>
  <c r="BX155" i="2"/>
  <c r="BX154" i="2" s="1"/>
  <c r="BW155" i="2"/>
  <c r="BU155" i="2"/>
  <c r="BT155" i="2"/>
  <c r="BS155" i="2"/>
  <c r="BS154" i="2" s="1"/>
  <c r="BQ155" i="2"/>
  <c r="BP155" i="2"/>
  <c r="BP154" i="2" s="1"/>
  <c r="BO155" i="2"/>
  <c r="BM155" i="2"/>
  <c r="BL155" i="2"/>
  <c r="BK155" i="2"/>
  <c r="BK154" i="2" s="1"/>
  <c r="BQ154" i="2"/>
  <c r="BM154" i="2"/>
  <c r="BZ153" i="2"/>
  <c r="BV153" i="2"/>
  <c r="BR153" i="2"/>
  <c r="BN153" i="2"/>
  <c r="BZ152" i="2"/>
  <c r="BV152" i="2"/>
  <c r="BR152" i="2"/>
  <c r="BN152" i="2"/>
  <c r="BN151" i="2" s="1"/>
  <c r="BZ151" i="2"/>
  <c r="BX151" i="2"/>
  <c r="BW151" i="2"/>
  <c r="BT151" i="2"/>
  <c r="BS151" i="2"/>
  <c r="BP151" i="2"/>
  <c r="BO151" i="2"/>
  <c r="BL151" i="2"/>
  <c r="BK151" i="2"/>
  <c r="BZ150" i="2"/>
  <c r="BV150" i="2"/>
  <c r="BR150" i="2"/>
  <c r="BN150" i="2"/>
  <c r="BZ149" i="2"/>
  <c r="BV149" i="2"/>
  <c r="BR149" i="2"/>
  <c r="BN149" i="2"/>
  <c r="BZ148" i="2"/>
  <c r="BV148" i="2"/>
  <c r="BR148" i="2"/>
  <c r="BN148" i="2"/>
  <c r="BZ147" i="2"/>
  <c r="BV147" i="2"/>
  <c r="BR147" i="2"/>
  <c r="BN147" i="2"/>
  <c r="BY146" i="2"/>
  <c r="BX146" i="2"/>
  <c r="BW146" i="2"/>
  <c r="BU146" i="2"/>
  <c r="BT146" i="2"/>
  <c r="BS146" i="2"/>
  <c r="BQ146" i="2"/>
  <c r="BP146" i="2"/>
  <c r="BO146" i="2"/>
  <c r="BM146" i="2"/>
  <c r="BL146" i="2"/>
  <c r="BK146" i="2"/>
  <c r="BZ145" i="2"/>
  <c r="BV145" i="2"/>
  <c r="BR145" i="2"/>
  <c r="BR34" i="2" s="1"/>
  <c r="BN145" i="2"/>
  <c r="BZ144" i="2"/>
  <c r="BV144" i="2"/>
  <c r="BR144" i="2"/>
  <c r="BN144" i="2"/>
  <c r="BZ143" i="2"/>
  <c r="BV143" i="2"/>
  <c r="BR143" i="2"/>
  <c r="BN143" i="2"/>
  <c r="BZ142" i="2"/>
  <c r="BV142" i="2"/>
  <c r="BR142" i="2"/>
  <c r="BN142" i="2"/>
  <c r="BN140" i="2" s="1"/>
  <c r="BZ141" i="2"/>
  <c r="BV141" i="2"/>
  <c r="BR141" i="2"/>
  <c r="BN141" i="2"/>
  <c r="CA141" i="2" s="1"/>
  <c r="BX140" i="2"/>
  <c r="BW140" i="2"/>
  <c r="BT140" i="2"/>
  <c r="BS140" i="2"/>
  <c r="BP140" i="2"/>
  <c r="BO140" i="2"/>
  <c r="BL140" i="2"/>
  <c r="BK140" i="2"/>
  <c r="BZ139" i="2"/>
  <c r="BV139" i="2"/>
  <c r="BR139" i="2"/>
  <c r="BN139" i="2"/>
  <c r="CA139" i="2" s="1"/>
  <c r="BZ138" i="2"/>
  <c r="BV138" i="2"/>
  <c r="BR138" i="2"/>
  <c r="BN138" i="2"/>
  <c r="BZ137" i="2"/>
  <c r="BV137" i="2"/>
  <c r="BR137" i="2"/>
  <c r="BR136" i="2" s="1"/>
  <c r="BN137" i="2"/>
  <c r="BY136" i="2"/>
  <c r="BX136" i="2"/>
  <c r="BW136" i="2"/>
  <c r="BV136" i="2"/>
  <c r="BU136" i="2"/>
  <c r="BT136" i="2"/>
  <c r="BS136" i="2"/>
  <c r="BQ136" i="2"/>
  <c r="BP136" i="2"/>
  <c r="BO136" i="2"/>
  <c r="BM136" i="2"/>
  <c r="BL136" i="2"/>
  <c r="BL117" i="2" s="1"/>
  <c r="BK136" i="2"/>
  <c r="BZ135" i="2"/>
  <c r="BV135" i="2"/>
  <c r="BR135" i="2"/>
  <c r="BN135" i="2"/>
  <c r="BZ134" i="2"/>
  <c r="BV134" i="2"/>
  <c r="BR134" i="2"/>
  <c r="BN134" i="2"/>
  <c r="CA134" i="2" s="1"/>
  <c r="BZ133" i="2"/>
  <c r="BV133" i="2"/>
  <c r="BR133" i="2"/>
  <c r="BN133" i="2"/>
  <c r="BZ132" i="2"/>
  <c r="BV132" i="2"/>
  <c r="BR132" i="2"/>
  <c r="BN132" i="2"/>
  <c r="BZ131" i="2"/>
  <c r="BZ128" i="2" s="1"/>
  <c r="BV131" i="2"/>
  <c r="BV20" i="2" s="1"/>
  <c r="BR131" i="2"/>
  <c r="BN131" i="2"/>
  <c r="BZ130" i="2"/>
  <c r="BV130" i="2"/>
  <c r="BR130" i="2"/>
  <c r="BN130" i="2"/>
  <c r="BZ129" i="2"/>
  <c r="BV129" i="2"/>
  <c r="BR129" i="2"/>
  <c r="BN129" i="2"/>
  <c r="BY128" i="2"/>
  <c r="BX128" i="2"/>
  <c r="BW128" i="2"/>
  <c r="BU128" i="2"/>
  <c r="BT128" i="2"/>
  <c r="BS128" i="2"/>
  <c r="BQ128" i="2"/>
  <c r="BP128" i="2"/>
  <c r="BO128" i="2"/>
  <c r="BM128" i="2"/>
  <c r="BL128" i="2"/>
  <c r="BK128" i="2"/>
  <c r="BZ127" i="2"/>
  <c r="BV127" i="2"/>
  <c r="BR127" i="2"/>
  <c r="BN127" i="2"/>
  <c r="CA127" i="2" s="1"/>
  <c r="BZ126" i="2"/>
  <c r="BV126" i="2"/>
  <c r="BR126" i="2"/>
  <c r="AD126" i="2" s="1"/>
  <c r="BN126" i="2"/>
  <c r="BZ125" i="2"/>
  <c r="BV125" i="2"/>
  <c r="BR125" i="2"/>
  <c r="BN125" i="2"/>
  <c r="BZ124" i="2"/>
  <c r="BV124" i="2"/>
  <c r="BR124" i="2"/>
  <c r="BN124" i="2"/>
  <c r="BZ123" i="2"/>
  <c r="BV123" i="2"/>
  <c r="BR123" i="2"/>
  <c r="BN123" i="2"/>
  <c r="BZ122" i="2"/>
  <c r="BV122" i="2"/>
  <c r="BR122" i="2"/>
  <c r="BN122" i="2"/>
  <c r="BZ121" i="2"/>
  <c r="BV121" i="2"/>
  <c r="BR121" i="2"/>
  <c r="BN121" i="2"/>
  <c r="BZ120" i="2"/>
  <c r="BV120" i="2"/>
  <c r="BV118" i="2" s="1"/>
  <c r="BR120" i="2"/>
  <c r="BN120" i="2"/>
  <c r="BZ119" i="2"/>
  <c r="BV119" i="2"/>
  <c r="BR119" i="2"/>
  <c r="BN119" i="2"/>
  <c r="BY118" i="2"/>
  <c r="BX118" i="2"/>
  <c r="BX117" i="2" s="1"/>
  <c r="BW118" i="2"/>
  <c r="BU118" i="2"/>
  <c r="BT118" i="2"/>
  <c r="BS118" i="2"/>
  <c r="BQ118" i="2"/>
  <c r="BP118" i="2"/>
  <c r="BO118" i="2"/>
  <c r="BM118" i="2"/>
  <c r="BL118" i="2"/>
  <c r="BK118" i="2"/>
  <c r="BT117" i="2"/>
  <c r="BZ116" i="2"/>
  <c r="BV116" i="2"/>
  <c r="BR116" i="2"/>
  <c r="BN116" i="2"/>
  <c r="BZ115" i="2"/>
  <c r="BV115" i="2"/>
  <c r="BR115" i="2"/>
  <c r="BR114" i="2" s="1"/>
  <c r="BN115" i="2"/>
  <c r="BN114" i="2"/>
  <c r="BZ113" i="2"/>
  <c r="BV113" i="2"/>
  <c r="BR113" i="2"/>
  <c r="BN113" i="2"/>
  <c r="BZ112" i="2"/>
  <c r="BZ38" i="2" s="1"/>
  <c r="BV112" i="2"/>
  <c r="BR112" i="2"/>
  <c r="BN112" i="2"/>
  <c r="BZ111" i="2"/>
  <c r="BV111" i="2"/>
  <c r="BR111" i="2"/>
  <c r="BN111" i="2"/>
  <c r="BZ110" i="2"/>
  <c r="BV110" i="2"/>
  <c r="BR110" i="2"/>
  <c r="BN110" i="2"/>
  <c r="BY109" i="2"/>
  <c r="BX109" i="2"/>
  <c r="BW109" i="2"/>
  <c r="BU109" i="2"/>
  <c r="BT109" i="2"/>
  <c r="BS109" i="2"/>
  <c r="BQ109" i="2"/>
  <c r="BP109" i="2"/>
  <c r="BO109" i="2"/>
  <c r="BM109" i="2"/>
  <c r="BL109" i="2"/>
  <c r="BK109" i="2"/>
  <c r="BZ108" i="2"/>
  <c r="BV108" i="2"/>
  <c r="BR108" i="2"/>
  <c r="BN108" i="2"/>
  <c r="BZ107" i="2"/>
  <c r="BV107" i="2"/>
  <c r="BR107" i="2"/>
  <c r="BN107" i="2"/>
  <c r="BZ106" i="2"/>
  <c r="BV106" i="2"/>
  <c r="BV103" i="2" s="1"/>
  <c r="BR106" i="2"/>
  <c r="BN106" i="2"/>
  <c r="BZ105" i="2"/>
  <c r="BV105" i="2"/>
  <c r="BR105" i="2"/>
  <c r="BN105" i="2"/>
  <c r="BZ104" i="2"/>
  <c r="BV104" i="2"/>
  <c r="BR104" i="2"/>
  <c r="BN104" i="2"/>
  <c r="CA104" i="2" s="1"/>
  <c r="BY103" i="2"/>
  <c r="BX103" i="2"/>
  <c r="BW103" i="2"/>
  <c r="BU103" i="2"/>
  <c r="BT103" i="2"/>
  <c r="BS103" i="2"/>
  <c r="BQ103" i="2"/>
  <c r="BP103" i="2"/>
  <c r="BO103" i="2"/>
  <c r="BM103" i="2"/>
  <c r="BL103" i="2"/>
  <c r="BK103" i="2"/>
  <c r="BZ102" i="2"/>
  <c r="BV102" i="2"/>
  <c r="BR102" i="2"/>
  <c r="BR28" i="2" s="1"/>
  <c r="BN102" i="2"/>
  <c r="BZ101" i="2"/>
  <c r="BV101" i="2"/>
  <c r="BR101" i="2"/>
  <c r="BN101" i="2"/>
  <c r="BZ100" i="2"/>
  <c r="BV100" i="2"/>
  <c r="BV99" i="2" s="1"/>
  <c r="BR100" i="2"/>
  <c r="BN100" i="2"/>
  <c r="BZ99" i="2"/>
  <c r="BY99" i="2"/>
  <c r="BX99" i="2"/>
  <c r="BW99" i="2"/>
  <c r="BU99" i="2"/>
  <c r="BT99" i="2"/>
  <c r="BS99" i="2"/>
  <c r="BQ99" i="2"/>
  <c r="BP99" i="2"/>
  <c r="BO99" i="2"/>
  <c r="BM99" i="2"/>
  <c r="BL99" i="2"/>
  <c r="BK99" i="2"/>
  <c r="BK80" i="2" s="1"/>
  <c r="BZ98" i="2"/>
  <c r="BV98" i="2"/>
  <c r="BV24" i="2" s="1"/>
  <c r="BR98" i="2"/>
  <c r="BN98" i="2"/>
  <c r="BZ97" i="2"/>
  <c r="BV97" i="2"/>
  <c r="BR97" i="2"/>
  <c r="BN97" i="2"/>
  <c r="BZ96" i="2"/>
  <c r="BZ22" i="2" s="1"/>
  <c r="BV96" i="2"/>
  <c r="BR96" i="2"/>
  <c r="BN96" i="2"/>
  <c r="BZ95" i="2"/>
  <c r="BV95" i="2"/>
  <c r="BV21" i="2" s="1"/>
  <c r="BR95" i="2"/>
  <c r="BN95" i="2"/>
  <c r="BZ94" i="2"/>
  <c r="BV94" i="2"/>
  <c r="BR94" i="2"/>
  <c r="BN94" i="2"/>
  <c r="BZ93" i="2"/>
  <c r="BZ19" i="2" s="1"/>
  <c r="BV93" i="2"/>
  <c r="BR93" i="2"/>
  <c r="BN93" i="2"/>
  <c r="BZ92" i="2"/>
  <c r="BZ91" i="2" s="1"/>
  <c r="BV92" i="2"/>
  <c r="BR92" i="2"/>
  <c r="BN92" i="2"/>
  <c r="BY91" i="2"/>
  <c r="BX91" i="2"/>
  <c r="BW91" i="2"/>
  <c r="BU91" i="2"/>
  <c r="BT91" i="2"/>
  <c r="BS91" i="2"/>
  <c r="BR91" i="2"/>
  <c r="BQ91" i="2"/>
  <c r="BP91" i="2"/>
  <c r="BO91" i="2"/>
  <c r="BO80" i="2" s="1"/>
  <c r="BM91" i="2"/>
  <c r="BL91" i="2"/>
  <c r="BK91" i="2"/>
  <c r="BZ90" i="2"/>
  <c r="BV90" i="2"/>
  <c r="BR90" i="2"/>
  <c r="BR16" i="2" s="1"/>
  <c r="BN90" i="2"/>
  <c r="BZ89" i="2"/>
  <c r="BZ15" i="2" s="1"/>
  <c r="BV89" i="2"/>
  <c r="BR89" i="2"/>
  <c r="BN89" i="2"/>
  <c r="BZ88" i="2"/>
  <c r="BV88" i="2"/>
  <c r="BR88" i="2"/>
  <c r="BN88" i="2"/>
  <c r="CA88" i="2" s="1"/>
  <c r="BZ87" i="2"/>
  <c r="BV87" i="2"/>
  <c r="BR87" i="2"/>
  <c r="BR13" i="2" s="1"/>
  <c r="BN87" i="2"/>
  <c r="BZ86" i="2"/>
  <c r="BZ12" i="2" s="1"/>
  <c r="BV86" i="2"/>
  <c r="BR86" i="2"/>
  <c r="BN86" i="2"/>
  <c r="BZ85" i="2"/>
  <c r="BV85" i="2"/>
  <c r="BR85" i="2"/>
  <c r="BN85" i="2"/>
  <c r="BZ84" i="2"/>
  <c r="BV84" i="2"/>
  <c r="BV81" i="2" s="1"/>
  <c r="BR84" i="2"/>
  <c r="BN84" i="2"/>
  <c r="BZ83" i="2"/>
  <c r="BZ9" i="2" s="1"/>
  <c r="BV83" i="2"/>
  <c r="BR83" i="2"/>
  <c r="BN83" i="2"/>
  <c r="BZ82" i="2"/>
  <c r="BV82" i="2"/>
  <c r="BR82" i="2"/>
  <c r="BN82" i="2"/>
  <c r="BY81" i="2"/>
  <c r="BX81" i="2"/>
  <c r="BW81" i="2"/>
  <c r="BW80" i="2" s="1"/>
  <c r="BU81" i="2"/>
  <c r="BT81" i="2"/>
  <c r="BS81" i="2"/>
  <c r="BS80" i="2" s="1"/>
  <c r="BQ81" i="2"/>
  <c r="BP81" i="2"/>
  <c r="BO81" i="2"/>
  <c r="BM81" i="2"/>
  <c r="BL81" i="2"/>
  <c r="BK81" i="2"/>
  <c r="BU80" i="2"/>
  <c r="BQ80" i="2"/>
  <c r="BM80" i="2"/>
  <c r="BZ79" i="2"/>
  <c r="BV79" i="2"/>
  <c r="BR79" i="2"/>
  <c r="BN79" i="2"/>
  <c r="BZ78" i="2"/>
  <c r="BV78" i="2"/>
  <c r="BR78" i="2"/>
  <c r="BR77" i="2" s="1"/>
  <c r="BN78" i="2"/>
  <c r="BY77" i="2"/>
  <c r="BX77" i="2"/>
  <c r="BW77" i="2"/>
  <c r="BV77" i="2"/>
  <c r="BU77" i="2"/>
  <c r="BT77" i="2"/>
  <c r="BS77" i="2"/>
  <c r="BQ77" i="2"/>
  <c r="BP77" i="2"/>
  <c r="BO77" i="2"/>
  <c r="BM77" i="2"/>
  <c r="BL77" i="2"/>
  <c r="BK77" i="2"/>
  <c r="BZ76" i="2"/>
  <c r="BZ39" i="2" s="1"/>
  <c r="BV76" i="2"/>
  <c r="BR76" i="2"/>
  <c r="BN76" i="2"/>
  <c r="BZ75" i="2"/>
  <c r="BV75" i="2"/>
  <c r="BR75" i="2"/>
  <c r="BN75" i="2"/>
  <c r="CA75" i="2" s="1"/>
  <c r="BZ74" i="2"/>
  <c r="BZ37" i="2" s="1"/>
  <c r="BV74" i="2"/>
  <c r="BR74" i="2"/>
  <c r="BR37" i="2" s="1"/>
  <c r="BN74" i="2"/>
  <c r="BN37" i="2" s="1"/>
  <c r="BZ73" i="2"/>
  <c r="BZ72" i="2" s="1"/>
  <c r="BV73" i="2"/>
  <c r="BV36" i="2" s="1"/>
  <c r="BR73" i="2"/>
  <c r="BN73" i="2"/>
  <c r="BY72" i="2"/>
  <c r="BX72" i="2"/>
  <c r="BW72" i="2"/>
  <c r="BU72" i="2"/>
  <c r="BT72" i="2"/>
  <c r="BS72" i="2"/>
  <c r="BQ72" i="2"/>
  <c r="BP72" i="2"/>
  <c r="BO72" i="2"/>
  <c r="BM72" i="2"/>
  <c r="BL72" i="2"/>
  <c r="BK72" i="2"/>
  <c r="BZ71" i="2"/>
  <c r="BV71" i="2"/>
  <c r="BR71" i="2"/>
  <c r="BN71" i="2"/>
  <c r="BZ70" i="2"/>
  <c r="BZ33" i="2" s="1"/>
  <c r="BV70" i="2"/>
  <c r="BR70" i="2"/>
  <c r="BR33" i="2" s="1"/>
  <c r="BN70" i="2"/>
  <c r="BZ69" i="2"/>
  <c r="BZ32" i="2" s="1"/>
  <c r="BV69" i="2"/>
  <c r="BV32" i="2" s="1"/>
  <c r="BR69" i="2"/>
  <c r="BN69" i="2"/>
  <c r="BZ68" i="2"/>
  <c r="BV68" i="2"/>
  <c r="BR68" i="2"/>
  <c r="BN68" i="2"/>
  <c r="CA68" i="2" s="1"/>
  <c r="BZ67" i="2"/>
  <c r="BV67" i="2"/>
  <c r="BR67" i="2"/>
  <c r="BN67" i="2"/>
  <c r="BY66" i="2"/>
  <c r="BX66" i="2"/>
  <c r="BW66" i="2"/>
  <c r="BU66" i="2"/>
  <c r="BT66" i="2"/>
  <c r="BS66" i="2"/>
  <c r="BQ66" i="2"/>
  <c r="BP66" i="2"/>
  <c r="BO66" i="2"/>
  <c r="BM66" i="2"/>
  <c r="BL66" i="2"/>
  <c r="BK66" i="2"/>
  <c r="BZ65" i="2"/>
  <c r="BZ28" i="2" s="1"/>
  <c r="BV65" i="2"/>
  <c r="BV28" i="2" s="1"/>
  <c r="BV25" i="2" s="1"/>
  <c r="BR65" i="2"/>
  <c r="BN65" i="2"/>
  <c r="BZ64" i="2"/>
  <c r="BV64" i="2"/>
  <c r="BR64" i="2"/>
  <c r="BN64" i="2"/>
  <c r="CA64" i="2" s="1"/>
  <c r="BZ63" i="2"/>
  <c r="BV63" i="2"/>
  <c r="BR63" i="2"/>
  <c r="BN63" i="2"/>
  <c r="BY62" i="2"/>
  <c r="BX62" i="2"/>
  <c r="BW62" i="2"/>
  <c r="BU62" i="2"/>
  <c r="BT62" i="2"/>
  <c r="BS62" i="2"/>
  <c r="BQ62" i="2"/>
  <c r="BP62" i="2"/>
  <c r="BO62" i="2"/>
  <c r="BM62" i="2"/>
  <c r="BL62" i="2"/>
  <c r="BK62" i="2"/>
  <c r="BZ61" i="2"/>
  <c r="BZ24" i="2" s="1"/>
  <c r="BV61" i="2"/>
  <c r="BR61" i="2"/>
  <c r="BN61" i="2"/>
  <c r="BZ60" i="2"/>
  <c r="BZ23" i="2" s="1"/>
  <c r="BV60" i="2"/>
  <c r="BR60" i="2"/>
  <c r="BN60" i="2"/>
  <c r="BN23" i="2" s="1"/>
  <c r="BZ59" i="2"/>
  <c r="BV59" i="2"/>
  <c r="BR59" i="2"/>
  <c r="BN59" i="2"/>
  <c r="BN22" i="2" s="1"/>
  <c r="BZ58" i="2"/>
  <c r="BZ21" i="2" s="1"/>
  <c r="BV58" i="2"/>
  <c r="BR58" i="2"/>
  <c r="BN58" i="2"/>
  <c r="BZ57" i="2"/>
  <c r="BZ20" i="2" s="1"/>
  <c r="BV57" i="2"/>
  <c r="BR57" i="2"/>
  <c r="BN57" i="2"/>
  <c r="BZ56" i="2"/>
  <c r="BV56" i="2"/>
  <c r="BR56" i="2"/>
  <c r="BN56" i="2"/>
  <c r="CA56" i="2" s="1"/>
  <c r="BZ55" i="2"/>
  <c r="BV55" i="2"/>
  <c r="BR55" i="2"/>
  <c r="BN55" i="2"/>
  <c r="BY54" i="2"/>
  <c r="BX54" i="2"/>
  <c r="BW54" i="2"/>
  <c r="BU54" i="2"/>
  <c r="BT54" i="2"/>
  <c r="BS54" i="2"/>
  <c r="BQ54" i="2"/>
  <c r="BP54" i="2"/>
  <c r="BO54" i="2"/>
  <c r="BM54" i="2"/>
  <c r="BL54" i="2"/>
  <c r="BK54" i="2"/>
  <c r="BZ53" i="2"/>
  <c r="BZ16" i="2" s="1"/>
  <c r="BV53" i="2"/>
  <c r="BR53" i="2"/>
  <c r="BN53" i="2"/>
  <c r="BZ52" i="2"/>
  <c r="BV52" i="2"/>
  <c r="BV15" i="2" s="1"/>
  <c r="BR52" i="2"/>
  <c r="BN52" i="2"/>
  <c r="CA52" i="2" s="1"/>
  <c r="BZ51" i="2"/>
  <c r="BZ14" i="2" s="1"/>
  <c r="BV51" i="2"/>
  <c r="BR51" i="2"/>
  <c r="BN51" i="2"/>
  <c r="BZ50" i="2"/>
  <c r="BZ13" i="2" s="1"/>
  <c r="BV50" i="2"/>
  <c r="BR50" i="2"/>
  <c r="BN50" i="2"/>
  <c r="BZ49" i="2"/>
  <c r="BV49" i="2"/>
  <c r="BR49" i="2"/>
  <c r="BN49" i="2"/>
  <c r="BN12" i="2" s="1"/>
  <c r="BZ48" i="2"/>
  <c r="BZ11" i="2" s="1"/>
  <c r="BV48" i="2"/>
  <c r="BR48" i="2"/>
  <c r="BN48" i="2"/>
  <c r="BZ47" i="2"/>
  <c r="BZ10" i="2" s="1"/>
  <c r="BV47" i="2"/>
  <c r="BR47" i="2"/>
  <c r="BN47" i="2"/>
  <c r="BZ46" i="2"/>
  <c r="BV46" i="2"/>
  <c r="BR46" i="2"/>
  <c r="BN46" i="2"/>
  <c r="BN9" i="2" s="1"/>
  <c r="BZ45" i="2"/>
  <c r="BZ8" i="2" s="1"/>
  <c r="BV45" i="2"/>
  <c r="BR45" i="2"/>
  <c r="BN45" i="2"/>
  <c r="BY44" i="2"/>
  <c r="BX44" i="2"/>
  <c r="BW44" i="2"/>
  <c r="BU44" i="2"/>
  <c r="BU43" i="2" s="1"/>
  <c r="BT44" i="2"/>
  <c r="BS44" i="2"/>
  <c r="BQ44" i="2"/>
  <c r="BP44" i="2"/>
  <c r="BO44" i="2"/>
  <c r="BM44" i="2"/>
  <c r="BL44" i="2"/>
  <c r="BK44" i="2"/>
  <c r="BY42" i="2"/>
  <c r="BX42" i="2"/>
  <c r="BW42" i="2"/>
  <c r="BU42" i="2"/>
  <c r="BT42" i="2"/>
  <c r="BS42" i="2"/>
  <c r="BS40" i="2" s="1"/>
  <c r="BQ42" i="2"/>
  <c r="BP42" i="2"/>
  <c r="BP40" i="2" s="1"/>
  <c r="BO42" i="2"/>
  <c r="BO40" i="2" s="1"/>
  <c r="BM42" i="2"/>
  <c r="BL42" i="2"/>
  <c r="BK42" i="2"/>
  <c r="BY41" i="2"/>
  <c r="BY40" i="2" s="1"/>
  <c r="BX41" i="2"/>
  <c r="BW41" i="2"/>
  <c r="BU41" i="2"/>
  <c r="BT41" i="2"/>
  <c r="BT40" i="2" s="1"/>
  <c r="BS41" i="2"/>
  <c r="BR41" i="2"/>
  <c r="BQ41" i="2"/>
  <c r="BQ40" i="2" s="1"/>
  <c r="BP41" i="2"/>
  <c r="BO41" i="2"/>
  <c r="BM41" i="2"/>
  <c r="BM40" i="2" s="1"/>
  <c r="BL41" i="2"/>
  <c r="BK41" i="2"/>
  <c r="BK40" i="2" s="1"/>
  <c r="BX40" i="2"/>
  <c r="BW40" i="2"/>
  <c r="BL40" i="2"/>
  <c r="BY39" i="2"/>
  <c r="BX39" i="2"/>
  <c r="BW39" i="2"/>
  <c r="BU39" i="2"/>
  <c r="BT39" i="2"/>
  <c r="BS39" i="2"/>
  <c r="BQ39" i="2"/>
  <c r="BP39" i="2"/>
  <c r="BO39" i="2"/>
  <c r="BM39" i="2"/>
  <c r="BL39" i="2"/>
  <c r="BK39" i="2"/>
  <c r="BY38" i="2"/>
  <c r="BX38" i="2"/>
  <c r="BW38" i="2"/>
  <c r="BU38" i="2"/>
  <c r="BT38" i="2"/>
  <c r="BS38" i="2"/>
  <c r="BQ38" i="2"/>
  <c r="BP38" i="2"/>
  <c r="BO38" i="2"/>
  <c r="BM38" i="2"/>
  <c r="BL38" i="2"/>
  <c r="BK38" i="2"/>
  <c r="BY37" i="2"/>
  <c r="BY35" i="2" s="1"/>
  <c r="BX37" i="2"/>
  <c r="BW37" i="2"/>
  <c r="BV37" i="2"/>
  <c r="BU37" i="2"/>
  <c r="BT37" i="2"/>
  <c r="BS37" i="2"/>
  <c r="BQ37" i="2"/>
  <c r="BP37" i="2"/>
  <c r="BO37" i="2"/>
  <c r="BM37" i="2"/>
  <c r="BL37" i="2"/>
  <c r="BK37" i="2"/>
  <c r="BY36" i="2"/>
  <c r="BX36" i="2"/>
  <c r="BW36" i="2"/>
  <c r="BU36" i="2"/>
  <c r="BU35" i="2" s="1"/>
  <c r="BT36" i="2"/>
  <c r="BS36" i="2"/>
  <c r="BQ36" i="2"/>
  <c r="BP36" i="2"/>
  <c r="BP35" i="2" s="1"/>
  <c r="BO36" i="2"/>
  <c r="BO35" i="2" s="1"/>
  <c r="BM36" i="2"/>
  <c r="BL36" i="2"/>
  <c r="BK36" i="2"/>
  <c r="BK35" i="2" s="1"/>
  <c r="BY34" i="2"/>
  <c r="BX34" i="2"/>
  <c r="BW34" i="2"/>
  <c r="BV34" i="2"/>
  <c r="BU34" i="2"/>
  <c r="BT34" i="2"/>
  <c r="BS34" i="2"/>
  <c r="BQ34" i="2"/>
  <c r="BP34" i="2"/>
  <c r="BO34" i="2"/>
  <c r="BM34" i="2"/>
  <c r="BL34" i="2"/>
  <c r="BK34" i="2"/>
  <c r="BY33" i="2"/>
  <c r="BX33" i="2"/>
  <c r="BW33" i="2"/>
  <c r="BW29" i="2" s="1"/>
  <c r="BV33" i="2"/>
  <c r="BU33" i="2"/>
  <c r="BT33" i="2"/>
  <c r="BS33" i="2"/>
  <c r="BQ33" i="2"/>
  <c r="BP33" i="2"/>
  <c r="BO33" i="2"/>
  <c r="BM33" i="2"/>
  <c r="BL33" i="2"/>
  <c r="BK33" i="2"/>
  <c r="BY32" i="2"/>
  <c r="BX32" i="2"/>
  <c r="BW32" i="2"/>
  <c r="BU32" i="2"/>
  <c r="BT32" i="2"/>
  <c r="BS32" i="2"/>
  <c r="BR32" i="2"/>
  <c r="BQ32" i="2"/>
  <c r="BP32" i="2"/>
  <c r="BO32" i="2"/>
  <c r="BM32" i="2"/>
  <c r="BL32" i="2"/>
  <c r="BK32" i="2"/>
  <c r="BY31" i="2"/>
  <c r="BX31" i="2"/>
  <c r="BW31" i="2"/>
  <c r="BU31" i="2"/>
  <c r="BU29" i="2" s="1"/>
  <c r="BT31" i="2"/>
  <c r="BS31" i="2"/>
  <c r="BQ31" i="2"/>
  <c r="BP31" i="2"/>
  <c r="BO31" i="2"/>
  <c r="BM31" i="2"/>
  <c r="BL31" i="2"/>
  <c r="BK31" i="2"/>
  <c r="BY30" i="2"/>
  <c r="BX30" i="2"/>
  <c r="BW30" i="2"/>
  <c r="BV30" i="2"/>
  <c r="BU30" i="2"/>
  <c r="BT30" i="2"/>
  <c r="BS30" i="2"/>
  <c r="BR30" i="2"/>
  <c r="BQ30" i="2"/>
  <c r="BP30" i="2"/>
  <c r="BO30" i="2"/>
  <c r="BM30" i="2"/>
  <c r="BM29" i="2" s="1"/>
  <c r="BL30" i="2"/>
  <c r="BK30" i="2"/>
  <c r="BY28" i="2"/>
  <c r="BY25" i="2" s="1"/>
  <c r="BX28" i="2"/>
  <c r="BW28" i="2"/>
  <c r="BW25" i="2" s="1"/>
  <c r="BU28" i="2"/>
  <c r="BT28" i="2"/>
  <c r="BS28" i="2"/>
  <c r="BQ28" i="2"/>
  <c r="BP28" i="2"/>
  <c r="BO28" i="2"/>
  <c r="BM28" i="2"/>
  <c r="BL28" i="2"/>
  <c r="BK28" i="2"/>
  <c r="BZ27" i="2"/>
  <c r="BY27" i="2"/>
  <c r="BX27" i="2"/>
  <c r="BW27" i="2"/>
  <c r="BV27" i="2"/>
  <c r="BU27" i="2"/>
  <c r="BT27" i="2"/>
  <c r="BS27" i="2"/>
  <c r="BQ27" i="2"/>
  <c r="BP27" i="2"/>
  <c r="BO27" i="2"/>
  <c r="BM27" i="2"/>
  <c r="BL27" i="2"/>
  <c r="BK27" i="2"/>
  <c r="BY26" i="2"/>
  <c r="BX26" i="2"/>
  <c r="BW26" i="2"/>
  <c r="BV26" i="2"/>
  <c r="BU26" i="2"/>
  <c r="BT26" i="2"/>
  <c r="BS26" i="2"/>
  <c r="BQ26" i="2"/>
  <c r="BP26" i="2"/>
  <c r="BO26" i="2"/>
  <c r="BO25" i="2" s="1"/>
  <c r="BM26" i="2"/>
  <c r="BL26" i="2"/>
  <c r="BK26" i="2"/>
  <c r="BS25" i="2"/>
  <c r="BM25" i="2"/>
  <c r="BY24" i="2"/>
  <c r="BX24" i="2"/>
  <c r="BW24" i="2"/>
  <c r="BU24" i="2"/>
  <c r="BT24" i="2"/>
  <c r="BS24" i="2"/>
  <c r="BQ24" i="2"/>
  <c r="BP24" i="2"/>
  <c r="BO24" i="2"/>
  <c r="BN24" i="2"/>
  <c r="BM24" i="2"/>
  <c r="BL24" i="2"/>
  <c r="BK24" i="2"/>
  <c r="BY23" i="2"/>
  <c r="BX23" i="2"/>
  <c r="BW23" i="2"/>
  <c r="BU23" i="2"/>
  <c r="BT23" i="2"/>
  <c r="BS23" i="2"/>
  <c r="BR23" i="2"/>
  <c r="BQ23" i="2"/>
  <c r="BP23" i="2"/>
  <c r="BO23" i="2"/>
  <c r="BM23" i="2"/>
  <c r="BL23" i="2"/>
  <c r="BK23" i="2"/>
  <c r="BY22" i="2"/>
  <c r="BX22" i="2"/>
  <c r="BW22" i="2"/>
  <c r="BU22" i="2"/>
  <c r="BT22" i="2"/>
  <c r="BS22" i="2"/>
  <c r="BQ22" i="2"/>
  <c r="BP22" i="2"/>
  <c r="BO22" i="2"/>
  <c r="BM22" i="2"/>
  <c r="BL22" i="2"/>
  <c r="BK22" i="2"/>
  <c r="BY21" i="2"/>
  <c r="BX21" i="2"/>
  <c r="BW21" i="2"/>
  <c r="BU21" i="2"/>
  <c r="BT21" i="2"/>
  <c r="BS21" i="2"/>
  <c r="BQ21" i="2"/>
  <c r="BP21" i="2"/>
  <c r="BO21" i="2"/>
  <c r="BN21" i="2"/>
  <c r="BM21" i="2"/>
  <c r="BL21" i="2"/>
  <c r="BK21" i="2"/>
  <c r="BY20" i="2"/>
  <c r="BX20" i="2"/>
  <c r="BW20" i="2"/>
  <c r="BU20" i="2"/>
  <c r="BT20" i="2"/>
  <c r="BS20" i="2"/>
  <c r="BR20" i="2"/>
  <c r="BQ20" i="2"/>
  <c r="BP20" i="2"/>
  <c r="BO20" i="2"/>
  <c r="BM20" i="2"/>
  <c r="BL20" i="2"/>
  <c r="BK20" i="2"/>
  <c r="BY19" i="2"/>
  <c r="BX19" i="2"/>
  <c r="BW19" i="2"/>
  <c r="BU19" i="2"/>
  <c r="BT19" i="2"/>
  <c r="BS19" i="2"/>
  <c r="BQ19" i="2"/>
  <c r="BP19" i="2"/>
  <c r="BO19" i="2"/>
  <c r="BM19" i="2"/>
  <c r="BL19" i="2"/>
  <c r="BK19" i="2"/>
  <c r="BY18" i="2"/>
  <c r="BX18" i="2"/>
  <c r="BW18" i="2"/>
  <c r="BV18" i="2"/>
  <c r="BU18" i="2"/>
  <c r="BT18" i="2"/>
  <c r="BS18" i="2"/>
  <c r="BQ18" i="2"/>
  <c r="BP18" i="2"/>
  <c r="BO18" i="2"/>
  <c r="BN18" i="2"/>
  <c r="BM18" i="2"/>
  <c r="BL18" i="2"/>
  <c r="BK18" i="2"/>
  <c r="BY17" i="2"/>
  <c r="BY16" i="2"/>
  <c r="BX16" i="2"/>
  <c r="BW16" i="2"/>
  <c r="BV16" i="2"/>
  <c r="BU16" i="2"/>
  <c r="BT16" i="2"/>
  <c r="BS16" i="2"/>
  <c r="BQ16" i="2"/>
  <c r="BP16" i="2"/>
  <c r="BO16" i="2"/>
  <c r="BM16" i="2"/>
  <c r="BL16" i="2"/>
  <c r="BK16" i="2"/>
  <c r="BY15" i="2"/>
  <c r="BX15" i="2"/>
  <c r="BW15" i="2"/>
  <c r="BU15" i="2"/>
  <c r="BT15" i="2"/>
  <c r="BS15" i="2"/>
  <c r="BQ15" i="2"/>
  <c r="BP15" i="2"/>
  <c r="BO15" i="2"/>
  <c r="BM15" i="2"/>
  <c r="BL15" i="2"/>
  <c r="BK15" i="2"/>
  <c r="BY14" i="2"/>
  <c r="BX14" i="2"/>
  <c r="BW14" i="2"/>
  <c r="BU14" i="2"/>
  <c r="BT14" i="2"/>
  <c r="BS14" i="2"/>
  <c r="BR14" i="2"/>
  <c r="BQ14" i="2"/>
  <c r="BP14" i="2"/>
  <c r="BO14" i="2"/>
  <c r="BN14" i="2"/>
  <c r="BM14" i="2"/>
  <c r="BL14" i="2"/>
  <c r="BK14" i="2"/>
  <c r="BY13" i="2"/>
  <c r="BX13" i="2"/>
  <c r="BW13" i="2"/>
  <c r="BV13" i="2"/>
  <c r="BU13" i="2"/>
  <c r="BT13" i="2"/>
  <c r="BS13" i="2"/>
  <c r="BQ13" i="2"/>
  <c r="BP13" i="2"/>
  <c r="BO13" i="2"/>
  <c r="BM13" i="2"/>
  <c r="BL13" i="2"/>
  <c r="BK13" i="2"/>
  <c r="BY12" i="2"/>
  <c r="BX12" i="2"/>
  <c r="BW12" i="2"/>
  <c r="BV12" i="2"/>
  <c r="BU12" i="2"/>
  <c r="BT12" i="2"/>
  <c r="BS12" i="2"/>
  <c r="BQ12" i="2"/>
  <c r="BP12" i="2"/>
  <c r="BO12" i="2"/>
  <c r="BM12" i="2"/>
  <c r="BL12" i="2"/>
  <c r="BK12" i="2"/>
  <c r="BY11" i="2"/>
  <c r="BX11" i="2"/>
  <c r="BW11" i="2"/>
  <c r="BU11" i="2"/>
  <c r="BT11" i="2"/>
  <c r="BS11" i="2"/>
  <c r="BQ11" i="2"/>
  <c r="BP11" i="2"/>
  <c r="BO11" i="2"/>
  <c r="BN11" i="2"/>
  <c r="BM11" i="2"/>
  <c r="BL11" i="2"/>
  <c r="BK11" i="2"/>
  <c r="BY10" i="2"/>
  <c r="BX10" i="2"/>
  <c r="BW10" i="2"/>
  <c r="BV10" i="2"/>
  <c r="BU10" i="2"/>
  <c r="BT10" i="2"/>
  <c r="BS10" i="2"/>
  <c r="BR10" i="2"/>
  <c r="BQ10" i="2"/>
  <c r="BP10" i="2"/>
  <c r="BO10" i="2"/>
  <c r="BM10" i="2"/>
  <c r="BL10" i="2"/>
  <c r="BK10" i="2"/>
  <c r="BY9" i="2"/>
  <c r="BX9" i="2"/>
  <c r="BW9" i="2"/>
  <c r="BV9" i="2"/>
  <c r="BU9" i="2"/>
  <c r="BU7" i="2" s="1"/>
  <c r="BT9" i="2"/>
  <c r="BS9" i="2"/>
  <c r="BQ9" i="2"/>
  <c r="BP9" i="2"/>
  <c r="BO9" i="2"/>
  <c r="BM9" i="2"/>
  <c r="BL9" i="2"/>
  <c r="BK9" i="2"/>
  <c r="BY8" i="2"/>
  <c r="BX8" i="2"/>
  <c r="BW8" i="2"/>
  <c r="BU8" i="2"/>
  <c r="BT8" i="2"/>
  <c r="BS8" i="2"/>
  <c r="BS7" i="2" s="1"/>
  <c r="BR8" i="2"/>
  <c r="BQ8" i="2"/>
  <c r="BP8" i="2"/>
  <c r="BO8" i="2"/>
  <c r="BN8" i="2"/>
  <c r="BM8" i="2"/>
  <c r="BL8" i="2"/>
  <c r="BK8" i="2"/>
  <c r="GP227" i="2"/>
  <c r="GP226" i="2"/>
  <c r="GP225" i="2" s="1"/>
  <c r="GN225" i="2"/>
  <c r="GM225" i="2"/>
  <c r="GP224" i="2"/>
  <c r="GP223" i="2"/>
  <c r="GP222" i="2"/>
  <c r="GP221" i="2"/>
  <c r="GO220" i="2"/>
  <c r="GN220" i="2"/>
  <c r="GM220" i="2"/>
  <c r="GP219" i="2"/>
  <c r="GP218" i="2"/>
  <c r="GP217" i="2"/>
  <c r="GP216" i="2"/>
  <c r="GP215" i="2"/>
  <c r="GP213" i="2"/>
  <c r="GP212" i="2"/>
  <c r="AL212" i="2" s="1"/>
  <c r="GP211" i="2"/>
  <c r="GO210" i="2"/>
  <c r="GN210" i="2"/>
  <c r="GM210" i="2"/>
  <c r="GP209" i="2"/>
  <c r="GP208" i="2"/>
  <c r="GP207" i="2"/>
  <c r="GP206" i="2"/>
  <c r="GP205" i="2"/>
  <c r="GP204" i="2"/>
  <c r="GP202" i="2" s="1"/>
  <c r="GP203" i="2"/>
  <c r="GO202" i="2"/>
  <c r="GN202" i="2"/>
  <c r="GM202" i="2"/>
  <c r="GP201" i="2"/>
  <c r="GP200" i="2"/>
  <c r="GP199" i="2"/>
  <c r="GP198" i="2"/>
  <c r="GP197" i="2"/>
  <c r="GP196" i="2"/>
  <c r="GP195" i="2"/>
  <c r="GP194" i="2"/>
  <c r="GP193" i="2"/>
  <c r="GO192" i="2"/>
  <c r="GO191" i="2" s="1"/>
  <c r="GN192" i="2"/>
  <c r="GM192" i="2"/>
  <c r="GP190" i="2"/>
  <c r="GP189" i="2"/>
  <c r="GP188" i="2" s="1"/>
  <c r="GM188" i="2"/>
  <c r="GP187" i="2"/>
  <c r="GP186" i="2"/>
  <c r="GP185" i="2"/>
  <c r="GP184" i="2"/>
  <c r="GO183" i="2"/>
  <c r="GN183" i="2"/>
  <c r="GM183" i="2"/>
  <c r="GP182" i="2"/>
  <c r="GP181" i="2"/>
  <c r="GP180" i="2"/>
  <c r="GP179" i="2"/>
  <c r="GP178" i="2"/>
  <c r="GP177" i="2" s="1"/>
  <c r="GO177" i="2"/>
  <c r="GN177" i="2"/>
  <c r="GM177" i="2"/>
  <c r="GP176" i="2"/>
  <c r="GP175" i="2"/>
  <c r="GP174" i="2"/>
  <c r="GO173" i="2"/>
  <c r="GN173" i="2"/>
  <c r="GM173" i="2"/>
  <c r="GP172" i="2"/>
  <c r="GP171" i="2"/>
  <c r="GP170" i="2"/>
  <c r="GP169" i="2"/>
  <c r="GP168" i="2"/>
  <c r="GP167" i="2"/>
  <c r="GP166" i="2"/>
  <c r="GO165" i="2"/>
  <c r="GN165" i="2"/>
  <c r="GM165" i="2"/>
  <c r="GP164" i="2"/>
  <c r="GP163" i="2"/>
  <c r="GP162" i="2"/>
  <c r="GP161" i="2"/>
  <c r="GP160" i="2"/>
  <c r="GP159" i="2"/>
  <c r="GP158" i="2"/>
  <c r="AL158" i="2" s="1"/>
  <c r="GP157" i="2"/>
  <c r="GP156" i="2"/>
  <c r="GO155" i="2"/>
  <c r="GO154" i="2" s="1"/>
  <c r="GN155" i="2"/>
  <c r="GM155" i="2"/>
  <c r="GP153" i="2"/>
  <c r="GP152" i="2"/>
  <c r="GP151" i="2" s="1"/>
  <c r="GN151" i="2"/>
  <c r="GM151" i="2"/>
  <c r="GP150" i="2"/>
  <c r="GP149" i="2"/>
  <c r="GP148" i="2"/>
  <c r="GP147" i="2"/>
  <c r="GO146" i="2"/>
  <c r="GN146" i="2"/>
  <c r="GM146" i="2"/>
  <c r="GP145" i="2"/>
  <c r="GP144" i="2"/>
  <c r="GP143" i="2"/>
  <c r="GP142" i="2"/>
  <c r="GP141" i="2"/>
  <c r="GN140" i="2"/>
  <c r="GM140" i="2"/>
  <c r="GP139" i="2"/>
  <c r="AL139" i="2" s="1"/>
  <c r="GP138" i="2"/>
  <c r="GP137" i="2"/>
  <c r="GO136" i="2"/>
  <c r="GN136" i="2"/>
  <c r="GM136" i="2"/>
  <c r="GP135" i="2"/>
  <c r="GP134" i="2"/>
  <c r="GP133" i="2"/>
  <c r="GP132" i="2"/>
  <c r="GP131" i="2"/>
  <c r="GP130" i="2"/>
  <c r="GP129" i="2"/>
  <c r="GP18" i="2" s="1"/>
  <c r="GO128" i="2"/>
  <c r="GN128" i="2"/>
  <c r="GM128" i="2"/>
  <c r="GP127" i="2"/>
  <c r="GP126" i="2"/>
  <c r="GP125" i="2"/>
  <c r="GP124" i="2"/>
  <c r="GP123" i="2"/>
  <c r="GP12" i="2" s="1"/>
  <c r="GP122" i="2"/>
  <c r="GP121" i="2"/>
  <c r="GP120" i="2"/>
  <c r="GP119" i="2"/>
  <c r="GO118" i="2"/>
  <c r="GN118" i="2"/>
  <c r="GM118" i="2"/>
  <c r="GP116" i="2"/>
  <c r="GP115" i="2"/>
  <c r="GP114" i="2" s="1"/>
  <c r="GP113" i="2"/>
  <c r="GP112" i="2"/>
  <c r="GP111" i="2"/>
  <c r="GP109" i="2" s="1"/>
  <c r="GP110" i="2"/>
  <c r="GO109" i="2"/>
  <c r="GN109" i="2"/>
  <c r="GM109" i="2"/>
  <c r="GP108" i="2"/>
  <c r="GP107" i="2"/>
  <c r="GP33" i="2" s="1"/>
  <c r="GP106" i="2"/>
  <c r="GP105" i="2"/>
  <c r="GP104" i="2"/>
  <c r="GO103" i="2"/>
  <c r="GN103" i="2"/>
  <c r="GN80" i="2" s="1"/>
  <c r="GM103" i="2"/>
  <c r="GP102" i="2"/>
  <c r="GP101" i="2"/>
  <c r="GP100" i="2"/>
  <c r="GO99" i="2"/>
  <c r="GN99" i="2"/>
  <c r="GM99" i="2"/>
  <c r="GP98" i="2"/>
  <c r="GP24" i="2" s="1"/>
  <c r="GP97" i="2"/>
  <c r="GP96" i="2"/>
  <c r="GP95" i="2"/>
  <c r="GP94" i="2"/>
  <c r="GP93" i="2"/>
  <c r="GP92" i="2"/>
  <c r="GO91" i="2"/>
  <c r="GN91" i="2"/>
  <c r="GM91" i="2"/>
  <c r="GP90" i="2"/>
  <c r="GP89" i="2"/>
  <c r="GP15" i="2" s="1"/>
  <c r="GP88" i="2"/>
  <c r="GP87" i="2"/>
  <c r="GP86" i="2"/>
  <c r="GP85" i="2"/>
  <c r="GP84" i="2"/>
  <c r="GP83" i="2"/>
  <c r="GP82" i="2"/>
  <c r="GO81" i="2"/>
  <c r="GN81" i="2"/>
  <c r="GM81" i="2"/>
  <c r="GP79" i="2"/>
  <c r="GP42" i="2" s="1"/>
  <c r="GP78" i="2"/>
  <c r="GO77" i="2"/>
  <c r="GN77" i="2"/>
  <c r="GM77" i="2"/>
  <c r="GP76" i="2"/>
  <c r="GP39" i="2" s="1"/>
  <c r="GP75" i="2"/>
  <c r="GP74" i="2"/>
  <c r="GP37" i="2" s="1"/>
  <c r="GP73" i="2"/>
  <c r="GP72" i="2"/>
  <c r="GO72" i="2"/>
  <c r="GN72" i="2"/>
  <c r="GM72" i="2"/>
  <c r="GP71" i="2"/>
  <c r="GP70" i="2"/>
  <c r="GP69" i="2"/>
  <c r="GP68" i="2"/>
  <c r="GP67" i="2"/>
  <c r="GP66" i="2" s="1"/>
  <c r="GO66" i="2"/>
  <c r="GN66" i="2"/>
  <c r="GM66" i="2"/>
  <c r="GP65" i="2"/>
  <c r="GP28" i="2" s="1"/>
  <c r="GP64" i="2"/>
  <c r="GP63" i="2"/>
  <c r="GO62" i="2"/>
  <c r="GN62" i="2"/>
  <c r="GM62" i="2"/>
  <c r="GP61" i="2"/>
  <c r="GP60" i="2"/>
  <c r="GP23" i="2" s="1"/>
  <c r="GP59" i="2"/>
  <c r="GP58" i="2"/>
  <c r="GP21" i="2" s="1"/>
  <c r="GP57" i="2"/>
  <c r="GP56" i="2"/>
  <c r="GP19" i="2" s="1"/>
  <c r="GP55" i="2"/>
  <c r="GO54" i="2"/>
  <c r="GO43" i="2" s="1"/>
  <c r="GN54" i="2"/>
  <c r="GM54" i="2"/>
  <c r="GP53" i="2"/>
  <c r="GP52" i="2"/>
  <c r="GP51" i="2"/>
  <c r="GP50" i="2"/>
  <c r="GP49" i="2"/>
  <c r="GP48" i="2"/>
  <c r="GP47" i="2"/>
  <c r="GP46" i="2"/>
  <c r="GP9" i="2" s="1"/>
  <c r="GP45" i="2"/>
  <c r="GP8" i="2" s="1"/>
  <c r="GP44" i="2"/>
  <c r="GO44" i="2"/>
  <c r="GN44" i="2"/>
  <c r="GM44" i="2"/>
  <c r="GO42" i="2"/>
  <c r="GN42" i="2"/>
  <c r="GM42" i="2"/>
  <c r="GO41" i="2"/>
  <c r="GO40" i="2" s="1"/>
  <c r="GN41" i="2"/>
  <c r="GN40" i="2" s="1"/>
  <c r="GM41" i="2"/>
  <c r="GM40" i="2" s="1"/>
  <c r="GO39" i="2"/>
  <c r="GN39" i="2"/>
  <c r="GM39" i="2"/>
  <c r="GO38" i="2"/>
  <c r="GN38" i="2"/>
  <c r="GM38" i="2"/>
  <c r="GO37" i="2"/>
  <c r="GN37" i="2"/>
  <c r="GM37" i="2"/>
  <c r="GO36" i="2"/>
  <c r="GN36" i="2"/>
  <c r="GN35" i="2" s="1"/>
  <c r="GM36" i="2"/>
  <c r="GM35" i="2" s="1"/>
  <c r="GO35" i="2"/>
  <c r="GP34" i="2"/>
  <c r="GO34" i="2"/>
  <c r="GN34" i="2"/>
  <c r="GM34" i="2"/>
  <c r="GO33" i="2"/>
  <c r="GN33" i="2"/>
  <c r="GM33" i="2"/>
  <c r="GO32" i="2"/>
  <c r="GN32" i="2"/>
  <c r="GM32" i="2"/>
  <c r="GM29" i="2" s="1"/>
  <c r="GP31" i="2"/>
  <c r="GO31" i="2"/>
  <c r="GN31" i="2"/>
  <c r="GM31" i="2"/>
  <c r="GO30" i="2"/>
  <c r="GO29" i="2" s="1"/>
  <c r="GN30" i="2"/>
  <c r="GN29" i="2" s="1"/>
  <c r="GM30" i="2"/>
  <c r="GO28" i="2"/>
  <c r="GN28" i="2"/>
  <c r="GM28" i="2"/>
  <c r="GO27" i="2"/>
  <c r="GN27" i="2"/>
  <c r="GM27" i="2"/>
  <c r="GO26" i="2"/>
  <c r="GO25" i="2" s="1"/>
  <c r="GN26" i="2"/>
  <c r="GN25" i="2" s="1"/>
  <c r="GM26" i="2"/>
  <c r="GO24" i="2"/>
  <c r="GN24" i="2"/>
  <c r="GM24" i="2"/>
  <c r="GO23" i="2"/>
  <c r="GN23" i="2"/>
  <c r="GM23" i="2"/>
  <c r="GP22" i="2"/>
  <c r="GO22" i="2"/>
  <c r="GN22" i="2"/>
  <c r="GM22" i="2"/>
  <c r="GO21" i="2"/>
  <c r="GN21" i="2"/>
  <c r="GM21" i="2"/>
  <c r="GO20" i="2"/>
  <c r="GN20" i="2"/>
  <c r="GM20" i="2"/>
  <c r="GM17" i="2" s="1"/>
  <c r="GO19" i="2"/>
  <c r="GN19" i="2"/>
  <c r="GM19" i="2"/>
  <c r="GO18" i="2"/>
  <c r="GO17" i="2" s="1"/>
  <c r="GN18" i="2"/>
  <c r="GN17" i="2" s="1"/>
  <c r="GM18" i="2"/>
  <c r="GP16" i="2"/>
  <c r="GO16" i="2"/>
  <c r="GN16" i="2"/>
  <c r="GM16" i="2"/>
  <c r="GO15" i="2"/>
  <c r="GN15" i="2"/>
  <c r="GM15" i="2"/>
  <c r="GO14" i="2"/>
  <c r="GN14" i="2"/>
  <c r="GM14" i="2"/>
  <c r="GP13" i="2"/>
  <c r="GO13" i="2"/>
  <c r="GN13" i="2"/>
  <c r="GM13" i="2"/>
  <c r="GO12" i="2"/>
  <c r="GN12" i="2"/>
  <c r="GM12" i="2"/>
  <c r="GO11" i="2"/>
  <c r="GN11" i="2"/>
  <c r="GM11" i="2"/>
  <c r="GO10" i="2"/>
  <c r="GN10" i="2"/>
  <c r="GM10" i="2"/>
  <c r="GO9" i="2"/>
  <c r="GN9" i="2"/>
  <c r="GM9" i="2"/>
  <c r="GO8" i="2"/>
  <c r="GN8" i="2"/>
  <c r="GN7" i="2" s="1"/>
  <c r="GM8" i="2"/>
  <c r="GO7" i="2"/>
  <c r="GL227" i="2"/>
  <c r="GL226" i="2"/>
  <c r="GL225" i="2" s="1"/>
  <c r="GJ225" i="2"/>
  <c r="GI225" i="2"/>
  <c r="GL224" i="2"/>
  <c r="GL223" i="2"/>
  <c r="GL222" i="2"/>
  <c r="GL221" i="2"/>
  <c r="GK220" i="2"/>
  <c r="GJ220" i="2"/>
  <c r="GI220" i="2"/>
  <c r="GI191" i="2" s="1"/>
  <c r="GL219" i="2"/>
  <c r="GL218" i="2"/>
  <c r="GL217" i="2"/>
  <c r="GL216" i="2"/>
  <c r="GL215" i="2"/>
  <c r="GL213" i="2"/>
  <c r="GL212" i="2"/>
  <c r="GL211" i="2"/>
  <c r="GK210" i="2"/>
  <c r="GJ210" i="2"/>
  <c r="GI210" i="2"/>
  <c r="GL209" i="2"/>
  <c r="AH209" i="2" s="1"/>
  <c r="GL208" i="2"/>
  <c r="GL207" i="2"/>
  <c r="GL206" i="2"/>
  <c r="GL205" i="2"/>
  <c r="GL204" i="2"/>
  <c r="GL203" i="2"/>
  <c r="GK202" i="2"/>
  <c r="GJ202" i="2"/>
  <c r="GI202" i="2"/>
  <c r="GL201" i="2"/>
  <c r="GL200" i="2"/>
  <c r="GL199" i="2"/>
  <c r="GL198" i="2"/>
  <c r="GL197" i="2"/>
  <c r="GL196" i="2"/>
  <c r="GL195" i="2"/>
  <c r="GL194" i="2"/>
  <c r="GL193" i="2"/>
  <c r="GK192" i="2"/>
  <c r="GK191" i="2" s="1"/>
  <c r="GJ192" i="2"/>
  <c r="GI192" i="2"/>
  <c r="GL190" i="2"/>
  <c r="GL189" i="2"/>
  <c r="GI188" i="2"/>
  <c r="GL187" i="2"/>
  <c r="GL186" i="2"/>
  <c r="GL185" i="2"/>
  <c r="GL184" i="2"/>
  <c r="GK183" i="2"/>
  <c r="GJ183" i="2"/>
  <c r="GI183" i="2"/>
  <c r="GL182" i="2"/>
  <c r="GL181" i="2"/>
  <c r="GL180" i="2"/>
  <c r="GL179" i="2"/>
  <c r="GL178" i="2"/>
  <c r="GL177" i="2" s="1"/>
  <c r="GK177" i="2"/>
  <c r="GK154" i="2" s="1"/>
  <c r="GJ177" i="2"/>
  <c r="GI177" i="2"/>
  <c r="GL176" i="2"/>
  <c r="GL173" i="2" s="1"/>
  <c r="GL175" i="2"/>
  <c r="GL174" i="2"/>
  <c r="GK173" i="2"/>
  <c r="GJ173" i="2"/>
  <c r="GI173" i="2"/>
  <c r="GL172" i="2"/>
  <c r="GL171" i="2"/>
  <c r="GL170" i="2"/>
  <c r="GL169" i="2"/>
  <c r="GL168" i="2"/>
  <c r="GL167" i="2"/>
  <c r="GL166" i="2"/>
  <c r="GK165" i="2"/>
  <c r="GJ165" i="2"/>
  <c r="GI165" i="2"/>
  <c r="GL164" i="2"/>
  <c r="GL163" i="2"/>
  <c r="GL162" i="2"/>
  <c r="GL161" i="2"/>
  <c r="GL160" i="2"/>
  <c r="GL159" i="2"/>
  <c r="GL158" i="2"/>
  <c r="GL157" i="2"/>
  <c r="GL156" i="2"/>
  <c r="GK155" i="2"/>
  <c r="GJ155" i="2"/>
  <c r="GI155" i="2"/>
  <c r="GL153" i="2"/>
  <c r="GL152" i="2"/>
  <c r="GJ151" i="2"/>
  <c r="GI151" i="2"/>
  <c r="GL150" i="2"/>
  <c r="GL149" i="2"/>
  <c r="GL148" i="2"/>
  <c r="GL147" i="2"/>
  <c r="GK146" i="2"/>
  <c r="GJ146" i="2"/>
  <c r="GI146" i="2"/>
  <c r="GL145" i="2"/>
  <c r="AH145" i="2" s="1"/>
  <c r="GL144" i="2"/>
  <c r="GL143" i="2"/>
  <c r="GL142" i="2"/>
  <c r="GL141" i="2"/>
  <c r="GJ140" i="2"/>
  <c r="GI140" i="2"/>
  <c r="GI117" i="2" s="1"/>
  <c r="GL139" i="2"/>
  <c r="GL136" i="2" s="1"/>
  <c r="GL138" i="2"/>
  <c r="GL137" i="2"/>
  <c r="GK136" i="2"/>
  <c r="GJ136" i="2"/>
  <c r="GI136" i="2"/>
  <c r="GL135" i="2"/>
  <c r="GL134" i="2"/>
  <c r="AH134" i="2" s="1"/>
  <c r="GL133" i="2"/>
  <c r="GL132" i="2"/>
  <c r="GL131" i="2"/>
  <c r="GL130" i="2"/>
  <c r="GL129" i="2"/>
  <c r="GK128" i="2"/>
  <c r="GJ128" i="2"/>
  <c r="GI128" i="2"/>
  <c r="GL127" i="2"/>
  <c r="GL126" i="2"/>
  <c r="GL125" i="2"/>
  <c r="GL124" i="2"/>
  <c r="GL123" i="2"/>
  <c r="GL122" i="2"/>
  <c r="GL121" i="2"/>
  <c r="GL120" i="2"/>
  <c r="GL9" i="2" s="1"/>
  <c r="GL119" i="2"/>
  <c r="GK118" i="2"/>
  <c r="GJ118" i="2"/>
  <c r="GI118" i="2"/>
  <c r="GK117" i="2"/>
  <c r="GL116" i="2"/>
  <c r="GL42" i="2" s="1"/>
  <c r="GL115" i="2"/>
  <c r="GL113" i="2"/>
  <c r="GL112" i="2"/>
  <c r="GL111" i="2"/>
  <c r="GL110" i="2"/>
  <c r="GK109" i="2"/>
  <c r="GJ109" i="2"/>
  <c r="GI109" i="2"/>
  <c r="GL108" i="2"/>
  <c r="GL107" i="2"/>
  <c r="GL106" i="2"/>
  <c r="GL105" i="2"/>
  <c r="GL31" i="2" s="1"/>
  <c r="GL104" i="2"/>
  <c r="GK103" i="2"/>
  <c r="GJ103" i="2"/>
  <c r="GI103" i="2"/>
  <c r="GL102" i="2"/>
  <c r="GL28" i="2" s="1"/>
  <c r="GL101" i="2"/>
  <c r="GL100" i="2"/>
  <c r="GK99" i="2"/>
  <c r="GJ99" i="2"/>
  <c r="GI99" i="2"/>
  <c r="GL98" i="2"/>
  <c r="GL97" i="2"/>
  <c r="GL96" i="2"/>
  <c r="GL95" i="2"/>
  <c r="GL94" i="2"/>
  <c r="GL93" i="2"/>
  <c r="GL92" i="2"/>
  <c r="GK91" i="2"/>
  <c r="GJ91" i="2"/>
  <c r="GI91" i="2"/>
  <c r="GL90" i="2"/>
  <c r="GL89" i="2"/>
  <c r="GL88" i="2"/>
  <c r="GL87" i="2"/>
  <c r="GL86" i="2"/>
  <c r="GL85" i="2"/>
  <c r="GL84" i="2"/>
  <c r="GL83" i="2"/>
  <c r="GL82" i="2"/>
  <c r="GK81" i="2"/>
  <c r="GJ81" i="2"/>
  <c r="GJ80" i="2" s="1"/>
  <c r="GI81" i="2"/>
  <c r="GL79" i="2"/>
  <c r="GL78" i="2"/>
  <c r="GL77" i="2"/>
  <c r="GK77" i="2"/>
  <c r="GJ77" i="2"/>
  <c r="GI77" i="2"/>
  <c r="GL76" i="2"/>
  <c r="GL75" i="2"/>
  <c r="GL74" i="2"/>
  <c r="GL37" i="2" s="1"/>
  <c r="GL73" i="2"/>
  <c r="GK72" i="2"/>
  <c r="GJ72" i="2"/>
  <c r="GI72" i="2"/>
  <c r="GL71" i="2"/>
  <c r="GL70" i="2"/>
  <c r="GL69" i="2"/>
  <c r="GL32" i="2" s="1"/>
  <c r="GL68" i="2"/>
  <c r="GL67" i="2"/>
  <c r="GK66" i="2"/>
  <c r="GJ66" i="2"/>
  <c r="GI66" i="2"/>
  <c r="GI43" i="2" s="1"/>
  <c r="GL65" i="2"/>
  <c r="GL64" i="2"/>
  <c r="GL63" i="2"/>
  <c r="GL62" i="2"/>
  <c r="GK62" i="2"/>
  <c r="GJ62" i="2"/>
  <c r="GI62" i="2"/>
  <c r="GL61" i="2"/>
  <c r="GL60" i="2"/>
  <c r="GL59" i="2"/>
  <c r="GL22" i="2" s="1"/>
  <c r="GL58" i="2"/>
  <c r="GL21" i="2" s="1"/>
  <c r="GL57" i="2"/>
  <c r="GL56" i="2"/>
  <c r="GL55" i="2"/>
  <c r="GK54" i="2"/>
  <c r="GJ54" i="2"/>
  <c r="GI54" i="2"/>
  <c r="GL53" i="2"/>
  <c r="GL16" i="2" s="1"/>
  <c r="GL52" i="2"/>
  <c r="GL15" i="2" s="1"/>
  <c r="GL51" i="2"/>
  <c r="GL50" i="2"/>
  <c r="GL13" i="2" s="1"/>
  <c r="GL49" i="2"/>
  <c r="GL48" i="2"/>
  <c r="GL11" i="2" s="1"/>
  <c r="GL47" i="2"/>
  <c r="GL10" i="2" s="1"/>
  <c r="GL46" i="2"/>
  <c r="GL45" i="2"/>
  <c r="GK44" i="2"/>
  <c r="GJ44" i="2"/>
  <c r="GI44" i="2"/>
  <c r="GK42" i="2"/>
  <c r="GJ42" i="2"/>
  <c r="GJ40" i="2" s="1"/>
  <c r="GI42" i="2"/>
  <c r="GL41" i="2"/>
  <c r="GK41" i="2"/>
  <c r="GK40" i="2" s="1"/>
  <c r="GJ41" i="2"/>
  <c r="GI41" i="2"/>
  <c r="GI40" i="2"/>
  <c r="GK39" i="2"/>
  <c r="GJ39" i="2"/>
  <c r="GI39" i="2"/>
  <c r="GL38" i="2"/>
  <c r="GK38" i="2"/>
  <c r="GK35" i="2" s="1"/>
  <c r="GJ38" i="2"/>
  <c r="GI38" i="2"/>
  <c r="GK37" i="2"/>
  <c r="GJ37" i="2"/>
  <c r="GI37" i="2"/>
  <c r="GK36" i="2"/>
  <c r="GJ36" i="2"/>
  <c r="GI36" i="2"/>
  <c r="GI35" i="2" s="1"/>
  <c r="GK34" i="2"/>
  <c r="GJ34" i="2"/>
  <c r="GI34" i="2"/>
  <c r="GL33" i="2"/>
  <c r="GK33" i="2"/>
  <c r="GJ33" i="2"/>
  <c r="GI33" i="2"/>
  <c r="GK32" i="2"/>
  <c r="GJ32" i="2"/>
  <c r="GI32" i="2"/>
  <c r="GK31" i="2"/>
  <c r="GK29" i="2" s="1"/>
  <c r="GJ31" i="2"/>
  <c r="GI31" i="2"/>
  <c r="GL30" i="2"/>
  <c r="GK30" i="2"/>
  <c r="GJ30" i="2"/>
  <c r="GI30" i="2"/>
  <c r="GK28" i="2"/>
  <c r="GJ28" i="2"/>
  <c r="GI28" i="2"/>
  <c r="GI25" i="2" s="1"/>
  <c r="GL27" i="2"/>
  <c r="GK27" i="2"/>
  <c r="GJ27" i="2"/>
  <c r="GJ25" i="2" s="1"/>
  <c r="GI27" i="2"/>
  <c r="GL26" i="2"/>
  <c r="GL25" i="2" s="1"/>
  <c r="GK26" i="2"/>
  <c r="GK25" i="2" s="1"/>
  <c r="GJ26" i="2"/>
  <c r="GI26" i="2"/>
  <c r="GK24" i="2"/>
  <c r="GJ24" i="2"/>
  <c r="GI24" i="2"/>
  <c r="GL23" i="2"/>
  <c r="GK23" i="2"/>
  <c r="GJ23" i="2"/>
  <c r="GI23" i="2"/>
  <c r="GK22" i="2"/>
  <c r="GJ22" i="2"/>
  <c r="GI22" i="2"/>
  <c r="GK21" i="2"/>
  <c r="GJ21" i="2"/>
  <c r="GI21" i="2"/>
  <c r="GK20" i="2"/>
  <c r="GK17" i="2" s="1"/>
  <c r="GJ20" i="2"/>
  <c r="GI20" i="2"/>
  <c r="GK19" i="2"/>
  <c r="GJ19" i="2"/>
  <c r="GI19" i="2"/>
  <c r="GL18" i="2"/>
  <c r="GK18" i="2"/>
  <c r="GJ18" i="2"/>
  <c r="GI18" i="2"/>
  <c r="GI17" i="2" s="1"/>
  <c r="GK16" i="2"/>
  <c r="GJ16" i="2"/>
  <c r="GI16" i="2"/>
  <c r="GK15" i="2"/>
  <c r="GJ15" i="2"/>
  <c r="GI15" i="2"/>
  <c r="GK14" i="2"/>
  <c r="GJ14" i="2"/>
  <c r="GI14" i="2"/>
  <c r="GK13" i="2"/>
  <c r="GJ13" i="2"/>
  <c r="GI13" i="2"/>
  <c r="GI7" i="2" s="1"/>
  <c r="GL12" i="2"/>
  <c r="GK12" i="2"/>
  <c r="GJ12" i="2"/>
  <c r="GI12" i="2"/>
  <c r="GK11" i="2"/>
  <c r="GJ11" i="2"/>
  <c r="GI11" i="2"/>
  <c r="GK10" i="2"/>
  <c r="GK7" i="2" s="1"/>
  <c r="GJ10" i="2"/>
  <c r="GI10" i="2"/>
  <c r="GK9" i="2"/>
  <c r="GJ9" i="2"/>
  <c r="GI9" i="2"/>
  <c r="GL8" i="2"/>
  <c r="GK8" i="2"/>
  <c r="GJ8" i="2"/>
  <c r="GI8" i="2"/>
  <c r="GJ7" i="2"/>
  <c r="AH53" i="2"/>
  <c r="GH227" i="2"/>
  <c r="GH226" i="2"/>
  <c r="GH225" i="2" s="1"/>
  <c r="GF225" i="2"/>
  <c r="GE225" i="2"/>
  <c r="GH224" i="2"/>
  <c r="GH223" i="2"/>
  <c r="GH222" i="2"/>
  <c r="GH221" i="2"/>
  <c r="GG220" i="2"/>
  <c r="GF220" i="2"/>
  <c r="GE220" i="2"/>
  <c r="GH219" i="2"/>
  <c r="GH218" i="2"/>
  <c r="GH217" i="2"/>
  <c r="GH216" i="2"/>
  <c r="GH215" i="2"/>
  <c r="GH213" i="2"/>
  <c r="GH212" i="2"/>
  <c r="GH211" i="2"/>
  <c r="GG210" i="2"/>
  <c r="GF210" i="2"/>
  <c r="GE210" i="2"/>
  <c r="GH209" i="2"/>
  <c r="GH208" i="2"/>
  <c r="GH207" i="2"/>
  <c r="GH206" i="2"/>
  <c r="GH205" i="2"/>
  <c r="GH204" i="2"/>
  <c r="GH203" i="2"/>
  <c r="GG202" i="2"/>
  <c r="GF202" i="2"/>
  <c r="GE202" i="2"/>
  <c r="GH201" i="2"/>
  <c r="GH200" i="2"/>
  <c r="GH199" i="2"/>
  <c r="GH198" i="2"/>
  <c r="GH197" i="2"/>
  <c r="GH196" i="2"/>
  <c r="GH195" i="2"/>
  <c r="GH194" i="2"/>
  <c r="GH193" i="2"/>
  <c r="GG192" i="2"/>
  <c r="GG191" i="2" s="1"/>
  <c r="GF192" i="2"/>
  <c r="GE192" i="2"/>
  <c r="GH190" i="2"/>
  <c r="GH189" i="2"/>
  <c r="GE188" i="2"/>
  <c r="GE154" i="2" s="1"/>
  <c r="GH187" i="2"/>
  <c r="GH39" i="2" s="1"/>
  <c r="GH186" i="2"/>
  <c r="GH185" i="2"/>
  <c r="GH184" i="2"/>
  <c r="GG183" i="2"/>
  <c r="GF183" i="2"/>
  <c r="GE183" i="2"/>
  <c r="GH182" i="2"/>
  <c r="GH181" i="2"/>
  <c r="GH180" i="2"/>
  <c r="GH179" i="2"/>
  <c r="GH178" i="2"/>
  <c r="GH177" i="2"/>
  <c r="GG177" i="2"/>
  <c r="GF177" i="2"/>
  <c r="GE177" i="2"/>
  <c r="GH176" i="2"/>
  <c r="GH175" i="2"/>
  <c r="AD175" i="2" s="1"/>
  <c r="GH174" i="2"/>
  <c r="GG173" i="2"/>
  <c r="GF173" i="2"/>
  <c r="GE173" i="2"/>
  <c r="GH172" i="2"/>
  <c r="GH171" i="2"/>
  <c r="GH170" i="2"/>
  <c r="GH169" i="2"/>
  <c r="GH168" i="2"/>
  <c r="GH167" i="2"/>
  <c r="GH166" i="2"/>
  <c r="GG165" i="2"/>
  <c r="GF165" i="2"/>
  <c r="GE165" i="2"/>
  <c r="GH164" i="2"/>
  <c r="GH163" i="2"/>
  <c r="GH162" i="2"/>
  <c r="GH161" i="2"/>
  <c r="GH160" i="2"/>
  <c r="GH159" i="2"/>
  <c r="GH158" i="2"/>
  <c r="GH157" i="2"/>
  <c r="GH156" i="2"/>
  <c r="GG155" i="2"/>
  <c r="GG154" i="2" s="1"/>
  <c r="GF155" i="2"/>
  <c r="GE155" i="2"/>
  <c r="GH153" i="2"/>
  <c r="GH152" i="2"/>
  <c r="GH151" i="2" s="1"/>
  <c r="GF151" i="2"/>
  <c r="GE151" i="2"/>
  <c r="GH150" i="2"/>
  <c r="GH149" i="2"/>
  <c r="GH148" i="2"/>
  <c r="GH146" i="2" s="1"/>
  <c r="GH147" i="2"/>
  <c r="GG146" i="2"/>
  <c r="GF146" i="2"/>
  <c r="GE146" i="2"/>
  <c r="GH145" i="2"/>
  <c r="GH144" i="2"/>
  <c r="GH143" i="2"/>
  <c r="GH142" i="2"/>
  <c r="GH141" i="2"/>
  <c r="GF140" i="2"/>
  <c r="GE140" i="2"/>
  <c r="GE117" i="2" s="1"/>
  <c r="GH139" i="2"/>
  <c r="GH138" i="2"/>
  <c r="GH137" i="2"/>
  <c r="GG136" i="2"/>
  <c r="GF136" i="2"/>
  <c r="GE136" i="2"/>
  <c r="GH135" i="2"/>
  <c r="GH134" i="2"/>
  <c r="GH133" i="2"/>
  <c r="GH132" i="2"/>
  <c r="GH131" i="2"/>
  <c r="GH130" i="2"/>
  <c r="AD130" i="2" s="1"/>
  <c r="GH129" i="2"/>
  <c r="GG128" i="2"/>
  <c r="GF128" i="2"/>
  <c r="GE128" i="2"/>
  <c r="GH127" i="2"/>
  <c r="GH126" i="2"/>
  <c r="GH125" i="2"/>
  <c r="GH124" i="2"/>
  <c r="GH123" i="2"/>
  <c r="GH122" i="2"/>
  <c r="GH121" i="2"/>
  <c r="GH120" i="2"/>
  <c r="GH119" i="2"/>
  <c r="GG118" i="2"/>
  <c r="GG117" i="2" s="1"/>
  <c r="GF118" i="2"/>
  <c r="GE118" i="2"/>
  <c r="GH116" i="2"/>
  <c r="GH115" i="2"/>
  <c r="GH114" i="2" s="1"/>
  <c r="GH113" i="2"/>
  <c r="GH112" i="2"/>
  <c r="GH111" i="2"/>
  <c r="GH110" i="2"/>
  <c r="AD110" i="2" s="1"/>
  <c r="GG109" i="2"/>
  <c r="GF109" i="2"/>
  <c r="GE109" i="2"/>
  <c r="GH108" i="2"/>
  <c r="GH107" i="2"/>
  <c r="GH106" i="2"/>
  <c r="GH105" i="2"/>
  <c r="GH104" i="2"/>
  <c r="GG103" i="2"/>
  <c r="GF103" i="2"/>
  <c r="GE103" i="2"/>
  <c r="GH102" i="2"/>
  <c r="AD102" i="2" s="1"/>
  <c r="GH101" i="2"/>
  <c r="GH100" i="2"/>
  <c r="GH26" i="2" s="1"/>
  <c r="GG99" i="2"/>
  <c r="GF99" i="2"/>
  <c r="GE99" i="2"/>
  <c r="GH98" i="2"/>
  <c r="GH97" i="2"/>
  <c r="GH96" i="2"/>
  <c r="AD96" i="2" s="1"/>
  <c r="GH95" i="2"/>
  <c r="GH94" i="2"/>
  <c r="GH93" i="2"/>
  <c r="GH92" i="2"/>
  <c r="GG91" i="2"/>
  <c r="GF91" i="2"/>
  <c r="GE91" i="2"/>
  <c r="GH90" i="2"/>
  <c r="GH89" i="2"/>
  <c r="GH15" i="2" s="1"/>
  <c r="GH88" i="2"/>
  <c r="GH87" i="2"/>
  <c r="GH86" i="2"/>
  <c r="GH85" i="2"/>
  <c r="GH84" i="2"/>
  <c r="GH83" i="2"/>
  <c r="GH82" i="2"/>
  <c r="GH8" i="2" s="1"/>
  <c r="GG81" i="2"/>
  <c r="GF81" i="2"/>
  <c r="GF80" i="2" s="1"/>
  <c r="GE81" i="2"/>
  <c r="GH79" i="2"/>
  <c r="GH78" i="2"/>
  <c r="GH77" i="2" s="1"/>
  <c r="GG77" i="2"/>
  <c r="GF77" i="2"/>
  <c r="GE77" i="2"/>
  <c r="GH76" i="2"/>
  <c r="GH75" i="2"/>
  <c r="GH38" i="2" s="1"/>
  <c r="GH74" i="2"/>
  <c r="GH73" i="2"/>
  <c r="GH36" i="2" s="1"/>
  <c r="GG72" i="2"/>
  <c r="GF72" i="2"/>
  <c r="GE72" i="2"/>
  <c r="GH71" i="2"/>
  <c r="GH70" i="2"/>
  <c r="GH69" i="2"/>
  <c r="GH68" i="2"/>
  <c r="GH67" i="2"/>
  <c r="GG66" i="2"/>
  <c r="GF66" i="2"/>
  <c r="GE66" i="2"/>
  <c r="GE43" i="2" s="1"/>
  <c r="GH65" i="2"/>
  <c r="GH62" i="2" s="1"/>
  <c r="GH64" i="2"/>
  <c r="GH63" i="2"/>
  <c r="GG62" i="2"/>
  <c r="GF62" i="2"/>
  <c r="GE62" i="2"/>
  <c r="GH61" i="2"/>
  <c r="GH60" i="2"/>
  <c r="GH59" i="2"/>
  <c r="GH58" i="2"/>
  <c r="GH57" i="2"/>
  <c r="GH20" i="2" s="1"/>
  <c r="GH56" i="2"/>
  <c r="GH19" i="2" s="1"/>
  <c r="GH55" i="2"/>
  <c r="GG54" i="2"/>
  <c r="GF54" i="2"/>
  <c r="GE54" i="2"/>
  <c r="GH53" i="2"/>
  <c r="GH16" i="2" s="1"/>
  <c r="GH52" i="2"/>
  <c r="GH51" i="2"/>
  <c r="GH50" i="2"/>
  <c r="GH49" i="2"/>
  <c r="GH48" i="2"/>
  <c r="GH47" i="2"/>
  <c r="GH10" i="2" s="1"/>
  <c r="GH46" i="2"/>
  <c r="GH44" i="2" s="1"/>
  <c r="GH45" i="2"/>
  <c r="GG44" i="2"/>
  <c r="GF44" i="2"/>
  <c r="GE44" i="2"/>
  <c r="GG42" i="2"/>
  <c r="GF42" i="2"/>
  <c r="GF40" i="2" s="1"/>
  <c r="GE42" i="2"/>
  <c r="GG41" i="2"/>
  <c r="GG40" i="2" s="1"/>
  <c r="GF41" i="2"/>
  <c r="GE41" i="2"/>
  <c r="GG39" i="2"/>
  <c r="GF39" i="2"/>
  <c r="GE39" i="2"/>
  <c r="GG38" i="2"/>
  <c r="GF38" i="2"/>
  <c r="GE38" i="2"/>
  <c r="GE35" i="2" s="1"/>
  <c r="GH37" i="2"/>
  <c r="GG37" i="2"/>
  <c r="GG35" i="2" s="1"/>
  <c r="GF37" i="2"/>
  <c r="GE37" i="2"/>
  <c r="GG36" i="2"/>
  <c r="GF36" i="2"/>
  <c r="GE36" i="2"/>
  <c r="GH34" i="2"/>
  <c r="GG34" i="2"/>
  <c r="GF34" i="2"/>
  <c r="GE34" i="2"/>
  <c r="GG33" i="2"/>
  <c r="GF33" i="2"/>
  <c r="GE33" i="2"/>
  <c r="GG32" i="2"/>
  <c r="GF32" i="2"/>
  <c r="GE32" i="2"/>
  <c r="GE29" i="2" s="1"/>
  <c r="GH31" i="2"/>
  <c r="GG31" i="2"/>
  <c r="GF31" i="2"/>
  <c r="GE31" i="2"/>
  <c r="GG30" i="2"/>
  <c r="GF30" i="2"/>
  <c r="GE30" i="2"/>
  <c r="GG28" i="2"/>
  <c r="GG25" i="2" s="1"/>
  <c r="GF28" i="2"/>
  <c r="GE28" i="2"/>
  <c r="GG27" i="2"/>
  <c r="GF27" i="2"/>
  <c r="GF25" i="2" s="1"/>
  <c r="GE27" i="2"/>
  <c r="GG26" i="2"/>
  <c r="GF26" i="2"/>
  <c r="GE26" i="2"/>
  <c r="GG24" i="2"/>
  <c r="GF24" i="2"/>
  <c r="GE24" i="2"/>
  <c r="GH23" i="2"/>
  <c r="GG23" i="2"/>
  <c r="GF23" i="2"/>
  <c r="GE23" i="2"/>
  <c r="GG22" i="2"/>
  <c r="GF22" i="2"/>
  <c r="GE22" i="2"/>
  <c r="GG21" i="2"/>
  <c r="GF21" i="2"/>
  <c r="GE21" i="2"/>
  <c r="GG20" i="2"/>
  <c r="GG17" i="2" s="1"/>
  <c r="GF20" i="2"/>
  <c r="GF17" i="2" s="1"/>
  <c r="GE20" i="2"/>
  <c r="GG19" i="2"/>
  <c r="GF19" i="2"/>
  <c r="GE19" i="2"/>
  <c r="GG18" i="2"/>
  <c r="GF18" i="2"/>
  <c r="GE18" i="2"/>
  <c r="GE17" i="2" s="1"/>
  <c r="GG16" i="2"/>
  <c r="GF16" i="2"/>
  <c r="GE16" i="2"/>
  <c r="GG15" i="2"/>
  <c r="GF15" i="2"/>
  <c r="GE15" i="2"/>
  <c r="GH14" i="2"/>
  <c r="GG14" i="2"/>
  <c r="GF14" i="2"/>
  <c r="GE14" i="2"/>
  <c r="GG13" i="2"/>
  <c r="GF13" i="2"/>
  <c r="GE13" i="2"/>
  <c r="GG12" i="2"/>
  <c r="GF12" i="2"/>
  <c r="GE12" i="2"/>
  <c r="GG11" i="2"/>
  <c r="GF11" i="2"/>
  <c r="GE11" i="2"/>
  <c r="GE7" i="2" s="1"/>
  <c r="GG10" i="2"/>
  <c r="GG7" i="2" s="1"/>
  <c r="GF10" i="2"/>
  <c r="GF7" i="2" s="1"/>
  <c r="GE10" i="2"/>
  <c r="GG9" i="2"/>
  <c r="GF9" i="2"/>
  <c r="GE9" i="2"/>
  <c r="GG8" i="2"/>
  <c r="GF8" i="2"/>
  <c r="GE8" i="2"/>
  <c r="ID227" i="2"/>
  <c r="ID226" i="2"/>
  <c r="ID225" i="2" s="1"/>
  <c r="ID224" i="2"/>
  <c r="ID223" i="2"/>
  <c r="ID222" i="2"/>
  <c r="ID221" i="2"/>
  <c r="AL221" i="2" s="1"/>
  <c r="IC220" i="2"/>
  <c r="IB220" i="2"/>
  <c r="IA220" i="2"/>
  <c r="ID219" i="2"/>
  <c r="AL219" i="2" s="1"/>
  <c r="ID218" i="2"/>
  <c r="ID217" i="2"/>
  <c r="ID216" i="2"/>
  <c r="ID215" i="2"/>
  <c r="ID214" i="2" s="1"/>
  <c r="ID213" i="2"/>
  <c r="ID212" i="2"/>
  <c r="ID211" i="2"/>
  <c r="ID210" i="2" s="1"/>
  <c r="IC210" i="2"/>
  <c r="IC191" i="2" s="1"/>
  <c r="IB210" i="2"/>
  <c r="IA210" i="2"/>
  <c r="ID209" i="2"/>
  <c r="ID208" i="2"/>
  <c r="ID207" i="2"/>
  <c r="ID206" i="2"/>
  <c r="ID205" i="2"/>
  <c r="ID204" i="2"/>
  <c r="ID203" i="2"/>
  <c r="IC202" i="2"/>
  <c r="IB202" i="2"/>
  <c r="IA202" i="2"/>
  <c r="ID201" i="2"/>
  <c r="AL201" i="2" s="1"/>
  <c r="ID200" i="2"/>
  <c r="AL200" i="2" s="1"/>
  <c r="ID199" i="2"/>
  <c r="ID198" i="2"/>
  <c r="ID197" i="2"/>
  <c r="AL197" i="2" s="1"/>
  <c r="ID196" i="2"/>
  <c r="ID195" i="2"/>
  <c r="ID194" i="2"/>
  <c r="AL194" i="2" s="1"/>
  <c r="ID193" i="2"/>
  <c r="IC192" i="2"/>
  <c r="IB192" i="2"/>
  <c r="IA192" i="2"/>
  <c r="IA191" i="2" s="1"/>
  <c r="ID190" i="2"/>
  <c r="AL190" i="2" s="1"/>
  <c r="ID189" i="2"/>
  <c r="ID187" i="2"/>
  <c r="AL187" i="2" s="1"/>
  <c r="ID186" i="2"/>
  <c r="ID185" i="2"/>
  <c r="ID184" i="2"/>
  <c r="ID183" i="2"/>
  <c r="IC183" i="2"/>
  <c r="IB183" i="2"/>
  <c r="IA183" i="2"/>
  <c r="ID182" i="2"/>
  <c r="AL182" i="2" s="1"/>
  <c r="ID181" i="2"/>
  <c r="ID180" i="2"/>
  <c r="AL180" i="2" s="1"/>
  <c r="ID179" i="2"/>
  <c r="ID178" i="2"/>
  <c r="IC177" i="2"/>
  <c r="IB177" i="2"/>
  <c r="IA177" i="2"/>
  <c r="ID176" i="2"/>
  <c r="ID175" i="2"/>
  <c r="AL175" i="2" s="1"/>
  <c r="ID174" i="2"/>
  <c r="ID173" i="2"/>
  <c r="IC173" i="2"/>
  <c r="IB173" i="2"/>
  <c r="IA173" i="2"/>
  <c r="ID172" i="2"/>
  <c r="AL172" i="2" s="1"/>
  <c r="ID171" i="2"/>
  <c r="ID170" i="2"/>
  <c r="ID169" i="2"/>
  <c r="ID168" i="2"/>
  <c r="ID167" i="2"/>
  <c r="ID166" i="2"/>
  <c r="IC165" i="2"/>
  <c r="IB165" i="2"/>
  <c r="IA165" i="2"/>
  <c r="IA154" i="2" s="1"/>
  <c r="ID164" i="2"/>
  <c r="ID163" i="2"/>
  <c r="AL163" i="2" s="1"/>
  <c r="ID162" i="2"/>
  <c r="ID161" i="2"/>
  <c r="ID160" i="2"/>
  <c r="ID159" i="2"/>
  <c r="ID158" i="2"/>
  <c r="ID157" i="2"/>
  <c r="ID156" i="2"/>
  <c r="IC155" i="2"/>
  <c r="IB155" i="2"/>
  <c r="IB154" i="2" s="1"/>
  <c r="IA155" i="2"/>
  <c r="ID153" i="2"/>
  <c r="ID151" i="2" s="1"/>
  <c r="ID152" i="2"/>
  <c r="ID150" i="2"/>
  <c r="ID149" i="2"/>
  <c r="ID148" i="2"/>
  <c r="ID147" i="2"/>
  <c r="ID146" i="2" s="1"/>
  <c r="IC146" i="2"/>
  <c r="IB146" i="2"/>
  <c r="IA146" i="2"/>
  <c r="ID145" i="2"/>
  <c r="ID144" i="2"/>
  <c r="AL144" i="2" s="1"/>
  <c r="ID143" i="2"/>
  <c r="ID142" i="2"/>
  <c r="ID141" i="2"/>
  <c r="ID139" i="2"/>
  <c r="ID138" i="2"/>
  <c r="ID137" i="2"/>
  <c r="ID136" i="2" s="1"/>
  <c r="IC136" i="2"/>
  <c r="IB136" i="2"/>
  <c r="IA136" i="2"/>
  <c r="ID135" i="2"/>
  <c r="ID134" i="2"/>
  <c r="AL134" i="2" s="1"/>
  <c r="ID133" i="2"/>
  <c r="ID132" i="2"/>
  <c r="ID131" i="2"/>
  <c r="ID130" i="2"/>
  <c r="ID129" i="2"/>
  <c r="IC128" i="2"/>
  <c r="IC117" i="2" s="1"/>
  <c r="IB128" i="2"/>
  <c r="IA128" i="2"/>
  <c r="ID127" i="2"/>
  <c r="ID126" i="2"/>
  <c r="AL126" i="2" s="1"/>
  <c r="ID125" i="2"/>
  <c r="ID14" i="2" s="1"/>
  <c r="ID124" i="2"/>
  <c r="ID123" i="2"/>
  <c r="ID122" i="2"/>
  <c r="AL122" i="2" s="1"/>
  <c r="ID121" i="2"/>
  <c r="ID120" i="2"/>
  <c r="ID119" i="2"/>
  <c r="ID118" i="2"/>
  <c r="IC118" i="2"/>
  <c r="IB118" i="2"/>
  <c r="IA118" i="2"/>
  <c r="IB117" i="2"/>
  <c r="ID116" i="2"/>
  <c r="ID114" i="2" s="1"/>
  <c r="ID115" i="2"/>
  <c r="IC114" i="2"/>
  <c r="IB114" i="2"/>
  <c r="IA114" i="2"/>
  <c r="ID113" i="2"/>
  <c r="ID112" i="2"/>
  <c r="ID111" i="2"/>
  <c r="ID109" i="2" s="1"/>
  <c r="ID110" i="2"/>
  <c r="IC109" i="2"/>
  <c r="IB109" i="2"/>
  <c r="IA109" i="2"/>
  <c r="ID108" i="2"/>
  <c r="AL108" i="2" s="1"/>
  <c r="ID107" i="2"/>
  <c r="ID33" i="2" s="1"/>
  <c r="ID106" i="2"/>
  <c r="ID105" i="2"/>
  <c r="ID104" i="2"/>
  <c r="IC103" i="2"/>
  <c r="IB103" i="2"/>
  <c r="IA103" i="2"/>
  <c r="ID102" i="2"/>
  <c r="ID101" i="2"/>
  <c r="ID100" i="2"/>
  <c r="IC99" i="2"/>
  <c r="IB99" i="2"/>
  <c r="IA99" i="2"/>
  <c r="ID98" i="2"/>
  <c r="ID97" i="2"/>
  <c r="ID96" i="2"/>
  <c r="ID95" i="2"/>
  <c r="ID94" i="2"/>
  <c r="ID93" i="2"/>
  <c r="ID19" i="2" s="1"/>
  <c r="ID92" i="2"/>
  <c r="IC91" i="2"/>
  <c r="IB91" i="2"/>
  <c r="IA91" i="2"/>
  <c r="ID90" i="2"/>
  <c r="ID16" i="2" s="1"/>
  <c r="ID89" i="2"/>
  <c r="ID88" i="2"/>
  <c r="ID87" i="2"/>
  <c r="ID86" i="2"/>
  <c r="ID85" i="2"/>
  <c r="ID84" i="2"/>
  <c r="ID83" i="2"/>
  <c r="ID81" i="2" s="1"/>
  <c r="ID82" i="2"/>
  <c r="IC81" i="2"/>
  <c r="IB81" i="2"/>
  <c r="IA81" i="2"/>
  <c r="ID79" i="2"/>
  <c r="ID42" i="2" s="1"/>
  <c r="ID78" i="2"/>
  <c r="IC77" i="2"/>
  <c r="IB77" i="2"/>
  <c r="IA77" i="2"/>
  <c r="ID76" i="2"/>
  <c r="ID75" i="2"/>
  <c r="ID38" i="2" s="1"/>
  <c r="ID74" i="2"/>
  <c r="ID37" i="2" s="1"/>
  <c r="ID73" i="2"/>
  <c r="ID72" i="2" s="1"/>
  <c r="IC72" i="2"/>
  <c r="IB72" i="2"/>
  <c r="IA72" i="2"/>
  <c r="ID71" i="2"/>
  <c r="AL71" i="2" s="1"/>
  <c r="ID70" i="2"/>
  <c r="ID69" i="2"/>
  <c r="ID68" i="2"/>
  <c r="ID67" i="2"/>
  <c r="ID66" i="2" s="1"/>
  <c r="IC66" i="2"/>
  <c r="IB66" i="2"/>
  <c r="IA66" i="2"/>
  <c r="ID65" i="2"/>
  <c r="ID64" i="2"/>
  <c r="ID27" i="2" s="1"/>
  <c r="ID63" i="2"/>
  <c r="ID26" i="2" s="1"/>
  <c r="ID25" i="2" s="1"/>
  <c r="ID62" i="2"/>
  <c r="IC62" i="2"/>
  <c r="IB62" i="2"/>
  <c r="IA62" i="2"/>
  <c r="ID61" i="2"/>
  <c r="ID60" i="2"/>
  <c r="ID59" i="2"/>
  <c r="ID22" i="2" s="1"/>
  <c r="ID58" i="2"/>
  <c r="ID21" i="2" s="1"/>
  <c r="ID57" i="2"/>
  <c r="ID56" i="2"/>
  <c r="ID55" i="2"/>
  <c r="IC54" i="2"/>
  <c r="IB54" i="2"/>
  <c r="IA54" i="2"/>
  <c r="ID53" i="2"/>
  <c r="ID52" i="2"/>
  <c r="ID51" i="2"/>
  <c r="ID50" i="2"/>
  <c r="ID49" i="2"/>
  <c r="ID12" i="2" s="1"/>
  <c r="ID48" i="2"/>
  <c r="ID44" i="2" s="1"/>
  <c r="ID47" i="2"/>
  <c r="ID46" i="2"/>
  <c r="ID45" i="2"/>
  <c r="IC44" i="2"/>
  <c r="IB44" i="2"/>
  <c r="IA44" i="2"/>
  <c r="IC42" i="2"/>
  <c r="IB42" i="2"/>
  <c r="IA42" i="2"/>
  <c r="ID41" i="2"/>
  <c r="ID40" i="2" s="1"/>
  <c r="IC41" i="2"/>
  <c r="IC40" i="2" s="1"/>
  <c r="IB41" i="2"/>
  <c r="IA41" i="2"/>
  <c r="IC39" i="2"/>
  <c r="IB39" i="2"/>
  <c r="IA39" i="2"/>
  <c r="IC38" i="2"/>
  <c r="IB38" i="2"/>
  <c r="IA38" i="2"/>
  <c r="IC37" i="2"/>
  <c r="IB37" i="2"/>
  <c r="IA37" i="2"/>
  <c r="IC36" i="2"/>
  <c r="IB36" i="2"/>
  <c r="IB35" i="2" s="1"/>
  <c r="IA36" i="2"/>
  <c r="IA35" i="2" s="1"/>
  <c r="IC35" i="2"/>
  <c r="ID34" i="2"/>
  <c r="IC34" i="2"/>
  <c r="IB34" i="2"/>
  <c r="IA34" i="2"/>
  <c r="IC33" i="2"/>
  <c r="IB33" i="2"/>
  <c r="IA33" i="2"/>
  <c r="ID32" i="2"/>
  <c r="IC32" i="2"/>
  <c r="IC29" i="2" s="1"/>
  <c r="IB32" i="2"/>
  <c r="IA32" i="2"/>
  <c r="ID31" i="2"/>
  <c r="IC31" i="2"/>
  <c r="IB31" i="2"/>
  <c r="IA31" i="2"/>
  <c r="IC30" i="2"/>
  <c r="IB30" i="2"/>
  <c r="IA30" i="2"/>
  <c r="IB29" i="2"/>
  <c r="IA29" i="2"/>
  <c r="ID28" i="2"/>
  <c r="IC28" i="2"/>
  <c r="IB28" i="2"/>
  <c r="IA28" i="2"/>
  <c r="IC27" i="2"/>
  <c r="IB27" i="2"/>
  <c r="IA27" i="2"/>
  <c r="IC26" i="2"/>
  <c r="IB26" i="2"/>
  <c r="IA26" i="2"/>
  <c r="IA25" i="2" s="1"/>
  <c r="IC25" i="2"/>
  <c r="IB25" i="2"/>
  <c r="IC24" i="2"/>
  <c r="IB24" i="2"/>
  <c r="IA24" i="2"/>
  <c r="ID23" i="2"/>
  <c r="IC23" i="2"/>
  <c r="IC17" i="2" s="1"/>
  <c r="IB23" i="2"/>
  <c r="IA23" i="2"/>
  <c r="IC22" i="2"/>
  <c r="IB22" i="2"/>
  <c r="IA22" i="2"/>
  <c r="IC21" i="2"/>
  <c r="IB21" i="2"/>
  <c r="IA21" i="2"/>
  <c r="ID20" i="2"/>
  <c r="IC20" i="2"/>
  <c r="IB20" i="2"/>
  <c r="IB17" i="2" s="1"/>
  <c r="IA20" i="2"/>
  <c r="IC19" i="2"/>
  <c r="IB19" i="2"/>
  <c r="IA19" i="2"/>
  <c r="IC18" i="2"/>
  <c r="IB18" i="2"/>
  <c r="IA18" i="2"/>
  <c r="IA17" i="2"/>
  <c r="IC16" i="2"/>
  <c r="IB16" i="2"/>
  <c r="IA16" i="2"/>
  <c r="IC15" i="2"/>
  <c r="IB15" i="2"/>
  <c r="IA15" i="2"/>
  <c r="IC14" i="2"/>
  <c r="IB14" i="2"/>
  <c r="IA14" i="2"/>
  <c r="ID13" i="2"/>
  <c r="IC13" i="2"/>
  <c r="IB13" i="2"/>
  <c r="IA13" i="2"/>
  <c r="IC12" i="2"/>
  <c r="IB12" i="2"/>
  <c r="IA12" i="2"/>
  <c r="IC11" i="2"/>
  <c r="IB11" i="2"/>
  <c r="IA11" i="2"/>
  <c r="ID10" i="2"/>
  <c r="IC10" i="2"/>
  <c r="IC7" i="2" s="1"/>
  <c r="IB10" i="2"/>
  <c r="IA10" i="2"/>
  <c r="IC9" i="2"/>
  <c r="IB9" i="2"/>
  <c r="IA9" i="2"/>
  <c r="ID8" i="2"/>
  <c r="IC8" i="2"/>
  <c r="IB8" i="2"/>
  <c r="IA8" i="2"/>
  <c r="IB7" i="2"/>
  <c r="HW44" i="2"/>
  <c r="HZ227" i="2"/>
  <c r="HZ42" i="2" s="1"/>
  <c r="HZ226" i="2"/>
  <c r="HZ225" i="2" s="1"/>
  <c r="HZ224" i="2"/>
  <c r="HZ220" i="2" s="1"/>
  <c r="HZ223" i="2"/>
  <c r="HZ222" i="2"/>
  <c r="AH222" i="2" s="1"/>
  <c r="HZ221" i="2"/>
  <c r="HY220" i="2"/>
  <c r="HX220" i="2"/>
  <c r="HW220" i="2"/>
  <c r="HZ219" i="2"/>
  <c r="AH219" i="2" s="1"/>
  <c r="HZ218" i="2"/>
  <c r="HZ217" i="2"/>
  <c r="HZ216" i="2"/>
  <c r="HZ215" i="2"/>
  <c r="HZ214" i="2" s="1"/>
  <c r="HZ213" i="2"/>
  <c r="HZ212" i="2"/>
  <c r="HZ211" i="2"/>
  <c r="HY210" i="2"/>
  <c r="HX210" i="2"/>
  <c r="HW210" i="2"/>
  <c r="HZ209" i="2"/>
  <c r="HZ208" i="2"/>
  <c r="HZ207" i="2"/>
  <c r="HZ206" i="2"/>
  <c r="AH206" i="2" s="1"/>
  <c r="HZ205" i="2"/>
  <c r="HZ204" i="2"/>
  <c r="HZ203" i="2"/>
  <c r="HZ202" i="2" s="1"/>
  <c r="HY202" i="2"/>
  <c r="HX202" i="2"/>
  <c r="HW202" i="2"/>
  <c r="HZ201" i="2"/>
  <c r="AH201" i="2" s="1"/>
  <c r="HZ200" i="2"/>
  <c r="HZ199" i="2"/>
  <c r="HZ198" i="2"/>
  <c r="HZ197" i="2"/>
  <c r="HZ196" i="2"/>
  <c r="HZ195" i="2"/>
  <c r="HZ194" i="2"/>
  <c r="AH194" i="2" s="1"/>
  <c r="HZ193" i="2"/>
  <c r="HY192" i="2"/>
  <c r="HY191" i="2" s="1"/>
  <c r="HX192" i="2"/>
  <c r="HX191" i="2" s="1"/>
  <c r="HW192" i="2"/>
  <c r="HZ190" i="2"/>
  <c r="HZ189" i="2"/>
  <c r="HZ188" i="2" s="1"/>
  <c r="HZ187" i="2"/>
  <c r="AH187" i="2" s="1"/>
  <c r="HZ186" i="2"/>
  <c r="AH186" i="2" s="1"/>
  <c r="HZ185" i="2"/>
  <c r="HZ184" i="2"/>
  <c r="HY183" i="2"/>
  <c r="HX183" i="2"/>
  <c r="HW183" i="2"/>
  <c r="HZ182" i="2"/>
  <c r="AH182" i="2" s="1"/>
  <c r="HZ181" i="2"/>
  <c r="HZ180" i="2"/>
  <c r="HZ179" i="2"/>
  <c r="HZ178" i="2"/>
  <c r="HZ177" i="2" s="1"/>
  <c r="HY177" i="2"/>
  <c r="HX177" i="2"/>
  <c r="HW177" i="2"/>
  <c r="HW154" i="2" s="1"/>
  <c r="HZ176" i="2"/>
  <c r="HZ175" i="2"/>
  <c r="AH175" i="2" s="1"/>
  <c r="HZ174" i="2"/>
  <c r="HY173" i="2"/>
  <c r="HX173" i="2"/>
  <c r="HW173" i="2"/>
  <c r="HZ172" i="2"/>
  <c r="HZ171" i="2"/>
  <c r="HZ170" i="2"/>
  <c r="AH170" i="2" s="1"/>
  <c r="HZ169" i="2"/>
  <c r="HZ168" i="2"/>
  <c r="HZ167" i="2"/>
  <c r="HZ166" i="2"/>
  <c r="HY165" i="2"/>
  <c r="HY154" i="2" s="1"/>
  <c r="HX165" i="2"/>
  <c r="HW165" i="2"/>
  <c r="HZ164" i="2"/>
  <c r="HZ163" i="2"/>
  <c r="HZ162" i="2"/>
  <c r="HZ161" i="2"/>
  <c r="HZ160" i="2"/>
  <c r="AH160" i="2" s="1"/>
  <c r="HZ159" i="2"/>
  <c r="HZ158" i="2"/>
  <c r="HZ157" i="2"/>
  <c r="HZ156" i="2"/>
  <c r="HY155" i="2"/>
  <c r="HX155" i="2"/>
  <c r="HW155" i="2"/>
  <c r="HZ153" i="2"/>
  <c r="HZ152" i="2"/>
  <c r="HZ151" i="2" s="1"/>
  <c r="HZ150" i="2"/>
  <c r="AH150" i="2" s="1"/>
  <c r="HZ149" i="2"/>
  <c r="AH149" i="2" s="1"/>
  <c r="HZ148" i="2"/>
  <c r="HZ147" i="2"/>
  <c r="HY146" i="2"/>
  <c r="HX146" i="2"/>
  <c r="HW146" i="2"/>
  <c r="HZ145" i="2"/>
  <c r="HZ144" i="2"/>
  <c r="AH144" i="2" s="1"/>
  <c r="HZ143" i="2"/>
  <c r="HZ142" i="2"/>
  <c r="AH142" i="2" s="1"/>
  <c r="HZ141" i="2"/>
  <c r="HZ140" i="2" s="1"/>
  <c r="HZ139" i="2"/>
  <c r="HZ136" i="2" s="1"/>
  <c r="HZ138" i="2"/>
  <c r="HZ137" i="2"/>
  <c r="HY136" i="2"/>
  <c r="HX136" i="2"/>
  <c r="HW136" i="2"/>
  <c r="HZ135" i="2"/>
  <c r="AH135" i="2" s="1"/>
  <c r="HZ134" i="2"/>
  <c r="HZ133" i="2"/>
  <c r="HZ132" i="2"/>
  <c r="AH132" i="2" s="1"/>
  <c r="HZ131" i="2"/>
  <c r="AH131" i="2" s="1"/>
  <c r="HZ130" i="2"/>
  <c r="HZ129" i="2"/>
  <c r="HY128" i="2"/>
  <c r="HX128" i="2"/>
  <c r="HW128" i="2"/>
  <c r="HW117" i="2" s="1"/>
  <c r="HZ127" i="2"/>
  <c r="HZ126" i="2"/>
  <c r="HZ125" i="2"/>
  <c r="HZ124" i="2"/>
  <c r="HZ123" i="2"/>
  <c r="HZ122" i="2"/>
  <c r="AH122" i="2" s="1"/>
  <c r="HZ121" i="2"/>
  <c r="HZ120" i="2"/>
  <c r="AH120" i="2" s="1"/>
  <c r="HZ119" i="2"/>
  <c r="HZ118" i="2" s="1"/>
  <c r="HY118" i="2"/>
  <c r="HX118" i="2"/>
  <c r="HX117" i="2" s="1"/>
  <c r="HW118" i="2"/>
  <c r="HZ116" i="2"/>
  <c r="HZ115" i="2"/>
  <c r="HZ114" i="2" s="1"/>
  <c r="HY114" i="2"/>
  <c r="HX114" i="2"/>
  <c r="HW114" i="2"/>
  <c r="HZ113" i="2"/>
  <c r="HZ112" i="2"/>
  <c r="HZ111" i="2"/>
  <c r="HZ110" i="2"/>
  <c r="HY109" i="2"/>
  <c r="HX109" i="2"/>
  <c r="HW109" i="2"/>
  <c r="HZ108" i="2"/>
  <c r="HZ107" i="2"/>
  <c r="HZ106" i="2"/>
  <c r="HZ105" i="2"/>
  <c r="HZ104" i="2"/>
  <c r="HZ103" i="2" s="1"/>
  <c r="HY103" i="2"/>
  <c r="HY80" i="2" s="1"/>
  <c r="HX103" i="2"/>
  <c r="HW103" i="2"/>
  <c r="HZ102" i="2"/>
  <c r="HZ101" i="2"/>
  <c r="HZ100" i="2"/>
  <c r="HY99" i="2"/>
  <c r="HX99" i="2"/>
  <c r="HW99" i="2"/>
  <c r="HZ98" i="2"/>
  <c r="HZ97" i="2"/>
  <c r="HZ96" i="2"/>
  <c r="HZ95" i="2"/>
  <c r="HZ21" i="2" s="1"/>
  <c r="HZ94" i="2"/>
  <c r="HZ20" i="2" s="1"/>
  <c r="HZ93" i="2"/>
  <c r="HZ92" i="2"/>
  <c r="HY91" i="2"/>
  <c r="HX91" i="2"/>
  <c r="HW91" i="2"/>
  <c r="HZ90" i="2"/>
  <c r="HZ89" i="2"/>
  <c r="HZ88" i="2"/>
  <c r="HZ87" i="2"/>
  <c r="HZ86" i="2"/>
  <c r="AH86" i="2" s="1"/>
  <c r="HZ85" i="2"/>
  <c r="HZ11" i="2" s="1"/>
  <c r="HZ84" i="2"/>
  <c r="HZ10" i="2" s="1"/>
  <c r="HZ83" i="2"/>
  <c r="HZ9" i="2" s="1"/>
  <c r="HZ82" i="2"/>
  <c r="HY81" i="2"/>
  <c r="HX81" i="2"/>
  <c r="HW81" i="2"/>
  <c r="HZ79" i="2"/>
  <c r="HZ78" i="2"/>
  <c r="HZ77" i="2" s="1"/>
  <c r="HY77" i="2"/>
  <c r="HX77" i="2"/>
  <c r="HX43" i="2" s="1"/>
  <c r="HW77" i="2"/>
  <c r="HZ76" i="2"/>
  <c r="HZ39" i="2" s="1"/>
  <c r="HZ75" i="2"/>
  <c r="HZ74" i="2"/>
  <c r="HZ73" i="2"/>
  <c r="HY72" i="2"/>
  <c r="HX72" i="2"/>
  <c r="HW72" i="2"/>
  <c r="HZ71" i="2"/>
  <c r="HZ34" i="2" s="1"/>
  <c r="HZ70" i="2"/>
  <c r="HZ69" i="2"/>
  <c r="HZ32" i="2" s="1"/>
  <c r="HZ68" i="2"/>
  <c r="HZ31" i="2" s="1"/>
  <c r="HZ67" i="2"/>
  <c r="HY66" i="2"/>
  <c r="HX66" i="2"/>
  <c r="HW66" i="2"/>
  <c r="HZ65" i="2"/>
  <c r="HZ64" i="2"/>
  <c r="HZ63" i="2"/>
  <c r="AH63" i="2" s="1"/>
  <c r="HZ62" i="2"/>
  <c r="HY62" i="2"/>
  <c r="HX62" i="2"/>
  <c r="HW62" i="2"/>
  <c r="HZ61" i="2"/>
  <c r="HZ24" i="2" s="1"/>
  <c r="HZ60" i="2"/>
  <c r="HZ23" i="2" s="1"/>
  <c r="HZ59" i="2"/>
  <c r="HZ22" i="2" s="1"/>
  <c r="HZ58" i="2"/>
  <c r="HZ57" i="2"/>
  <c r="HZ56" i="2"/>
  <c r="HZ55" i="2"/>
  <c r="HY54" i="2"/>
  <c r="HX54" i="2"/>
  <c r="HW54" i="2"/>
  <c r="HZ53" i="2"/>
  <c r="HZ16" i="2" s="1"/>
  <c r="HZ52" i="2"/>
  <c r="HZ51" i="2"/>
  <c r="HZ14" i="2" s="1"/>
  <c r="HZ50" i="2"/>
  <c r="HZ13" i="2" s="1"/>
  <c r="HZ49" i="2"/>
  <c r="HZ44" i="2" s="1"/>
  <c r="HZ48" i="2"/>
  <c r="HZ47" i="2"/>
  <c r="HZ46" i="2"/>
  <c r="HZ45" i="2"/>
  <c r="HY44" i="2"/>
  <c r="HX44" i="2"/>
  <c r="HY42" i="2"/>
  <c r="HY40" i="2" s="1"/>
  <c r="HX42" i="2"/>
  <c r="HX40" i="2" s="1"/>
  <c r="HW42" i="2"/>
  <c r="HY41" i="2"/>
  <c r="HX41" i="2"/>
  <c r="HW41" i="2"/>
  <c r="HW40" i="2"/>
  <c r="HY39" i="2"/>
  <c r="HX39" i="2"/>
  <c r="HW39" i="2"/>
  <c r="HY38" i="2"/>
  <c r="HX38" i="2"/>
  <c r="HW38" i="2"/>
  <c r="HY37" i="2"/>
  <c r="HX37" i="2"/>
  <c r="HW37" i="2"/>
  <c r="HZ36" i="2"/>
  <c r="HY36" i="2"/>
  <c r="HY35" i="2" s="1"/>
  <c r="HX36" i="2"/>
  <c r="HX35" i="2" s="1"/>
  <c r="HW36" i="2"/>
  <c r="HW35" i="2" s="1"/>
  <c r="HY34" i="2"/>
  <c r="HX34" i="2"/>
  <c r="HW34" i="2"/>
  <c r="HZ33" i="2"/>
  <c r="HY33" i="2"/>
  <c r="HX33" i="2"/>
  <c r="HW33" i="2"/>
  <c r="HY32" i="2"/>
  <c r="HX32" i="2"/>
  <c r="HW32" i="2"/>
  <c r="HY31" i="2"/>
  <c r="HX31" i="2"/>
  <c r="HW31" i="2"/>
  <c r="HY30" i="2"/>
  <c r="HY29" i="2" s="1"/>
  <c r="HX30" i="2"/>
  <c r="HX29" i="2" s="1"/>
  <c r="HW30" i="2"/>
  <c r="HY28" i="2"/>
  <c r="HX28" i="2"/>
  <c r="HW28" i="2"/>
  <c r="HY27" i="2"/>
  <c r="HX27" i="2"/>
  <c r="HX25" i="2" s="1"/>
  <c r="HW27" i="2"/>
  <c r="HW25" i="2" s="1"/>
  <c r="HZ26" i="2"/>
  <c r="HY26" i="2"/>
  <c r="HY25" i="2" s="1"/>
  <c r="HX26" i="2"/>
  <c r="HW26" i="2"/>
  <c r="HY24" i="2"/>
  <c r="HX24" i="2"/>
  <c r="HW24" i="2"/>
  <c r="HY23" i="2"/>
  <c r="HX23" i="2"/>
  <c r="HW23" i="2"/>
  <c r="HY22" i="2"/>
  <c r="HX22" i="2"/>
  <c r="HW22" i="2"/>
  <c r="HY21" i="2"/>
  <c r="HX21" i="2"/>
  <c r="HW21" i="2"/>
  <c r="HY20" i="2"/>
  <c r="HY17" i="2" s="1"/>
  <c r="HX20" i="2"/>
  <c r="HW20" i="2"/>
  <c r="HY19" i="2"/>
  <c r="HX19" i="2"/>
  <c r="HW19" i="2"/>
  <c r="HY18" i="2"/>
  <c r="HX18" i="2"/>
  <c r="HW18" i="2"/>
  <c r="HY16" i="2"/>
  <c r="HX16" i="2"/>
  <c r="HW16" i="2"/>
  <c r="HZ15" i="2"/>
  <c r="HY15" i="2"/>
  <c r="HX15" i="2"/>
  <c r="HW15" i="2"/>
  <c r="HY14" i="2"/>
  <c r="HX14" i="2"/>
  <c r="HW14" i="2"/>
  <c r="HY13" i="2"/>
  <c r="HX13" i="2"/>
  <c r="HW13" i="2"/>
  <c r="HY12" i="2"/>
  <c r="HX12" i="2"/>
  <c r="HW12" i="2"/>
  <c r="HY11" i="2"/>
  <c r="HX11" i="2"/>
  <c r="HW11" i="2"/>
  <c r="HY10" i="2"/>
  <c r="HX10" i="2"/>
  <c r="HW10" i="2"/>
  <c r="HY9" i="2"/>
  <c r="HX9" i="2"/>
  <c r="HW9" i="2"/>
  <c r="HW7" i="2" s="1"/>
  <c r="HZ8" i="2"/>
  <c r="HY8" i="2"/>
  <c r="HX8" i="2"/>
  <c r="HW8" i="2"/>
  <c r="AH197" i="2"/>
  <c r="HV221" i="2"/>
  <c r="AD221" i="2" s="1"/>
  <c r="HV222" i="2"/>
  <c r="HV223" i="2"/>
  <c r="HV224" i="2"/>
  <c r="HV227" i="2"/>
  <c r="HV226" i="2"/>
  <c r="HV225" i="2" s="1"/>
  <c r="HU220" i="2"/>
  <c r="HT220" i="2"/>
  <c r="HS220" i="2"/>
  <c r="HV219" i="2"/>
  <c r="HV218" i="2"/>
  <c r="HV217" i="2"/>
  <c r="HV216" i="2"/>
  <c r="HV215" i="2"/>
  <c r="HV213" i="2"/>
  <c r="HV212" i="2"/>
  <c r="HV211" i="2"/>
  <c r="HU210" i="2"/>
  <c r="HT210" i="2"/>
  <c r="HS210" i="2"/>
  <c r="HV209" i="2"/>
  <c r="HV208" i="2"/>
  <c r="HV207" i="2"/>
  <c r="HV206" i="2"/>
  <c r="AD206" i="2" s="1"/>
  <c r="HV205" i="2"/>
  <c r="HV202" i="2" s="1"/>
  <c r="HV204" i="2"/>
  <c r="HV203" i="2"/>
  <c r="HU202" i="2"/>
  <c r="HT202" i="2"/>
  <c r="HS202" i="2"/>
  <c r="HV201" i="2"/>
  <c r="AD201" i="2" s="1"/>
  <c r="HV200" i="2"/>
  <c r="AD200" i="2" s="1"/>
  <c r="HV199" i="2"/>
  <c r="HV198" i="2"/>
  <c r="HV197" i="2"/>
  <c r="HV196" i="2"/>
  <c r="HV195" i="2"/>
  <c r="HV194" i="2"/>
  <c r="HV193" i="2"/>
  <c r="HU192" i="2"/>
  <c r="HT192" i="2"/>
  <c r="HS192" i="2"/>
  <c r="HV190" i="2"/>
  <c r="HV189" i="2"/>
  <c r="HV187" i="2"/>
  <c r="HV186" i="2"/>
  <c r="HV185" i="2"/>
  <c r="AD185" i="2" s="1"/>
  <c r="HV184" i="2"/>
  <c r="HU183" i="2"/>
  <c r="HT183" i="2"/>
  <c r="HS183" i="2"/>
  <c r="HV182" i="2"/>
  <c r="AD182" i="2" s="1"/>
  <c r="HV181" i="2"/>
  <c r="HV180" i="2"/>
  <c r="HV179" i="2"/>
  <c r="HV178" i="2"/>
  <c r="HU177" i="2"/>
  <c r="HT177" i="2"/>
  <c r="HS177" i="2"/>
  <c r="HV176" i="2"/>
  <c r="HV173" i="2" s="1"/>
  <c r="HV175" i="2"/>
  <c r="HV174" i="2"/>
  <c r="HU173" i="2"/>
  <c r="HT173" i="2"/>
  <c r="HS173" i="2"/>
  <c r="HV172" i="2"/>
  <c r="AD172" i="2" s="1"/>
  <c r="HV171" i="2"/>
  <c r="HV170" i="2"/>
  <c r="HV169" i="2"/>
  <c r="HV168" i="2"/>
  <c r="AD168" i="2" s="1"/>
  <c r="HV167" i="2"/>
  <c r="HV166" i="2"/>
  <c r="HU165" i="2"/>
  <c r="HT165" i="2"/>
  <c r="HS165" i="2"/>
  <c r="HV164" i="2"/>
  <c r="HV163" i="2"/>
  <c r="HV162" i="2"/>
  <c r="HV161" i="2"/>
  <c r="HV160" i="2"/>
  <c r="HV159" i="2"/>
  <c r="AD159" i="2" s="1"/>
  <c r="HV158" i="2"/>
  <c r="HV157" i="2"/>
  <c r="HV156" i="2"/>
  <c r="HU155" i="2"/>
  <c r="HT155" i="2"/>
  <c r="HS155" i="2"/>
  <c r="HV153" i="2"/>
  <c r="HV152" i="2"/>
  <c r="HV150" i="2"/>
  <c r="HV149" i="2"/>
  <c r="HV148" i="2"/>
  <c r="AD148" i="2" s="1"/>
  <c r="HV147" i="2"/>
  <c r="HU146" i="2"/>
  <c r="HT146" i="2"/>
  <c r="HS146" i="2"/>
  <c r="HV145" i="2"/>
  <c r="HV144" i="2"/>
  <c r="AD144" i="2" s="1"/>
  <c r="HV143" i="2"/>
  <c r="HV142" i="2"/>
  <c r="HV141" i="2"/>
  <c r="HV140" i="2"/>
  <c r="HV139" i="2"/>
  <c r="HV138" i="2"/>
  <c r="HV136" i="2" s="1"/>
  <c r="HV137" i="2"/>
  <c r="AD137" i="2" s="1"/>
  <c r="HU136" i="2"/>
  <c r="HT136" i="2"/>
  <c r="HS136" i="2"/>
  <c r="HV135" i="2"/>
  <c r="AD135" i="2" s="1"/>
  <c r="HV134" i="2"/>
  <c r="HV133" i="2"/>
  <c r="HV132" i="2"/>
  <c r="HV131" i="2"/>
  <c r="HV130" i="2"/>
  <c r="HV129" i="2"/>
  <c r="AD129" i="2" s="1"/>
  <c r="HU128" i="2"/>
  <c r="HT128" i="2"/>
  <c r="HS128" i="2"/>
  <c r="HV127" i="2"/>
  <c r="HV126" i="2"/>
  <c r="HV125" i="2"/>
  <c r="HV124" i="2"/>
  <c r="HV123" i="2"/>
  <c r="HV122" i="2"/>
  <c r="AD122" i="2" s="1"/>
  <c r="HV121" i="2"/>
  <c r="HV120" i="2"/>
  <c r="HV119" i="2"/>
  <c r="AD119" i="2" s="1"/>
  <c r="HU118" i="2"/>
  <c r="HT118" i="2"/>
  <c r="HS118" i="2"/>
  <c r="HV116" i="2"/>
  <c r="HV115" i="2"/>
  <c r="HU114" i="2"/>
  <c r="HT114" i="2"/>
  <c r="HS114" i="2"/>
  <c r="HV113" i="2"/>
  <c r="HV112" i="2"/>
  <c r="AD112" i="2" s="1"/>
  <c r="HV111" i="2"/>
  <c r="HV110" i="2"/>
  <c r="HU109" i="2"/>
  <c r="HT109" i="2"/>
  <c r="HS109" i="2"/>
  <c r="HV108" i="2"/>
  <c r="HV107" i="2"/>
  <c r="HV106" i="2"/>
  <c r="HV105" i="2"/>
  <c r="HV104" i="2"/>
  <c r="HU103" i="2"/>
  <c r="HT103" i="2"/>
  <c r="HS103" i="2"/>
  <c r="HV102" i="2"/>
  <c r="HV101" i="2"/>
  <c r="HV100" i="2"/>
  <c r="AD100" i="2" s="1"/>
  <c r="HU99" i="2"/>
  <c r="HT99" i="2"/>
  <c r="HS99" i="2"/>
  <c r="HV98" i="2"/>
  <c r="HV97" i="2"/>
  <c r="HV96" i="2"/>
  <c r="HV95" i="2"/>
  <c r="HV94" i="2"/>
  <c r="AD94" i="2" s="1"/>
  <c r="HV93" i="2"/>
  <c r="HV92" i="2"/>
  <c r="HU91" i="2"/>
  <c r="HT91" i="2"/>
  <c r="HS91" i="2"/>
  <c r="HV90" i="2"/>
  <c r="HV89" i="2"/>
  <c r="HV88" i="2"/>
  <c r="AD88" i="2" s="1"/>
  <c r="HV87" i="2"/>
  <c r="HV86" i="2"/>
  <c r="HV85" i="2"/>
  <c r="HV84" i="2"/>
  <c r="AD84" i="2" s="1"/>
  <c r="HV83" i="2"/>
  <c r="HV82" i="2"/>
  <c r="HU81" i="2"/>
  <c r="HT81" i="2"/>
  <c r="HS81" i="2"/>
  <c r="HV79" i="2"/>
  <c r="HV78" i="2"/>
  <c r="HV77" i="2"/>
  <c r="HU77" i="2"/>
  <c r="HT77" i="2"/>
  <c r="HS77" i="2"/>
  <c r="HV76" i="2"/>
  <c r="HV75" i="2"/>
  <c r="HV74" i="2"/>
  <c r="HV72" i="2" s="1"/>
  <c r="HV73" i="2"/>
  <c r="HU72" i="2"/>
  <c r="HT72" i="2"/>
  <c r="HS72" i="2"/>
  <c r="HV71" i="2"/>
  <c r="HV70" i="2"/>
  <c r="HV69" i="2"/>
  <c r="HV68" i="2"/>
  <c r="HV67" i="2"/>
  <c r="HV66" i="2" s="1"/>
  <c r="HU66" i="2"/>
  <c r="HT66" i="2"/>
  <c r="HS66" i="2"/>
  <c r="HV65" i="2"/>
  <c r="AD65" i="2" s="1"/>
  <c r="HV64" i="2"/>
  <c r="HV63" i="2"/>
  <c r="HU62" i="2"/>
  <c r="HT62" i="2"/>
  <c r="HS62" i="2"/>
  <c r="HV61" i="2"/>
  <c r="HV60" i="2"/>
  <c r="HV59" i="2"/>
  <c r="HV58" i="2"/>
  <c r="HV57" i="2"/>
  <c r="HV56" i="2"/>
  <c r="HV55" i="2"/>
  <c r="AD55" i="2" s="1"/>
  <c r="HU54" i="2"/>
  <c r="HT54" i="2"/>
  <c r="HS54" i="2"/>
  <c r="HV53" i="2"/>
  <c r="AD53" i="2" s="1"/>
  <c r="HV52" i="2"/>
  <c r="AD52" i="2" s="1"/>
  <c r="HV51" i="2"/>
  <c r="HV50" i="2"/>
  <c r="HV49" i="2"/>
  <c r="AD49" i="2" s="1"/>
  <c r="HV48" i="2"/>
  <c r="AD48" i="2" s="1"/>
  <c r="HV47" i="2"/>
  <c r="AD47" i="2" s="1"/>
  <c r="HV46" i="2"/>
  <c r="HV45" i="2"/>
  <c r="HU44" i="2"/>
  <c r="HT44" i="2"/>
  <c r="HS44" i="2"/>
  <c r="HU42" i="2"/>
  <c r="HT42" i="2"/>
  <c r="HS42" i="2"/>
  <c r="HU41" i="2"/>
  <c r="HT41" i="2"/>
  <c r="HS41" i="2"/>
  <c r="HS40" i="2" s="1"/>
  <c r="HU39" i="2"/>
  <c r="HT39" i="2"/>
  <c r="HS39" i="2"/>
  <c r="HU38" i="2"/>
  <c r="HT38" i="2"/>
  <c r="HS38" i="2"/>
  <c r="HU37" i="2"/>
  <c r="HT37" i="2"/>
  <c r="HS37" i="2"/>
  <c r="HU36" i="2"/>
  <c r="HT36" i="2"/>
  <c r="HS36" i="2"/>
  <c r="HU34" i="2"/>
  <c r="HT34" i="2"/>
  <c r="HS34" i="2"/>
  <c r="HU33" i="2"/>
  <c r="HT33" i="2"/>
  <c r="HS33" i="2"/>
  <c r="HU32" i="2"/>
  <c r="HT32" i="2"/>
  <c r="HS32" i="2"/>
  <c r="HU31" i="2"/>
  <c r="HT31" i="2"/>
  <c r="HS31" i="2"/>
  <c r="HU30" i="2"/>
  <c r="HT30" i="2"/>
  <c r="HT29" i="2" s="1"/>
  <c r="HS30" i="2"/>
  <c r="HU28" i="2"/>
  <c r="HT28" i="2"/>
  <c r="HS28" i="2"/>
  <c r="HU27" i="2"/>
  <c r="HT27" i="2"/>
  <c r="HS27" i="2"/>
  <c r="HU26" i="2"/>
  <c r="HT26" i="2"/>
  <c r="HS26" i="2"/>
  <c r="HU24" i="2"/>
  <c r="HT24" i="2"/>
  <c r="HS24" i="2"/>
  <c r="HU23" i="2"/>
  <c r="HT23" i="2"/>
  <c r="HS23" i="2"/>
  <c r="HU22" i="2"/>
  <c r="HT22" i="2"/>
  <c r="HS22" i="2"/>
  <c r="HU21" i="2"/>
  <c r="HT21" i="2"/>
  <c r="HS21" i="2"/>
  <c r="HU20" i="2"/>
  <c r="HT20" i="2"/>
  <c r="HS20" i="2"/>
  <c r="HU19" i="2"/>
  <c r="HT19" i="2"/>
  <c r="HS19" i="2"/>
  <c r="HU18" i="2"/>
  <c r="HT18" i="2"/>
  <c r="HS18" i="2"/>
  <c r="HU16" i="2"/>
  <c r="HT16" i="2"/>
  <c r="HS16" i="2"/>
  <c r="HU15" i="2"/>
  <c r="HT15" i="2"/>
  <c r="HS15" i="2"/>
  <c r="HU14" i="2"/>
  <c r="HT14" i="2"/>
  <c r="HS14" i="2"/>
  <c r="HU13" i="2"/>
  <c r="HT13" i="2"/>
  <c r="HS13" i="2"/>
  <c r="HU12" i="2"/>
  <c r="HT12" i="2"/>
  <c r="HS12" i="2"/>
  <c r="HU11" i="2"/>
  <c r="HT11" i="2"/>
  <c r="HS11" i="2"/>
  <c r="HU10" i="2"/>
  <c r="HT10" i="2"/>
  <c r="HS10" i="2"/>
  <c r="HU9" i="2"/>
  <c r="HT9" i="2"/>
  <c r="HS9" i="2"/>
  <c r="HU8" i="2"/>
  <c r="HT8" i="2"/>
  <c r="HS8" i="2"/>
  <c r="AD219" i="2"/>
  <c r="AD163" i="2"/>
  <c r="HO44" i="2"/>
  <c r="HP44" i="2"/>
  <c r="HO54" i="2"/>
  <c r="HP54" i="2"/>
  <c r="HO62" i="2"/>
  <c r="HP62" i="2"/>
  <c r="HO66" i="2"/>
  <c r="HP66" i="2"/>
  <c r="HO72" i="2"/>
  <c r="HP72" i="2"/>
  <c r="HO77" i="2"/>
  <c r="HP77" i="2"/>
  <c r="HO81" i="2"/>
  <c r="HP81" i="2"/>
  <c r="HO91" i="2"/>
  <c r="HP91" i="2"/>
  <c r="HR100" i="2"/>
  <c r="HO220" i="2"/>
  <c r="HP220" i="2"/>
  <c r="HO210" i="2"/>
  <c r="HP210" i="2"/>
  <c r="HO202" i="2"/>
  <c r="HP202" i="2"/>
  <c r="HO192" i="2"/>
  <c r="HP192" i="2"/>
  <c r="HO183" i="2"/>
  <c r="HP183" i="2"/>
  <c r="HO177" i="2"/>
  <c r="HP177" i="2"/>
  <c r="HO173" i="2"/>
  <c r="HP173" i="2"/>
  <c r="HO165" i="2"/>
  <c r="HP165" i="2"/>
  <c r="HO155" i="2"/>
  <c r="HP155" i="2"/>
  <c r="HO146" i="2"/>
  <c r="HP146" i="2"/>
  <c r="HO136" i="2"/>
  <c r="HP136" i="2"/>
  <c r="HO128" i="2"/>
  <c r="HP128" i="2"/>
  <c r="HO118" i="2"/>
  <c r="HP118" i="2"/>
  <c r="HO114" i="2"/>
  <c r="HP114" i="2"/>
  <c r="HO109" i="2"/>
  <c r="HP109" i="2"/>
  <c r="HO103" i="2"/>
  <c r="HP103" i="2"/>
  <c r="HO99" i="2"/>
  <c r="HP99" i="2"/>
  <c r="HQ114" i="2"/>
  <c r="AL227" i="2"/>
  <c r="AK227" i="2"/>
  <c r="AJ227" i="2"/>
  <c r="AJ225" i="2" s="1"/>
  <c r="AI227" i="2"/>
  <c r="AL226" i="2"/>
  <c r="AK226" i="2"/>
  <c r="AK225" i="2" s="1"/>
  <c r="AJ226" i="2"/>
  <c r="AI226" i="2"/>
  <c r="AK224" i="2"/>
  <c r="AJ224" i="2"/>
  <c r="AI224" i="2"/>
  <c r="AL223" i="2"/>
  <c r="AK223" i="2"/>
  <c r="AJ223" i="2"/>
  <c r="AI223" i="2"/>
  <c r="AK222" i="2"/>
  <c r="AJ222" i="2"/>
  <c r="AI222" i="2"/>
  <c r="AK221" i="2"/>
  <c r="AJ221" i="2"/>
  <c r="AI221" i="2"/>
  <c r="AK219" i="2"/>
  <c r="AJ219" i="2"/>
  <c r="AI219" i="2"/>
  <c r="AL218" i="2"/>
  <c r="AK218" i="2"/>
  <c r="AJ218" i="2"/>
  <c r="AI218" i="2"/>
  <c r="AK217" i="2"/>
  <c r="AJ217" i="2"/>
  <c r="AI217" i="2"/>
  <c r="AL216" i="2"/>
  <c r="AK216" i="2"/>
  <c r="AJ216" i="2"/>
  <c r="AI216" i="2"/>
  <c r="AK215" i="2"/>
  <c r="AJ215" i="2"/>
  <c r="AI215" i="2"/>
  <c r="AK213" i="2"/>
  <c r="AJ213" i="2"/>
  <c r="AI213" i="2"/>
  <c r="AK212" i="2"/>
  <c r="AJ212" i="2"/>
  <c r="AI212" i="2"/>
  <c r="AL211" i="2"/>
  <c r="AK211" i="2"/>
  <c r="AK210" i="2" s="1"/>
  <c r="AJ211" i="2"/>
  <c r="AJ210" i="2" s="1"/>
  <c r="AI211" i="2"/>
  <c r="AI210" i="2" s="1"/>
  <c r="AL209" i="2"/>
  <c r="AK209" i="2"/>
  <c r="AJ209" i="2"/>
  <c r="AI209" i="2"/>
  <c r="AK208" i="2"/>
  <c r="AJ208" i="2"/>
  <c r="AI208" i="2"/>
  <c r="AL207" i="2"/>
  <c r="AK207" i="2"/>
  <c r="AJ207" i="2"/>
  <c r="AI207" i="2"/>
  <c r="AK206" i="2"/>
  <c r="AJ206" i="2"/>
  <c r="AI206" i="2"/>
  <c r="AL205" i="2"/>
  <c r="AK205" i="2"/>
  <c r="AJ205" i="2"/>
  <c r="AI205" i="2"/>
  <c r="AK204" i="2"/>
  <c r="AJ204" i="2"/>
  <c r="AI204" i="2"/>
  <c r="AL203" i="2"/>
  <c r="AK203" i="2"/>
  <c r="AJ203" i="2"/>
  <c r="AI203" i="2"/>
  <c r="AI202" i="2" s="1"/>
  <c r="AK201" i="2"/>
  <c r="AJ201" i="2"/>
  <c r="AI201" i="2"/>
  <c r="AK200" i="2"/>
  <c r="AJ200" i="2"/>
  <c r="AI200" i="2"/>
  <c r="AL199" i="2"/>
  <c r="AK199" i="2"/>
  <c r="AJ199" i="2"/>
  <c r="AI199" i="2"/>
  <c r="AL198" i="2"/>
  <c r="AK198" i="2"/>
  <c r="AJ198" i="2"/>
  <c r="AI198" i="2"/>
  <c r="AK197" i="2"/>
  <c r="AJ197" i="2"/>
  <c r="AI197" i="2"/>
  <c r="AL196" i="2"/>
  <c r="AK196" i="2"/>
  <c r="AJ196" i="2"/>
  <c r="AI196" i="2"/>
  <c r="AK195" i="2"/>
  <c r="AJ195" i="2"/>
  <c r="AI195" i="2"/>
  <c r="AK194" i="2"/>
  <c r="AJ194" i="2"/>
  <c r="AI194" i="2"/>
  <c r="AK193" i="2"/>
  <c r="AJ193" i="2"/>
  <c r="AI193" i="2"/>
  <c r="AK190" i="2"/>
  <c r="AJ190" i="2"/>
  <c r="AJ188" i="2" s="1"/>
  <c r="AI190" i="2"/>
  <c r="AK189" i="2"/>
  <c r="AK188" i="2" s="1"/>
  <c r="AJ189" i="2"/>
  <c r="AI189" i="2"/>
  <c r="AK187" i="2"/>
  <c r="AJ187" i="2"/>
  <c r="AI187" i="2"/>
  <c r="AL186" i="2"/>
  <c r="AK186" i="2"/>
  <c r="AJ186" i="2"/>
  <c r="AI186" i="2"/>
  <c r="AI183" i="2" s="1"/>
  <c r="AL185" i="2"/>
  <c r="AK185" i="2"/>
  <c r="AJ185" i="2"/>
  <c r="AI185" i="2"/>
  <c r="AL184" i="2"/>
  <c r="AK184" i="2"/>
  <c r="AJ184" i="2"/>
  <c r="AJ183" i="2" s="1"/>
  <c r="AI184" i="2"/>
  <c r="AK182" i="2"/>
  <c r="AJ182" i="2"/>
  <c r="AI182" i="2"/>
  <c r="AK181" i="2"/>
  <c r="AJ181" i="2"/>
  <c r="AI181" i="2"/>
  <c r="AK180" i="2"/>
  <c r="AJ180" i="2"/>
  <c r="AI180" i="2"/>
  <c r="AL179" i="2"/>
  <c r="AK179" i="2"/>
  <c r="AJ179" i="2"/>
  <c r="AI179" i="2"/>
  <c r="AK178" i="2"/>
  <c r="AJ178" i="2"/>
  <c r="AI178" i="2"/>
  <c r="AK176" i="2"/>
  <c r="AJ176" i="2"/>
  <c r="AI176" i="2"/>
  <c r="AK175" i="2"/>
  <c r="AJ175" i="2"/>
  <c r="AI175" i="2"/>
  <c r="AL174" i="2"/>
  <c r="AK174" i="2"/>
  <c r="AK173" i="2" s="1"/>
  <c r="AJ174" i="2"/>
  <c r="AI174" i="2"/>
  <c r="AK172" i="2"/>
  <c r="AJ172" i="2"/>
  <c r="AI172" i="2"/>
  <c r="AK171" i="2"/>
  <c r="AJ171" i="2"/>
  <c r="AI171" i="2"/>
  <c r="AL170" i="2"/>
  <c r="AK170" i="2"/>
  <c r="AJ170" i="2"/>
  <c r="AI170" i="2"/>
  <c r="AL169" i="2"/>
  <c r="AK169" i="2"/>
  <c r="AJ169" i="2"/>
  <c r="AI169" i="2"/>
  <c r="AK168" i="2"/>
  <c r="AJ168" i="2"/>
  <c r="AI168" i="2"/>
  <c r="AK167" i="2"/>
  <c r="AJ167" i="2"/>
  <c r="AI167" i="2"/>
  <c r="AL166" i="2"/>
  <c r="AK166" i="2"/>
  <c r="AJ166" i="2"/>
  <c r="AI166" i="2"/>
  <c r="AL164" i="2"/>
  <c r="AK164" i="2"/>
  <c r="AJ164" i="2"/>
  <c r="AI164" i="2"/>
  <c r="AK163" i="2"/>
  <c r="AJ163" i="2"/>
  <c r="AI163" i="2"/>
  <c r="AK162" i="2"/>
  <c r="AJ162" i="2"/>
  <c r="AI162" i="2"/>
  <c r="AL161" i="2"/>
  <c r="AK161" i="2"/>
  <c r="AJ161" i="2"/>
  <c r="AI161" i="2"/>
  <c r="AL160" i="2"/>
  <c r="AK160" i="2"/>
  <c r="AJ160" i="2"/>
  <c r="AI160" i="2"/>
  <c r="AL159" i="2"/>
  <c r="AK159" i="2"/>
  <c r="AJ159" i="2"/>
  <c r="AI159" i="2"/>
  <c r="AK158" i="2"/>
  <c r="AJ158" i="2"/>
  <c r="AI158" i="2"/>
  <c r="AL157" i="2"/>
  <c r="AK157" i="2"/>
  <c r="AJ157" i="2"/>
  <c r="AI157" i="2"/>
  <c r="AL156" i="2"/>
  <c r="AK156" i="2"/>
  <c r="AK155" i="2" s="1"/>
  <c r="AJ156" i="2"/>
  <c r="AI156" i="2"/>
  <c r="AK153" i="2"/>
  <c r="AJ153" i="2"/>
  <c r="AI153" i="2"/>
  <c r="AI151" i="2" s="1"/>
  <c r="AK152" i="2"/>
  <c r="AK151" i="2" s="1"/>
  <c r="AJ152" i="2"/>
  <c r="AI152" i="2"/>
  <c r="AK150" i="2"/>
  <c r="AJ150" i="2"/>
  <c r="AI150" i="2"/>
  <c r="AK149" i="2"/>
  <c r="AJ149" i="2"/>
  <c r="AI149" i="2"/>
  <c r="AL148" i="2"/>
  <c r="AK148" i="2"/>
  <c r="AJ148" i="2"/>
  <c r="AI148" i="2"/>
  <c r="AL147" i="2"/>
  <c r="AK147" i="2"/>
  <c r="AJ147" i="2"/>
  <c r="AI147" i="2"/>
  <c r="AK145" i="2"/>
  <c r="AJ145" i="2"/>
  <c r="AI145" i="2"/>
  <c r="AK144" i="2"/>
  <c r="AJ144" i="2"/>
  <c r="AI144" i="2"/>
  <c r="AL143" i="2"/>
  <c r="AK143" i="2"/>
  <c r="AJ143" i="2"/>
  <c r="AI143" i="2"/>
  <c r="AL142" i="2"/>
  <c r="AK142" i="2"/>
  <c r="AJ142" i="2"/>
  <c r="AI142" i="2"/>
  <c r="AL141" i="2"/>
  <c r="AK141" i="2"/>
  <c r="AJ141" i="2"/>
  <c r="AJ140" i="2" s="1"/>
  <c r="AI141" i="2"/>
  <c r="AI140" i="2" s="1"/>
  <c r="AK139" i="2"/>
  <c r="AK136" i="2" s="1"/>
  <c r="AJ139" i="2"/>
  <c r="AI139" i="2"/>
  <c r="AL138" i="2"/>
  <c r="AK138" i="2"/>
  <c r="AJ138" i="2"/>
  <c r="AI138" i="2"/>
  <c r="AK137" i="2"/>
  <c r="AJ137" i="2"/>
  <c r="AI137" i="2"/>
  <c r="AI136" i="2" s="1"/>
  <c r="AK135" i="2"/>
  <c r="AJ135" i="2"/>
  <c r="AI135" i="2"/>
  <c r="AK134" i="2"/>
  <c r="AJ134" i="2"/>
  <c r="AI134" i="2"/>
  <c r="AL133" i="2"/>
  <c r="AK133" i="2"/>
  <c r="AJ133" i="2"/>
  <c r="AI133" i="2"/>
  <c r="AL132" i="2"/>
  <c r="AK132" i="2"/>
  <c r="AJ132" i="2"/>
  <c r="AI132" i="2"/>
  <c r="AK131" i="2"/>
  <c r="AJ131" i="2"/>
  <c r="AI131" i="2"/>
  <c r="AK130" i="2"/>
  <c r="AJ130" i="2"/>
  <c r="AI130" i="2"/>
  <c r="AL129" i="2"/>
  <c r="AK129" i="2"/>
  <c r="AJ129" i="2"/>
  <c r="AJ128" i="2" s="1"/>
  <c r="AI129" i="2"/>
  <c r="AL127" i="2"/>
  <c r="AK127" i="2"/>
  <c r="AJ127" i="2"/>
  <c r="AI127" i="2"/>
  <c r="AK126" i="2"/>
  <c r="AJ126" i="2"/>
  <c r="AI126" i="2"/>
  <c r="AK125" i="2"/>
  <c r="AJ125" i="2"/>
  <c r="AI125" i="2"/>
  <c r="AL124" i="2"/>
  <c r="AK124" i="2"/>
  <c r="AJ124" i="2"/>
  <c r="AI124" i="2"/>
  <c r="AL123" i="2"/>
  <c r="AK123" i="2"/>
  <c r="AJ123" i="2"/>
  <c r="AI123" i="2"/>
  <c r="AK122" i="2"/>
  <c r="AJ122" i="2"/>
  <c r="AI122" i="2"/>
  <c r="AL121" i="2"/>
  <c r="AK121" i="2"/>
  <c r="AJ121" i="2"/>
  <c r="AI121" i="2"/>
  <c r="AL120" i="2"/>
  <c r="AK120" i="2"/>
  <c r="AJ120" i="2"/>
  <c r="AI120" i="2"/>
  <c r="AL119" i="2"/>
  <c r="AK119" i="2"/>
  <c r="AJ119" i="2"/>
  <c r="AI119" i="2"/>
  <c r="AK116" i="2"/>
  <c r="AK114" i="2" s="1"/>
  <c r="AJ116" i="2"/>
  <c r="AI116" i="2"/>
  <c r="AK115" i="2"/>
  <c r="AJ115" i="2"/>
  <c r="AJ114" i="2" s="1"/>
  <c r="AI115" i="2"/>
  <c r="AI114" i="2" s="1"/>
  <c r="AL113" i="2"/>
  <c r="AK113" i="2"/>
  <c r="AJ113" i="2"/>
  <c r="AI113" i="2"/>
  <c r="AL112" i="2"/>
  <c r="AK112" i="2"/>
  <c r="AJ112" i="2"/>
  <c r="AI112" i="2"/>
  <c r="AK111" i="2"/>
  <c r="AJ111" i="2"/>
  <c r="AI111" i="2"/>
  <c r="AL110" i="2"/>
  <c r="AK110" i="2"/>
  <c r="AJ110" i="2"/>
  <c r="AI110" i="2"/>
  <c r="AK108" i="2"/>
  <c r="AJ108" i="2"/>
  <c r="AI108" i="2"/>
  <c r="AK107" i="2"/>
  <c r="AJ107" i="2"/>
  <c r="AI107" i="2"/>
  <c r="AK106" i="2"/>
  <c r="AJ106" i="2"/>
  <c r="AI106" i="2"/>
  <c r="AL105" i="2"/>
  <c r="AK105" i="2"/>
  <c r="AJ105" i="2"/>
  <c r="AI105" i="2"/>
  <c r="AL104" i="2"/>
  <c r="AK104" i="2"/>
  <c r="AJ104" i="2"/>
  <c r="AI104" i="2"/>
  <c r="AL102" i="2"/>
  <c r="AK102" i="2"/>
  <c r="AJ102" i="2"/>
  <c r="AI102" i="2"/>
  <c r="AK101" i="2"/>
  <c r="AJ101" i="2"/>
  <c r="AJ99" i="2" s="1"/>
  <c r="AI101" i="2"/>
  <c r="AL100" i="2"/>
  <c r="AK100" i="2"/>
  <c r="AJ100" i="2"/>
  <c r="AI100" i="2"/>
  <c r="AL98" i="2"/>
  <c r="AK98" i="2"/>
  <c r="AJ98" i="2"/>
  <c r="AI98" i="2"/>
  <c r="AL97" i="2"/>
  <c r="AK97" i="2"/>
  <c r="AK91" i="2" s="1"/>
  <c r="AJ97" i="2"/>
  <c r="AI97" i="2"/>
  <c r="AK96" i="2"/>
  <c r="AJ96" i="2"/>
  <c r="AI96" i="2"/>
  <c r="AL95" i="2"/>
  <c r="AK95" i="2"/>
  <c r="AJ95" i="2"/>
  <c r="AI95" i="2"/>
  <c r="AL94" i="2"/>
  <c r="AK94" i="2"/>
  <c r="AJ94" i="2"/>
  <c r="AI94" i="2"/>
  <c r="AL93" i="2"/>
  <c r="AK93" i="2"/>
  <c r="AJ93" i="2"/>
  <c r="AI93" i="2"/>
  <c r="AK92" i="2"/>
  <c r="AJ92" i="2"/>
  <c r="AI92" i="2"/>
  <c r="AK90" i="2"/>
  <c r="AJ90" i="2"/>
  <c r="AI90" i="2"/>
  <c r="AL89" i="2"/>
  <c r="AK89" i="2"/>
  <c r="AJ89" i="2"/>
  <c r="AI89" i="2"/>
  <c r="AL88" i="2"/>
  <c r="AK88" i="2"/>
  <c r="AJ88" i="2"/>
  <c r="AI88" i="2"/>
  <c r="AK87" i="2"/>
  <c r="AJ87" i="2"/>
  <c r="AI87" i="2"/>
  <c r="AL86" i="2"/>
  <c r="AK86" i="2"/>
  <c r="AJ86" i="2"/>
  <c r="AI86" i="2"/>
  <c r="AL85" i="2"/>
  <c r="AK85" i="2"/>
  <c r="AJ85" i="2"/>
  <c r="AI85" i="2"/>
  <c r="AL84" i="2"/>
  <c r="AK84" i="2"/>
  <c r="AJ84" i="2"/>
  <c r="AI84" i="2"/>
  <c r="AK83" i="2"/>
  <c r="AK81" i="2" s="1"/>
  <c r="AJ83" i="2"/>
  <c r="AI83" i="2"/>
  <c r="AL82" i="2"/>
  <c r="AK82" i="2"/>
  <c r="AJ82" i="2"/>
  <c r="AI82" i="2"/>
  <c r="AK79" i="2"/>
  <c r="AJ79" i="2"/>
  <c r="AI79" i="2"/>
  <c r="AL78" i="2"/>
  <c r="AK78" i="2"/>
  <c r="AK77" i="2" s="1"/>
  <c r="AJ78" i="2"/>
  <c r="AJ77" i="2" s="1"/>
  <c r="AI78" i="2"/>
  <c r="AK76" i="2"/>
  <c r="AJ76" i="2"/>
  <c r="AJ39" i="2" s="1"/>
  <c r="AI76" i="2"/>
  <c r="AL75" i="2"/>
  <c r="AK75" i="2"/>
  <c r="AJ75" i="2"/>
  <c r="AI75" i="2"/>
  <c r="AK74" i="2"/>
  <c r="AJ74" i="2"/>
  <c r="AI74" i="2"/>
  <c r="AK73" i="2"/>
  <c r="AJ73" i="2"/>
  <c r="AJ72" i="2" s="1"/>
  <c r="AI73" i="2"/>
  <c r="AK71" i="2"/>
  <c r="AJ71" i="2"/>
  <c r="AI71" i="2"/>
  <c r="AL70" i="2"/>
  <c r="AK70" i="2"/>
  <c r="AJ70" i="2"/>
  <c r="AI70" i="2"/>
  <c r="AK69" i="2"/>
  <c r="AJ69" i="2"/>
  <c r="AI69" i="2"/>
  <c r="AL68" i="2"/>
  <c r="AK68" i="2"/>
  <c r="AJ68" i="2"/>
  <c r="AI68" i="2"/>
  <c r="AK67" i="2"/>
  <c r="AK66" i="2" s="1"/>
  <c r="AJ67" i="2"/>
  <c r="AI67" i="2"/>
  <c r="AK65" i="2"/>
  <c r="AJ65" i="2"/>
  <c r="AI65" i="2"/>
  <c r="AL64" i="2"/>
  <c r="AK64" i="2"/>
  <c r="AJ64" i="2"/>
  <c r="AI64" i="2"/>
  <c r="AL63" i="2"/>
  <c r="AK63" i="2"/>
  <c r="AJ63" i="2"/>
  <c r="AJ62" i="2" s="1"/>
  <c r="AI63" i="2"/>
  <c r="AK61" i="2"/>
  <c r="AJ61" i="2"/>
  <c r="AI61" i="2"/>
  <c r="AL60" i="2"/>
  <c r="AK60" i="2"/>
  <c r="AJ60" i="2"/>
  <c r="AI60" i="2"/>
  <c r="AK59" i="2"/>
  <c r="AJ59" i="2"/>
  <c r="AI59" i="2"/>
  <c r="AK58" i="2"/>
  <c r="AJ58" i="2"/>
  <c r="AI58" i="2"/>
  <c r="AK57" i="2"/>
  <c r="AJ57" i="2"/>
  <c r="AI57" i="2"/>
  <c r="AK56" i="2"/>
  <c r="AJ56" i="2"/>
  <c r="AI56" i="2"/>
  <c r="AL55" i="2"/>
  <c r="AK55" i="2"/>
  <c r="AJ55" i="2"/>
  <c r="AI55" i="2"/>
  <c r="AL53" i="2"/>
  <c r="AK53" i="2"/>
  <c r="AJ53" i="2"/>
  <c r="AI53" i="2"/>
  <c r="AK52" i="2"/>
  <c r="AJ52" i="2"/>
  <c r="AI52" i="2"/>
  <c r="AK51" i="2"/>
  <c r="AK14" i="2" s="1"/>
  <c r="AJ51" i="2"/>
  <c r="AI51" i="2"/>
  <c r="AL50" i="2"/>
  <c r="AK50" i="2"/>
  <c r="AJ50" i="2"/>
  <c r="AI50" i="2"/>
  <c r="AL49" i="2"/>
  <c r="AK49" i="2"/>
  <c r="AJ49" i="2"/>
  <c r="AI49" i="2"/>
  <c r="AK48" i="2"/>
  <c r="AJ48" i="2"/>
  <c r="AI48" i="2"/>
  <c r="AL47" i="2"/>
  <c r="AK47" i="2"/>
  <c r="AJ47" i="2"/>
  <c r="AI47" i="2"/>
  <c r="AK46" i="2"/>
  <c r="AJ46" i="2"/>
  <c r="AI46" i="2"/>
  <c r="AK45" i="2"/>
  <c r="AJ45" i="2"/>
  <c r="AJ44" i="2" s="1"/>
  <c r="AI45" i="2"/>
  <c r="AH227" i="2"/>
  <c r="AG227" i="2"/>
  <c r="AF227" i="2"/>
  <c r="AE227" i="2"/>
  <c r="AH226" i="2"/>
  <c r="AG226" i="2"/>
  <c r="AG225" i="2" s="1"/>
  <c r="AF226" i="2"/>
  <c r="AE226" i="2"/>
  <c r="AH225" i="2"/>
  <c r="AG224" i="2"/>
  <c r="AF224" i="2"/>
  <c r="AE224" i="2"/>
  <c r="AG223" i="2"/>
  <c r="AF223" i="2"/>
  <c r="AE223" i="2"/>
  <c r="AG222" i="2"/>
  <c r="AF222" i="2"/>
  <c r="AE222" i="2"/>
  <c r="AH221" i="2"/>
  <c r="AG221" i="2"/>
  <c r="AF221" i="2"/>
  <c r="AE221" i="2"/>
  <c r="AG219" i="2"/>
  <c r="AF219" i="2"/>
  <c r="AE219" i="2"/>
  <c r="AH218" i="2"/>
  <c r="AG218" i="2"/>
  <c r="AF218" i="2"/>
  <c r="AE218" i="2"/>
  <c r="AH217" i="2"/>
  <c r="AG217" i="2"/>
  <c r="AF217" i="2"/>
  <c r="AE217" i="2"/>
  <c r="AH216" i="2"/>
  <c r="AG216" i="2"/>
  <c r="AF216" i="2"/>
  <c r="AE216" i="2"/>
  <c r="AG215" i="2"/>
  <c r="AF215" i="2"/>
  <c r="AE215" i="2"/>
  <c r="AG213" i="2"/>
  <c r="AF213" i="2"/>
  <c r="AE213" i="2"/>
  <c r="AH212" i="2"/>
  <c r="AG212" i="2"/>
  <c r="AF212" i="2"/>
  <c r="AE212" i="2"/>
  <c r="AG211" i="2"/>
  <c r="AF211" i="2"/>
  <c r="AE211" i="2"/>
  <c r="AG209" i="2"/>
  <c r="AF209" i="2"/>
  <c r="AE209" i="2"/>
  <c r="AG208" i="2"/>
  <c r="AF208" i="2"/>
  <c r="AE208" i="2"/>
  <c r="AH207" i="2"/>
  <c r="AG207" i="2"/>
  <c r="AF207" i="2"/>
  <c r="AE207" i="2"/>
  <c r="AG206" i="2"/>
  <c r="AF206" i="2"/>
  <c r="AE206" i="2"/>
  <c r="AG205" i="2"/>
  <c r="AF205" i="2"/>
  <c r="AE205" i="2"/>
  <c r="AG204" i="2"/>
  <c r="AF204" i="2"/>
  <c r="AE204" i="2"/>
  <c r="AG203" i="2"/>
  <c r="AF203" i="2"/>
  <c r="AE203" i="2"/>
  <c r="AG201" i="2"/>
  <c r="AF201" i="2"/>
  <c r="AE201" i="2"/>
  <c r="AH200" i="2"/>
  <c r="AG200" i="2"/>
  <c r="AF200" i="2"/>
  <c r="AE200" i="2"/>
  <c r="AG199" i="2"/>
  <c r="AF199" i="2"/>
  <c r="AE199" i="2"/>
  <c r="AH198" i="2"/>
  <c r="AG198" i="2"/>
  <c r="AF198" i="2"/>
  <c r="AE198" i="2"/>
  <c r="AG197" i="2"/>
  <c r="AF197" i="2"/>
  <c r="AE197" i="2"/>
  <c r="AH196" i="2"/>
  <c r="AG196" i="2"/>
  <c r="AF196" i="2"/>
  <c r="AE196" i="2"/>
  <c r="AG195" i="2"/>
  <c r="AF195" i="2"/>
  <c r="AE195" i="2"/>
  <c r="AG194" i="2"/>
  <c r="AF194" i="2"/>
  <c r="AE194" i="2"/>
  <c r="AG193" i="2"/>
  <c r="AF193" i="2"/>
  <c r="AE193" i="2"/>
  <c r="AH190" i="2"/>
  <c r="AG190" i="2"/>
  <c r="AF190" i="2"/>
  <c r="AE190" i="2"/>
  <c r="AG189" i="2"/>
  <c r="AF189" i="2"/>
  <c r="AE189" i="2"/>
  <c r="AG187" i="2"/>
  <c r="AF187" i="2"/>
  <c r="AE187" i="2"/>
  <c r="AG186" i="2"/>
  <c r="AF186" i="2"/>
  <c r="AE186" i="2"/>
  <c r="AH185" i="2"/>
  <c r="AG185" i="2"/>
  <c r="AF185" i="2"/>
  <c r="AE185" i="2"/>
  <c r="AH184" i="2"/>
  <c r="AG184" i="2"/>
  <c r="AF184" i="2"/>
  <c r="AE184" i="2"/>
  <c r="AG182" i="2"/>
  <c r="AF182" i="2"/>
  <c r="AE182" i="2"/>
  <c r="AG181" i="2"/>
  <c r="AF181" i="2"/>
  <c r="AE181" i="2"/>
  <c r="AH180" i="2"/>
  <c r="AG180" i="2"/>
  <c r="AF180" i="2"/>
  <c r="AE180" i="2"/>
  <c r="AH179" i="2"/>
  <c r="AG179" i="2"/>
  <c r="AF179" i="2"/>
  <c r="AE179" i="2"/>
  <c r="AG178" i="2"/>
  <c r="AF178" i="2"/>
  <c r="AE178" i="2"/>
  <c r="AG176" i="2"/>
  <c r="AF176" i="2"/>
  <c r="AE176" i="2"/>
  <c r="AG175" i="2"/>
  <c r="AF175" i="2"/>
  <c r="AE175" i="2"/>
  <c r="AH174" i="2"/>
  <c r="AG174" i="2"/>
  <c r="AF174" i="2"/>
  <c r="AE174" i="2"/>
  <c r="AE173" i="2" s="1"/>
  <c r="AG172" i="2"/>
  <c r="AF172" i="2"/>
  <c r="AE172" i="2"/>
  <c r="AG171" i="2"/>
  <c r="AF171" i="2"/>
  <c r="AE171" i="2"/>
  <c r="AG170" i="2"/>
  <c r="AF170" i="2"/>
  <c r="AE170" i="2"/>
  <c r="AH169" i="2"/>
  <c r="AG169" i="2"/>
  <c r="AF169" i="2"/>
  <c r="AE169" i="2"/>
  <c r="AG168" i="2"/>
  <c r="AF168" i="2"/>
  <c r="AE168" i="2"/>
  <c r="AG167" i="2"/>
  <c r="AF167" i="2"/>
  <c r="AE167" i="2"/>
  <c r="AH166" i="2"/>
  <c r="AG166" i="2"/>
  <c r="AF166" i="2"/>
  <c r="AE166" i="2"/>
  <c r="AH164" i="2"/>
  <c r="AG164" i="2"/>
  <c r="AF164" i="2"/>
  <c r="AE164" i="2"/>
  <c r="AG163" i="2"/>
  <c r="AF163" i="2"/>
  <c r="AE163" i="2"/>
  <c r="AG162" i="2"/>
  <c r="AF162" i="2"/>
  <c r="AE162" i="2"/>
  <c r="AH161" i="2"/>
  <c r="AG161" i="2"/>
  <c r="AF161" i="2"/>
  <c r="AE161" i="2"/>
  <c r="AG160" i="2"/>
  <c r="AF160" i="2"/>
  <c r="AE160" i="2"/>
  <c r="AG159" i="2"/>
  <c r="AF159" i="2"/>
  <c r="AE159" i="2"/>
  <c r="AG158" i="2"/>
  <c r="AF158" i="2"/>
  <c r="AE158" i="2"/>
  <c r="AH157" i="2"/>
  <c r="AG157" i="2"/>
  <c r="AF157" i="2"/>
  <c r="AE157" i="2"/>
  <c r="AH156" i="2"/>
  <c r="AG156" i="2"/>
  <c r="AF156" i="2"/>
  <c r="AE156" i="2"/>
  <c r="AG153" i="2"/>
  <c r="AF153" i="2"/>
  <c r="AE153" i="2"/>
  <c r="AH152" i="2"/>
  <c r="AG152" i="2"/>
  <c r="AG151" i="2" s="1"/>
  <c r="AF152" i="2"/>
  <c r="AF151" i="2" s="1"/>
  <c r="AE152" i="2"/>
  <c r="AG150" i="2"/>
  <c r="AF150" i="2"/>
  <c r="AE150" i="2"/>
  <c r="AG149" i="2"/>
  <c r="AF149" i="2"/>
  <c r="AE149" i="2"/>
  <c r="AH148" i="2"/>
  <c r="AG148" i="2"/>
  <c r="AF148" i="2"/>
  <c r="AE148" i="2"/>
  <c r="AH147" i="2"/>
  <c r="AG147" i="2"/>
  <c r="AF147" i="2"/>
  <c r="AE147" i="2"/>
  <c r="AG145" i="2"/>
  <c r="AF145" i="2"/>
  <c r="AE145" i="2"/>
  <c r="AG144" i="2"/>
  <c r="AF144" i="2"/>
  <c r="AE144" i="2"/>
  <c r="AH143" i="2"/>
  <c r="AG143" i="2"/>
  <c r="AF143" i="2"/>
  <c r="AE143" i="2"/>
  <c r="AG142" i="2"/>
  <c r="AF142" i="2"/>
  <c r="AE142" i="2"/>
  <c r="AG141" i="2"/>
  <c r="AF141" i="2"/>
  <c r="AE141" i="2"/>
  <c r="AG139" i="2"/>
  <c r="AF139" i="2"/>
  <c r="AE139" i="2"/>
  <c r="AH138" i="2"/>
  <c r="AG138" i="2"/>
  <c r="AF138" i="2"/>
  <c r="AE138" i="2"/>
  <c r="AH137" i="2"/>
  <c r="AG137" i="2"/>
  <c r="AG136" i="2" s="1"/>
  <c r="AF137" i="2"/>
  <c r="AE137" i="2"/>
  <c r="AG135" i="2"/>
  <c r="AF135" i="2"/>
  <c r="AE135" i="2"/>
  <c r="AG134" i="2"/>
  <c r="AF134" i="2"/>
  <c r="AE134" i="2"/>
  <c r="AH133" i="2"/>
  <c r="AG133" i="2"/>
  <c r="AF133" i="2"/>
  <c r="AE133" i="2"/>
  <c r="AG132" i="2"/>
  <c r="AF132" i="2"/>
  <c r="AE132" i="2"/>
  <c r="AG131" i="2"/>
  <c r="AF131" i="2"/>
  <c r="AE131" i="2"/>
  <c r="AG130" i="2"/>
  <c r="AF130" i="2"/>
  <c r="AE130" i="2"/>
  <c r="AH129" i="2"/>
  <c r="AG129" i="2"/>
  <c r="AF129" i="2"/>
  <c r="AE129" i="2"/>
  <c r="AH127" i="2"/>
  <c r="AG127" i="2"/>
  <c r="AF127" i="2"/>
  <c r="AE127" i="2"/>
  <c r="AG126" i="2"/>
  <c r="AF126" i="2"/>
  <c r="AE126" i="2"/>
  <c r="AG125" i="2"/>
  <c r="AF125" i="2"/>
  <c r="AE125" i="2"/>
  <c r="AH124" i="2"/>
  <c r="AG124" i="2"/>
  <c r="AF124" i="2"/>
  <c r="AE124" i="2"/>
  <c r="AH123" i="2"/>
  <c r="AG123" i="2"/>
  <c r="AF123" i="2"/>
  <c r="AE123" i="2"/>
  <c r="AG122" i="2"/>
  <c r="AF122" i="2"/>
  <c r="AE122" i="2"/>
  <c r="AG121" i="2"/>
  <c r="AF121" i="2"/>
  <c r="AE121" i="2"/>
  <c r="AG120" i="2"/>
  <c r="AF120" i="2"/>
  <c r="AE120" i="2"/>
  <c r="AH119" i="2"/>
  <c r="AG119" i="2"/>
  <c r="AF119" i="2"/>
  <c r="AE119" i="2"/>
  <c r="AG116" i="2"/>
  <c r="AF116" i="2"/>
  <c r="AE116" i="2"/>
  <c r="AG115" i="2"/>
  <c r="AG114" i="2" s="1"/>
  <c r="AF115" i="2"/>
  <c r="AE115" i="2"/>
  <c r="AH113" i="2"/>
  <c r="AG113" i="2"/>
  <c r="AF113" i="2"/>
  <c r="AE113" i="2"/>
  <c r="AG112" i="2"/>
  <c r="AF112" i="2"/>
  <c r="AE112" i="2"/>
  <c r="AG111" i="2"/>
  <c r="AF111" i="2"/>
  <c r="AE111" i="2"/>
  <c r="AH110" i="2"/>
  <c r="AG110" i="2"/>
  <c r="AF110" i="2"/>
  <c r="AE110" i="2"/>
  <c r="AH108" i="2"/>
  <c r="AG108" i="2"/>
  <c r="AF108" i="2"/>
  <c r="AE108" i="2"/>
  <c r="AH107" i="2"/>
  <c r="AG107" i="2"/>
  <c r="AF107" i="2"/>
  <c r="AE107" i="2"/>
  <c r="AG106" i="2"/>
  <c r="AF106" i="2"/>
  <c r="AE106" i="2"/>
  <c r="AH105" i="2"/>
  <c r="AG105" i="2"/>
  <c r="AF105" i="2"/>
  <c r="AE105" i="2"/>
  <c r="AG104" i="2"/>
  <c r="AF104" i="2"/>
  <c r="AE104" i="2"/>
  <c r="AH102" i="2"/>
  <c r="AG102" i="2"/>
  <c r="AF102" i="2"/>
  <c r="AE102" i="2"/>
  <c r="AG101" i="2"/>
  <c r="AF101" i="2"/>
  <c r="AE101" i="2"/>
  <c r="AH100" i="2"/>
  <c r="AG100" i="2"/>
  <c r="AF100" i="2"/>
  <c r="AE100" i="2"/>
  <c r="AH98" i="2"/>
  <c r="AG98" i="2"/>
  <c r="AF98" i="2"/>
  <c r="AE98" i="2"/>
  <c r="AG97" i="2"/>
  <c r="AF97" i="2"/>
  <c r="AE97" i="2"/>
  <c r="AG96" i="2"/>
  <c r="AF96" i="2"/>
  <c r="AE96" i="2"/>
  <c r="AG95" i="2"/>
  <c r="AF95" i="2"/>
  <c r="AE95" i="2"/>
  <c r="AG94" i="2"/>
  <c r="AF94" i="2"/>
  <c r="AE94" i="2"/>
  <c r="AG93" i="2"/>
  <c r="AF93" i="2"/>
  <c r="AE93" i="2"/>
  <c r="AG92" i="2"/>
  <c r="AF92" i="2"/>
  <c r="AE92" i="2"/>
  <c r="AH90" i="2"/>
  <c r="AG90" i="2"/>
  <c r="AF90" i="2"/>
  <c r="AE90" i="2"/>
  <c r="AH89" i="2"/>
  <c r="AG89" i="2"/>
  <c r="AF89" i="2"/>
  <c r="AE89" i="2"/>
  <c r="AH88" i="2"/>
  <c r="AG88" i="2"/>
  <c r="AF88" i="2"/>
  <c r="AE88" i="2"/>
  <c r="AG87" i="2"/>
  <c r="AF87" i="2"/>
  <c r="AE87" i="2"/>
  <c r="AG86" i="2"/>
  <c r="AF86" i="2"/>
  <c r="AE86" i="2"/>
  <c r="AG85" i="2"/>
  <c r="AF85" i="2"/>
  <c r="AE85" i="2"/>
  <c r="AG84" i="2"/>
  <c r="AF84" i="2"/>
  <c r="AE84" i="2"/>
  <c r="AG83" i="2"/>
  <c r="AF83" i="2"/>
  <c r="AE83" i="2"/>
  <c r="AH82" i="2"/>
  <c r="AG82" i="2"/>
  <c r="AF82" i="2"/>
  <c r="AE82" i="2"/>
  <c r="AH79" i="2"/>
  <c r="AG79" i="2"/>
  <c r="AG77" i="2" s="1"/>
  <c r="AF79" i="2"/>
  <c r="AE79" i="2"/>
  <c r="AG78" i="2"/>
  <c r="AF78" i="2"/>
  <c r="AE78" i="2"/>
  <c r="AG76" i="2"/>
  <c r="AF76" i="2"/>
  <c r="AE76" i="2"/>
  <c r="AH75" i="2"/>
  <c r="AG75" i="2"/>
  <c r="AF75" i="2"/>
  <c r="AE75" i="2"/>
  <c r="AH74" i="2"/>
  <c r="AG74" i="2"/>
  <c r="AF74" i="2"/>
  <c r="AE74" i="2"/>
  <c r="AH73" i="2"/>
  <c r="AG73" i="2"/>
  <c r="AG72" i="2" s="1"/>
  <c r="AF73" i="2"/>
  <c r="AE73" i="2"/>
  <c r="AG71" i="2"/>
  <c r="AF71" i="2"/>
  <c r="AE71" i="2"/>
  <c r="AH70" i="2"/>
  <c r="AG70" i="2"/>
  <c r="AF70" i="2"/>
  <c r="AE70" i="2"/>
  <c r="AH69" i="2"/>
  <c r="AG69" i="2"/>
  <c r="AF69" i="2"/>
  <c r="AE69" i="2"/>
  <c r="AG68" i="2"/>
  <c r="AF68" i="2"/>
  <c r="AE68" i="2"/>
  <c r="AG67" i="2"/>
  <c r="AF67" i="2"/>
  <c r="AE67" i="2"/>
  <c r="AH65" i="2"/>
  <c r="AG65" i="2"/>
  <c r="AF65" i="2"/>
  <c r="AE65" i="2"/>
  <c r="AH64" i="2"/>
  <c r="AG64" i="2"/>
  <c r="AF64" i="2"/>
  <c r="AE64" i="2"/>
  <c r="AG63" i="2"/>
  <c r="AF63" i="2"/>
  <c r="AE63" i="2"/>
  <c r="AG61" i="2"/>
  <c r="AF61" i="2"/>
  <c r="AE61" i="2"/>
  <c r="AH60" i="2"/>
  <c r="AG60" i="2"/>
  <c r="AF60" i="2"/>
  <c r="AE60" i="2"/>
  <c r="AG59" i="2"/>
  <c r="AF59" i="2"/>
  <c r="AE59" i="2"/>
  <c r="AH58" i="2"/>
  <c r="AG58" i="2"/>
  <c r="AF58" i="2"/>
  <c r="AE58" i="2"/>
  <c r="AG57" i="2"/>
  <c r="AF57" i="2"/>
  <c r="AE57" i="2"/>
  <c r="AH56" i="2"/>
  <c r="AG56" i="2"/>
  <c r="AF56" i="2"/>
  <c r="AE56" i="2"/>
  <c r="AH55" i="2"/>
  <c r="AG55" i="2"/>
  <c r="AF55" i="2"/>
  <c r="AE55" i="2"/>
  <c r="AG53" i="2"/>
  <c r="AF53" i="2"/>
  <c r="AE53" i="2"/>
  <c r="AG52" i="2"/>
  <c r="AF52" i="2"/>
  <c r="AE52" i="2"/>
  <c r="AG51" i="2"/>
  <c r="AF51" i="2"/>
  <c r="AE51" i="2"/>
  <c r="AH50" i="2"/>
  <c r="AG50" i="2"/>
  <c r="AF50" i="2"/>
  <c r="AE50" i="2"/>
  <c r="AG49" i="2"/>
  <c r="AF49" i="2"/>
  <c r="AE49" i="2"/>
  <c r="AG48" i="2"/>
  <c r="AF48" i="2"/>
  <c r="AE48" i="2"/>
  <c r="AH47" i="2"/>
  <c r="AG47" i="2"/>
  <c r="AF47" i="2"/>
  <c r="AE47" i="2"/>
  <c r="AH46" i="2"/>
  <c r="AG46" i="2"/>
  <c r="AF46" i="2"/>
  <c r="AE46" i="2"/>
  <c r="AH45" i="2"/>
  <c r="AG45" i="2"/>
  <c r="AF45" i="2"/>
  <c r="AE45" i="2"/>
  <c r="AD227" i="2"/>
  <c r="AB45" i="2"/>
  <c r="AC45" i="2"/>
  <c r="AB46" i="2"/>
  <c r="AC46" i="2"/>
  <c r="AD46" i="2"/>
  <c r="AB47" i="2"/>
  <c r="AC47" i="2"/>
  <c r="AB48" i="2"/>
  <c r="AC48" i="2"/>
  <c r="AB49" i="2"/>
  <c r="AC49" i="2"/>
  <c r="AB50" i="2"/>
  <c r="AC50" i="2"/>
  <c r="AD50" i="2"/>
  <c r="AB51" i="2"/>
  <c r="AC51" i="2"/>
  <c r="AD51" i="2"/>
  <c r="AB52" i="2"/>
  <c r="AC52" i="2"/>
  <c r="AB53" i="2"/>
  <c r="AC53" i="2"/>
  <c r="AB55" i="2"/>
  <c r="AC55" i="2"/>
  <c r="AB56" i="2"/>
  <c r="AC56" i="2"/>
  <c r="AB57" i="2"/>
  <c r="AC57" i="2"/>
  <c r="AB58" i="2"/>
  <c r="AC58" i="2"/>
  <c r="AD58" i="2"/>
  <c r="AB59" i="2"/>
  <c r="AC59" i="2"/>
  <c r="AD59" i="2"/>
  <c r="AB60" i="2"/>
  <c r="AC60" i="2"/>
  <c r="AD60" i="2"/>
  <c r="AB61" i="2"/>
  <c r="AC61" i="2"/>
  <c r="AB63" i="2"/>
  <c r="AC63" i="2"/>
  <c r="AD63" i="2"/>
  <c r="AB64" i="2"/>
  <c r="AC64" i="2"/>
  <c r="AD64" i="2"/>
  <c r="AB65" i="2"/>
  <c r="AC65" i="2"/>
  <c r="AB67" i="2"/>
  <c r="AC67" i="2"/>
  <c r="AB68" i="2"/>
  <c r="AC68" i="2"/>
  <c r="AD68" i="2"/>
  <c r="AB69" i="2"/>
  <c r="AC69" i="2"/>
  <c r="AD69" i="2"/>
  <c r="AB70" i="2"/>
  <c r="AC70" i="2"/>
  <c r="AD70" i="2"/>
  <c r="AB71" i="2"/>
  <c r="AC71" i="2"/>
  <c r="AB73" i="2"/>
  <c r="AC73" i="2"/>
  <c r="AB74" i="2"/>
  <c r="AC74" i="2"/>
  <c r="AD74" i="2"/>
  <c r="AB75" i="2"/>
  <c r="AC75" i="2"/>
  <c r="AD75" i="2"/>
  <c r="AB76" i="2"/>
  <c r="AC76" i="2"/>
  <c r="AB78" i="2"/>
  <c r="AC78" i="2"/>
  <c r="AD78" i="2"/>
  <c r="AB79" i="2"/>
  <c r="AC79" i="2"/>
  <c r="AD79" i="2"/>
  <c r="AB82" i="2"/>
  <c r="AC82" i="2"/>
  <c r="AB83" i="2"/>
  <c r="AC83" i="2"/>
  <c r="AB84" i="2"/>
  <c r="AC84" i="2"/>
  <c r="AB85" i="2"/>
  <c r="AC85" i="2"/>
  <c r="AB86" i="2"/>
  <c r="AC86" i="2"/>
  <c r="AD86" i="2"/>
  <c r="AB87" i="2"/>
  <c r="AC87" i="2"/>
  <c r="AB88" i="2"/>
  <c r="AC88" i="2"/>
  <c r="AB89" i="2"/>
  <c r="AC89" i="2"/>
  <c r="AB90" i="2"/>
  <c r="AC90" i="2"/>
  <c r="AD90" i="2"/>
  <c r="AB92" i="2"/>
  <c r="AC92" i="2"/>
  <c r="AB93" i="2"/>
  <c r="AC93" i="2"/>
  <c r="AD93" i="2"/>
  <c r="AB94" i="2"/>
  <c r="AC94" i="2"/>
  <c r="AB95" i="2"/>
  <c r="AC95" i="2"/>
  <c r="AD95" i="2"/>
  <c r="AB96" i="2"/>
  <c r="AC96" i="2"/>
  <c r="AB97" i="2"/>
  <c r="AC97" i="2"/>
  <c r="AD97" i="2"/>
  <c r="AB98" i="2"/>
  <c r="AC98" i="2"/>
  <c r="AD98" i="2"/>
  <c r="AB100" i="2"/>
  <c r="AC100" i="2"/>
  <c r="AB101" i="2"/>
  <c r="AC101" i="2"/>
  <c r="AB102" i="2"/>
  <c r="AC102" i="2"/>
  <c r="AB104" i="2"/>
  <c r="AC104" i="2"/>
  <c r="AD104" i="2"/>
  <c r="AB105" i="2"/>
  <c r="AC105" i="2"/>
  <c r="AD105" i="2"/>
  <c r="AB106" i="2"/>
  <c r="AC106" i="2"/>
  <c r="AB107" i="2"/>
  <c r="AC107" i="2"/>
  <c r="AB108" i="2"/>
  <c r="AC108" i="2"/>
  <c r="AD108" i="2"/>
  <c r="AB110" i="2"/>
  <c r="AC110" i="2"/>
  <c r="AB111" i="2"/>
  <c r="AC111" i="2"/>
  <c r="AB112" i="2"/>
  <c r="AC112" i="2"/>
  <c r="AB113" i="2"/>
  <c r="AC113" i="2"/>
  <c r="AD113" i="2"/>
  <c r="AB115" i="2"/>
  <c r="AC115" i="2"/>
  <c r="AB116" i="2"/>
  <c r="AC116" i="2"/>
  <c r="AB119" i="2"/>
  <c r="AC119" i="2"/>
  <c r="AB120" i="2"/>
  <c r="AC120" i="2"/>
  <c r="AD120" i="2"/>
  <c r="AB121" i="2"/>
  <c r="AC121" i="2"/>
  <c r="AD121" i="2"/>
  <c r="AB122" i="2"/>
  <c r="AC122" i="2"/>
  <c r="AB123" i="2"/>
  <c r="AC123" i="2"/>
  <c r="AD123" i="2"/>
  <c r="AB124" i="2"/>
  <c r="AC124" i="2"/>
  <c r="AD124" i="2"/>
  <c r="AB125" i="2"/>
  <c r="AC125" i="2"/>
  <c r="AB126" i="2"/>
  <c r="AC126" i="2"/>
  <c r="AB127" i="2"/>
  <c r="AC127" i="2"/>
  <c r="AD127" i="2"/>
  <c r="AB129" i="2"/>
  <c r="AC129" i="2"/>
  <c r="AB130" i="2"/>
  <c r="AC130" i="2"/>
  <c r="AB131" i="2"/>
  <c r="AC131" i="2"/>
  <c r="AB132" i="2"/>
  <c r="AC132" i="2"/>
  <c r="AD132" i="2"/>
  <c r="AB133" i="2"/>
  <c r="AC133" i="2"/>
  <c r="AD133" i="2"/>
  <c r="AB134" i="2"/>
  <c r="AC134" i="2"/>
  <c r="AD134" i="2"/>
  <c r="AB135" i="2"/>
  <c r="AC135" i="2"/>
  <c r="AB137" i="2"/>
  <c r="AC137" i="2"/>
  <c r="AB138" i="2"/>
  <c r="AC138" i="2"/>
  <c r="AB139" i="2"/>
  <c r="AC139" i="2"/>
  <c r="AB141" i="2"/>
  <c r="AC141" i="2"/>
  <c r="AB142" i="2"/>
  <c r="AC142" i="2"/>
  <c r="AD142" i="2"/>
  <c r="AB143" i="2"/>
  <c r="AC143" i="2"/>
  <c r="AD143" i="2"/>
  <c r="AB144" i="2"/>
  <c r="AC144" i="2"/>
  <c r="AB145" i="2"/>
  <c r="AC145" i="2"/>
  <c r="AB147" i="2"/>
  <c r="AC147" i="2"/>
  <c r="AD147" i="2"/>
  <c r="AB148" i="2"/>
  <c r="AC148" i="2"/>
  <c r="AB149" i="2"/>
  <c r="AC149" i="2"/>
  <c r="AB150" i="2"/>
  <c r="AC150" i="2"/>
  <c r="AB152" i="2"/>
  <c r="AC152" i="2"/>
  <c r="AD152" i="2"/>
  <c r="AB153" i="2"/>
  <c r="AC153" i="2"/>
  <c r="AB156" i="2"/>
  <c r="AC156" i="2"/>
  <c r="AD156" i="2"/>
  <c r="AB157" i="2"/>
  <c r="AC157" i="2"/>
  <c r="AD157" i="2"/>
  <c r="AB158" i="2"/>
  <c r="AC158" i="2"/>
  <c r="AB159" i="2"/>
  <c r="AC159" i="2"/>
  <c r="AB160" i="2"/>
  <c r="AC160" i="2"/>
  <c r="AD160" i="2"/>
  <c r="AB161" i="2"/>
  <c r="AC161" i="2"/>
  <c r="AD161" i="2"/>
  <c r="AB162" i="2"/>
  <c r="AC162" i="2"/>
  <c r="AB163" i="2"/>
  <c r="AC163" i="2"/>
  <c r="AB164" i="2"/>
  <c r="AC164" i="2"/>
  <c r="AD164" i="2"/>
  <c r="AB166" i="2"/>
  <c r="AC166" i="2"/>
  <c r="AD166" i="2"/>
  <c r="AB167" i="2"/>
  <c r="AC167" i="2"/>
  <c r="AD167" i="2"/>
  <c r="AB168" i="2"/>
  <c r="AC168" i="2"/>
  <c r="AB169" i="2"/>
  <c r="AC169" i="2"/>
  <c r="AD169" i="2"/>
  <c r="AB170" i="2"/>
  <c r="AC170" i="2"/>
  <c r="AD170" i="2"/>
  <c r="AB171" i="2"/>
  <c r="AC171" i="2"/>
  <c r="AB172" i="2"/>
  <c r="AC172" i="2"/>
  <c r="AB174" i="2"/>
  <c r="AC174" i="2"/>
  <c r="AD174" i="2"/>
  <c r="AB175" i="2"/>
  <c r="AC175" i="2"/>
  <c r="AB176" i="2"/>
  <c r="AC176" i="2"/>
  <c r="AB178" i="2"/>
  <c r="AC178" i="2"/>
  <c r="AB179" i="2"/>
  <c r="AC179" i="2"/>
  <c r="AB180" i="2"/>
  <c r="AC180" i="2"/>
  <c r="AD180" i="2"/>
  <c r="AB181" i="2"/>
  <c r="AC181" i="2"/>
  <c r="AD181" i="2"/>
  <c r="AB182" i="2"/>
  <c r="AC182" i="2"/>
  <c r="AB184" i="2"/>
  <c r="AC184" i="2"/>
  <c r="AD184" i="2"/>
  <c r="AB185" i="2"/>
  <c r="AC185" i="2"/>
  <c r="AB186" i="2"/>
  <c r="AC186" i="2"/>
  <c r="AB187" i="2"/>
  <c r="AC187" i="2"/>
  <c r="AB189" i="2"/>
  <c r="AC189" i="2"/>
  <c r="AB190" i="2"/>
  <c r="AC190" i="2"/>
  <c r="AB193" i="2"/>
  <c r="AC193" i="2"/>
  <c r="AB194" i="2"/>
  <c r="AC194" i="2"/>
  <c r="AD194" i="2"/>
  <c r="AB195" i="2"/>
  <c r="AC195" i="2"/>
  <c r="AD195" i="2"/>
  <c r="AB196" i="2"/>
  <c r="AC196" i="2"/>
  <c r="AD196" i="2"/>
  <c r="AB197" i="2"/>
  <c r="AC197" i="2"/>
  <c r="AB198" i="2"/>
  <c r="AC198" i="2"/>
  <c r="AB199" i="2"/>
  <c r="AC199" i="2"/>
  <c r="AB200" i="2"/>
  <c r="AC200" i="2"/>
  <c r="AB201" i="2"/>
  <c r="AC201" i="2"/>
  <c r="AB203" i="2"/>
  <c r="AC203" i="2"/>
  <c r="AD203" i="2"/>
  <c r="AB204" i="2"/>
  <c r="AC204" i="2"/>
  <c r="AB205" i="2"/>
  <c r="AC205" i="2"/>
  <c r="AD205" i="2"/>
  <c r="AB206" i="2"/>
  <c r="AC206" i="2"/>
  <c r="AB207" i="2"/>
  <c r="AC207" i="2"/>
  <c r="AD207" i="2"/>
  <c r="AB208" i="2"/>
  <c r="AC208" i="2"/>
  <c r="AD208" i="2"/>
  <c r="AB209" i="2"/>
  <c r="AC209" i="2"/>
  <c r="AD209" i="2"/>
  <c r="AB211" i="2"/>
  <c r="AC211" i="2"/>
  <c r="AB212" i="2"/>
  <c r="AC212" i="2"/>
  <c r="AB213" i="2"/>
  <c r="AC213" i="2"/>
  <c r="AB215" i="2"/>
  <c r="AC215" i="2"/>
  <c r="AB216" i="2"/>
  <c r="AC216" i="2"/>
  <c r="AD216" i="2"/>
  <c r="AB217" i="2"/>
  <c r="AC217" i="2"/>
  <c r="AD217" i="2"/>
  <c r="AB218" i="2"/>
  <c r="AC218" i="2"/>
  <c r="AD218" i="2"/>
  <c r="AB219" i="2"/>
  <c r="AC219" i="2"/>
  <c r="AB221" i="2"/>
  <c r="AC221" i="2"/>
  <c r="AB222" i="2"/>
  <c r="AC222" i="2"/>
  <c r="AD222" i="2"/>
  <c r="AB223" i="2"/>
  <c r="AC223" i="2"/>
  <c r="AB224" i="2"/>
  <c r="AC224" i="2"/>
  <c r="AB226" i="2"/>
  <c r="AC226" i="2"/>
  <c r="AD226" i="2"/>
  <c r="AB227" i="2"/>
  <c r="AC227" i="2"/>
  <c r="AA227" i="2"/>
  <c r="AA226" i="2"/>
  <c r="AA224" i="2"/>
  <c r="AA223" i="2"/>
  <c r="AA222" i="2"/>
  <c r="AA221" i="2"/>
  <c r="AA219" i="2"/>
  <c r="AA218" i="2"/>
  <c r="AA217" i="2"/>
  <c r="AA216" i="2"/>
  <c r="AA215" i="2"/>
  <c r="AA213" i="2"/>
  <c r="AA212" i="2"/>
  <c r="AA211" i="2"/>
  <c r="AA209" i="2"/>
  <c r="AA208" i="2"/>
  <c r="AA207" i="2"/>
  <c r="AA206" i="2"/>
  <c r="AA205" i="2"/>
  <c r="AA204" i="2"/>
  <c r="AA203" i="2"/>
  <c r="AA201" i="2"/>
  <c r="AA200" i="2"/>
  <c r="AA199" i="2"/>
  <c r="AA198" i="2"/>
  <c r="AA197" i="2"/>
  <c r="AA196" i="2"/>
  <c r="AA195" i="2"/>
  <c r="AA194" i="2"/>
  <c r="AA193" i="2"/>
  <c r="AA190" i="2"/>
  <c r="AA189" i="2"/>
  <c r="AA187" i="2"/>
  <c r="AA186" i="2"/>
  <c r="AA185" i="2"/>
  <c r="AA184" i="2"/>
  <c r="AA182" i="2"/>
  <c r="AA181" i="2"/>
  <c r="AA180" i="2"/>
  <c r="AA179" i="2"/>
  <c r="AA178" i="2"/>
  <c r="AA176" i="2"/>
  <c r="AA175" i="2"/>
  <c r="AA174" i="2"/>
  <c r="AA172" i="2"/>
  <c r="AA171" i="2"/>
  <c r="AA170" i="2"/>
  <c r="AA169" i="2"/>
  <c r="AA168" i="2"/>
  <c r="AA167" i="2"/>
  <c r="AA166" i="2"/>
  <c r="AA164" i="2"/>
  <c r="AA163" i="2"/>
  <c r="AA162" i="2"/>
  <c r="AA161" i="2"/>
  <c r="AA160" i="2"/>
  <c r="AA159" i="2"/>
  <c r="AA158" i="2"/>
  <c r="AA157" i="2"/>
  <c r="AA156" i="2"/>
  <c r="AA153" i="2"/>
  <c r="AA152" i="2"/>
  <c r="AA150" i="2"/>
  <c r="AA149" i="2"/>
  <c r="AA148" i="2"/>
  <c r="AA147" i="2"/>
  <c r="AA145" i="2"/>
  <c r="AA144" i="2"/>
  <c r="AA143" i="2"/>
  <c r="AA142" i="2"/>
  <c r="AA141" i="2"/>
  <c r="AA139" i="2"/>
  <c r="AA138" i="2"/>
  <c r="AA137" i="2"/>
  <c r="AA135" i="2"/>
  <c r="AA134" i="2"/>
  <c r="AA133" i="2"/>
  <c r="AA132" i="2"/>
  <c r="AA131" i="2"/>
  <c r="AA130" i="2"/>
  <c r="AA129" i="2"/>
  <c r="AA127" i="2"/>
  <c r="AA126" i="2"/>
  <c r="AA125" i="2"/>
  <c r="AA124" i="2"/>
  <c r="AA123" i="2"/>
  <c r="AA122" i="2"/>
  <c r="AA121" i="2"/>
  <c r="AA120" i="2"/>
  <c r="AA119" i="2"/>
  <c r="AA116" i="2"/>
  <c r="AA115" i="2"/>
  <c r="AA113" i="2"/>
  <c r="AA112" i="2"/>
  <c r="AA111" i="2"/>
  <c r="AA110" i="2"/>
  <c r="AA108" i="2"/>
  <c r="AA107" i="2"/>
  <c r="AA106" i="2"/>
  <c r="AA105" i="2"/>
  <c r="AA104" i="2"/>
  <c r="AA102" i="2"/>
  <c r="AA101" i="2"/>
  <c r="AA100" i="2"/>
  <c r="AA98" i="2"/>
  <c r="AA97" i="2"/>
  <c r="AA96" i="2"/>
  <c r="AA95" i="2"/>
  <c r="AA94" i="2"/>
  <c r="AA93" i="2"/>
  <c r="AA92" i="2"/>
  <c r="AA90" i="2"/>
  <c r="AA89" i="2"/>
  <c r="AA88" i="2"/>
  <c r="AA87" i="2"/>
  <c r="AA86" i="2"/>
  <c r="AA85" i="2"/>
  <c r="AA84" i="2"/>
  <c r="AA83" i="2"/>
  <c r="AA82" i="2"/>
  <c r="AA79" i="2"/>
  <c r="AA78" i="2"/>
  <c r="AA76" i="2"/>
  <c r="AA75" i="2"/>
  <c r="AA74" i="2"/>
  <c r="AA73" i="2"/>
  <c r="AA71" i="2"/>
  <c r="AA70" i="2"/>
  <c r="AA69" i="2"/>
  <c r="AA68" i="2"/>
  <c r="AA67" i="2"/>
  <c r="AA65" i="2"/>
  <c r="AA64" i="2"/>
  <c r="AA63" i="2"/>
  <c r="AA61" i="2"/>
  <c r="AA60" i="2"/>
  <c r="AA59" i="2"/>
  <c r="AA58" i="2"/>
  <c r="AA57" i="2"/>
  <c r="AA56" i="2"/>
  <c r="AA55" i="2"/>
  <c r="AA53" i="2"/>
  <c r="AA52" i="2"/>
  <c r="AA51" i="2"/>
  <c r="AA50" i="2"/>
  <c r="AA49" i="2"/>
  <c r="AA48" i="2"/>
  <c r="AA47" i="2"/>
  <c r="AA46" i="2"/>
  <c r="AA45" i="2"/>
  <c r="W45" i="2"/>
  <c r="Y212" i="2"/>
  <c r="GG6" i="2" l="1"/>
  <c r="GI6" i="2"/>
  <c r="IC6" i="2"/>
  <c r="GE6" i="2"/>
  <c r="GK6" i="2"/>
  <c r="HZ29" i="2"/>
  <c r="AL77" i="2"/>
  <c r="GH35" i="2"/>
  <c r="IE100" i="2"/>
  <c r="BO43" i="2"/>
  <c r="BZ54" i="2"/>
  <c r="BZ18" i="2"/>
  <c r="BZ17" i="2" s="1"/>
  <c r="BZ6" i="2" s="1"/>
  <c r="AD138" i="2"/>
  <c r="AH203" i="2"/>
  <c r="AH202" i="2" s="1"/>
  <c r="AL51" i="2"/>
  <c r="AJ66" i="2"/>
  <c r="AL74" i="2"/>
  <c r="AL116" i="2"/>
  <c r="HZ66" i="2"/>
  <c r="GP99" i="2"/>
  <c r="GP80" i="2" s="1"/>
  <c r="GP27" i="2"/>
  <c r="GP118" i="2"/>
  <c r="GP10" i="2"/>
  <c r="AK128" i="2"/>
  <c r="HX7" i="2"/>
  <c r="AD73" i="2"/>
  <c r="AF173" i="2"/>
  <c r="AL59" i="2"/>
  <c r="AJ118" i="2"/>
  <c r="AJ136" i="2"/>
  <c r="AI173" i="2"/>
  <c r="HV183" i="2"/>
  <c r="HZ12" i="2"/>
  <c r="HZ7" i="2" s="1"/>
  <c r="IA7" i="2"/>
  <c r="IA6" i="2" s="1"/>
  <c r="GG29" i="2"/>
  <c r="GH155" i="2"/>
  <c r="AD176" i="2"/>
  <c r="BQ29" i="2"/>
  <c r="BZ36" i="2"/>
  <c r="BZ35" i="2" s="1"/>
  <c r="AL45" i="2"/>
  <c r="AL44" i="2" s="1"/>
  <c r="AE225" i="2"/>
  <c r="AD56" i="2"/>
  <c r="AH94" i="2"/>
  <c r="AF114" i="2"/>
  <c r="AG173" i="2"/>
  <c r="AF225" i="2"/>
  <c r="AL56" i="2"/>
  <c r="AL101" i="2"/>
  <c r="AI109" i="2"/>
  <c r="AJ173" i="2"/>
  <c r="AD197" i="2"/>
  <c r="HX154" i="2"/>
  <c r="GH118" i="2"/>
  <c r="AD139" i="2"/>
  <c r="AD28" i="2" s="1"/>
  <c r="AE136" i="2"/>
  <c r="AL90" i="2"/>
  <c r="AL16" i="2" s="1"/>
  <c r="AL137" i="2"/>
  <c r="AI192" i="2"/>
  <c r="HV44" i="2"/>
  <c r="AH224" i="2"/>
  <c r="HZ41" i="2"/>
  <c r="HZ40" i="2" s="1"/>
  <c r="AH78" i="2"/>
  <c r="HZ210" i="2"/>
  <c r="ID11" i="2"/>
  <c r="ID140" i="2"/>
  <c r="GH25" i="2"/>
  <c r="GL72" i="2"/>
  <c r="GL36" i="2"/>
  <c r="AL99" i="2"/>
  <c r="AJ177" i="2"/>
  <c r="HZ30" i="2"/>
  <c r="AD225" i="2"/>
  <c r="AF136" i="2"/>
  <c r="AL46" i="2"/>
  <c r="AL79" i="2"/>
  <c r="AK140" i="2"/>
  <c r="AK177" i="2"/>
  <c r="AD187" i="2"/>
  <c r="HZ27" i="2"/>
  <c r="HZ25" i="2" s="1"/>
  <c r="HZ173" i="2"/>
  <c r="HZ192" i="2"/>
  <c r="HZ191" i="2" s="1"/>
  <c r="ID77" i="2"/>
  <c r="ID15" i="2"/>
  <c r="GH72" i="2"/>
  <c r="GH99" i="2"/>
  <c r="GH27" i="2"/>
  <c r="GL54" i="2"/>
  <c r="GL20" i="2"/>
  <c r="AH199" i="2"/>
  <c r="GL14" i="2"/>
  <c r="GO6" i="2"/>
  <c r="AH84" i="2"/>
  <c r="HZ155" i="2"/>
  <c r="GH91" i="2"/>
  <c r="GH18" i="2"/>
  <c r="AH95" i="2"/>
  <c r="AK72" i="2"/>
  <c r="AJ146" i="2"/>
  <c r="AL225" i="2"/>
  <c r="HV31" i="2"/>
  <c r="AD190" i="2"/>
  <c r="HV42" i="2"/>
  <c r="HW17" i="2"/>
  <c r="HW6" i="2" s="1"/>
  <c r="HX80" i="2"/>
  <c r="HZ165" i="2"/>
  <c r="HZ154" i="2" s="1"/>
  <c r="HZ183" i="2"/>
  <c r="IC43" i="2"/>
  <c r="IA80" i="2"/>
  <c r="IB191" i="2"/>
  <c r="GE40" i="2"/>
  <c r="AD171" i="2"/>
  <c r="AD165" i="2" s="1"/>
  <c r="GL39" i="2"/>
  <c r="BZ7" i="2"/>
  <c r="AH93" i="2"/>
  <c r="IB43" i="2"/>
  <c r="AH51" i="2"/>
  <c r="AH14" i="2" s="1"/>
  <c r="AH104" i="2"/>
  <c r="AF146" i="2"/>
  <c r="AF188" i="2"/>
  <c r="AL73" i="2"/>
  <c r="AI99" i="2"/>
  <c r="AI103" i="2"/>
  <c r="AJ103" i="2"/>
  <c r="HV22" i="2"/>
  <c r="HV128" i="2"/>
  <c r="HX17" i="2"/>
  <c r="ID54" i="2"/>
  <c r="ID18" i="2"/>
  <c r="ID17" i="2" s="1"/>
  <c r="IB80" i="2"/>
  <c r="ID155" i="2"/>
  <c r="IC154" i="2"/>
  <c r="GH28" i="2"/>
  <c r="GH11" i="2"/>
  <c r="GH21" i="2"/>
  <c r="GH17" i="2" s="1"/>
  <c r="GH32" i="2"/>
  <c r="GL24" i="2"/>
  <c r="GL66" i="2"/>
  <c r="GK80" i="2"/>
  <c r="AK118" i="2"/>
  <c r="AL135" i="2"/>
  <c r="ID24" i="2"/>
  <c r="AD82" i="2"/>
  <c r="AH59" i="2"/>
  <c r="AL65" i="2"/>
  <c r="AL28" i="2" s="1"/>
  <c r="AL69" i="2"/>
  <c r="HZ81" i="2"/>
  <c r="HZ91" i="2"/>
  <c r="HZ28" i="2"/>
  <c r="HZ109" i="2"/>
  <c r="HY117" i="2"/>
  <c r="HZ146" i="2"/>
  <c r="IA40" i="2"/>
  <c r="ID9" i="2"/>
  <c r="IC80" i="2"/>
  <c r="ID99" i="2"/>
  <c r="IA117" i="2"/>
  <c r="ID165" i="2"/>
  <c r="ID192" i="2"/>
  <c r="ID220" i="2"/>
  <c r="GH9" i="2"/>
  <c r="GH7" i="2" s="1"/>
  <c r="GH12" i="2"/>
  <c r="GH22" i="2"/>
  <c r="GJ29" i="2"/>
  <c r="BQ117" i="2"/>
  <c r="AH68" i="2"/>
  <c r="AE72" i="2"/>
  <c r="AH85" i="2"/>
  <c r="AE151" i="2"/>
  <c r="AI44" i="2"/>
  <c r="AL58" i="2"/>
  <c r="AI62" i="2"/>
  <c r="AI77" i="2"/>
  <c r="AK99" i="2"/>
  <c r="AK103" i="2"/>
  <c r="AK80" i="2" s="1"/>
  <c r="AL107" i="2"/>
  <c r="AJ151" i="2"/>
  <c r="HY7" i="2"/>
  <c r="HY6" i="2" s="1"/>
  <c r="HZ18" i="2"/>
  <c r="HW29" i="2"/>
  <c r="HZ38" i="2"/>
  <c r="HZ72" i="2"/>
  <c r="HZ19" i="2"/>
  <c r="HZ37" i="2"/>
  <c r="HZ35" i="2" s="1"/>
  <c r="HZ128" i="2"/>
  <c r="HZ117" i="2" s="1"/>
  <c r="IB40" i="2"/>
  <c r="IB6" i="2" s="1"/>
  <c r="ID36" i="2"/>
  <c r="ID35" i="2" s="1"/>
  <c r="ID91" i="2"/>
  <c r="GH41" i="2"/>
  <c r="GH103" i="2"/>
  <c r="GH30" i="2"/>
  <c r="GJ17" i="2"/>
  <c r="GJ6" i="2" s="1"/>
  <c r="AH97" i="2"/>
  <c r="AH23" i="2" s="1"/>
  <c r="AH223" i="2"/>
  <c r="AH220" i="2" s="1"/>
  <c r="GP26" i="2"/>
  <c r="GP25" i="2" s="1"/>
  <c r="GP62" i="2"/>
  <c r="GM80" i="2"/>
  <c r="GP17" i="2"/>
  <c r="BV72" i="2"/>
  <c r="GN154" i="2"/>
  <c r="BO17" i="2"/>
  <c r="BR15" i="2"/>
  <c r="CA93" i="2"/>
  <c r="BN91" i="2"/>
  <c r="BR154" i="2"/>
  <c r="BL154" i="2"/>
  <c r="BL191" i="2"/>
  <c r="GP103" i="2"/>
  <c r="GP32" i="2"/>
  <c r="BV154" i="2"/>
  <c r="BR165" i="2"/>
  <c r="BR191" i="2"/>
  <c r="GJ43" i="2"/>
  <c r="GL81" i="2"/>
  <c r="GL19" i="2"/>
  <c r="GL140" i="2"/>
  <c r="AH171" i="2"/>
  <c r="GM7" i="2"/>
  <c r="GP41" i="2"/>
  <c r="GP40" i="2" s="1"/>
  <c r="GP77" i="2"/>
  <c r="GN117" i="2"/>
  <c r="AL176" i="2"/>
  <c r="AL173" i="2" s="1"/>
  <c r="BS17" i="2"/>
  <c r="BV91" i="2"/>
  <c r="GL40" i="2"/>
  <c r="GN6" i="2"/>
  <c r="GN43" i="2"/>
  <c r="GP146" i="2"/>
  <c r="GP36" i="2"/>
  <c r="GP35" i="2" s="1"/>
  <c r="BQ7" i="2"/>
  <c r="BO29" i="2"/>
  <c r="BZ191" i="2"/>
  <c r="AI220" i="2"/>
  <c r="HY43" i="2"/>
  <c r="AL76" i="2"/>
  <c r="ID128" i="2"/>
  <c r="ID117" i="2" s="1"/>
  <c r="AL168" i="2"/>
  <c r="GH33" i="2"/>
  <c r="GH13" i="2"/>
  <c r="AD199" i="2"/>
  <c r="GL210" i="2"/>
  <c r="BY7" i="2"/>
  <c r="BY6" i="2" s="1"/>
  <c r="BV7" i="2"/>
  <c r="BN36" i="2"/>
  <c r="BR9" i="2"/>
  <c r="BR12" i="2"/>
  <c r="BR19" i="2"/>
  <c r="BR22" i="2"/>
  <c r="BL43" i="2"/>
  <c r="BW154" i="2"/>
  <c r="AK183" i="2"/>
  <c r="AK154" i="2" s="1"/>
  <c r="AD87" i="2"/>
  <c r="HZ54" i="2"/>
  <c r="ID30" i="2"/>
  <c r="ID29" i="2" s="1"/>
  <c r="ID39" i="2"/>
  <c r="AL149" i="2"/>
  <c r="ID202" i="2"/>
  <c r="GE25" i="2"/>
  <c r="GF35" i="2"/>
  <c r="GF43" i="2"/>
  <c r="GH24" i="2"/>
  <c r="GJ35" i="2"/>
  <c r="GL34" i="2"/>
  <c r="GL29" i="2" s="1"/>
  <c r="AL48" i="2"/>
  <c r="GP11" i="2"/>
  <c r="BM7" i="2"/>
  <c r="BM6" i="2" s="1"/>
  <c r="BM17" i="2"/>
  <c r="BK17" i="2"/>
  <c r="BW17" i="2"/>
  <c r="AH49" i="2"/>
  <c r="AK220" i="2"/>
  <c r="HV34" i="2"/>
  <c r="HV103" i="2"/>
  <c r="HT154" i="2"/>
  <c r="HV192" i="2"/>
  <c r="HV27" i="2"/>
  <c r="HW80" i="2"/>
  <c r="ID103" i="2"/>
  <c r="AL131" i="2"/>
  <c r="AL128" i="2" s="1"/>
  <c r="GL7" i="2"/>
  <c r="GL165" i="2"/>
  <c r="GL192" i="2"/>
  <c r="AH205" i="2"/>
  <c r="GP38" i="2"/>
  <c r="GP20" i="2"/>
  <c r="BV22" i="2"/>
  <c r="BP25" i="2"/>
  <c r="BZ62" i="2"/>
  <c r="BZ26" i="2"/>
  <c r="BZ25" i="2" s="1"/>
  <c r="BZ66" i="2"/>
  <c r="BZ30" i="2"/>
  <c r="BZ29" i="2" s="1"/>
  <c r="BR18" i="2"/>
  <c r="BR21" i="2"/>
  <c r="BR24" i="2"/>
  <c r="CA102" i="2"/>
  <c r="BZ31" i="2"/>
  <c r="BZ34" i="2"/>
  <c r="BU117" i="2"/>
  <c r="BP117" i="2"/>
  <c r="BY154" i="2"/>
  <c r="AI188" i="2"/>
  <c r="HZ99" i="2"/>
  <c r="AH126" i="2"/>
  <c r="ID177" i="2"/>
  <c r="GG43" i="2"/>
  <c r="GH42" i="2"/>
  <c r="GE191" i="2"/>
  <c r="GL146" i="2"/>
  <c r="AH167" i="2"/>
  <c r="GI154" i="2"/>
  <c r="GM25" i="2"/>
  <c r="GM191" i="2"/>
  <c r="GP220" i="2"/>
  <c r="BV41" i="2"/>
  <c r="CA47" i="2"/>
  <c r="BN10" i="2"/>
  <c r="BN7" i="2" s="1"/>
  <c r="CA50" i="2"/>
  <c r="BN13" i="2"/>
  <c r="CA53" i="2"/>
  <c r="BN16" i="2"/>
  <c r="CA57" i="2"/>
  <c r="BN20" i="2"/>
  <c r="BV17" i="2"/>
  <c r="BN103" i="2"/>
  <c r="BN109" i="2"/>
  <c r="BZ177" i="2"/>
  <c r="BZ154" i="2" s="1"/>
  <c r="HV62" i="2"/>
  <c r="HV155" i="2"/>
  <c r="HW191" i="2"/>
  <c r="IA43" i="2"/>
  <c r="AL106" i="2"/>
  <c r="ID188" i="2"/>
  <c r="GF29" i="2"/>
  <c r="GF6" i="2" s="1"/>
  <c r="GE80" i="2"/>
  <c r="GF117" i="2"/>
  <c r="GH136" i="2"/>
  <c r="GF154" i="2"/>
  <c r="GH173" i="2"/>
  <c r="GF191" i="2"/>
  <c r="GH210" i="2"/>
  <c r="GH220" i="2"/>
  <c r="GI29" i="2"/>
  <c r="GL44" i="2"/>
  <c r="GL99" i="2"/>
  <c r="GL128" i="2"/>
  <c r="GL183" i="2"/>
  <c r="GP14" i="2"/>
  <c r="BP7" i="2"/>
  <c r="CA83" i="2"/>
  <c r="CA86" i="2"/>
  <c r="CA89" i="2"/>
  <c r="CA15" i="2" s="1"/>
  <c r="BY80" i="2"/>
  <c r="BR36" i="2"/>
  <c r="BV173" i="2"/>
  <c r="BN31" i="2"/>
  <c r="BN34" i="2"/>
  <c r="GL114" i="2"/>
  <c r="AH125" i="2"/>
  <c r="GL151" i="2"/>
  <c r="AH162" i="2"/>
  <c r="GL188" i="2"/>
  <c r="AH208" i="2"/>
  <c r="GP91" i="2"/>
  <c r="GP140" i="2"/>
  <c r="AL150" i="2"/>
  <c r="AL146" i="2" s="1"/>
  <c r="GP183" i="2"/>
  <c r="GP192" i="2"/>
  <c r="BP17" i="2"/>
  <c r="BM35" i="2"/>
  <c r="BP43" i="2"/>
  <c r="BX80" i="2"/>
  <c r="BY117" i="2"/>
  <c r="GP81" i="2"/>
  <c r="AL217" i="2"/>
  <c r="BT7" i="2"/>
  <c r="BU25" i="2"/>
  <c r="BX35" i="2"/>
  <c r="BW35" i="2"/>
  <c r="BV23" i="2"/>
  <c r="CA94" i="2"/>
  <c r="BK117" i="2"/>
  <c r="CA129" i="2"/>
  <c r="CA132" i="2"/>
  <c r="BZ140" i="2"/>
  <c r="BZ146" i="2"/>
  <c r="BN165" i="2"/>
  <c r="BV220" i="2"/>
  <c r="GL103" i="2"/>
  <c r="AH181" i="2"/>
  <c r="AH33" i="2" s="1"/>
  <c r="GP30" i="2"/>
  <c r="AL171" i="2"/>
  <c r="BX25" i="2"/>
  <c r="BS35" i="2"/>
  <c r="BY43" i="2"/>
  <c r="BV62" i="2"/>
  <c r="BV66" i="2"/>
  <c r="BZ103" i="2"/>
  <c r="BZ109" i="2"/>
  <c r="BR128" i="2"/>
  <c r="BV151" i="2"/>
  <c r="BN15" i="2"/>
  <c r="BN27" i="2"/>
  <c r="BN30" i="2"/>
  <c r="BN33" i="2"/>
  <c r="GH66" i="2"/>
  <c r="GH81" i="2"/>
  <c r="GH80" i="2" s="1"/>
  <c r="GH109" i="2"/>
  <c r="GH165" i="2"/>
  <c r="GH154" i="2" s="1"/>
  <c r="GH183" i="2"/>
  <c r="GH192" i="2"/>
  <c r="GH191" i="2" s="1"/>
  <c r="GK43" i="2"/>
  <c r="AL52" i="2"/>
  <c r="AL15" i="2" s="1"/>
  <c r="GO80" i="2"/>
  <c r="AL125" i="2"/>
  <c r="AL162" i="2"/>
  <c r="AL208" i="2"/>
  <c r="BV8" i="2"/>
  <c r="BY29" i="2"/>
  <c r="BS29" i="2"/>
  <c r="BS6" i="2" s="1"/>
  <c r="BL35" i="2"/>
  <c r="CA51" i="2"/>
  <c r="BN54" i="2"/>
  <c r="BL80" i="2"/>
  <c r="BR81" i="2"/>
  <c r="CA105" i="2"/>
  <c r="CA108" i="2"/>
  <c r="BV128" i="2"/>
  <c r="BV117" i="2" s="1"/>
  <c r="GH140" i="2"/>
  <c r="AD204" i="2"/>
  <c r="GH214" i="2"/>
  <c r="GJ117" i="2"/>
  <c r="GJ154" i="2"/>
  <c r="GL220" i="2"/>
  <c r="AL145" i="2"/>
  <c r="AL34" i="2" s="1"/>
  <c r="BK7" i="2"/>
  <c r="BW7" i="2"/>
  <c r="BW6" i="2" s="1"/>
  <c r="BT17" i="2"/>
  <c r="BT6" i="2" s="1"/>
  <c r="BQ17" i="2"/>
  <c r="BL25" i="2"/>
  <c r="BK29" i="2"/>
  <c r="BQ35" i="2"/>
  <c r="CA65" i="2"/>
  <c r="CA28" i="2" s="1"/>
  <c r="CA69" i="2"/>
  <c r="BT43" i="2"/>
  <c r="BR103" i="2"/>
  <c r="BZ114" i="2"/>
  <c r="BO117" i="2"/>
  <c r="BZ118" i="2"/>
  <c r="BZ117" i="2" s="1"/>
  <c r="BV140" i="2"/>
  <c r="BV146" i="2"/>
  <c r="BN192" i="2"/>
  <c r="GG80" i="2"/>
  <c r="GI80" i="2"/>
  <c r="GJ191" i="2"/>
  <c r="AL87" i="2"/>
  <c r="AL13" i="2" s="1"/>
  <c r="AL181" i="2"/>
  <c r="BL7" i="2"/>
  <c r="BX7" i="2"/>
  <c r="BK25" i="2"/>
  <c r="BN38" i="2"/>
  <c r="BM43" i="2"/>
  <c r="BV44" i="2"/>
  <c r="BR62" i="2"/>
  <c r="BR66" i="2"/>
  <c r="BR72" i="2"/>
  <c r="CA92" i="2"/>
  <c r="CA98" i="2"/>
  <c r="BV109" i="2"/>
  <c r="CA116" i="2"/>
  <c r="CA123" i="2"/>
  <c r="CA126" i="2"/>
  <c r="CA133" i="2"/>
  <c r="BZ136" i="2"/>
  <c r="BN202" i="2"/>
  <c r="BR146" i="2"/>
  <c r="BV202" i="2"/>
  <c r="AD162" i="2"/>
  <c r="GH188" i="2"/>
  <c r="GL91" i="2"/>
  <c r="GL80" i="2" s="1"/>
  <c r="GL109" i="2"/>
  <c r="AH121" i="2"/>
  <c r="GL155" i="2"/>
  <c r="GL202" i="2"/>
  <c r="GL191" i="2" s="1"/>
  <c r="GO117" i="2"/>
  <c r="GN191" i="2"/>
  <c r="AL222" i="2"/>
  <c r="BO7" i="2"/>
  <c r="BL17" i="2"/>
  <c r="BX17" i="2"/>
  <c r="BU17" i="2"/>
  <c r="BU6" i="2" s="1"/>
  <c r="BQ25" i="2"/>
  <c r="BQ6" i="2" s="1"/>
  <c r="BQ43" i="2"/>
  <c r="CA63" i="2"/>
  <c r="BN66" i="2"/>
  <c r="BN72" i="2"/>
  <c r="BX43" i="2"/>
  <c r="BR109" i="2"/>
  <c r="BN173" i="2"/>
  <c r="GH54" i="2"/>
  <c r="GH43" i="2" s="1"/>
  <c r="GL214" i="2"/>
  <c r="GP54" i="2"/>
  <c r="GM43" i="2"/>
  <c r="GP128" i="2"/>
  <c r="GM117" i="2"/>
  <c r="AL167" i="2"/>
  <c r="AL165" i="2" s="1"/>
  <c r="GM154" i="2"/>
  <c r="AL213" i="2"/>
  <c r="AL210" i="2" s="1"/>
  <c r="BT25" i="2"/>
  <c r="BT35" i="2"/>
  <c r="BU40" i="2"/>
  <c r="BN62" i="2"/>
  <c r="BN77" i="2"/>
  <c r="CA87" i="2"/>
  <c r="CA90" i="2"/>
  <c r="CA16" i="2" s="1"/>
  <c r="BN136" i="2"/>
  <c r="CA147" i="2"/>
  <c r="BN146" i="2"/>
  <c r="BO154" i="2"/>
  <c r="BN155" i="2"/>
  <c r="BN183" i="2"/>
  <c r="BN39" i="2"/>
  <c r="BS191" i="2"/>
  <c r="BN210" i="2"/>
  <c r="BN214" i="2"/>
  <c r="BN32" i="2"/>
  <c r="BK191" i="2"/>
  <c r="BO6" i="2"/>
  <c r="AE114" i="2"/>
  <c r="AK44" i="2"/>
  <c r="AI54" i="2"/>
  <c r="AI81" i="2"/>
  <c r="AK109" i="2"/>
  <c r="AI128" i="2"/>
  <c r="AI155" i="2"/>
  <c r="AI154" i="2" s="1"/>
  <c r="AK165" i="2"/>
  <c r="AJ192" i="2"/>
  <c r="AK192" i="2"/>
  <c r="AK202" i="2"/>
  <c r="AL72" i="2"/>
  <c r="BL29" i="2"/>
  <c r="BL6" i="2" s="1"/>
  <c r="BP29" i="2"/>
  <c r="BT29" i="2"/>
  <c r="BX29" i="2"/>
  <c r="BK43" i="2"/>
  <c r="BR99" i="2"/>
  <c r="BR27" i="2"/>
  <c r="CA106" i="2"/>
  <c r="BN128" i="2"/>
  <c r="BN19" i="2"/>
  <c r="BN17" i="2" s="1"/>
  <c r="CA130" i="2"/>
  <c r="CA19" i="2" s="1"/>
  <c r="BN225" i="2"/>
  <c r="BN191" i="2" s="1"/>
  <c r="AK33" i="2"/>
  <c r="AK34" i="2"/>
  <c r="AJ81" i="2"/>
  <c r="AK31" i="2"/>
  <c r="AJ155" i="2"/>
  <c r="AJ165" i="2"/>
  <c r="AJ202" i="2"/>
  <c r="AD149" i="2"/>
  <c r="AH112" i="2"/>
  <c r="AL136" i="2"/>
  <c r="BN26" i="2"/>
  <c r="BN25" i="2" s="1"/>
  <c r="BR26" i="2"/>
  <c r="BR38" i="2"/>
  <c r="BR35" i="2" s="1"/>
  <c r="BV38" i="2"/>
  <c r="AI91" i="2"/>
  <c r="AI165" i="2"/>
  <c r="AJ36" i="2"/>
  <c r="BN41" i="2"/>
  <c r="BZ41" i="2"/>
  <c r="BZ40" i="2" s="1"/>
  <c r="CA62" i="2"/>
  <c r="BW43" i="2"/>
  <c r="CA55" i="2"/>
  <c r="CA58" i="2"/>
  <c r="CA67" i="2"/>
  <c r="CA70" i="2"/>
  <c r="CA78" i="2"/>
  <c r="BZ42" i="2"/>
  <c r="BZ77" i="2"/>
  <c r="BT80" i="2"/>
  <c r="CA107" i="2"/>
  <c r="CA103" i="2" s="1"/>
  <c r="CA110" i="2"/>
  <c r="CA115" i="2"/>
  <c r="CA114" i="2" s="1"/>
  <c r="CA131" i="2"/>
  <c r="CA20" i="2" s="1"/>
  <c r="CA142" i="2"/>
  <c r="BV191" i="2"/>
  <c r="BR31" i="2"/>
  <c r="BR29" i="2" s="1"/>
  <c r="BV31" i="2"/>
  <c r="BV29" i="2" s="1"/>
  <c r="BR39" i="2"/>
  <c r="BV39" i="2"/>
  <c r="CA45" i="2"/>
  <c r="BN44" i="2"/>
  <c r="BN43" i="2" s="1"/>
  <c r="CA46" i="2"/>
  <c r="BZ44" i="2"/>
  <c r="BS43" i="2"/>
  <c r="BR54" i="2"/>
  <c r="CA59" i="2"/>
  <c r="CA60" i="2"/>
  <c r="CA61" i="2"/>
  <c r="CA71" i="2"/>
  <c r="CA34" i="2" s="1"/>
  <c r="CA73" i="2"/>
  <c r="CA74" i="2"/>
  <c r="CA79" i="2"/>
  <c r="BP80" i="2"/>
  <c r="BN81" i="2"/>
  <c r="CA82" i="2"/>
  <c r="BZ81" i="2"/>
  <c r="BZ80" i="2" s="1"/>
  <c r="CA95" i="2"/>
  <c r="CA96" i="2"/>
  <c r="CA97" i="2"/>
  <c r="BN99" i="2"/>
  <c r="CA111" i="2"/>
  <c r="CA112" i="2"/>
  <c r="CA38" i="2" s="1"/>
  <c r="CA113" i="2"/>
  <c r="BW117" i="2"/>
  <c r="CA119" i="2"/>
  <c r="CA120" i="2"/>
  <c r="CA121" i="2"/>
  <c r="BN118" i="2"/>
  <c r="CA122" i="2"/>
  <c r="BM117" i="2"/>
  <c r="CA135" i="2"/>
  <c r="BR140" i="2"/>
  <c r="CA143" i="2"/>
  <c r="CA144" i="2"/>
  <c r="CA145" i="2"/>
  <c r="CA152" i="2"/>
  <c r="CA153" i="2"/>
  <c r="BR44" i="2"/>
  <c r="CA48" i="2"/>
  <c r="CA49" i="2"/>
  <c r="CA12" i="2" s="1"/>
  <c r="BV54" i="2"/>
  <c r="CA76" i="2"/>
  <c r="CA84" i="2"/>
  <c r="CA85" i="2"/>
  <c r="CA100" i="2"/>
  <c r="CA99" i="2" s="1"/>
  <c r="CA101" i="2"/>
  <c r="BV42" i="2"/>
  <c r="BV114" i="2"/>
  <c r="BV80" i="2" s="1"/>
  <c r="BS117" i="2"/>
  <c r="BR118" i="2"/>
  <c r="CA124" i="2"/>
  <c r="CA125" i="2"/>
  <c r="CA14" i="2" s="1"/>
  <c r="CA137" i="2"/>
  <c r="CA138" i="2"/>
  <c r="CA148" i="2"/>
  <c r="CA149" i="2"/>
  <c r="CA150" i="2"/>
  <c r="BR42" i="2"/>
  <c r="BR40" i="2" s="1"/>
  <c r="BR151" i="2"/>
  <c r="BN42" i="2"/>
  <c r="GP43" i="2"/>
  <c r="AK8" i="2"/>
  <c r="AJ54" i="2"/>
  <c r="AJ43" i="2" s="1"/>
  <c r="AI66" i="2"/>
  <c r="AJ37" i="2"/>
  <c r="AJ38" i="2"/>
  <c r="AI118" i="2"/>
  <c r="AL130" i="2"/>
  <c r="AI23" i="2"/>
  <c r="AI146" i="2"/>
  <c r="AI117" i="2" s="1"/>
  <c r="AL152" i="2"/>
  <c r="AL41" i="2" s="1"/>
  <c r="AI177" i="2"/>
  <c r="AL195" i="2"/>
  <c r="AJ214" i="2"/>
  <c r="AL57" i="2"/>
  <c r="AL61" i="2"/>
  <c r="AL24" i="2" s="1"/>
  <c r="GP136" i="2"/>
  <c r="GP117" i="2" s="1"/>
  <c r="GP155" i="2"/>
  <c r="GP173" i="2"/>
  <c r="GP210" i="2"/>
  <c r="GP214" i="2"/>
  <c r="AK11" i="2"/>
  <c r="AL83" i="2"/>
  <c r="AL81" i="2" s="1"/>
  <c r="AJ91" i="2"/>
  <c r="AL115" i="2"/>
  <c r="AL114" i="2" s="1"/>
  <c r="AI19" i="2"/>
  <c r="AL155" i="2"/>
  <c r="AL204" i="2"/>
  <c r="AJ220" i="2"/>
  <c r="AL96" i="2"/>
  <c r="GP165" i="2"/>
  <c r="AL103" i="2"/>
  <c r="AK30" i="2"/>
  <c r="AL36" i="2"/>
  <c r="AJ109" i="2"/>
  <c r="AK146" i="2"/>
  <c r="AL189" i="2"/>
  <c r="AL188" i="2" s="1"/>
  <c r="AL118" i="2"/>
  <c r="AL183" i="2"/>
  <c r="AF72" i="2"/>
  <c r="AF183" i="2"/>
  <c r="AG188" i="2"/>
  <c r="AH106" i="2"/>
  <c r="AH103" i="2" s="1"/>
  <c r="GL118" i="2"/>
  <c r="AH204" i="2"/>
  <c r="AH115" i="2"/>
  <c r="AF62" i="2"/>
  <c r="AE77" i="2"/>
  <c r="AG183" i="2"/>
  <c r="AE220" i="2"/>
  <c r="AE54" i="2"/>
  <c r="AG62" i="2"/>
  <c r="AF77" i="2"/>
  <c r="AF155" i="2"/>
  <c r="AE155" i="2"/>
  <c r="AE165" i="2"/>
  <c r="AE202" i="2"/>
  <c r="AF210" i="2"/>
  <c r="AF220" i="2"/>
  <c r="AF44" i="2"/>
  <c r="AG21" i="2"/>
  <c r="AH71" i="2"/>
  <c r="AH34" i="2" s="1"/>
  <c r="AH76" i="2"/>
  <c r="AH87" i="2"/>
  <c r="AH13" i="2" s="1"/>
  <c r="AH111" i="2"/>
  <c r="AH37" i="2" s="1"/>
  <c r="AE66" i="2"/>
  <c r="AE99" i="2"/>
  <c r="AF103" i="2"/>
  <c r="AG109" i="2"/>
  <c r="AE118" i="2"/>
  <c r="AG177" i="2"/>
  <c r="AE183" i="2"/>
  <c r="AE188" i="2"/>
  <c r="AE192" i="2"/>
  <c r="AG220" i="2"/>
  <c r="AH62" i="2"/>
  <c r="AG103" i="2"/>
  <c r="AH77" i="2"/>
  <c r="AG128" i="2"/>
  <c r="AE140" i="2"/>
  <c r="AH130" i="2"/>
  <c r="AH19" i="2" s="1"/>
  <c r="AF165" i="2"/>
  <c r="AG192" i="2"/>
  <c r="AH61" i="2"/>
  <c r="AE103" i="2"/>
  <c r="AF109" i="2"/>
  <c r="AG118" i="2"/>
  <c r="AF128" i="2"/>
  <c r="AH139" i="2"/>
  <c r="AH136" i="2" s="1"/>
  <c r="AH141" i="2"/>
  <c r="AH140" i="2" s="1"/>
  <c r="AE177" i="2"/>
  <c r="AG202" i="2"/>
  <c r="AH83" i="2"/>
  <c r="AH48" i="2"/>
  <c r="AH52" i="2"/>
  <c r="AH101" i="2"/>
  <c r="AH99" i="2" s="1"/>
  <c r="AH153" i="2"/>
  <c r="AH168" i="2"/>
  <c r="AH172" i="2"/>
  <c r="AG54" i="2"/>
  <c r="AE91" i="2"/>
  <c r="AF91" i="2"/>
  <c r="AG99" i="2"/>
  <c r="AE109" i="2"/>
  <c r="AF118" i="2"/>
  <c r="AG140" i="2"/>
  <c r="AH158" i="2"/>
  <c r="AH176" i="2"/>
  <c r="AH189" i="2"/>
  <c r="AH188" i="2" s="1"/>
  <c r="AH195" i="2"/>
  <c r="AH213" i="2"/>
  <c r="AH57" i="2"/>
  <c r="AH118" i="2"/>
  <c r="AG44" i="2"/>
  <c r="AF54" i="2"/>
  <c r="AG146" i="2"/>
  <c r="AF177" i="2"/>
  <c r="AF214" i="2"/>
  <c r="AH96" i="2"/>
  <c r="AH159" i="2"/>
  <c r="AH163" i="2"/>
  <c r="AD76" i="2"/>
  <c r="AD72" i="2" s="1"/>
  <c r="AD125" i="2"/>
  <c r="AD118" i="2" s="1"/>
  <c r="AD150" i="2"/>
  <c r="AD146" i="2" s="1"/>
  <c r="AD158" i="2"/>
  <c r="AD155" i="2" s="1"/>
  <c r="AD189" i="2"/>
  <c r="AD145" i="2"/>
  <c r="AD140" i="2" s="1"/>
  <c r="AD213" i="2"/>
  <c r="GH128" i="2"/>
  <c r="GH202" i="2"/>
  <c r="AD141" i="2"/>
  <c r="AD115" i="2"/>
  <c r="AD61" i="2"/>
  <c r="AD24" i="2" s="1"/>
  <c r="ID191" i="2"/>
  <c r="ID80" i="2"/>
  <c r="AL38" i="2"/>
  <c r="AI27" i="2"/>
  <c r="AL153" i="2"/>
  <c r="AK214" i="2"/>
  <c r="AL224" i="2"/>
  <c r="AL92" i="2"/>
  <c r="AL18" i="2" s="1"/>
  <c r="AL111" i="2"/>
  <c r="AL109" i="2" s="1"/>
  <c r="AL178" i="2"/>
  <c r="AL177" i="2" s="1"/>
  <c r="AL193" i="2"/>
  <c r="AL192" i="2" s="1"/>
  <c r="AL206" i="2"/>
  <c r="AL215" i="2"/>
  <c r="AL214" i="2" s="1"/>
  <c r="AI20" i="2"/>
  <c r="AI21" i="2"/>
  <c r="AI22" i="2"/>
  <c r="AI24" i="2"/>
  <c r="AL67" i="2"/>
  <c r="HW43" i="2"/>
  <c r="HZ43" i="2"/>
  <c r="HZ80" i="2"/>
  <c r="AG155" i="2"/>
  <c r="AG31" i="2"/>
  <c r="AG32" i="2"/>
  <c r="AG33" i="2"/>
  <c r="AG34" i="2"/>
  <c r="AF81" i="2"/>
  <c r="AH178" i="2"/>
  <c r="AG210" i="2"/>
  <c r="AG30" i="2"/>
  <c r="AG81" i="2"/>
  <c r="AE81" i="2"/>
  <c r="AG91" i="2"/>
  <c r="AF140" i="2"/>
  <c r="AH151" i="2"/>
  <c r="AG165" i="2"/>
  <c r="AF66" i="2"/>
  <c r="AE42" i="2"/>
  <c r="AF99" i="2"/>
  <c r="AE128" i="2"/>
  <c r="AE146" i="2"/>
  <c r="AE210" i="2"/>
  <c r="AE214" i="2"/>
  <c r="AG15" i="2"/>
  <c r="AF202" i="2"/>
  <c r="AH183" i="2"/>
  <c r="AG66" i="2"/>
  <c r="AF192" i="2"/>
  <c r="AH146" i="2"/>
  <c r="AH39" i="2"/>
  <c r="AH72" i="2"/>
  <c r="AF9" i="2"/>
  <c r="AF11" i="2"/>
  <c r="AF13" i="2"/>
  <c r="AF15" i="2"/>
  <c r="AF19" i="2"/>
  <c r="AF21" i="2"/>
  <c r="AF23" i="2"/>
  <c r="AG27" i="2"/>
  <c r="AH36" i="2"/>
  <c r="AH92" i="2"/>
  <c r="AH211" i="2"/>
  <c r="AH210" i="2" s="1"/>
  <c r="AG11" i="2"/>
  <c r="AH67" i="2"/>
  <c r="AH116" i="2"/>
  <c r="AH32" i="2"/>
  <c r="AE37" i="2"/>
  <c r="AE38" i="2"/>
  <c r="AH193" i="2"/>
  <c r="AH215" i="2"/>
  <c r="AH214" i="2" s="1"/>
  <c r="AD45" i="2"/>
  <c r="HV11" i="2"/>
  <c r="HV15" i="2"/>
  <c r="HV54" i="2"/>
  <c r="HV43" i="2" s="1"/>
  <c r="HV18" i="2"/>
  <c r="HV19" i="2"/>
  <c r="HS43" i="2"/>
  <c r="HU25" i="2"/>
  <c r="HU43" i="2"/>
  <c r="HT43" i="2"/>
  <c r="HU29" i="2"/>
  <c r="HV33" i="2"/>
  <c r="AD71" i="2"/>
  <c r="HV30" i="2"/>
  <c r="HT40" i="2"/>
  <c r="HU40" i="2"/>
  <c r="HV10" i="2"/>
  <c r="AD85" i="2"/>
  <c r="AD11" i="2" s="1"/>
  <c r="AD89" i="2"/>
  <c r="AD15" i="2" s="1"/>
  <c r="HV81" i="2"/>
  <c r="HV91" i="2"/>
  <c r="HV23" i="2"/>
  <c r="HS25" i="2"/>
  <c r="HV99" i="2"/>
  <c r="HT80" i="2"/>
  <c r="AD107" i="2"/>
  <c r="HV32" i="2"/>
  <c r="HV109" i="2"/>
  <c r="HU80" i="2"/>
  <c r="HV41" i="2"/>
  <c r="HV40" i="2" s="1"/>
  <c r="HV114" i="2"/>
  <c r="HS80" i="2"/>
  <c r="HT7" i="2"/>
  <c r="HS7" i="2"/>
  <c r="HT117" i="2"/>
  <c r="HV14" i="2"/>
  <c r="HV26" i="2"/>
  <c r="HS117" i="2"/>
  <c r="HT25" i="2"/>
  <c r="HV28" i="2"/>
  <c r="HV25" i="2" s="1"/>
  <c r="HS29" i="2"/>
  <c r="HV39" i="2"/>
  <c r="HU117" i="2"/>
  <c r="HV146" i="2"/>
  <c r="HV38" i="2"/>
  <c r="HU35" i="2"/>
  <c r="HV151" i="2"/>
  <c r="HU7" i="2"/>
  <c r="HV9" i="2"/>
  <c r="HV13" i="2"/>
  <c r="HU17" i="2"/>
  <c r="HV20" i="2"/>
  <c r="HT17" i="2"/>
  <c r="HV165" i="2"/>
  <c r="HV24" i="2"/>
  <c r="HU154" i="2"/>
  <c r="AD179" i="2"/>
  <c r="AD31" i="2" s="1"/>
  <c r="HV29" i="2"/>
  <c r="HV177" i="2"/>
  <c r="HS35" i="2"/>
  <c r="HS154" i="2"/>
  <c r="HV37" i="2"/>
  <c r="AD186" i="2"/>
  <c r="HT35" i="2"/>
  <c r="HV36" i="2"/>
  <c r="HV188" i="2"/>
  <c r="AD198" i="2"/>
  <c r="AD13" i="2" s="1"/>
  <c r="HV8" i="2"/>
  <c r="HV12" i="2"/>
  <c r="HV16" i="2"/>
  <c r="HS17" i="2"/>
  <c r="HU191" i="2"/>
  <c r="HV21" i="2"/>
  <c r="AD212" i="2"/>
  <c r="HV210" i="2"/>
  <c r="HV214" i="2"/>
  <c r="HS191" i="2"/>
  <c r="HV220" i="2"/>
  <c r="HT191" i="2"/>
  <c r="AD223" i="2"/>
  <c r="AD101" i="2"/>
  <c r="AD99" i="2" s="1"/>
  <c r="AD83" i="2"/>
  <c r="AD111" i="2"/>
  <c r="AD109" i="2" s="1"/>
  <c r="AD153" i="2"/>
  <c r="AD151" i="2" s="1"/>
  <c r="HV118" i="2"/>
  <c r="AA14" i="2"/>
  <c r="AA62" i="2"/>
  <c r="AA38" i="2"/>
  <c r="AA77" i="2"/>
  <c r="AA10" i="2"/>
  <c r="AA30" i="2"/>
  <c r="AA34" i="2"/>
  <c r="AA13" i="2"/>
  <c r="AA18" i="2"/>
  <c r="AA99" i="2"/>
  <c r="AA109" i="2"/>
  <c r="AA42" i="2"/>
  <c r="AD224" i="2"/>
  <c r="AD215" i="2"/>
  <c r="AD214" i="2" s="1"/>
  <c r="AD131" i="2"/>
  <c r="AD128" i="2" s="1"/>
  <c r="AD116" i="2"/>
  <c r="AD106" i="2"/>
  <c r="AD32" i="2" s="1"/>
  <c r="AD92" i="2"/>
  <c r="AD91" i="2" s="1"/>
  <c r="AD67" i="2"/>
  <c r="AD66" i="2" s="1"/>
  <c r="AD57" i="2"/>
  <c r="AA54" i="2"/>
  <c r="AD211" i="2"/>
  <c r="AD193" i="2"/>
  <c r="AD8" i="2" s="1"/>
  <c r="AD178" i="2"/>
  <c r="AA21" i="2"/>
  <c r="AA26" i="2"/>
  <c r="AA91" i="2"/>
  <c r="AA136" i="2"/>
  <c r="AC188" i="2"/>
  <c r="AB99" i="2"/>
  <c r="AG9" i="2"/>
  <c r="AG13" i="2"/>
  <c r="AG19" i="2"/>
  <c r="AG23" i="2"/>
  <c r="AH31" i="2"/>
  <c r="AE39" i="2"/>
  <c r="AK26" i="2"/>
  <c r="AK27" i="2"/>
  <c r="AK28" i="2"/>
  <c r="AL31" i="2"/>
  <c r="AL32" i="2"/>
  <c r="AL33" i="2"/>
  <c r="AI37" i="2"/>
  <c r="AI38" i="2"/>
  <c r="AI39" i="2"/>
  <c r="AI41" i="2"/>
  <c r="AI28" i="2"/>
  <c r="AA128" i="2"/>
  <c r="AA22" i="2"/>
  <c r="AC220" i="2"/>
  <c r="AC136" i="2"/>
  <c r="AK18" i="2"/>
  <c r="AK19" i="2"/>
  <c r="AK20" i="2"/>
  <c r="AK21" i="2"/>
  <c r="AK22" i="2"/>
  <c r="AK23" i="2"/>
  <c r="AK24" i="2"/>
  <c r="AK9" i="2"/>
  <c r="AK10" i="2"/>
  <c r="AK12" i="2"/>
  <c r="AK13" i="2"/>
  <c r="AK15" i="2"/>
  <c r="AK16" i="2"/>
  <c r="AA103" i="2"/>
  <c r="AA188" i="2"/>
  <c r="AB225" i="2"/>
  <c r="AI18" i="2"/>
  <c r="AJ8" i="2"/>
  <c r="AJ9" i="2"/>
  <c r="AJ10" i="2"/>
  <c r="AJ11" i="2"/>
  <c r="AJ12" i="2"/>
  <c r="AJ13" i="2"/>
  <c r="AJ14" i="2"/>
  <c r="AJ15" i="2"/>
  <c r="AJ16" i="2"/>
  <c r="AK41" i="2"/>
  <c r="AK42" i="2"/>
  <c r="AA72" i="2"/>
  <c r="AA81" i="2"/>
  <c r="AB37" i="2"/>
  <c r="AC28" i="2"/>
  <c r="AD77" i="2"/>
  <c r="AG42" i="2"/>
  <c r="AL10" i="2"/>
  <c r="AL11" i="2"/>
  <c r="AL12" i="2"/>
  <c r="AL14" i="2"/>
  <c r="AL20" i="2"/>
  <c r="AL23" i="2"/>
  <c r="AL26" i="2"/>
  <c r="AL27" i="2"/>
  <c r="AI31" i="2"/>
  <c r="AI32" i="2"/>
  <c r="AI33" i="2"/>
  <c r="AI34" i="2"/>
  <c r="AJ41" i="2"/>
  <c r="AJ42" i="2"/>
  <c r="AK54" i="2"/>
  <c r="AI42" i="2"/>
  <c r="AJ117" i="2"/>
  <c r="AI225" i="2"/>
  <c r="AC140" i="2"/>
  <c r="AC38" i="2"/>
  <c r="AB27" i="2"/>
  <c r="AA9" i="2"/>
  <c r="AA66" i="2"/>
  <c r="AA118" i="2"/>
  <c r="AE30" i="2"/>
  <c r="AE32" i="2"/>
  <c r="AE34" i="2"/>
  <c r="AF36" i="2"/>
  <c r="AF38" i="2"/>
  <c r="AF41" i="2"/>
  <c r="AF42" i="2"/>
  <c r="AG8" i="2"/>
  <c r="AG10" i="2"/>
  <c r="AG12" i="2"/>
  <c r="AG14" i="2"/>
  <c r="AG16" i="2"/>
  <c r="AG18" i="2"/>
  <c r="AG20" i="2"/>
  <c r="AG22" i="2"/>
  <c r="AG24" i="2"/>
  <c r="AG214" i="2"/>
  <c r="AL42" i="2"/>
  <c r="AI9" i="2"/>
  <c r="AI10" i="2"/>
  <c r="AI11" i="2"/>
  <c r="AI12" i="2"/>
  <c r="AI13" i="2"/>
  <c r="AI14" i="2"/>
  <c r="AI15" i="2"/>
  <c r="AI16" i="2"/>
  <c r="AK32" i="2"/>
  <c r="AK62" i="2"/>
  <c r="AI40" i="2"/>
  <c r="AB188" i="2"/>
  <c r="AB177" i="2"/>
  <c r="AB173" i="2"/>
  <c r="AE36" i="2"/>
  <c r="AF8" i="2"/>
  <c r="AF10" i="2"/>
  <c r="AF12" i="2"/>
  <c r="AF14" i="2"/>
  <c r="AF16" i="2"/>
  <c r="AF18" i="2"/>
  <c r="AF20" i="2"/>
  <c r="AF22" i="2"/>
  <c r="AF24" i="2"/>
  <c r="AG26" i="2"/>
  <c r="AG28" i="2"/>
  <c r="AI26" i="2"/>
  <c r="AA44" i="2"/>
  <c r="AA8" i="2"/>
  <c r="AE31" i="2"/>
  <c r="AE33" i="2"/>
  <c r="AF37" i="2"/>
  <c r="AF39" i="2"/>
  <c r="AG41" i="2"/>
  <c r="AC214" i="2"/>
  <c r="AI72" i="2"/>
  <c r="AI36" i="2"/>
  <c r="AD33" i="2"/>
  <c r="AC32" i="2"/>
  <c r="AI214" i="2"/>
  <c r="AI30" i="2"/>
  <c r="AB220" i="2"/>
  <c r="AB81" i="2"/>
  <c r="AH12" i="2"/>
  <c r="AH16" i="2"/>
  <c r="AH21" i="2"/>
  <c r="AH22" i="2"/>
  <c r="AE62" i="2"/>
  <c r="AE26" i="2"/>
  <c r="AE27" i="2"/>
  <c r="AE28" i="2"/>
  <c r="AA114" i="2"/>
  <c r="AC202" i="2"/>
  <c r="AB183" i="2"/>
  <c r="AC183" i="2"/>
  <c r="AD173" i="2"/>
  <c r="AC173" i="2"/>
  <c r="AB155" i="2"/>
  <c r="AB151" i="2"/>
  <c r="AC146" i="2"/>
  <c r="AB146" i="2"/>
  <c r="AE44" i="2"/>
  <c r="AE8" i="2"/>
  <c r="AE9" i="2"/>
  <c r="AE10" i="2"/>
  <c r="AE11" i="2"/>
  <c r="AE12" i="2"/>
  <c r="AE13" i="2"/>
  <c r="AE14" i="2"/>
  <c r="AE15" i="2"/>
  <c r="AE16" i="2"/>
  <c r="AE18" i="2"/>
  <c r="AE19" i="2"/>
  <c r="AE20" i="2"/>
  <c r="AE21" i="2"/>
  <c r="AE22" i="2"/>
  <c r="AE23" i="2"/>
  <c r="AE24" i="2"/>
  <c r="AF26" i="2"/>
  <c r="AF27" i="2"/>
  <c r="AF28" i="2"/>
  <c r="AF30" i="2"/>
  <c r="AF31" i="2"/>
  <c r="AF32" i="2"/>
  <c r="AF33" i="2"/>
  <c r="AF34" i="2"/>
  <c r="AG36" i="2"/>
  <c r="AG37" i="2"/>
  <c r="AG38" i="2"/>
  <c r="AG39" i="2"/>
  <c r="AJ18" i="2"/>
  <c r="AJ19" i="2"/>
  <c r="AJ20" i="2"/>
  <c r="AJ21" i="2"/>
  <c r="AJ22" i="2"/>
  <c r="AJ23" i="2"/>
  <c r="AJ24" i="2"/>
  <c r="AJ26" i="2"/>
  <c r="AJ27" i="2"/>
  <c r="AJ28" i="2"/>
  <c r="AJ30" i="2"/>
  <c r="AJ31" i="2"/>
  <c r="AJ32" i="2"/>
  <c r="AJ33" i="2"/>
  <c r="AJ34" i="2"/>
  <c r="AK36" i="2"/>
  <c r="AK37" i="2"/>
  <c r="AK38" i="2"/>
  <c r="AK39" i="2"/>
  <c r="AC225" i="2"/>
  <c r="AC210" i="2"/>
  <c r="AC192" i="2"/>
  <c r="AD188" i="2"/>
  <c r="AC151" i="2"/>
  <c r="AD136" i="2"/>
  <c r="AE41" i="2"/>
  <c r="AI8" i="2"/>
  <c r="AI80" i="2"/>
  <c r="AC155" i="2"/>
  <c r="AB118" i="2"/>
  <c r="AB31" i="2"/>
  <c r="AB103" i="2"/>
  <c r="AB128" i="2"/>
  <c r="AB202" i="2"/>
  <c r="AB192" i="2"/>
  <c r="AB140" i="2"/>
  <c r="AC118" i="2"/>
  <c r="AB109" i="2"/>
  <c r="AC165" i="2"/>
  <c r="AC128" i="2"/>
  <c r="AB214" i="2"/>
  <c r="AB165" i="2"/>
  <c r="AD23" i="2"/>
  <c r="AC22" i="2"/>
  <c r="AB21" i="2"/>
  <c r="AD19" i="2"/>
  <c r="AC91" i="2"/>
  <c r="AC18" i="2"/>
  <c r="AB42" i="2"/>
  <c r="AC23" i="2"/>
  <c r="AB22" i="2"/>
  <c r="AC19" i="2"/>
  <c r="AB18" i="2"/>
  <c r="AB210" i="2"/>
  <c r="AD202" i="2"/>
  <c r="AC177" i="2"/>
  <c r="AC42" i="2"/>
  <c r="AB114" i="2"/>
  <c r="AB41" i="2"/>
  <c r="AB39" i="2"/>
  <c r="AC109" i="2"/>
  <c r="AC36" i="2"/>
  <c r="AD27" i="2"/>
  <c r="AC99" i="2"/>
  <c r="AC26" i="2"/>
  <c r="AC16" i="2"/>
  <c r="AB15" i="2"/>
  <c r="AC12" i="2"/>
  <c r="AB11" i="2"/>
  <c r="AD9" i="2"/>
  <c r="AC81" i="2"/>
  <c r="AC8" i="2"/>
  <c r="AB77" i="2"/>
  <c r="AC37" i="2"/>
  <c r="AB36" i="2"/>
  <c r="AB72" i="2"/>
  <c r="AB34" i="2"/>
  <c r="AC31" i="2"/>
  <c r="AB30" i="2"/>
  <c r="AB66" i="2"/>
  <c r="AB28" i="2"/>
  <c r="AD62" i="2"/>
  <c r="AD16" i="2"/>
  <c r="AC15" i="2"/>
  <c r="AB14" i="2"/>
  <c r="AD12" i="2"/>
  <c r="AC11" i="2"/>
  <c r="AB10" i="2"/>
  <c r="AB136" i="2"/>
  <c r="AC114" i="2"/>
  <c r="AC34" i="2"/>
  <c r="AB33" i="2"/>
  <c r="AC103" i="2"/>
  <c r="AC30" i="2"/>
  <c r="AC24" i="2"/>
  <c r="AB23" i="2"/>
  <c r="AD21" i="2"/>
  <c r="AC20" i="2"/>
  <c r="AB19" i="2"/>
  <c r="AC41" i="2"/>
  <c r="AC77" i="2"/>
  <c r="AC72" i="2"/>
  <c r="AC66" i="2"/>
  <c r="AB24" i="2"/>
  <c r="AD22" i="2"/>
  <c r="AC21" i="2"/>
  <c r="AB20" i="2"/>
  <c r="AB91" i="2"/>
  <c r="AC14" i="2"/>
  <c r="AB13" i="2"/>
  <c r="AC10" i="2"/>
  <c r="AB9" i="2"/>
  <c r="AC39" i="2"/>
  <c r="AB38" i="2"/>
  <c r="AD36" i="2"/>
  <c r="AC33" i="2"/>
  <c r="AB32" i="2"/>
  <c r="AC27" i="2"/>
  <c r="AC62" i="2"/>
  <c r="AB26" i="2"/>
  <c r="AB16" i="2"/>
  <c r="AD14" i="2"/>
  <c r="AC13" i="2"/>
  <c r="AB12" i="2"/>
  <c r="AC9" i="2"/>
  <c r="AB8" i="2"/>
  <c r="AC44" i="2"/>
  <c r="AB44" i="2"/>
  <c r="AC54" i="2"/>
  <c r="AB62" i="2"/>
  <c r="AB54" i="2"/>
  <c r="AD44" i="2"/>
  <c r="AA20" i="2"/>
  <c r="AA24" i="2"/>
  <c r="AA32" i="2"/>
  <c r="AA27" i="2"/>
  <c r="AA37" i="2"/>
  <c r="AA19" i="2"/>
  <c r="AA23" i="2"/>
  <c r="AA151" i="2"/>
  <c r="AA41" i="2"/>
  <c r="AA155" i="2"/>
  <c r="AA12" i="2"/>
  <c r="AA16" i="2"/>
  <c r="AA28" i="2"/>
  <c r="AA183" i="2"/>
  <c r="AA36" i="2"/>
  <c r="AA11" i="2"/>
  <c r="AA15" i="2"/>
  <c r="AA39" i="2"/>
  <c r="AA140" i="2"/>
  <c r="AA33" i="2"/>
  <c r="AA192" i="2"/>
  <c r="AA31" i="2"/>
  <c r="AA220" i="2"/>
  <c r="AA146" i="2"/>
  <c r="AA202" i="2"/>
  <c r="AA210" i="2"/>
  <c r="AA214" i="2"/>
  <c r="AA165" i="2"/>
  <c r="AA173" i="2"/>
  <c r="AA177" i="2"/>
  <c r="AA225" i="2"/>
  <c r="Z23" i="7"/>
  <c r="Y23" i="7"/>
  <c r="X23" i="7"/>
  <c r="Z22" i="7"/>
  <c r="Y22" i="7"/>
  <c r="X22" i="7"/>
  <c r="Z21" i="7"/>
  <c r="Y21" i="7"/>
  <c r="X21" i="7"/>
  <c r="Z20" i="7"/>
  <c r="Y20" i="7"/>
  <c r="X20" i="7"/>
  <c r="Z19" i="7"/>
  <c r="Y19" i="7"/>
  <c r="X19" i="7"/>
  <c r="Z18" i="7"/>
  <c r="Y18" i="7"/>
  <c r="X18" i="7"/>
  <c r="Z17" i="7"/>
  <c r="Y17" i="7"/>
  <c r="X17" i="7"/>
  <c r="Z16" i="7"/>
  <c r="Y16" i="7"/>
  <c r="X16" i="7"/>
  <c r="Z15" i="7"/>
  <c r="Y15" i="7"/>
  <c r="X15" i="7"/>
  <c r="V23" i="7"/>
  <c r="U23" i="7"/>
  <c r="T23" i="7"/>
  <c r="V22" i="7"/>
  <c r="U22" i="7"/>
  <c r="T22" i="7"/>
  <c r="V21" i="7"/>
  <c r="U21" i="7"/>
  <c r="T21" i="7"/>
  <c r="V20" i="7"/>
  <c r="U20" i="7"/>
  <c r="T20" i="7"/>
  <c r="V19" i="7"/>
  <c r="U19" i="7"/>
  <c r="T19" i="7"/>
  <c r="V18" i="7"/>
  <c r="U18" i="7"/>
  <c r="T18" i="7"/>
  <c r="V17" i="7"/>
  <c r="U17" i="7"/>
  <c r="T17" i="7"/>
  <c r="V16" i="7"/>
  <c r="U16" i="7"/>
  <c r="T16" i="7"/>
  <c r="V15" i="7"/>
  <c r="U15" i="7"/>
  <c r="T15" i="7"/>
  <c r="R23" i="7"/>
  <c r="Q23" i="7"/>
  <c r="P23" i="7"/>
  <c r="R22" i="7"/>
  <c r="Q22" i="7"/>
  <c r="P22" i="7"/>
  <c r="R21" i="7"/>
  <c r="Q21" i="7"/>
  <c r="P21" i="7"/>
  <c r="R20" i="7"/>
  <c r="Q20" i="7"/>
  <c r="P20" i="7"/>
  <c r="R19" i="7"/>
  <c r="Q19" i="7"/>
  <c r="P19" i="7"/>
  <c r="R18" i="7"/>
  <c r="Q18" i="7"/>
  <c r="P18" i="7"/>
  <c r="R17" i="7"/>
  <c r="Q17" i="7"/>
  <c r="P17" i="7"/>
  <c r="R16" i="7"/>
  <c r="Q16" i="7"/>
  <c r="P16" i="7"/>
  <c r="R15" i="7"/>
  <c r="Q15" i="7"/>
  <c r="P15" i="7"/>
  <c r="Z23" i="6"/>
  <c r="Y23" i="6"/>
  <c r="X23" i="6"/>
  <c r="Z22" i="6"/>
  <c r="Y22" i="6"/>
  <c r="X22" i="6"/>
  <c r="Z21" i="6"/>
  <c r="Y21" i="6"/>
  <c r="X21" i="6"/>
  <c r="Z20" i="6"/>
  <c r="Y20" i="6"/>
  <c r="X20" i="6"/>
  <c r="Z19" i="6"/>
  <c r="Y19" i="6"/>
  <c r="X19" i="6"/>
  <c r="Z18" i="6"/>
  <c r="Y18" i="6"/>
  <c r="X18" i="6"/>
  <c r="Z17" i="6"/>
  <c r="Y17" i="6"/>
  <c r="X17" i="6"/>
  <c r="Z16" i="6"/>
  <c r="Y16" i="6"/>
  <c r="X16" i="6"/>
  <c r="Z15" i="6"/>
  <c r="Y15" i="6"/>
  <c r="X15" i="6"/>
  <c r="V23" i="6"/>
  <c r="U23" i="6"/>
  <c r="T23" i="6"/>
  <c r="V22" i="6"/>
  <c r="U22" i="6"/>
  <c r="T22" i="6"/>
  <c r="V21" i="6"/>
  <c r="U21" i="6"/>
  <c r="T21" i="6"/>
  <c r="V20" i="6"/>
  <c r="U20" i="6"/>
  <c r="T20" i="6"/>
  <c r="V19" i="6"/>
  <c r="U19" i="6"/>
  <c r="T19" i="6"/>
  <c r="V18" i="6"/>
  <c r="U18" i="6"/>
  <c r="T18" i="6"/>
  <c r="V17" i="6"/>
  <c r="U17" i="6"/>
  <c r="T17" i="6"/>
  <c r="V16" i="6"/>
  <c r="U16" i="6"/>
  <c r="T16" i="6"/>
  <c r="V15" i="6"/>
  <c r="U15" i="6"/>
  <c r="T15" i="6"/>
  <c r="R23" i="6"/>
  <c r="Q23" i="6"/>
  <c r="P23" i="6"/>
  <c r="R22" i="6"/>
  <c r="Q22" i="6"/>
  <c r="P22" i="6"/>
  <c r="R21" i="6"/>
  <c r="Q21" i="6"/>
  <c r="P21" i="6"/>
  <c r="R20" i="6"/>
  <c r="Q20" i="6"/>
  <c r="P20" i="6"/>
  <c r="R19" i="6"/>
  <c r="Q19" i="6"/>
  <c r="P19" i="6"/>
  <c r="R18" i="6"/>
  <c r="Q18" i="6"/>
  <c r="P18" i="6"/>
  <c r="R17" i="6"/>
  <c r="Q17" i="6"/>
  <c r="P17" i="6"/>
  <c r="R16" i="6"/>
  <c r="Q16" i="6"/>
  <c r="P16" i="6"/>
  <c r="R15" i="6"/>
  <c r="Q15" i="6"/>
  <c r="P15" i="6"/>
  <c r="Z287" i="6"/>
  <c r="Y287" i="6"/>
  <c r="X287" i="6"/>
  <c r="Z286" i="6"/>
  <c r="Y286" i="6"/>
  <c r="X286" i="6"/>
  <c r="Z285" i="6"/>
  <c r="Y285" i="6"/>
  <c r="X285" i="6"/>
  <c r="Z284" i="6"/>
  <c r="Y284" i="6"/>
  <c r="X284" i="6"/>
  <c r="Z283" i="6"/>
  <c r="Y283" i="6"/>
  <c r="X283" i="6"/>
  <c r="Z282" i="6"/>
  <c r="Y282" i="6"/>
  <c r="X282" i="6"/>
  <c r="Z281" i="6"/>
  <c r="Y281" i="6"/>
  <c r="X281" i="6"/>
  <c r="Z280" i="6"/>
  <c r="Y280" i="6"/>
  <c r="X280" i="6"/>
  <c r="Z279" i="6"/>
  <c r="Y279" i="6"/>
  <c r="X279" i="6"/>
  <c r="V287" i="6"/>
  <c r="U287" i="6"/>
  <c r="T287" i="6"/>
  <c r="V286" i="6"/>
  <c r="U286" i="6"/>
  <c r="T286" i="6"/>
  <c r="V285" i="6"/>
  <c r="U285" i="6"/>
  <c r="T285" i="6"/>
  <c r="V284" i="6"/>
  <c r="U284" i="6"/>
  <c r="T284" i="6"/>
  <c r="V283" i="6"/>
  <c r="U283" i="6"/>
  <c r="T283" i="6"/>
  <c r="V282" i="6"/>
  <c r="U282" i="6"/>
  <c r="T282" i="6"/>
  <c r="V281" i="6"/>
  <c r="U281" i="6"/>
  <c r="T281" i="6"/>
  <c r="V280" i="6"/>
  <c r="U280" i="6"/>
  <c r="T280" i="6"/>
  <c r="V279" i="6"/>
  <c r="U279" i="6"/>
  <c r="T279" i="6"/>
  <c r="R287" i="6"/>
  <c r="Q287" i="6"/>
  <c r="P287" i="6"/>
  <c r="R286" i="6"/>
  <c r="Q286" i="6"/>
  <c r="P286" i="6"/>
  <c r="R285" i="6"/>
  <c r="Q285" i="6"/>
  <c r="P285" i="6"/>
  <c r="R284" i="6"/>
  <c r="Q284" i="6"/>
  <c r="P284" i="6"/>
  <c r="R283" i="6"/>
  <c r="Q283" i="6"/>
  <c r="P283" i="6"/>
  <c r="R282" i="6"/>
  <c r="Q282" i="6"/>
  <c r="P282" i="6"/>
  <c r="R281" i="6"/>
  <c r="Q281" i="6"/>
  <c r="P281" i="6"/>
  <c r="R280" i="6"/>
  <c r="Q280" i="6"/>
  <c r="P280" i="6"/>
  <c r="R279" i="6"/>
  <c r="Q279" i="6"/>
  <c r="P279" i="6"/>
  <c r="Z267" i="6"/>
  <c r="Y267" i="6"/>
  <c r="X267" i="6"/>
  <c r="Z266" i="6"/>
  <c r="Y266" i="6"/>
  <c r="X266" i="6"/>
  <c r="Z265" i="6"/>
  <c r="Y265" i="6"/>
  <c r="X265" i="6"/>
  <c r="Z264" i="6"/>
  <c r="Y264" i="6"/>
  <c r="X264" i="6"/>
  <c r="Z263" i="6"/>
  <c r="Y263" i="6"/>
  <c r="X263" i="6"/>
  <c r="Z262" i="6"/>
  <c r="Y262" i="6"/>
  <c r="X262" i="6"/>
  <c r="Z261" i="6"/>
  <c r="Y261" i="6"/>
  <c r="X261" i="6"/>
  <c r="Z260" i="6"/>
  <c r="Y260" i="6"/>
  <c r="X260" i="6"/>
  <c r="Z259" i="6"/>
  <c r="Y259" i="6"/>
  <c r="X259" i="6"/>
  <c r="V267" i="6"/>
  <c r="U267" i="6"/>
  <c r="T267" i="6"/>
  <c r="V266" i="6"/>
  <c r="U266" i="6"/>
  <c r="T266" i="6"/>
  <c r="V265" i="6"/>
  <c r="U265" i="6"/>
  <c r="T265" i="6"/>
  <c r="V264" i="6"/>
  <c r="U264" i="6"/>
  <c r="T264" i="6"/>
  <c r="V263" i="6"/>
  <c r="U263" i="6"/>
  <c r="T263" i="6"/>
  <c r="V262" i="6"/>
  <c r="U262" i="6"/>
  <c r="T262" i="6"/>
  <c r="V261" i="6"/>
  <c r="U261" i="6"/>
  <c r="T261" i="6"/>
  <c r="V260" i="6"/>
  <c r="U260" i="6"/>
  <c r="T260" i="6"/>
  <c r="V259" i="6"/>
  <c r="U259" i="6"/>
  <c r="T259" i="6"/>
  <c r="R267" i="6"/>
  <c r="Q267" i="6"/>
  <c r="P267" i="6"/>
  <c r="R266" i="6"/>
  <c r="Q266" i="6"/>
  <c r="P266" i="6"/>
  <c r="R265" i="6"/>
  <c r="Q265" i="6"/>
  <c r="P265" i="6"/>
  <c r="R264" i="6"/>
  <c r="Q264" i="6"/>
  <c r="P264" i="6"/>
  <c r="R263" i="6"/>
  <c r="Q263" i="6"/>
  <c r="P263" i="6"/>
  <c r="R262" i="6"/>
  <c r="Q262" i="6"/>
  <c r="P262" i="6"/>
  <c r="R261" i="6"/>
  <c r="Q261" i="6"/>
  <c r="P261" i="6"/>
  <c r="R260" i="6"/>
  <c r="Q260" i="6"/>
  <c r="P260" i="6"/>
  <c r="R259" i="6"/>
  <c r="Q259" i="6"/>
  <c r="P259" i="6"/>
  <c r="Z257" i="6"/>
  <c r="Y257" i="6"/>
  <c r="X257" i="6"/>
  <c r="Z256" i="6"/>
  <c r="Y256" i="6"/>
  <c r="X256" i="6"/>
  <c r="Z255" i="6"/>
  <c r="Y255" i="6"/>
  <c r="X255" i="6"/>
  <c r="Z254" i="6"/>
  <c r="Y254" i="6"/>
  <c r="X254" i="6"/>
  <c r="Z253" i="6"/>
  <c r="Y253" i="6"/>
  <c r="X253" i="6"/>
  <c r="Z252" i="6"/>
  <c r="Y252" i="6"/>
  <c r="X252" i="6"/>
  <c r="Z251" i="6"/>
  <c r="Y251" i="6"/>
  <c r="X251" i="6"/>
  <c r="Z250" i="6"/>
  <c r="Y250" i="6"/>
  <c r="X250" i="6"/>
  <c r="Z249" i="6"/>
  <c r="Y249" i="6"/>
  <c r="X249" i="6"/>
  <c r="V257" i="6"/>
  <c r="U257" i="6"/>
  <c r="T257" i="6"/>
  <c r="V256" i="6"/>
  <c r="U256" i="6"/>
  <c r="T256" i="6"/>
  <c r="V255" i="6"/>
  <c r="U255" i="6"/>
  <c r="T255" i="6"/>
  <c r="V254" i="6"/>
  <c r="U254" i="6"/>
  <c r="T254" i="6"/>
  <c r="V253" i="6"/>
  <c r="U253" i="6"/>
  <c r="T253" i="6"/>
  <c r="V252" i="6"/>
  <c r="U252" i="6"/>
  <c r="T252" i="6"/>
  <c r="V251" i="6"/>
  <c r="U251" i="6"/>
  <c r="T251" i="6"/>
  <c r="V250" i="6"/>
  <c r="U250" i="6"/>
  <c r="T250" i="6"/>
  <c r="V249" i="6"/>
  <c r="U249" i="6"/>
  <c r="T249" i="6"/>
  <c r="R257" i="6"/>
  <c r="Q257" i="6"/>
  <c r="P257" i="6"/>
  <c r="R256" i="6"/>
  <c r="Q256" i="6"/>
  <c r="P256" i="6"/>
  <c r="R255" i="6"/>
  <c r="Q255" i="6"/>
  <c r="P255" i="6"/>
  <c r="R254" i="6"/>
  <c r="Q254" i="6"/>
  <c r="P254" i="6"/>
  <c r="R253" i="6"/>
  <c r="Q253" i="6"/>
  <c r="P253" i="6"/>
  <c r="R252" i="6"/>
  <c r="Q252" i="6"/>
  <c r="P252" i="6"/>
  <c r="R251" i="6"/>
  <c r="Q251" i="6"/>
  <c r="P251" i="6"/>
  <c r="R250" i="6"/>
  <c r="Q250" i="6"/>
  <c r="P250" i="6"/>
  <c r="R249" i="6"/>
  <c r="Q249" i="6"/>
  <c r="P249" i="6"/>
  <c r="Z236" i="6"/>
  <c r="Y236" i="6"/>
  <c r="X236" i="6"/>
  <c r="Z235" i="6"/>
  <c r="Y235" i="6"/>
  <c r="X235" i="6"/>
  <c r="Z234" i="6"/>
  <c r="Y234" i="6"/>
  <c r="X234" i="6"/>
  <c r="Z233" i="6"/>
  <c r="Y233" i="6"/>
  <c r="X233" i="6"/>
  <c r="Z232" i="6"/>
  <c r="Y232" i="6"/>
  <c r="X232" i="6"/>
  <c r="Z231" i="6"/>
  <c r="Y231" i="6"/>
  <c r="X231" i="6"/>
  <c r="Z230" i="6"/>
  <c r="Y230" i="6"/>
  <c r="X230" i="6"/>
  <c r="Z229" i="6"/>
  <c r="Y229" i="6"/>
  <c r="X229" i="6"/>
  <c r="Z228" i="6"/>
  <c r="Y228" i="6"/>
  <c r="X228" i="6"/>
  <c r="V236" i="6"/>
  <c r="U236" i="6"/>
  <c r="T236" i="6"/>
  <c r="V235" i="6"/>
  <c r="U235" i="6"/>
  <c r="T235" i="6"/>
  <c r="V234" i="6"/>
  <c r="U234" i="6"/>
  <c r="T234" i="6"/>
  <c r="V233" i="6"/>
  <c r="U233" i="6"/>
  <c r="T233" i="6"/>
  <c r="V232" i="6"/>
  <c r="U232" i="6"/>
  <c r="T232" i="6"/>
  <c r="V231" i="6"/>
  <c r="U231" i="6"/>
  <c r="T231" i="6"/>
  <c r="V230" i="6"/>
  <c r="U230" i="6"/>
  <c r="T230" i="6"/>
  <c r="V229" i="6"/>
  <c r="U229" i="6"/>
  <c r="T229" i="6"/>
  <c r="V228" i="6"/>
  <c r="U228" i="6"/>
  <c r="T228" i="6"/>
  <c r="R236" i="6"/>
  <c r="Q236" i="6"/>
  <c r="P236" i="6"/>
  <c r="R235" i="6"/>
  <c r="Q235" i="6"/>
  <c r="P235" i="6"/>
  <c r="R234" i="6"/>
  <c r="Q234" i="6"/>
  <c r="P234" i="6"/>
  <c r="R233" i="6"/>
  <c r="Q233" i="6"/>
  <c r="P233" i="6"/>
  <c r="R232" i="6"/>
  <c r="Q232" i="6"/>
  <c r="P232" i="6"/>
  <c r="R231" i="6"/>
  <c r="Q231" i="6"/>
  <c r="P231" i="6"/>
  <c r="R230" i="6"/>
  <c r="Q230" i="6"/>
  <c r="P230" i="6"/>
  <c r="R229" i="6"/>
  <c r="Q229" i="6"/>
  <c r="P229" i="6"/>
  <c r="R228" i="6"/>
  <c r="Q228" i="6"/>
  <c r="P228" i="6"/>
  <c r="Z226" i="6"/>
  <c r="Y226" i="6"/>
  <c r="X226" i="6"/>
  <c r="Z225" i="6"/>
  <c r="Y225" i="6"/>
  <c r="X225" i="6"/>
  <c r="Z224" i="6"/>
  <c r="Y224" i="6"/>
  <c r="X224" i="6"/>
  <c r="Z223" i="6"/>
  <c r="Y223" i="6"/>
  <c r="X223" i="6"/>
  <c r="Z222" i="6"/>
  <c r="Y222" i="6"/>
  <c r="X222" i="6"/>
  <c r="Z221" i="6"/>
  <c r="Y221" i="6"/>
  <c r="X221" i="6"/>
  <c r="Z220" i="6"/>
  <c r="Y220" i="6"/>
  <c r="X220" i="6"/>
  <c r="Z219" i="6"/>
  <c r="Y219" i="6"/>
  <c r="X219" i="6"/>
  <c r="Z218" i="6"/>
  <c r="Y218" i="6"/>
  <c r="X218" i="6"/>
  <c r="V226" i="6"/>
  <c r="U226" i="6"/>
  <c r="T226" i="6"/>
  <c r="V225" i="6"/>
  <c r="U225" i="6"/>
  <c r="T225" i="6"/>
  <c r="V224" i="6"/>
  <c r="U224" i="6"/>
  <c r="T224" i="6"/>
  <c r="V223" i="6"/>
  <c r="U223" i="6"/>
  <c r="T223" i="6"/>
  <c r="V222" i="6"/>
  <c r="U222" i="6"/>
  <c r="T222" i="6"/>
  <c r="V221" i="6"/>
  <c r="U221" i="6"/>
  <c r="T221" i="6"/>
  <c r="V220" i="6"/>
  <c r="U220" i="6"/>
  <c r="T220" i="6"/>
  <c r="V219" i="6"/>
  <c r="U219" i="6"/>
  <c r="T219" i="6"/>
  <c r="V218" i="6"/>
  <c r="U218" i="6"/>
  <c r="T218" i="6"/>
  <c r="R226" i="6"/>
  <c r="Q226" i="6"/>
  <c r="P226" i="6"/>
  <c r="R225" i="6"/>
  <c r="Q225" i="6"/>
  <c r="P225" i="6"/>
  <c r="R224" i="6"/>
  <c r="Q224" i="6"/>
  <c r="P224" i="6"/>
  <c r="R223" i="6"/>
  <c r="Q223" i="6"/>
  <c r="P223" i="6"/>
  <c r="R222" i="6"/>
  <c r="Q222" i="6"/>
  <c r="P222" i="6"/>
  <c r="R221" i="6"/>
  <c r="Q221" i="6"/>
  <c r="P221" i="6"/>
  <c r="R220" i="6"/>
  <c r="Q220" i="6"/>
  <c r="P220" i="6"/>
  <c r="R219" i="6"/>
  <c r="Q219" i="6"/>
  <c r="P219" i="6"/>
  <c r="R218" i="6"/>
  <c r="Q218" i="6"/>
  <c r="P218" i="6"/>
  <c r="Z195" i="6"/>
  <c r="Y195" i="6"/>
  <c r="X195" i="6"/>
  <c r="Z194" i="6"/>
  <c r="Y194" i="6"/>
  <c r="X194" i="6"/>
  <c r="Z193" i="6"/>
  <c r="Y193" i="6"/>
  <c r="X193" i="6"/>
  <c r="Z192" i="6"/>
  <c r="Y192" i="6"/>
  <c r="X192" i="6"/>
  <c r="Z191" i="6"/>
  <c r="Y191" i="6"/>
  <c r="X191" i="6"/>
  <c r="Z190" i="6"/>
  <c r="Y190" i="6"/>
  <c r="X190" i="6"/>
  <c r="Z189" i="6"/>
  <c r="Y189" i="6"/>
  <c r="X189" i="6"/>
  <c r="Z188" i="6"/>
  <c r="Y188" i="6"/>
  <c r="X188" i="6"/>
  <c r="Z187" i="6"/>
  <c r="Y187" i="6"/>
  <c r="X187" i="6"/>
  <c r="V195" i="6"/>
  <c r="U195" i="6"/>
  <c r="T195" i="6"/>
  <c r="V194" i="6"/>
  <c r="U194" i="6"/>
  <c r="T194" i="6"/>
  <c r="V193" i="6"/>
  <c r="U193" i="6"/>
  <c r="T193" i="6"/>
  <c r="V192" i="6"/>
  <c r="U192" i="6"/>
  <c r="T192" i="6"/>
  <c r="V191" i="6"/>
  <c r="U191" i="6"/>
  <c r="T191" i="6"/>
  <c r="V190" i="6"/>
  <c r="U190" i="6"/>
  <c r="T190" i="6"/>
  <c r="V189" i="6"/>
  <c r="U189" i="6"/>
  <c r="T189" i="6"/>
  <c r="V188" i="6"/>
  <c r="U188" i="6"/>
  <c r="T188" i="6"/>
  <c r="V187" i="6"/>
  <c r="U187" i="6"/>
  <c r="T187" i="6"/>
  <c r="R195" i="6"/>
  <c r="Q195" i="6"/>
  <c r="P195" i="6"/>
  <c r="R194" i="6"/>
  <c r="Q194" i="6"/>
  <c r="P194" i="6"/>
  <c r="R193" i="6"/>
  <c r="Q193" i="6"/>
  <c r="P193" i="6"/>
  <c r="R192" i="6"/>
  <c r="Q192" i="6"/>
  <c r="P192" i="6"/>
  <c r="R191" i="6"/>
  <c r="Q191" i="6"/>
  <c r="P191" i="6"/>
  <c r="R190" i="6"/>
  <c r="Q190" i="6"/>
  <c r="P190" i="6"/>
  <c r="R189" i="6"/>
  <c r="Q189" i="6"/>
  <c r="P189" i="6"/>
  <c r="R188" i="6"/>
  <c r="Q188" i="6"/>
  <c r="P188" i="6"/>
  <c r="R187" i="6"/>
  <c r="Q187" i="6"/>
  <c r="P187" i="6"/>
  <c r="Z185" i="6"/>
  <c r="Y185" i="6"/>
  <c r="X185" i="6"/>
  <c r="Z184" i="6"/>
  <c r="Y184" i="6"/>
  <c r="X184" i="6"/>
  <c r="Z183" i="6"/>
  <c r="Y183" i="6"/>
  <c r="X183" i="6"/>
  <c r="Z182" i="6"/>
  <c r="Y182" i="6"/>
  <c r="X182" i="6"/>
  <c r="Z181" i="6"/>
  <c r="Y181" i="6"/>
  <c r="X181" i="6"/>
  <c r="Z180" i="6"/>
  <c r="Y180" i="6"/>
  <c r="X180" i="6"/>
  <c r="Z179" i="6"/>
  <c r="Y179" i="6"/>
  <c r="X179" i="6"/>
  <c r="Z178" i="6"/>
  <c r="Y178" i="6"/>
  <c r="X178" i="6"/>
  <c r="Z177" i="6"/>
  <c r="Y177" i="6"/>
  <c r="X177" i="6"/>
  <c r="V185" i="6"/>
  <c r="U185" i="6"/>
  <c r="T185" i="6"/>
  <c r="V184" i="6"/>
  <c r="U184" i="6"/>
  <c r="T184" i="6"/>
  <c r="V183" i="6"/>
  <c r="U183" i="6"/>
  <c r="T183" i="6"/>
  <c r="V182" i="6"/>
  <c r="U182" i="6"/>
  <c r="T182" i="6"/>
  <c r="V181" i="6"/>
  <c r="U181" i="6"/>
  <c r="T181" i="6"/>
  <c r="V180" i="6"/>
  <c r="U180" i="6"/>
  <c r="T180" i="6"/>
  <c r="V179" i="6"/>
  <c r="U179" i="6"/>
  <c r="T179" i="6"/>
  <c r="V178" i="6"/>
  <c r="U178" i="6"/>
  <c r="T178" i="6"/>
  <c r="V177" i="6"/>
  <c r="U177" i="6"/>
  <c r="T177" i="6"/>
  <c r="R185" i="6"/>
  <c r="Q185" i="6"/>
  <c r="P185" i="6"/>
  <c r="R184" i="6"/>
  <c r="Q184" i="6"/>
  <c r="P184" i="6"/>
  <c r="R183" i="6"/>
  <c r="Q183" i="6"/>
  <c r="P183" i="6"/>
  <c r="R182" i="6"/>
  <c r="Q182" i="6"/>
  <c r="P182" i="6"/>
  <c r="R181" i="6"/>
  <c r="Q181" i="6"/>
  <c r="P181" i="6"/>
  <c r="R180" i="6"/>
  <c r="Q180" i="6"/>
  <c r="P180" i="6"/>
  <c r="R179" i="6"/>
  <c r="Q179" i="6"/>
  <c r="P179" i="6"/>
  <c r="R178" i="6"/>
  <c r="Q178" i="6"/>
  <c r="P178" i="6"/>
  <c r="R177" i="6"/>
  <c r="Q177" i="6"/>
  <c r="P177" i="6"/>
  <c r="Q170" i="6"/>
  <c r="Z154" i="6"/>
  <c r="Y154" i="6"/>
  <c r="X154" i="6"/>
  <c r="Z153" i="6"/>
  <c r="Y153" i="6"/>
  <c r="X153" i="6"/>
  <c r="Z152" i="6"/>
  <c r="Y152" i="6"/>
  <c r="X152" i="6"/>
  <c r="Z151" i="6"/>
  <c r="Y151" i="6"/>
  <c r="X151" i="6"/>
  <c r="Z150" i="6"/>
  <c r="Y150" i="6"/>
  <c r="X150" i="6"/>
  <c r="Z149" i="6"/>
  <c r="Y149" i="6"/>
  <c r="X149" i="6"/>
  <c r="Z148" i="6"/>
  <c r="Y148" i="6"/>
  <c r="X148" i="6"/>
  <c r="Z147" i="6"/>
  <c r="Y147" i="6"/>
  <c r="X147" i="6"/>
  <c r="Z146" i="6"/>
  <c r="Y146" i="6"/>
  <c r="X146" i="6"/>
  <c r="V154" i="6"/>
  <c r="U154" i="6"/>
  <c r="T154" i="6"/>
  <c r="V153" i="6"/>
  <c r="U153" i="6"/>
  <c r="T153" i="6"/>
  <c r="V152" i="6"/>
  <c r="U152" i="6"/>
  <c r="T152" i="6"/>
  <c r="V151" i="6"/>
  <c r="U151" i="6"/>
  <c r="T151" i="6"/>
  <c r="V150" i="6"/>
  <c r="U150" i="6"/>
  <c r="T150" i="6"/>
  <c r="V149" i="6"/>
  <c r="U149" i="6"/>
  <c r="T149" i="6"/>
  <c r="V148" i="6"/>
  <c r="U148" i="6"/>
  <c r="T148" i="6"/>
  <c r="V147" i="6"/>
  <c r="U147" i="6"/>
  <c r="T147" i="6"/>
  <c r="V146" i="6"/>
  <c r="U146" i="6"/>
  <c r="T146" i="6"/>
  <c r="R154" i="6"/>
  <c r="Q154" i="6"/>
  <c r="P154" i="6"/>
  <c r="R153" i="6"/>
  <c r="Q153" i="6"/>
  <c r="P153" i="6"/>
  <c r="R152" i="6"/>
  <c r="Q152" i="6"/>
  <c r="P152" i="6"/>
  <c r="R151" i="6"/>
  <c r="Q151" i="6"/>
  <c r="P151" i="6"/>
  <c r="R150" i="6"/>
  <c r="Q150" i="6"/>
  <c r="P150" i="6"/>
  <c r="R149" i="6"/>
  <c r="Q149" i="6"/>
  <c r="P149" i="6"/>
  <c r="R148" i="6"/>
  <c r="Q148" i="6"/>
  <c r="P148" i="6"/>
  <c r="R147" i="6"/>
  <c r="Q147" i="6"/>
  <c r="P147" i="6"/>
  <c r="R146" i="6"/>
  <c r="Q146" i="6"/>
  <c r="P146" i="6"/>
  <c r="Z144" i="6"/>
  <c r="Y144" i="6"/>
  <c r="X144" i="6"/>
  <c r="Z143" i="6"/>
  <c r="Y143" i="6"/>
  <c r="X143" i="6"/>
  <c r="Z142" i="6"/>
  <c r="Y142" i="6"/>
  <c r="X142" i="6"/>
  <c r="Z141" i="6"/>
  <c r="Y141" i="6"/>
  <c r="X141" i="6"/>
  <c r="Z140" i="6"/>
  <c r="Y140" i="6"/>
  <c r="X140" i="6"/>
  <c r="Z139" i="6"/>
  <c r="Y139" i="6"/>
  <c r="X139" i="6"/>
  <c r="Z138" i="6"/>
  <c r="Y138" i="6"/>
  <c r="X138" i="6"/>
  <c r="Z137" i="6"/>
  <c r="Y137" i="6"/>
  <c r="X137" i="6"/>
  <c r="Z136" i="6"/>
  <c r="Y136" i="6"/>
  <c r="X136" i="6"/>
  <c r="V144" i="6"/>
  <c r="U144" i="6"/>
  <c r="T144" i="6"/>
  <c r="V143" i="6"/>
  <c r="U143" i="6"/>
  <c r="T143" i="6"/>
  <c r="V142" i="6"/>
  <c r="U142" i="6"/>
  <c r="T142" i="6"/>
  <c r="V141" i="6"/>
  <c r="U141" i="6"/>
  <c r="T141" i="6"/>
  <c r="V140" i="6"/>
  <c r="U140" i="6"/>
  <c r="T140" i="6"/>
  <c r="V139" i="6"/>
  <c r="U139" i="6"/>
  <c r="T139" i="6"/>
  <c r="V138" i="6"/>
  <c r="U138" i="6"/>
  <c r="T138" i="6"/>
  <c r="V137" i="6"/>
  <c r="U137" i="6"/>
  <c r="T137" i="6"/>
  <c r="V136" i="6"/>
  <c r="U136" i="6"/>
  <c r="T136" i="6"/>
  <c r="R144" i="6"/>
  <c r="Q144" i="6"/>
  <c r="P144" i="6"/>
  <c r="R143" i="6"/>
  <c r="Q143" i="6"/>
  <c r="P143" i="6"/>
  <c r="R142" i="6"/>
  <c r="Q142" i="6"/>
  <c r="P142" i="6"/>
  <c r="R141" i="6"/>
  <c r="Q141" i="6"/>
  <c r="P141" i="6"/>
  <c r="R140" i="6"/>
  <c r="Q140" i="6"/>
  <c r="P140" i="6"/>
  <c r="R139" i="6"/>
  <c r="Q139" i="6"/>
  <c r="P139" i="6"/>
  <c r="R138" i="6"/>
  <c r="Q138" i="6"/>
  <c r="P138" i="6"/>
  <c r="R137" i="6"/>
  <c r="Q137" i="6"/>
  <c r="P137" i="6"/>
  <c r="R136" i="6"/>
  <c r="Q136" i="6"/>
  <c r="P136" i="6"/>
  <c r="Z134" i="6"/>
  <c r="Y134" i="6"/>
  <c r="X134" i="6"/>
  <c r="Z133" i="6"/>
  <c r="Y133" i="6"/>
  <c r="X133" i="6"/>
  <c r="Z132" i="6"/>
  <c r="Y132" i="6"/>
  <c r="X132" i="6"/>
  <c r="Z131" i="6"/>
  <c r="Y131" i="6"/>
  <c r="X131" i="6"/>
  <c r="Z130" i="6"/>
  <c r="Y130" i="6"/>
  <c r="X130" i="6"/>
  <c r="Z129" i="6"/>
  <c r="Y129" i="6"/>
  <c r="X129" i="6"/>
  <c r="Z128" i="6"/>
  <c r="Y128" i="6"/>
  <c r="X128" i="6"/>
  <c r="Z127" i="6"/>
  <c r="Y127" i="6"/>
  <c r="X127" i="6"/>
  <c r="Z126" i="6"/>
  <c r="Y126" i="6"/>
  <c r="X126" i="6"/>
  <c r="V134" i="6"/>
  <c r="U134" i="6"/>
  <c r="T134" i="6"/>
  <c r="V133" i="6"/>
  <c r="U133" i="6"/>
  <c r="T133" i="6"/>
  <c r="V132" i="6"/>
  <c r="U132" i="6"/>
  <c r="T132" i="6"/>
  <c r="V131" i="6"/>
  <c r="U131" i="6"/>
  <c r="T131" i="6"/>
  <c r="V130" i="6"/>
  <c r="U130" i="6"/>
  <c r="T130" i="6"/>
  <c r="V129" i="6"/>
  <c r="U129" i="6"/>
  <c r="T129" i="6"/>
  <c r="V128" i="6"/>
  <c r="U128" i="6"/>
  <c r="T128" i="6"/>
  <c r="V127" i="6"/>
  <c r="U127" i="6"/>
  <c r="T127" i="6"/>
  <c r="V126" i="6"/>
  <c r="U126" i="6"/>
  <c r="T126" i="6"/>
  <c r="R134" i="6"/>
  <c r="Q134" i="6"/>
  <c r="P134" i="6"/>
  <c r="R133" i="6"/>
  <c r="Q133" i="6"/>
  <c r="P133" i="6"/>
  <c r="R132" i="6"/>
  <c r="Q132" i="6"/>
  <c r="P132" i="6"/>
  <c r="R131" i="6"/>
  <c r="Q131" i="6"/>
  <c r="P131" i="6"/>
  <c r="R130" i="6"/>
  <c r="Q130" i="6"/>
  <c r="P130" i="6"/>
  <c r="R129" i="6"/>
  <c r="Q129" i="6"/>
  <c r="P129" i="6"/>
  <c r="R128" i="6"/>
  <c r="Q128" i="6"/>
  <c r="P128" i="6"/>
  <c r="R127" i="6"/>
  <c r="Q127" i="6"/>
  <c r="P127" i="6"/>
  <c r="R126" i="6"/>
  <c r="Q126" i="6"/>
  <c r="P126" i="6"/>
  <c r="Z124" i="6"/>
  <c r="Y124" i="6"/>
  <c r="X124" i="6"/>
  <c r="Z123" i="6"/>
  <c r="Y123" i="6"/>
  <c r="X123" i="6"/>
  <c r="Z122" i="6"/>
  <c r="Y122" i="6"/>
  <c r="X122" i="6"/>
  <c r="Z121" i="6"/>
  <c r="Y121" i="6"/>
  <c r="X121" i="6"/>
  <c r="Z120" i="6"/>
  <c r="Y120" i="6"/>
  <c r="X120" i="6"/>
  <c r="Z119" i="6"/>
  <c r="Y119" i="6"/>
  <c r="X119" i="6"/>
  <c r="Z118" i="6"/>
  <c r="Y118" i="6"/>
  <c r="X118" i="6"/>
  <c r="Z117" i="6"/>
  <c r="Y117" i="6"/>
  <c r="X117" i="6"/>
  <c r="Z116" i="6"/>
  <c r="Y116" i="6"/>
  <c r="X116" i="6"/>
  <c r="V124" i="6"/>
  <c r="U124" i="6"/>
  <c r="T124" i="6"/>
  <c r="V123" i="6"/>
  <c r="U123" i="6"/>
  <c r="T123" i="6"/>
  <c r="V122" i="6"/>
  <c r="U122" i="6"/>
  <c r="T122" i="6"/>
  <c r="V121" i="6"/>
  <c r="U121" i="6"/>
  <c r="T121" i="6"/>
  <c r="V120" i="6"/>
  <c r="U120" i="6"/>
  <c r="T120" i="6"/>
  <c r="V119" i="6"/>
  <c r="U119" i="6"/>
  <c r="T119" i="6"/>
  <c r="V118" i="6"/>
  <c r="U118" i="6"/>
  <c r="T118" i="6"/>
  <c r="V117" i="6"/>
  <c r="U117" i="6"/>
  <c r="T117" i="6"/>
  <c r="V116" i="6"/>
  <c r="U116" i="6"/>
  <c r="T116" i="6"/>
  <c r="R124" i="6"/>
  <c r="Q124" i="6"/>
  <c r="P124" i="6"/>
  <c r="R123" i="6"/>
  <c r="Q123" i="6"/>
  <c r="P123" i="6"/>
  <c r="R122" i="6"/>
  <c r="Q122" i="6"/>
  <c r="P122" i="6"/>
  <c r="R121" i="6"/>
  <c r="Q121" i="6"/>
  <c r="P121" i="6"/>
  <c r="R120" i="6"/>
  <c r="Q120" i="6"/>
  <c r="P120" i="6"/>
  <c r="R119" i="6"/>
  <c r="Q119" i="6"/>
  <c r="P119" i="6"/>
  <c r="R118" i="6"/>
  <c r="Q118" i="6"/>
  <c r="P118" i="6"/>
  <c r="R117" i="6"/>
  <c r="Q117" i="6"/>
  <c r="P117" i="6"/>
  <c r="R116" i="6"/>
  <c r="Q116" i="6"/>
  <c r="P116" i="6"/>
  <c r="Z114" i="6"/>
  <c r="Y114" i="6"/>
  <c r="X114" i="6"/>
  <c r="Z113" i="6"/>
  <c r="Y113" i="6"/>
  <c r="X113" i="6"/>
  <c r="Z112" i="6"/>
  <c r="Y112" i="6"/>
  <c r="X112" i="6"/>
  <c r="Z111" i="6"/>
  <c r="Y111" i="6"/>
  <c r="X111" i="6"/>
  <c r="Z110" i="6"/>
  <c r="Y110" i="6"/>
  <c r="X110" i="6"/>
  <c r="Z109" i="6"/>
  <c r="Y109" i="6"/>
  <c r="X109" i="6"/>
  <c r="Z108" i="6"/>
  <c r="Y108" i="6"/>
  <c r="X108" i="6"/>
  <c r="Z107" i="6"/>
  <c r="Y107" i="6"/>
  <c r="X107" i="6"/>
  <c r="Z106" i="6"/>
  <c r="Y106" i="6"/>
  <c r="X106" i="6"/>
  <c r="V114" i="6"/>
  <c r="U114" i="6"/>
  <c r="T114" i="6"/>
  <c r="V113" i="6"/>
  <c r="U113" i="6"/>
  <c r="T113" i="6"/>
  <c r="V112" i="6"/>
  <c r="U112" i="6"/>
  <c r="T112" i="6"/>
  <c r="V111" i="6"/>
  <c r="U111" i="6"/>
  <c r="T111" i="6"/>
  <c r="V110" i="6"/>
  <c r="U110" i="6"/>
  <c r="T110" i="6"/>
  <c r="V109" i="6"/>
  <c r="U109" i="6"/>
  <c r="T109" i="6"/>
  <c r="V108" i="6"/>
  <c r="U108" i="6"/>
  <c r="T108" i="6"/>
  <c r="V107" i="6"/>
  <c r="U107" i="6"/>
  <c r="T107" i="6"/>
  <c r="V106" i="6"/>
  <c r="U106" i="6"/>
  <c r="T106" i="6"/>
  <c r="R114" i="6"/>
  <c r="Q114" i="6"/>
  <c r="P114" i="6"/>
  <c r="R113" i="6"/>
  <c r="Q113" i="6"/>
  <c r="P113" i="6"/>
  <c r="R112" i="6"/>
  <c r="Q112" i="6"/>
  <c r="P112" i="6"/>
  <c r="R111" i="6"/>
  <c r="Q111" i="6"/>
  <c r="P111" i="6"/>
  <c r="R110" i="6"/>
  <c r="Q110" i="6"/>
  <c r="P110" i="6"/>
  <c r="R109" i="6"/>
  <c r="Q109" i="6"/>
  <c r="P109" i="6"/>
  <c r="R108" i="6"/>
  <c r="Q108" i="6"/>
  <c r="P108" i="6"/>
  <c r="R107" i="6"/>
  <c r="Q107" i="6"/>
  <c r="P107" i="6"/>
  <c r="R106" i="6"/>
  <c r="Q106" i="6"/>
  <c r="P106" i="6"/>
  <c r="Z104" i="6"/>
  <c r="Y104" i="6"/>
  <c r="X104" i="6"/>
  <c r="Z103" i="6"/>
  <c r="Y103" i="6"/>
  <c r="X103" i="6"/>
  <c r="Z102" i="6"/>
  <c r="Y102" i="6"/>
  <c r="X102" i="6"/>
  <c r="Z101" i="6"/>
  <c r="Y101" i="6"/>
  <c r="X101" i="6"/>
  <c r="Z100" i="6"/>
  <c r="Y100" i="6"/>
  <c r="X100" i="6"/>
  <c r="Z99" i="6"/>
  <c r="Y99" i="6"/>
  <c r="X99" i="6"/>
  <c r="Z98" i="6"/>
  <c r="Y98" i="6"/>
  <c r="X98" i="6"/>
  <c r="Z97" i="6"/>
  <c r="Y97" i="6"/>
  <c r="X97" i="6"/>
  <c r="Z96" i="6"/>
  <c r="Y96" i="6"/>
  <c r="X96" i="6"/>
  <c r="V104" i="6"/>
  <c r="U104" i="6"/>
  <c r="T104" i="6"/>
  <c r="V103" i="6"/>
  <c r="U103" i="6"/>
  <c r="T103" i="6"/>
  <c r="V102" i="6"/>
  <c r="U102" i="6"/>
  <c r="T102" i="6"/>
  <c r="V101" i="6"/>
  <c r="U101" i="6"/>
  <c r="T101" i="6"/>
  <c r="V100" i="6"/>
  <c r="U100" i="6"/>
  <c r="T100" i="6"/>
  <c r="V99" i="6"/>
  <c r="U99" i="6"/>
  <c r="T99" i="6"/>
  <c r="V98" i="6"/>
  <c r="U98" i="6"/>
  <c r="T98" i="6"/>
  <c r="V97" i="6"/>
  <c r="U97" i="6"/>
  <c r="T97" i="6"/>
  <c r="V96" i="6"/>
  <c r="U96" i="6"/>
  <c r="T96" i="6"/>
  <c r="R104" i="6"/>
  <c r="Q104" i="6"/>
  <c r="P104" i="6"/>
  <c r="R103" i="6"/>
  <c r="Q103" i="6"/>
  <c r="P103" i="6"/>
  <c r="R102" i="6"/>
  <c r="Q102" i="6"/>
  <c r="P102" i="6"/>
  <c r="R101" i="6"/>
  <c r="Q101" i="6"/>
  <c r="P101" i="6"/>
  <c r="R100" i="6"/>
  <c r="Q100" i="6"/>
  <c r="P100" i="6"/>
  <c r="R99" i="6"/>
  <c r="Q99" i="6"/>
  <c r="P99" i="6"/>
  <c r="R98" i="6"/>
  <c r="Q98" i="6"/>
  <c r="P98" i="6"/>
  <c r="R97" i="6"/>
  <c r="Q97" i="6"/>
  <c r="P97" i="6"/>
  <c r="R96" i="6"/>
  <c r="Q96" i="6"/>
  <c r="P96" i="6"/>
  <c r="Z93" i="6"/>
  <c r="Y93" i="6"/>
  <c r="X93" i="6"/>
  <c r="Z92" i="6"/>
  <c r="Y92" i="6"/>
  <c r="X92" i="6"/>
  <c r="Z91" i="6"/>
  <c r="Y91" i="6"/>
  <c r="X91" i="6"/>
  <c r="Z90" i="6"/>
  <c r="Y90" i="6"/>
  <c r="X90" i="6"/>
  <c r="Z89" i="6"/>
  <c r="Y89" i="6"/>
  <c r="X89" i="6"/>
  <c r="Z88" i="6"/>
  <c r="Y88" i="6"/>
  <c r="X88" i="6"/>
  <c r="Z87" i="6"/>
  <c r="Y87" i="6"/>
  <c r="X87" i="6"/>
  <c r="Z86" i="6"/>
  <c r="Y86" i="6"/>
  <c r="X86" i="6"/>
  <c r="Z85" i="6"/>
  <c r="Y85" i="6"/>
  <c r="X85" i="6"/>
  <c r="V93" i="6"/>
  <c r="U93" i="6"/>
  <c r="T93" i="6"/>
  <c r="V92" i="6"/>
  <c r="U92" i="6"/>
  <c r="T92" i="6"/>
  <c r="V91" i="6"/>
  <c r="U91" i="6"/>
  <c r="T91" i="6"/>
  <c r="V90" i="6"/>
  <c r="U90" i="6"/>
  <c r="T90" i="6"/>
  <c r="V89" i="6"/>
  <c r="U89" i="6"/>
  <c r="T89" i="6"/>
  <c r="V88" i="6"/>
  <c r="U88" i="6"/>
  <c r="T88" i="6"/>
  <c r="V87" i="6"/>
  <c r="U87" i="6"/>
  <c r="T87" i="6"/>
  <c r="V86" i="6"/>
  <c r="U86" i="6"/>
  <c r="T86" i="6"/>
  <c r="V85" i="6"/>
  <c r="U85" i="6"/>
  <c r="T85" i="6"/>
  <c r="R93" i="6"/>
  <c r="Q93" i="6"/>
  <c r="P93" i="6"/>
  <c r="R92" i="6"/>
  <c r="Q92" i="6"/>
  <c r="P92" i="6"/>
  <c r="R91" i="6"/>
  <c r="Q91" i="6"/>
  <c r="P91" i="6"/>
  <c r="R90" i="6"/>
  <c r="Q90" i="6"/>
  <c r="P90" i="6"/>
  <c r="R89" i="6"/>
  <c r="Q89" i="6"/>
  <c r="P89" i="6"/>
  <c r="R88" i="6"/>
  <c r="Q88" i="6"/>
  <c r="P88" i="6"/>
  <c r="R87" i="6"/>
  <c r="Q87" i="6"/>
  <c r="P87" i="6"/>
  <c r="R86" i="6"/>
  <c r="Q86" i="6"/>
  <c r="P86" i="6"/>
  <c r="R85" i="6"/>
  <c r="Q85" i="6"/>
  <c r="P85" i="6"/>
  <c r="Z83" i="6"/>
  <c r="Y83" i="6"/>
  <c r="X83" i="6"/>
  <c r="Z82" i="6"/>
  <c r="Y82" i="6"/>
  <c r="X82" i="6"/>
  <c r="Z81" i="6"/>
  <c r="Y81" i="6"/>
  <c r="X81" i="6"/>
  <c r="Z80" i="6"/>
  <c r="Y80" i="6"/>
  <c r="X80" i="6"/>
  <c r="Z79" i="6"/>
  <c r="Y79" i="6"/>
  <c r="X79" i="6"/>
  <c r="Z78" i="6"/>
  <c r="Y78" i="6"/>
  <c r="X78" i="6"/>
  <c r="Z77" i="6"/>
  <c r="Y77" i="6"/>
  <c r="X77" i="6"/>
  <c r="Z76" i="6"/>
  <c r="Y76" i="6"/>
  <c r="X76" i="6"/>
  <c r="Z75" i="6"/>
  <c r="Y75" i="6"/>
  <c r="X75" i="6"/>
  <c r="V83" i="6"/>
  <c r="U83" i="6"/>
  <c r="T83" i="6"/>
  <c r="V82" i="6"/>
  <c r="U82" i="6"/>
  <c r="T82" i="6"/>
  <c r="V81" i="6"/>
  <c r="U81" i="6"/>
  <c r="T81" i="6"/>
  <c r="V80" i="6"/>
  <c r="U80" i="6"/>
  <c r="T80" i="6"/>
  <c r="V79" i="6"/>
  <c r="U79" i="6"/>
  <c r="T79" i="6"/>
  <c r="V78" i="6"/>
  <c r="U78" i="6"/>
  <c r="T78" i="6"/>
  <c r="V77" i="6"/>
  <c r="U77" i="6"/>
  <c r="T77" i="6"/>
  <c r="V76" i="6"/>
  <c r="U76" i="6"/>
  <c r="T76" i="6"/>
  <c r="V75" i="6"/>
  <c r="U75" i="6"/>
  <c r="T75" i="6"/>
  <c r="R83" i="6"/>
  <c r="Q83" i="6"/>
  <c r="P83" i="6"/>
  <c r="R82" i="6"/>
  <c r="Q82" i="6"/>
  <c r="P82" i="6"/>
  <c r="R81" i="6"/>
  <c r="Q81" i="6"/>
  <c r="P81" i="6"/>
  <c r="R80" i="6"/>
  <c r="Q80" i="6"/>
  <c r="P80" i="6"/>
  <c r="R79" i="6"/>
  <c r="Q79" i="6"/>
  <c r="P79" i="6"/>
  <c r="R78" i="6"/>
  <c r="Q78" i="6"/>
  <c r="P78" i="6"/>
  <c r="R77" i="6"/>
  <c r="Q77" i="6"/>
  <c r="P77" i="6"/>
  <c r="R76" i="6"/>
  <c r="Q76" i="6"/>
  <c r="P76" i="6"/>
  <c r="R75" i="6"/>
  <c r="Q75" i="6"/>
  <c r="P75" i="6"/>
  <c r="Z73" i="6"/>
  <c r="Y73" i="6"/>
  <c r="X73" i="6"/>
  <c r="Z72" i="6"/>
  <c r="Y72" i="6"/>
  <c r="X72" i="6"/>
  <c r="Z71" i="6"/>
  <c r="Y71" i="6"/>
  <c r="X71" i="6"/>
  <c r="Z70" i="6"/>
  <c r="Y70" i="6"/>
  <c r="X70" i="6"/>
  <c r="Z69" i="6"/>
  <c r="Y69" i="6"/>
  <c r="X69" i="6"/>
  <c r="Z68" i="6"/>
  <c r="Y68" i="6"/>
  <c r="X68" i="6"/>
  <c r="Z67" i="6"/>
  <c r="Y67" i="6"/>
  <c r="X67" i="6"/>
  <c r="Z66" i="6"/>
  <c r="Y66" i="6"/>
  <c r="X66" i="6"/>
  <c r="Z65" i="6"/>
  <c r="Y65" i="6"/>
  <c r="X65" i="6"/>
  <c r="V73" i="6"/>
  <c r="U73" i="6"/>
  <c r="T73" i="6"/>
  <c r="V72" i="6"/>
  <c r="U72" i="6"/>
  <c r="T72" i="6"/>
  <c r="V71" i="6"/>
  <c r="U71" i="6"/>
  <c r="T71" i="6"/>
  <c r="V70" i="6"/>
  <c r="U70" i="6"/>
  <c r="T70" i="6"/>
  <c r="V69" i="6"/>
  <c r="U69" i="6"/>
  <c r="T69" i="6"/>
  <c r="V68" i="6"/>
  <c r="U68" i="6"/>
  <c r="T68" i="6"/>
  <c r="V67" i="6"/>
  <c r="U67" i="6"/>
  <c r="T67" i="6"/>
  <c r="V66" i="6"/>
  <c r="U66" i="6"/>
  <c r="T66" i="6"/>
  <c r="V65" i="6"/>
  <c r="U65" i="6"/>
  <c r="T65" i="6"/>
  <c r="R73" i="6"/>
  <c r="Q73" i="6"/>
  <c r="P73" i="6"/>
  <c r="R72" i="6"/>
  <c r="Q72" i="6"/>
  <c r="P72" i="6"/>
  <c r="R71" i="6"/>
  <c r="Q71" i="6"/>
  <c r="P71" i="6"/>
  <c r="R70" i="6"/>
  <c r="Q70" i="6"/>
  <c r="P70" i="6"/>
  <c r="R69" i="6"/>
  <c r="Q69" i="6"/>
  <c r="P69" i="6"/>
  <c r="R68" i="6"/>
  <c r="Q68" i="6"/>
  <c r="P68" i="6"/>
  <c r="R67" i="6"/>
  <c r="Q67" i="6"/>
  <c r="P67" i="6"/>
  <c r="R66" i="6"/>
  <c r="Q66" i="6"/>
  <c r="P66" i="6"/>
  <c r="R65" i="6"/>
  <c r="Q65" i="6"/>
  <c r="P65" i="6"/>
  <c r="Z63" i="6"/>
  <c r="Y63" i="6"/>
  <c r="X63" i="6"/>
  <c r="Z62" i="6"/>
  <c r="Y62" i="6"/>
  <c r="X62" i="6"/>
  <c r="Z61" i="6"/>
  <c r="Y61" i="6"/>
  <c r="X61" i="6"/>
  <c r="Z60" i="6"/>
  <c r="Y60" i="6"/>
  <c r="X60" i="6"/>
  <c r="Z59" i="6"/>
  <c r="Y59" i="6"/>
  <c r="X59" i="6"/>
  <c r="Z58" i="6"/>
  <c r="Y58" i="6"/>
  <c r="X58" i="6"/>
  <c r="Z57" i="6"/>
  <c r="Y57" i="6"/>
  <c r="X57" i="6"/>
  <c r="Z56" i="6"/>
  <c r="Y56" i="6"/>
  <c r="X56" i="6"/>
  <c r="Z55" i="6"/>
  <c r="Y55" i="6"/>
  <c r="X55" i="6"/>
  <c r="V63" i="6"/>
  <c r="U63" i="6"/>
  <c r="T63" i="6"/>
  <c r="V62" i="6"/>
  <c r="U62" i="6"/>
  <c r="T62" i="6"/>
  <c r="V61" i="6"/>
  <c r="U61" i="6"/>
  <c r="T61" i="6"/>
  <c r="V60" i="6"/>
  <c r="U60" i="6"/>
  <c r="T60" i="6"/>
  <c r="V59" i="6"/>
  <c r="U59" i="6"/>
  <c r="T59" i="6"/>
  <c r="V58" i="6"/>
  <c r="U58" i="6"/>
  <c r="T58" i="6"/>
  <c r="V57" i="6"/>
  <c r="U57" i="6"/>
  <c r="T57" i="6"/>
  <c r="V56" i="6"/>
  <c r="U56" i="6"/>
  <c r="T56" i="6"/>
  <c r="V55" i="6"/>
  <c r="U55" i="6"/>
  <c r="T55" i="6"/>
  <c r="R63" i="6"/>
  <c r="Q63" i="6"/>
  <c r="P63" i="6"/>
  <c r="R62" i="6"/>
  <c r="Q62" i="6"/>
  <c r="P62" i="6"/>
  <c r="R61" i="6"/>
  <c r="Q61" i="6"/>
  <c r="P61" i="6"/>
  <c r="R60" i="6"/>
  <c r="Q60" i="6"/>
  <c r="P60" i="6"/>
  <c r="R59" i="6"/>
  <c r="Q59" i="6"/>
  <c r="P59" i="6"/>
  <c r="R58" i="6"/>
  <c r="Q58" i="6"/>
  <c r="P58" i="6"/>
  <c r="R57" i="6"/>
  <c r="Q57" i="6"/>
  <c r="P57" i="6"/>
  <c r="R56" i="6"/>
  <c r="Q56" i="6"/>
  <c r="P56" i="6"/>
  <c r="R55" i="6"/>
  <c r="Q55" i="6"/>
  <c r="P55" i="6"/>
  <c r="Z53" i="6"/>
  <c r="Y53" i="6"/>
  <c r="X53" i="6"/>
  <c r="Z52" i="6"/>
  <c r="Y52" i="6"/>
  <c r="X52" i="6"/>
  <c r="Z51" i="6"/>
  <c r="Y51" i="6"/>
  <c r="X51" i="6"/>
  <c r="Z50" i="6"/>
  <c r="Y50" i="6"/>
  <c r="X50" i="6"/>
  <c r="Z49" i="6"/>
  <c r="Y49" i="6"/>
  <c r="X49" i="6"/>
  <c r="Z48" i="6"/>
  <c r="Y48" i="6"/>
  <c r="X48" i="6"/>
  <c r="Z47" i="6"/>
  <c r="Y47" i="6"/>
  <c r="X47" i="6"/>
  <c r="Z46" i="6"/>
  <c r="Y46" i="6"/>
  <c r="X46" i="6"/>
  <c r="Z45" i="6"/>
  <c r="Y45" i="6"/>
  <c r="X45" i="6"/>
  <c r="V53" i="6"/>
  <c r="U53" i="6"/>
  <c r="T53" i="6"/>
  <c r="V52" i="6"/>
  <c r="U52" i="6"/>
  <c r="T52" i="6"/>
  <c r="V51" i="6"/>
  <c r="U51" i="6"/>
  <c r="T51" i="6"/>
  <c r="V50" i="6"/>
  <c r="U50" i="6"/>
  <c r="T50" i="6"/>
  <c r="V49" i="6"/>
  <c r="U49" i="6"/>
  <c r="T49" i="6"/>
  <c r="V48" i="6"/>
  <c r="U48" i="6"/>
  <c r="T48" i="6"/>
  <c r="V47" i="6"/>
  <c r="U47" i="6"/>
  <c r="T47" i="6"/>
  <c r="V46" i="6"/>
  <c r="U46" i="6"/>
  <c r="T46" i="6"/>
  <c r="V45" i="6"/>
  <c r="U45" i="6"/>
  <c r="T45" i="6"/>
  <c r="R53" i="6"/>
  <c r="Q53" i="6"/>
  <c r="P53" i="6"/>
  <c r="R52" i="6"/>
  <c r="Q52" i="6"/>
  <c r="P52" i="6"/>
  <c r="R51" i="6"/>
  <c r="Q51" i="6"/>
  <c r="P51" i="6"/>
  <c r="R50" i="6"/>
  <c r="Q50" i="6"/>
  <c r="P50" i="6"/>
  <c r="R49" i="6"/>
  <c r="Q49" i="6"/>
  <c r="P49" i="6"/>
  <c r="R48" i="6"/>
  <c r="Q48" i="6"/>
  <c r="P48" i="6"/>
  <c r="R47" i="6"/>
  <c r="Q47" i="6"/>
  <c r="P47" i="6"/>
  <c r="R46" i="6"/>
  <c r="Q46" i="6"/>
  <c r="P46" i="6"/>
  <c r="R45" i="6"/>
  <c r="Q45" i="6"/>
  <c r="P45" i="6"/>
  <c r="Z43" i="6"/>
  <c r="Y43" i="6"/>
  <c r="X43" i="6"/>
  <c r="Z42" i="6"/>
  <c r="Y42" i="6"/>
  <c r="X42" i="6"/>
  <c r="Z41" i="6"/>
  <c r="Y41" i="6"/>
  <c r="X41" i="6"/>
  <c r="Z40" i="6"/>
  <c r="Y40" i="6"/>
  <c r="X40" i="6"/>
  <c r="Z39" i="6"/>
  <c r="Y39" i="6"/>
  <c r="X39" i="6"/>
  <c r="Z38" i="6"/>
  <c r="Y38" i="6"/>
  <c r="X38" i="6"/>
  <c r="Z37" i="6"/>
  <c r="Y37" i="6"/>
  <c r="X37" i="6"/>
  <c r="Z36" i="6"/>
  <c r="Y36" i="6"/>
  <c r="X36" i="6"/>
  <c r="Z35" i="6"/>
  <c r="Y35" i="6"/>
  <c r="X35" i="6"/>
  <c r="V43" i="6"/>
  <c r="U43" i="6"/>
  <c r="T43" i="6"/>
  <c r="V42" i="6"/>
  <c r="U42" i="6"/>
  <c r="T42" i="6"/>
  <c r="V41" i="6"/>
  <c r="U41" i="6"/>
  <c r="T41" i="6"/>
  <c r="V40" i="6"/>
  <c r="U40" i="6"/>
  <c r="T40" i="6"/>
  <c r="V39" i="6"/>
  <c r="U39" i="6"/>
  <c r="T39" i="6"/>
  <c r="V38" i="6"/>
  <c r="U38" i="6"/>
  <c r="T38" i="6"/>
  <c r="V37" i="6"/>
  <c r="U37" i="6"/>
  <c r="T37" i="6"/>
  <c r="V36" i="6"/>
  <c r="U36" i="6"/>
  <c r="T36" i="6"/>
  <c r="V35" i="6"/>
  <c r="U35" i="6"/>
  <c r="T35" i="6"/>
  <c r="R43" i="6"/>
  <c r="Q43" i="6"/>
  <c r="P43" i="6"/>
  <c r="R42" i="6"/>
  <c r="Q42" i="6"/>
  <c r="P42" i="6"/>
  <c r="R41" i="6"/>
  <c r="Q41" i="6"/>
  <c r="P41" i="6"/>
  <c r="R40" i="6"/>
  <c r="Q40" i="6"/>
  <c r="P40" i="6"/>
  <c r="R39" i="6"/>
  <c r="Q39" i="6"/>
  <c r="P39" i="6"/>
  <c r="R38" i="6"/>
  <c r="Q38" i="6"/>
  <c r="P38" i="6"/>
  <c r="R37" i="6"/>
  <c r="Q37" i="6"/>
  <c r="P37" i="6"/>
  <c r="R36" i="6"/>
  <c r="Q36" i="6"/>
  <c r="P36" i="6"/>
  <c r="R35" i="6"/>
  <c r="Q35" i="6"/>
  <c r="P35" i="6"/>
  <c r="Z33" i="6"/>
  <c r="Y33" i="6"/>
  <c r="X33" i="6"/>
  <c r="Z32" i="6"/>
  <c r="Y32" i="6"/>
  <c r="X32" i="6"/>
  <c r="Z31" i="6"/>
  <c r="Y31" i="6"/>
  <c r="X31" i="6"/>
  <c r="Z30" i="6"/>
  <c r="Y30" i="6"/>
  <c r="X30" i="6"/>
  <c r="Z29" i="6"/>
  <c r="Y29" i="6"/>
  <c r="X29" i="6"/>
  <c r="Z28" i="6"/>
  <c r="Y28" i="6"/>
  <c r="X28" i="6"/>
  <c r="Z27" i="6"/>
  <c r="Y27" i="6"/>
  <c r="X27" i="6"/>
  <c r="Z26" i="6"/>
  <c r="Y26" i="6"/>
  <c r="X26" i="6"/>
  <c r="Z25" i="6"/>
  <c r="Y25" i="6"/>
  <c r="X25" i="6"/>
  <c r="V33" i="6"/>
  <c r="U33" i="6"/>
  <c r="T33" i="6"/>
  <c r="V32" i="6"/>
  <c r="U32" i="6"/>
  <c r="T32" i="6"/>
  <c r="V31" i="6"/>
  <c r="U31" i="6"/>
  <c r="T31" i="6"/>
  <c r="V30" i="6"/>
  <c r="U30" i="6"/>
  <c r="T30" i="6"/>
  <c r="V29" i="6"/>
  <c r="U29" i="6"/>
  <c r="T29" i="6"/>
  <c r="V28" i="6"/>
  <c r="U28" i="6"/>
  <c r="T28" i="6"/>
  <c r="V27" i="6"/>
  <c r="U27" i="6"/>
  <c r="T27" i="6"/>
  <c r="V26" i="6"/>
  <c r="U26" i="6"/>
  <c r="T26" i="6"/>
  <c r="V25" i="6"/>
  <c r="U25" i="6"/>
  <c r="T25" i="6"/>
  <c r="R33" i="6"/>
  <c r="Q33" i="6"/>
  <c r="P33" i="6"/>
  <c r="R32" i="6"/>
  <c r="Q32" i="6"/>
  <c r="P32" i="6"/>
  <c r="R31" i="6"/>
  <c r="Q31" i="6"/>
  <c r="P31" i="6"/>
  <c r="R30" i="6"/>
  <c r="Q30" i="6"/>
  <c r="P30" i="6"/>
  <c r="R29" i="6"/>
  <c r="Q29" i="6"/>
  <c r="P29" i="6"/>
  <c r="R28" i="6"/>
  <c r="Q28" i="6"/>
  <c r="P28" i="6"/>
  <c r="R27" i="6"/>
  <c r="Q27" i="6"/>
  <c r="P27" i="6"/>
  <c r="R26" i="6"/>
  <c r="Q26" i="6"/>
  <c r="P26" i="6"/>
  <c r="R25" i="6"/>
  <c r="Q25" i="6"/>
  <c r="P25" i="6"/>
  <c r="Z13" i="6"/>
  <c r="Y13" i="6"/>
  <c r="X13" i="6"/>
  <c r="Z12" i="6"/>
  <c r="Y12" i="6"/>
  <c r="X12" i="6"/>
  <c r="Z11" i="6"/>
  <c r="Y11" i="6"/>
  <c r="X11" i="6"/>
  <c r="Z10" i="6"/>
  <c r="Y10" i="6"/>
  <c r="X10" i="6"/>
  <c r="Z9" i="6"/>
  <c r="Y9" i="6"/>
  <c r="X9" i="6"/>
  <c r="Z8" i="6"/>
  <c r="Y8" i="6"/>
  <c r="X8" i="6"/>
  <c r="Z7" i="6"/>
  <c r="Y7" i="6"/>
  <c r="X7" i="6"/>
  <c r="Z6" i="6"/>
  <c r="Y6" i="6"/>
  <c r="X6" i="6"/>
  <c r="Z5" i="6"/>
  <c r="Y5" i="6"/>
  <c r="X5" i="6"/>
  <c r="V13" i="6"/>
  <c r="U13" i="6"/>
  <c r="T13" i="6"/>
  <c r="V12" i="6"/>
  <c r="U12" i="6"/>
  <c r="T12" i="6"/>
  <c r="V11" i="6"/>
  <c r="U11" i="6"/>
  <c r="T11" i="6"/>
  <c r="V10" i="6"/>
  <c r="U10" i="6"/>
  <c r="T10" i="6"/>
  <c r="V9" i="6"/>
  <c r="U9" i="6"/>
  <c r="T9" i="6"/>
  <c r="V8" i="6"/>
  <c r="U8" i="6"/>
  <c r="T8" i="6"/>
  <c r="V7" i="6"/>
  <c r="U7" i="6"/>
  <c r="T7" i="6"/>
  <c r="V6" i="6"/>
  <c r="U6" i="6"/>
  <c r="T6" i="6"/>
  <c r="V5" i="6"/>
  <c r="U5" i="6"/>
  <c r="T5" i="6"/>
  <c r="R13" i="6"/>
  <c r="Q13" i="6"/>
  <c r="P13" i="6"/>
  <c r="R12" i="6"/>
  <c r="Q12" i="6"/>
  <c r="P12" i="6"/>
  <c r="R11" i="6"/>
  <c r="Q11" i="6"/>
  <c r="P11" i="6"/>
  <c r="R10" i="6"/>
  <c r="Q10" i="6"/>
  <c r="P10" i="6"/>
  <c r="R9" i="6"/>
  <c r="Q9" i="6"/>
  <c r="P9" i="6"/>
  <c r="R8" i="6"/>
  <c r="Q8" i="6"/>
  <c r="P8" i="6"/>
  <c r="R7" i="6"/>
  <c r="Q7" i="6"/>
  <c r="P7" i="6"/>
  <c r="R6" i="6"/>
  <c r="Q6" i="6"/>
  <c r="P6" i="6"/>
  <c r="R5" i="6"/>
  <c r="Q5" i="6"/>
  <c r="P5" i="6"/>
  <c r="Z160" i="4"/>
  <c r="Y160" i="4"/>
  <c r="X160" i="4"/>
  <c r="Z159" i="4"/>
  <c r="Y159" i="4"/>
  <c r="X159" i="4"/>
  <c r="Z158" i="4"/>
  <c r="Y158" i="4"/>
  <c r="X158" i="4"/>
  <c r="Z157" i="4"/>
  <c r="Y157" i="4"/>
  <c r="X157" i="4"/>
  <c r="Z156" i="4"/>
  <c r="Y156" i="4"/>
  <c r="X156" i="4"/>
  <c r="Z155" i="4"/>
  <c r="Y155" i="4"/>
  <c r="X155" i="4"/>
  <c r="V160" i="4"/>
  <c r="U160" i="4"/>
  <c r="T160" i="4"/>
  <c r="V159" i="4"/>
  <c r="U159" i="4"/>
  <c r="T159" i="4"/>
  <c r="V158" i="4"/>
  <c r="U158" i="4"/>
  <c r="T158" i="4"/>
  <c r="V157" i="4"/>
  <c r="U157" i="4"/>
  <c r="T157" i="4"/>
  <c r="V156" i="4"/>
  <c r="U156" i="4"/>
  <c r="T156" i="4"/>
  <c r="V155" i="4"/>
  <c r="U155" i="4"/>
  <c r="T155" i="4"/>
  <c r="R160" i="4"/>
  <c r="Q160" i="4"/>
  <c r="P160" i="4"/>
  <c r="R159" i="4"/>
  <c r="Q159" i="4"/>
  <c r="P159" i="4"/>
  <c r="R158" i="4"/>
  <c r="Q158" i="4"/>
  <c r="P158" i="4"/>
  <c r="R157" i="4"/>
  <c r="Q157" i="4"/>
  <c r="P157" i="4"/>
  <c r="R156" i="4"/>
  <c r="Q156" i="4"/>
  <c r="P156" i="4"/>
  <c r="R155" i="4"/>
  <c r="Q155" i="4"/>
  <c r="P155" i="4"/>
  <c r="Z167" i="4"/>
  <c r="Y167" i="4"/>
  <c r="X167" i="4"/>
  <c r="Z166" i="4"/>
  <c r="Y166" i="4"/>
  <c r="X166" i="4"/>
  <c r="Z165" i="4"/>
  <c r="Y165" i="4"/>
  <c r="X165" i="4"/>
  <c r="Z164" i="4"/>
  <c r="Y164" i="4"/>
  <c r="X164" i="4"/>
  <c r="Z163" i="4"/>
  <c r="Y163" i="4"/>
  <c r="X163" i="4"/>
  <c r="Z162" i="4"/>
  <c r="Y162" i="4"/>
  <c r="X162" i="4"/>
  <c r="V167" i="4"/>
  <c r="U167" i="4"/>
  <c r="T167" i="4"/>
  <c r="V166" i="4"/>
  <c r="U166" i="4"/>
  <c r="T166" i="4"/>
  <c r="V165" i="4"/>
  <c r="U165" i="4"/>
  <c r="T165" i="4"/>
  <c r="V164" i="4"/>
  <c r="U164" i="4"/>
  <c r="T164" i="4"/>
  <c r="V163" i="4"/>
  <c r="U163" i="4"/>
  <c r="T163" i="4"/>
  <c r="V162" i="4"/>
  <c r="U162" i="4"/>
  <c r="T162" i="4"/>
  <c r="R167" i="4"/>
  <c r="Q167" i="4"/>
  <c r="P167" i="4"/>
  <c r="R166" i="4"/>
  <c r="Q166" i="4"/>
  <c r="P166" i="4"/>
  <c r="R165" i="4"/>
  <c r="Q165" i="4"/>
  <c r="P165" i="4"/>
  <c r="R164" i="4"/>
  <c r="Q164" i="4"/>
  <c r="P164" i="4"/>
  <c r="R163" i="4"/>
  <c r="Q163" i="4"/>
  <c r="P163" i="4"/>
  <c r="R162" i="4"/>
  <c r="Q162" i="4"/>
  <c r="P162" i="4"/>
  <c r="Z124" i="4"/>
  <c r="Y124" i="4"/>
  <c r="X124" i="4"/>
  <c r="Z123" i="4"/>
  <c r="Y123" i="4"/>
  <c r="X123" i="4"/>
  <c r="Z122" i="4"/>
  <c r="Y122" i="4"/>
  <c r="X122" i="4"/>
  <c r="Z121" i="4"/>
  <c r="Y121" i="4"/>
  <c r="X121" i="4"/>
  <c r="Z120" i="4"/>
  <c r="Y120" i="4"/>
  <c r="X120" i="4"/>
  <c r="Z119" i="4"/>
  <c r="Y119" i="4"/>
  <c r="X119" i="4"/>
  <c r="V124" i="4"/>
  <c r="U124" i="4"/>
  <c r="T124" i="4"/>
  <c r="V123" i="4"/>
  <c r="U123" i="4"/>
  <c r="T123" i="4"/>
  <c r="V122" i="4"/>
  <c r="U122" i="4"/>
  <c r="T122" i="4"/>
  <c r="V121" i="4"/>
  <c r="U121" i="4"/>
  <c r="T121" i="4"/>
  <c r="V120" i="4"/>
  <c r="U120" i="4"/>
  <c r="T120" i="4"/>
  <c r="V119" i="4"/>
  <c r="U119" i="4"/>
  <c r="T119" i="4"/>
  <c r="R124" i="4"/>
  <c r="Q124" i="4"/>
  <c r="P124" i="4"/>
  <c r="R123" i="4"/>
  <c r="Q123" i="4"/>
  <c r="P123" i="4"/>
  <c r="R122" i="4"/>
  <c r="Q122" i="4"/>
  <c r="P122" i="4"/>
  <c r="R121" i="4"/>
  <c r="Q121" i="4"/>
  <c r="P121" i="4"/>
  <c r="R120" i="4"/>
  <c r="Q120" i="4"/>
  <c r="P120" i="4"/>
  <c r="R119" i="4"/>
  <c r="Q119" i="4"/>
  <c r="P119" i="4"/>
  <c r="Z131" i="4"/>
  <c r="Y131" i="4"/>
  <c r="X131" i="4"/>
  <c r="Z130" i="4"/>
  <c r="Y130" i="4"/>
  <c r="X130" i="4"/>
  <c r="Z129" i="4"/>
  <c r="Y129" i="4"/>
  <c r="X129" i="4"/>
  <c r="Z128" i="4"/>
  <c r="Y128" i="4"/>
  <c r="X128" i="4"/>
  <c r="Z127" i="4"/>
  <c r="Y127" i="4"/>
  <c r="X127" i="4"/>
  <c r="Z126" i="4"/>
  <c r="Y126" i="4"/>
  <c r="X126" i="4"/>
  <c r="V131" i="4"/>
  <c r="U131" i="4"/>
  <c r="T131" i="4"/>
  <c r="V130" i="4"/>
  <c r="U130" i="4"/>
  <c r="T130" i="4"/>
  <c r="V129" i="4"/>
  <c r="U129" i="4"/>
  <c r="T129" i="4"/>
  <c r="V128" i="4"/>
  <c r="U128" i="4"/>
  <c r="T128" i="4"/>
  <c r="V127" i="4"/>
  <c r="U127" i="4"/>
  <c r="T127" i="4"/>
  <c r="V126" i="4"/>
  <c r="U126" i="4"/>
  <c r="T126" i="4"/>
  <c r="R131" i="4"/>
  <c r="Q131" i="4"/>
  <c r="P131" i="4"/>
  <c r="R130" i="4"/>
  <c r="Q130" i="4"/>
  <c r="P130" i="4"/>
  <c r="R129" i="4"/>
  <c r="Q129" i="4"/>
  <c r="P129" i="4"/>
  <c r="R128" i="4"/>
  <c r="Q128" i="4"/>
  <c r="P128" i="4"/>
  <c r="R127" i="4"/>
  <c r="Q127" i="4"/>
  <c r="P127" i="4"/>
  <c r="R126" i="4"/>
  <c r="Q126" i="4"/>
  <c r="P126" i="4"/>
  <c r="Z138" i="4"/>
  <c r="Y138" i="4"/>
  <c r="X138" i="4"/>
  <c r="Z137" i="4"/>
  <c r="Y137" i="4"/>
  <c r="X137" i="4"/>
  <c r="Z136" i="4"/>
  <c r="Y136" i="4"/>
  <c r="X136" i="4"/>
  <c r="Z135" i="4"/>
  <c r="Y135" i="4"/>
  <c r="X135" i="4"/>
  <c r="Z134" i="4"/>
  <c r="Y134" i="4"/>
  <c r="X134" i="4"/>
  <c r="Z133" i="4"/>
  <c r="Y133" i="4"/>
  <c r="X133" i="4"/>
  <c r="V138" i="4"/>
  <c r="U138" i="4"/>
  <c r="T138" i="4"/>
  <c r="V137" i="4"/>
  <c r="U137" i="4"/>
  <c r="T137" i="4"/>
  <c r="V136" i="4"/>
  <c r="U136" i="4"/>
  <c r="T136" i="4"/>
  <c r="V135" i="4"/>
  <c r="U135" i="4"/>
  <c r="T135" i="4"/>
  <c r="V134" i="4"/>
  <c r="U134" i="4"/>
  <c r="T134" i="4"/>
  <c r="V133" i="4"/>
  <c r="U133" i="4"/>
  <c r="T133" i="4"/>
  <c r="R138" i="4"/>
  <c r="Q138" i="4"/>
  <c r="P138" i="4"/>
  <c r="R137" i="4"/>
  <c r="Q137" i="4"/>
  <c r="P137" i="4"/>
  <c r="R136" i="4"/>
  <c r="Q136" i="4"/>
  <c r="P136" i="4"/>
  <c r="R135" i="4"/>
  <c r="Q135" i="4"/>
  <c r="P135" i="4"/>
  <c r="R134" i="4"/>
  <c r="Q134" i="4"/>
  <c r="P134" i="4"/>
  <c r="R133" i="4"/>
  <c r="Q133" i="4"/>
  <c r="P133" i="4"/>
  <c r="V71" i="1"/>
  <c r="U71" i="1"/>
  <c r="T71" i="1"/>
  <c r="V70" i="1"/>
  <c r="U70" i="1"/>
  <c r="T70" i="1"/>
  <c r="V69" i="1"/>
  <c r="U69" i="1"/>
  <c r="T69" i="1"/>
  <c r="V68" i="1"/>
  <c r="U68" i="1"/>
  <c r="T68" i="1"/>
  <c r="V67" i="1"/>
  <c r="U67" i="1"/>
  <c r="T67" i="1"/>
  <c r="V66" i="1"/>
  <c r="U66" i="1"/>
  <c r="T66" i="1"/>
  <c r="V65" i="1"/>
  <c r="U65" i="1"/>
  <c r="T65" i="1"/>
  <c r="V64" i="1"/>
  <c r="U64" i="1"/>
  <c r="T64" i="1"/>
  <c r="V63" i="1"/>
  <c r="U63" i="1"/>
  <c r="T63" i="1"/>
  <c r="V62" i="1"/>
  <c r="U62" i="1"/>
  <c r="T62" i="1"/>
  <c r="V61" i="1"/>
  <c r="U61" i="1"/>
  <c r="T61" i="1"/>
  <c r="V60" i="1"/>
  <c r="U60" i="1"/>
  <c r="T60" i="1"/>
  <c r="V59" i="1"/>
  <c r="U59" i="1"/>
  <c r="T59" i="1"/>
  <c r="V58" i="1"/>
  <c r="U58" i="1"/>
  <c r="T58" i="1"/>
  <c r="V57" i="1"/>
  <c r="U57" i="1"/>
  <c r="T57" i="1"/>
  <c r="V56" i="1"/>
  <c r="U56" i="1"/>
  <c r="T56" i="1"/>
  <c r="R71" i="1"/>
  <c r="Q71" i="1"/>
  <c r="P71" i="1"/>
  <c r="R70" i="1"/>
  <c r="Q70" i="1"/>
  <c r="P70" i="1"/>
  <c r="R69" i="1"/>
  <c r="Q69" i="1"/>
  <c r="P69" i="1"/>
  <c r="R68" i="1"/>
  <c r="Q68" i="1"/>
  <c r="P68" i="1"/>
  <c r="R67" i="1"/>
  <c r="Q67" i="1"/>
  <c r="P67" i="1"/>
  <c r="R66" i="1"/>
  <c r="Q66" i="1"/>
  <c r="P66" i="1"/>
  <c r="R65" i="1"/>
  <c r="Q65" i="1"/>
  <c r="P65" i="1"/>
  <c r="R64" i="1"/>
  <c r="Q64" i="1"/>
  <c r="P64" i="1"/>
  <c r="R63" i="1"/>
  <c r="Q63" i="1"/>
  <c r="P63" i="1"/>
  <c r="R62" i="1"/>
  <c r="Q62" i="1"/>
  <c r="P62" i="1"/>
  <c r="R61" i="1"/>
  <c r="Q61" i="1"/>
  <c r="P61" i="1"/>
  <c r="R60" i="1"/>
  <c r="Q60" i="1"/>
  <c r="P60" i="1"/>
  <c r="R59" i="1"/>
  <c r="Q59" i="1"/>
  <c r="P59" i="1"/>
  <c r="R58" i="1"/>
  <c r="Q58" i="1"/>
  <c r="P58" i="1"/>
  <c r="R57" i="1"/>
  <c r="Q57" i="1"/>
  <c r="P57" i="1"/>
  <c r="R56" i="1"/>
  <c r="Q56" i="1"/>
  <c r="P56" i="1"/>
  <c r="V397" i="1"/>
  <c r="U397" i="1"/>
  <c r="T397" i="1"/>
  <c r="V396" i="1"/>
  <c r="U396" i="1"/>
  <c r="T396" i="1"/>
  <c r="V395" i="1"/>
  <c r="U395" i="1"/>
  <c r="T395" i="1"/>
  <c r="V394" i="1"/>
  <c r="U394" i="1"/>
  <c r="T394" i="1"/>
  <c r="V393" i="1"/>
  <c r="U393" i="1"/>
  <c r="T393" i="1"/>
  <c r="V392" i="1"/>
  <c r="U392" i="1"/>
  <c r="T392" i="1"/>
  <c r="V391" i="1"/>
  <c r="U391" i="1"/>
  <c r="T391" i="1"/>
  <c r="V390" i="1"/>
  <c r="U390" i="1"/>
  <c r="T390" i="1"/>
  <c r="V389" i="1"/>
  <c r="U389" i="1"/>
  <c r="T389" i="1"/>
  <c r="V388" i="1"/>
  <c r="U388" i="1"/>
  <c r="T388" i="1"/>
  <c r="V387" i="1"/>
  <c r="U387" i="1"/>
  <c r="T387" i="1"/>
  <c r="V386" i="1"/>
  <c r="U386" i="1"/>
  <c r="T386" i="1"/>
  <c r="V385" i="1"/>
  <c r="U385" i="1"/>
  <c r="T385" i="1"/>
  <c r="V384" i="1"/>
  <c r="U384" i="1"/>
  <c r="T384" i="1"/>
  <c r="V383" i="1"/>
  <c r="U383" i="1"/>
  <c r="T383" i="1"/>
  <c r="V382" i="1"/>
  <c r="U382" i="1"/>
  <c r="T382" i="1"/>
  <c r="R397" i="1"/>
  <c r="Q397" i="1"/>
  <c r="P397" i="1"/>
  <c r="R396" i="1"/>
  <c r="Q396" i="1"/>
  <c r="P396" i="1"/>
  <c r="R395" i="1"/>
  <c r="Q395" i="1"/>
  <c r="P395" i="1"/>
  <c r="R394" i="1"/>
  <c r="Q394" i="1"/>
  <c r="P394" i="1"/>
  <c r="R393" i="1"/>
  <c r="Q393" i="1"/>
  <c r="P393" i="1"/>
  <c r="R392" i="1"/>
  <c r="Q392" i="1"/>
  <c r="P392" i="1"/>
  <c r="R391" i="1"/>
  <c r="Q391" i="1"/>
  <c r="P391" i="1"/>
  <c r="R390" i="1"/>
  <c r="Q390" i="1"/>
  <c r="P390" i="1"/>
  <c r="R389" i="1"/>
  <c r="Q389" i="1"/>
  <c r="P389" i="1"/>
  <c r="R388" i="1"/>
  <c r="Q388" i="1"/>
  <c r="P388" i="1"/>
  <c r="R387" i="1"/>
  <c r="Q387" i="1"/>
  <c r="P387" i="1"/>
  <c r="R386" i="1"/>
  <c r="Q386" i="1"/>
  <c r="P386" i="1"/>
  <c r="R385" i="1"/>
  <c r="Q385" i="1"/>
  <c r="P385" i="1"/>
  <c r="R384" i="1"/>
  <c r="Q384" i="1"/>
  <c r="P384" i="1"/>
  <c r="R383" i="1"/>
  <c r="Q383" i="1"/>
  <c r="P383" i="1"/>
  <c r="R382" i="1"/>
  <c r="Q382" i="1"/>
  <c r="P382" i="1"/>
  <c r="D502" i="1"/>
  <c r="E10" i="10"/>
  <c r="F10" i="10"/>
  <c r="G10" i="10"/>
  <c r="H10" i="10"/>
  <c r="H12" i="10" s="1"/>
  <c r="I10" i="10"/>
  <c r="I12" i="10" s="1"/>
  <c r="J10" i="10"/>
  <c r="J12" i="10" s="1"/>
  <c r="K10" i="10"/>
  <c r="K12" i="10" s="1"/>
  <c r="L10" i="10"/>
  <c r="L12" i="10" s="1"/>
  <c r="M10" i="10"/>
  <c r="M12" i="10" s="1"/>
  <c r="N10" i="10"/>
  <c r="N12" i="10" s="1"/>
  <c r="O10" i="10"/>
  <c r="O12" i="10" s="1"/>
  <c r="P10" i="10"/>
  <c r="P12" i="10" s="1"/>
  <c r="Q10" i="10"/>
  <c r="Q12" i="10" s="1"/>
  <c r="R10" i="10"/>
  <c r="R12" i="10" s="1"/>
  <c r="S10" i="10"/>
  <c r="S12" i="10" s="1"/>
  <c r="T10" i="10"/>
  <c r="T12" i="10" s="1"/>
  <c r="U10" i="10"/>
  <c r="U12" i="10" s="1"/>
  <c r="V10" i="10"/>
  <c r="V12" i="10" s="1"/>
  <c r="W10" i="10"/>
  <c r="W12" i="10" s="1"/>
  <c r="X10" i="10"/>
  <c r="X12" i="10" s="1"/>
  <c r="D10" i="10"/>
  <c r="C10" i="10"/>
  <c r="P7" i="9"/>
  <c r="Q7" i="9"/>
  <c r="S7" i="9"/>
  <c r="T7" i="9"/>
  <c r="U7" i="9"/>
  <c r="W7" i="9"/>
  <c r="X7" i="9"/>
  <c r="Y7" i="9"/>
  <c r="P8" i="9"/>
  <c r="Q8" i="9"/>
  <c r="S8" i="9"/>
  <c r="T8" i="9"/>
  <c r="U8" i="9"/>
  <c r="W8" i="9"/>
  <c r="X8" i="9"/>
  <c r="Y8" i="9"/>
  <c r="P9" i="9"/>
  <c r="Q9" i="9"/>
  <c r="S9" i="9"/>
  <c r="T9" i="9"/>
  <c r="U9" i="9"/>
  <c r="W9" i="9"/>
  <c r="X9" i="9"/>
  <c r="Y9" i="9"/>
  <c r="P10" i="9"/>
  <c r="Q10" i="9"/>
  <c r="S10" i="9"/>
  <c r="T10" i="9"/>
  <c r="U10" i="9"/>
  <c r="W10" i="9"/>
  <c r="X10" i="9"/>
  <c r="Y10" i="9"/>
  <c r="P11" i="9"/>
  <c r="Q11" i="9"/>
  <c r="S11" i="9"/>
  <c r="T11" i="9"/>
  <c r="U11" i="9"/>
  <c r="W11" i="9"/>
  <c r="X11" i="9"/>
  <c r="Y11" i="9"/>
  <c r="P12" i="9"/>
  <c r="Q12" i="9"/>
  <c r="S12" i="9"/>
  <c r="T12" i="9"/>
  <c r="U12" i="9"/>
  <c r="W12" i="9"/>
  <c r="X12" i="9"/>
  <c r="Y12" i="9"/>
  <c r="P13" i="9"/>
  <c r="Q13" i="9"/>
  <c r="S13" i="9"/>
  <c r="T13" i="9"/>
  <c r="U13" i="9"/>
  <c r="W13" i="9"/>
  <c r="X13" i="9"/>
  <c r="Y13" i="9"/>
  <c r="P14" i="9"/>
  <c r="Q14" i="9"/>
  <c r="S14" i="9"/>
  <c r="T14" i="9"/>
  <c r="U14" i="9"/>
  <c r="W14" i="9"/>
  <c r="X14" i="9"/>
  <c r="Y14" i="9"/>
  <c r="P16" i="9"/>
  <c r="Q16" i="9"/>
  <c r="S16" i="9"/>
  <c r="T16" i="9"/>
  <c r="U16" i="9"/>
  <c r="W16" i="9"/>
  <c r="X16" i="9"/>
  <c r="Y16" i="9"/>
  <c r="P17" i="9"/>
  <c r="Q17" i="9"/>
  <c r="S17" i="9"/>
  <c r="T17" i="9"/>
  <c r="U17" i="9"/>
  <c r="W17" i="9"/>
  <c r="X17" i="9"/>
  <c r="Y17" i="9"/>
  <c r="P19" i="9"/>
  <c r="Q19" i="9"/>
  <c r="S19" i="9"/>
  <c r="T19" i="9"/>
  <c r="U19" i="9"/>
  <c r="W19" i="9"/>
  <c r="X19" i="9"/>
  <c r="Y19" i="9"/>
  <c r="P20" i="9"/>
  <c r="Q20" i="9"/>
  <c r="S20" i="9"/>
  <c r="T20" i="9"/>
  <c r="U20" i="9"/>
  <c r="W20" i="9"/>
  <c r="X20" i="9"/>
  <c r="Y20" i="9"/>
  <c r="P21" i="9"/>
  <c r="Q21" i="9"/>
  <c r="S21" i="9"/>
  <c r="T21" i="9"/>
  <c r="U21" i="9"/>
  <c r="W21" i="9"/>
  <c r="X21" i="9"/>
  <c r="Y21" i="9"/>
  <c r="P24" i="9"/>
  <c r="Q24" i="9"/>
  <c r="S24" i="9"/>
  <c r="T24" i="9"/>
  <c r="U24" i="9"/>
  <c r="W24" i="9"/>
  <c r="X24" i="9"/>
  <c r="Y24" i="9"/>
  <c r="P25" i="9"/>
  <c r="Q25" i="9"/>
  <c r="S25" i="9"/>
  <c r="T25" i="9"/>
  <c r="U25" i="9"/>
  <c r="W25" i="9"/>
  <c r="X25" i="9"/>
  <c r="Y25" i="9"/>
  <c r="P26" i="9"/>
  <c r="Q26" i="9"/>
  <c r="S26" i="9"/>
  <c r="T26" i="9"/>
  <c r="U26" i="9"/>
  <c r="W26" i="9"/>
  <c r="X26" i="9"/>
  <c r="Y26" i="9"/>
  <c r="P28" i="9"/>
  <c r="Q28" i="9"/>
  <c r="S28" i="9"/>
  <c r="T28" i="9"/>
  <c r="U28" i="9"/>
  <c r="W28" i="9"/>
  <c r="X28" i="9"/>
  <c r="Y28" i="9"/>
  <c r="P30" i="9"/>
  <c r="Q30" i="9"/>
  <c r="S30" i="9"/>
  <c r="T30" i="9"/>
  <c r="U30" i="9"/>
  <c r="W30" i="9"/>
  <c r="X30" i="9"/>
  <c r="Y30" i="9"/>
  <c r="P31" i="9"/>
  <c r="Q31" i="9"/>
  <c r="S31" i="9"/>
  <c r="T31" i="9"/>
  <c r="U31" i="9"/>
  <c r="W31" i="9"/>
  <c r="X31" i="9"/>
  <c r="Y31" i="9"/>
  <c r="P32" i="9"/>
  <c r="Q32" i="9"/>
  <c r="S32" i="9"/>
  <c r="T32" i="9"/>
  <c r="U32" i="9"/>
  <c r="W32" i="9"/>
  <c r="X32" i="9"/>
  <c r="Y32" i="9"/>
  <c r="P34" i="9"/>
  <c r="Q34" i="9"/>
  <c r="S34" i="9"/>
  <c r="T34" i="9"/>
  <c r="U34" i="9"/>
  <c r="W34" i="9"/>
  <c r="X34" i="9"/>
  <c r="Y34" i="9"/>
  <c r="P35" i="9"/>
  <c r="Q35" i="9"/>
  <c r="S35" i="9"/>
  <c r="T35" i="9"/>
  <c r="U35" i="9"/>
  <c r="W35" i="9"/>
  <c r="X35" i="9"/>
  <c r="Y35" i="9"/>
  <c r="P36" i="9"/>
  <c r="Q36" i="9"/>
  <c r="S36" i="9"/>
  <c r="T36" i="9"/>
  <c r="U36" i="9"/>
  <c r="W36" i="9"/>
  <c r="X36" i="9"/>
  <c r="Y36" i="9"/>
  <c r="P37" i="9"/>
  <c r="Q37" i="9"/>
  <c r="S37" i="9"/>
  <c r="T37" i="9"/>
  <c r="U37" i="9"/>
  <c r="W37" i="9"/>
  <c r="X37" i="9"/>
  <c r="Y37" i="9"/>
  <c r="P40" i="9"/>
  <c r="Q40" i="9"/>
  <c r="S40" i="9"/>
  <c r="T40" i="9"/>
  <c r="U40" i="9"/>
  <c r="W40" i="9"/>
  <c r="X40" i="9"/>
  <c r="Y40" i="9"/>
  <c r="O7" i="9"/>
  <c r="O8" i="9"/>
  <c r="O9" i="9"/>
  <c r="O10" i="9"/>
  <c r="O11" i="9"/>
  <c r="O12" i="9"/>
  <c r="O13" i="9"/>
  <c r="O14" i="9"/>
  <c r="O16" i="9"/>
  <c r="O17" i="9"/>
  <c r="O19" i="9"/>
  <c r="O20" i="9"/>
  <c r="O21" i="9"/>
  <c r="O24" i="9"/>
  <c r="O25" i="9"/>
  <c r="O26" i="9"/>
  <c r="O28" i="9"/>
  <c r="O30" i="9"/>
  <c r="O31" i="9"/>
  <c r="O32" i="9"/>
  <c r="O34" i="9"/>
  <c r="O35" i="9"/>
  <c r="O36" i="9"/>
  <c r="O37" i="9"/>
  <c r="O40" i="9"/>
  <c r="Z308" i="7"/>
  <c r="Y308" i="7"/>
  <c r="X308" i="7"/>
  <c r="Z307" i="7"/>
  <c r="Y307" i="7"/>
  <c r="X307" i="7"/>
  <c r="Z306" i="7"/>
  <c r="Y306" i="7"/>
  <c r="X306" i="7"/>
  <c r="Z305" i="7"/>
  <c r="Y305" i="7"/>
  <c r="X305" i="7"/>
  <c r="Z304" i="7"/>
  <c r="Y304" i="7"/>
  <c r="X304" i="7"/>
  <c r="Z303" i="7"/>
  <c r="Y303" i="7"/>
  <c r="X303" i="7"/>
  <c r="Z302" i="7"/>
  <c r="Y302" i="7"/>
  <c r="X302" i="7"/>
  <c r="Z301" i="7"/>
  <c r="Y301" i="7"/>
  <c r="X301" i="7"/>
  <c r="Z300" i="7"/>
  <c r="Y300" i="7"/>
  <c r="X300" i="7"/>
  <c r="Z298" i="7"/>
  <c r="Y298" i="7"/>
  <c r="X298" i="7"/>
  <c r="Z297" i="7"/>
  <c r="Y297" i="7"/>
  <c r="X297" i="7"/>
  <c r="Z296" i="7"/>
  <c r="Y296" i="7"/>
  <c r="X296" i="7"/>
  <c r="Z295" i="7"/>
  <c r="Y295" i="7"/>
  <c r="X295" i="7"/>
  <c r="Z294" i="7"/>
  <c r="Y294" i="7"/>
  <c r="X294" i="7"/>
  <c r="Z293" i="7"/>
  <c r="Y293" i="7"/>
  <c r="X293" i="7"/>
  <c r="Z292" i="7"/>
  <c r="Y292" i="7"/>
  <c r="X292" i="7"/>
  <c r="Z291" i="7"/>
  <c r="Y291" i="7"/>
  <c r="X291" i="7"/>
  <c r="Z290" i="7"/>
  <c r="Y290" i="7"/>
  <c r="X290" i="7"/>
  <c r="Z288" i="7"/>
  <c r="Y288" i="7"/>
  <c r="X288" i="7"/>
  <c r="Z287" i="7"/>
  <c r="Y287" i="7"/>
  <c r="X287" i="7"/>
  <c r="Z286" i="7"/>
  <c r="Y286" i="7"/>
  <c r="X286" i="7"/>
  <c r="Z285" i="7"/>
  <c r="Y285" i="7"/>
  <c r="X285" i="7"/>
  <c r="Z284" i="7"/>
  <c r="Y284" i="7"/>
  <c r="X284" i="7"/>
  <c r="Z283" i="7"/>
  <c r="Y283" i="7"/>
  <c r="X283" i="7"/>
  <c r="Z282" i="7"/>
  <c r="Y282" i="7"/>
  <c r="X282" i="7"/>
  <c r="Z281" i="7"/>
  <c r="Y281" i="7"/>
  <c r="X281" i="7"/>
  <c r="Z280" i="7"/>
  <c r="Y280" i="7"/>
  <c r="X280" i="7"/>
  <c r="Z279" i="7"/>
  <c r="Y279" i="7"/>
  <c r="X279" i="7"/>
  <c r="Z277" i="7"/>
  <c r="Y277" i="7"/>
  <c r="X277" i="7"/>
  <c r="Z276" i="7"/>
  <c r="Y276" i="7"/>
  <c r="X276" i="7"/>
  <c r="Z275" i="7"/>
  <c r="Y275" i="7"/>
  <c r="X275" i="7"/>
  <c r="Z274" i="7"/>
  <c r="Y274" i="7"/>
  <c r="X274" i="7"/>
  <c r="Z273" i="7"/>
  <c r="Y273" i="7"/>
  <c r="X273" i="7"/>
  <c r="Z272" i="7"/>
  <c r="Y272" i="7"/>
  <c r="X272" i="7"/>
  <c r="Z271" i="7"/>
  <c r="Y271" i="7"/>
  <c r="X271" i="7"/>
  <c r="Z270" i="7"/>
  <c r="Y270" i="7"/>
  <c r="X270" i="7"/>
  <c r="Z269" i="7"/>
  <c r="Y269" i="7"/>
  <c r="X269" i="7"/>
  <c r="Z267" i="7"/>
  <c r="Y267" i="7"/>
  <c r="X267" i="7"/>
  <c r="Z266" i="7"/>
  <c r="Y266" i="7"/>
  <c r="X266" i="7"/>
  <c r="Z265" i="7"/>
  <c r="Y265" i="7"/>
  <c r="X265" i="7"/>
  <c r="Z264" i="7"/>
  <c r="Y264" i="7"/>
  <c r="X264" i="7"/>
  <c r="Z263" i="7"/>
  <c r="Y263" i="7"/>
  <c r="X263" i="7"/>
  <c r="Z262" i="7"/>
  <c r="Y262" i="7"/>
  <c r="X262" i="7"/>
  <c r="Z261" i="7"/>
  <c r="Y261" i="7"/>
  <c r="X261" i="7"/>
  <c r="Z260" i="7"/>
  <c r="Y260" i="7"/>
  <c r="X260" i="7"/>
  <c r="Z259" i="7"/>
  <c r="Y259" i="7"/>
  <c r="X259" i="7"/>
  <c r="Z257" i="7"/>
  <c r="Y257" i="7"/>
  <c r="X257" i="7"/>
  <c r="Z256" i="7"/>
  <c r="Y256" i="7"/>
  <c r="X256" i="7"/>
  <c r="Z255" i="7"/>
  <c r="Y255" i="7"/>
  <c r="X255" i="7"/>
  <c r="Z254" i="7"/>
  <c r="Y254" i="7"/>
  <c r="X254" i="7"/>
  <c r="Z253" i="7"/>
  <c r="Y253" i="7"/>
  <c r="X253" i="7"/>
  <c r="Z252" i="7"/>
  <c r="Y252" i="7"/>
  <c r="X252" i="7"/>
  <c r="Z251" i="7"/>
  <c r="Y251" i="7"/>
  <c r="X251" i="7"/>
  <c r="Z250" i="7"/>
  <c r="Y250" i="7"/>
  <c r="X250" i="7"/>
  <c r="Z249" i="7"/>
  <c r="Y249" i="7"/>
  <c r="X249" i="7"/>
  <c r="Z247" i="7"/>
  <c r="Y247" i="7"/>
  <c r="X247" i="7"/>
  <c r="Z246" i="7"/>
  <c r="Y246" i="7"/>
  <c r="X246" i="7"/>
  <c r="Z245" i="7"/>
  <c r="Y245" i="7"/>
  <c r="X245" i="7"/>
  <c r="Z244" i="7"/>
  <c r="Y244" i="7"/>
  <c r="X244" i="7"/>
  <c r="Z243" i="7"/>
  <c r="Y243" i="7"/>
  <c r="X243" i="7"/>
  <c r="Z242" i="7"/>
  <c r="Y242" i="7"/>
  <c r="X242" i="7"/>
  <c r="Z241" i="7"/>
  <c r="Y241" i="7"/>
  <c r="X241" i="7"/>
  <c r="Z240" i="7"/>
  <c r="Y240" i="7"/>
  <c r="X240" i="7"/>
  <c r="Z239" i="7"/>
  <c r="Y239" i="7"/>
  <c r="X239" i="7"/>
  <c r="Z238" i="7"/>
  <c r="Y238" i="7"/>
  <c r="X238" i="7"/>
  <c r="Z236" i="7"/>
  <c r="Y236" i="7"/>
  <c r="X236" i="7"/>
  <c r="Z235" i="7"/>
  <c r="Y235" i="7"/>
  <c r="X235" i="7"/>
  <c r="Z234" i="7"/>
  <c r="Y234" i="7"/>
  <c r="X234" i="7"/>
  <c r="Z233" i="7"/>
  <c r="Y233" i="7"/>
  <c r="X233" i="7"/>
  <c r="Z232" i="7"/>
  <c r="Y232" i="7"/>
  <c r="X232" i="7"/>
  <c r="Z231" i="7"/>
  <c r="Y231" i="7"/>
  <c r="X231" i="7"/>
  <c r="Z230" i="7"/>
  <c r="Y230" i="7"/>
  <c r="X230" i="7"/>
  <c r="Z229" i="7"/>
  <c r="Y229" i="7"/>
  <c r="X229" i="7"/>
  <c r="Z228" i="7"/>
  <c r="Y228" i="7"/>
  <c r="X228" i="7"/>
  <c r="Z226" i="7"/>
  <c r="Y226" i="7"/>
  <c r="X226" i="7"/>
  <c r="Z225" i="7"/>
  <c r="Y225" i="7"/>
  <c r="X225" i="7"/>
  <c r="Z224" i="7"/>
  <c r="Y224" i="7"/>
  <c r="X224" i="7"/>
  <c r="Z223" i="7"/>
  <c r="Y223" i="7"/>
  <c r="X223" i="7"/>
  <c r="Z222" i="7"/>
  <c r="Y222" i="7"/>
  <c r="X222" i="7"/>
  <c r="Z221" i="7"/>
  <c r="Y221" i="7"/>
  <c r="X221" i="7"/>
  <c r="Z220" i="7"/>
  <c r="Y220" i="7"/>
  <c r="X220" i="7"/>
  <c r="Z219" i="7"/>
  <c r="Y219" i="7"/>
  <c r="X219" i="7"/>
  <c r="Z218" i="7"/>
  <c r="Y218" i="7"/>
  <c r="X218" i="7"/>
  <c r="Z216" i="7"/>
  <c r="Y216" i="7"/>
  <c r="X216" i="7"/>
  <c r="Z215" i="7"/>
  <c r="Y215" i="7"/>
  <c r="X215" i="7"/>
  <c r="Z214" i="7"/>
  <c r="Y214" i="7"/>
  <c r="X214" i="7"/>
  <c r="Z213" i="7"/>
  <c r="Y213" i="7"/>
  <c r="X213" i="7"/>
  <c r="Z212" i="7"/>
  <c r="Y212" i="7"/>
  <c r="X212" i="7"/>
  <c r="Z211" i="7"/>
  <c r="Y211" i="7"/>
  <c r="X211" i="7"/>
  <c r="Z210" i="7"/>
  <c r="Y210" i="7"/>
  <c r="X210" i="7"/>
  <c r="Z209" i="7"/>
  <c r="Y209" i="7"/>
  <c r="X209" i="7"/>
  <c r="Z208" i="7"/>
  <c r="Y208" i="7"/>
  <c r="X208" i="7"/>
  <c r="Z206" i="7"/>
  <c r="Y206" i="7"/>
  <c r="X206" i="7"/>
  <c r="Z205" i="7"/>
  <c r="Y205" i="7"/>
  <c r="X205" i="7"/>
  <c r="Z204" i="7"/>
  <c r="Y204" i="7"/>
  <c r="X204" i="7"/>
  <c r="Z203" i="7"/>
  <c r="Y203" i="7"/>
  <c r="X203" i="7"/>
  <c r="Z202" i="7"/>
  <c r="Y202" i="7"/>
  <c r="X202" i="7"/>
  <c r="Z201" i="7"/>
  <c r="Y201" i="7"/>
  <c r="X201" i="7"/>
  <c r="Z200" i="7"/>
  <c r="Y200" i="7"/>
  <c r="X200" i="7"/>
  <c r="Z199" i="7"/>
  <c r="Y199" i="7"/>
  <c r="X199" i="7"/>
  <c r="Z198" i="7"/>
  <c r="Y198" i="7"/>
  <c r="X198" i="7"/>
  <c r="Z196" i="7"/>
  <c r="Y196" i="7"/>
  <c r="X196" i="7"/>
  <c r="Z195" i="7"/>
  <c r="Y195" i="7"/>
  <c r="X195" i="7"/>
  <c r="Z194" i="7"/>
  <c r="Y194" i="7"/>
  <c r="X194" i="7"/>
  <c r="Z193" i="7"/>
  <c r="Y193" i="7"/>
  <c r="X193" i="7"/>
  <c r="Z192" i="7"/>
  <c r="Y192" i="7"/>
  <c r="X192" i="7"/>
  <c r="Z191" i="7"/>
  <c r="Y191" i="7"/>
  <c r="X191" i="7"/>
  <c r="Z190" i="7"/>
  <c r="Y190" i="7"/>
  <c r="X190" i="7"/>
  <c r="Z189" i="7"/>
  <c r="Y189" i="7"/>
  <c r="X189" i="7"/>
  <c r="Z188" i="7"/>
  <c r="Y188" i="7"/>
  <c r="X188" i="7"/>
  <c r="Z187" i="7"/>
  <c r="Y187" i="7"/>
  <c r="X187" i="7"/>
  <c r="Z185" i="7"/>
  <c r="Y185" i="7"/>
  <c r="X185" i="7"/>
  <c r="Z184" i="7"/>
  <c r="Y184" i="7"/>
  <c r="X184" i="7"/>
  <c r="Z183" i="7"/>
  <c r="Y183" i="7"/>
  <c r="X183" i="7"/>
  <c r="Z182" i="7"/>
  <c r="Y182" i="7"/>
  <c r="X182" i="7"/>
  <c r="Z181" i="7"/>
  <c r="Y181" i="7"/>
  <c r="X181" i="7"/>
  <c r="Z180" i="7"/>
  <c r="Y180" i="7"/>
  <c r="X180" i="7"/>
  <c r="Z179" i="7"/>
  <c r="Y179" i="7"/>
  <c r="X179" i="7"/>
  <c r="Z178" i="7"/>
  <c r="Y178" i="7"/>
  <c r="X178" i="7"/>
  <c r="Z177" i="7"/>
  <c r="Y177" i="7"/>
  <c r="X177" i="7"/>
  <c r="Z175" i="7"/>
  <c r="Y175" i="7"/>
  <c r="X175" i="7"/>
  <c r="Z174" i="7"/>
  <c r="Y174" i="7"/>
  <c r="X174" i="7"/>
  <c r="Z173" i="7"/>
  <c r="Y173" i="7"/>
  <c r="X173" i="7"/>
  <c r="Z172" i="7"/>
  <c r="Y172" i="7"/>
  <c r="X172" i="7"/>
  <c r="Z171" i="7"/>
  <c r="Y171" i="7"/>
  <c r="X171" i="7"/>
  <c r="Z170" i="7"/>
  <c r="Y170" i="7"/>
  <c r="X170" i="7"/>
  <c r="Z169" i="7"/>
  <c r="Y169" i="7"/>
  <c r="X169" i="7"/>
  <c r="Z168" i="7"/>
  <c r="Y168" i="7"/>
  <c r="X168" i="7"/>
  <c r="Z167" i="7"/>
  <c r="Y167" i="7"/>
  <c r="X167" i="7"/>
  <c r="Z165" i="7"/>
  <c r="Y165" i="7"/>
  <c r="X165" i="7"/>
  <c r="Z164" i="7"/>
  <c r="Y164" i="7"/>
  <c r="X164" i="7"/>
  <c r="Z163" i="7"/>
  <c r="Y163" i="7"/>
  <c r="X163" i="7"/>
  <c r="Z162" i="7"/>
  <c r="Y162" i="7"/>
  <c r="X162" i="7"/>
  <c r="Z161" i="7"/>
  <c r="Y161" i="7"/>
  <c r="X161" i="7"/>
  <c r="Z160" i="7"/>
  <c r="Y160" i="7"/>
  <c r="X160" i="7"/>
  <c r="Z159" i="7"/>
  <c r="Y159" i="7"/>
  <c r="X159" i="7"/>
  <c r="Z158" i="7"/>
  <c r="Y158" i="7"/>
  <c r="X158" i="7"/>
  <c r="Z157" i="7"/>
  <c r="Y157" i="7"/>
  <c r="X157" i="7"/>
  <c r="Z156" i="7"/>
  <c r="Y156" i="7"/>
  <c r="X156" i="7"/>
  <c r="Z154" i="7"/>
  <c r="Y154" i="7"/>
  <c r="X154" i="7"/>
  <c r="Z153" i="7"/>
  <c r="Y153" i="7"/>
  <c r="X153" i="7"/>
  <c r="Z152" i="7"/>
  <c r="Y152" i="7"/>
  <c r="X152" i="7"/>
  <c r="Z151" i="7"/>
  <c r="Y151" i="7"/>
  <c r="X151" i="7"/>
  <c r="Z150" i="7"/>
  <c r="Y150" i="7"/>
  <c r="X150" i="7"/>
  <c r="Z149" i="7"/>
  <c r="Y149" i="7"/>
  <c r="X149" i="7"/>
  <c r="Z148" i="7"/>
  <c r="Y148" i="7"/>
  <c r="X148" i="7"/>
  <c r="Z147" i="7"/>
  <c r="Y147" i="7"/>
  <c r="X147" i="7"/>
  <c r="Z146" i="7"/>
  <c r="Y146" i="7"/>
  <c r="X146" i="7"/>
  <c r="Z144" i="7"/>
  <c r="Y144" i="7"/>
  <c r="X144" i="7"/>
  <c r="Z143" i="7"/>
  <c r="Y143" i="7"/>
  <c r="X143" i="7"/>
  <c r="Z142" i="7"/>
  <c r="Y142" i="7"/>
  <c r="X142" i="7"/>
  <c r="Z141" i="7"/>
  <c r="Y141" i="7"/>
  <c r="X141" i="7"/>
  <c r="Z140" i="7"/>
  <c r="Y140" i="7"/>
  <c r="X140" i="7"/>
  <c r="Z139" i="7"/>
  <c r="Y139" i="7"/>
  <c r="X139" i="7"/>
  <c r="Z138" i="7"/>
  <c r="Y138" i="7"/>
  <c r="X138" i="7"/>
  <c r="Z137" i="7"/>
  <c r="Y137" i="7"/>
  <c r="X137" i="7"/>
  <c r="Z136" i="7"/>
  <c r="Y136" i="7"/>
  <c r="X136" i="7"/>
  <c r="Z134" i="7"/>
  <c r="Y134" i="7"/>
  <c r="X134" i="7"/>
  <c r="Z133" i="7"/>
  <c r="Y133" i="7"/>
  <c r="X133" i="7"/>
  <c r="Z132" i="7"/>
  <c r="Y132" i="7"/>
  <c r="X132" i="7"/>
  <c r="Z131" i="7"/>
  <c r="Y131" i="7"/>
  <c r="X131" i="7"/>
  <c r="Z130" i="7"/>
  <c r="Y130" i="7"/>
  <c r="X130" i="7"/>
  <c r="Z129" i="7"/>
  <c r="Y129" i="7"/>
  <c r="X129" i="7"/>
  <c r="Z128" i="7"/>
  <c r="Y128" i="7"/>
  <c r="X128" i="7"/>
  <c r="Z127" i="7"/>
  <c r="Y127" i="7"/>
  <c r="X127" i="7"/>
  <c r="Z126" i="7"/>
  <c r="Y126" i="7"/>
  <c r="X126" i="7"/>
  <c r="Z124" i="7"/>
  <c r="Y124" i="7"/>
  <c r="X124" i="7"/>
  <c r="Z123" i="7"/>
  <c r="Y123" i="7"/>
  <c r="X123" i="7"/>
  <c r="Z122" i="7"/>
  <c r="Y122" i="7"/>
  <c r="X122" i="7"/>
  <c r="Z121" i="7"/>
  <c r="Y121" i="7"/>
  <c r="X121" i="7"/>
  <c r="Z120" i="7"/>
  <c r="Y120" i="7"/>
  <c r="X120" i="7"/>
  <c r="Z119" i="7"/>
  <c r="Y119" i="7"/>
  <c r="X119" i="7"/>
  <c r="Z118" i="7"/>
  <c r="Y118" i="7"/>
  <c r="X118" i="7"/>
  <c r="Z117" i="7"/>
  <c r="Y117" i="7"/>
  <c r="X117" i="7"/>
  <c r="Z116" i="7"/>
  <c r="Y116" i="7"/>
  <c r="X116" i="7"/>
  <c r="Z114" i="7"/>
  <c r="Y114" i="7"/>
  <c r="X114" i="7"/>
  <c r="Z113" i="7"/>
  <c r="Y113" i="7"/>
  <c r="X113" i="7"/>
  <c r="Z112" i="7"/>
  <c r="Y112" i="7"/>
  <c r="X112" i="7"/>
  <c r="Z111" i="7"/>
  <c r="Y111" i="7"/>
  <c r="X111" i="7"/>
  <c r="Z110" i="7"/>
  <c r="Y110" i="7"/>
  <c r="X110" i="7"/>
  <c r="Z109" i="7"/>
  <c r="Y109" i="7"/>
  <c r="X109" i="7"/>
  <c r="Z108" i="7"/>
  <c r="Y108" i="7"/>
  <c r="X108" i="7"/>
  <c r="Z107" i="7"/>
  <c r="Y107" i="7"/>
  <c r="X107" i="7"/>
  <c r="Z106" i="7"/>
  <c r="Y106" i="7"/>
  <c r="X106" i="7"/>
  <c r="Z104" i="7"/>
  <c r="Y104" i="7"/>
  <c r="X104" i="7"/>
  <c r="Z103" i="7"/>
  <c r="Y103" i="7"/>
  <c r="X103" i="7"/>
  <c r="Z102" i="7"/>
  <c r="Y102" i="7"/>
  <c r="X102" i="7"/>
  <c r="Z101" i="7"/>
  <c r="Y101" i="7"/>
  <c r="X101" i="7"/>
  <c r="Z100" i="7"/>
  <c r="Y100" i="7"/>
  <c r="X100" i="7"/>
  <c r="Z99" i="7"/>
  <c r="Y99" i="7"/>
  <c r="X99" i="7"/>
  <c r="Z98" i="7"/>
  <c r="Y98" i="7"/>
  <c r="X98" i="7"/>
  <c r="Z97" i="7"/>
  <c r="Y97" i="7"/>
  <c r="X97" i="7"/>
  <c r="Z96" i="7"/>
  <c r="Y96" i="7"/>
  <c r="X96" i="7"/>
  <c r="Z94" i="7"/>
  <c r="Y94" i="7"/>
  <c r="X94" i="7"/>
  <c r="Z93" i="7"/>
  <c r="Y93" i="7"/>
  <c r="X93" i="7"/>
  <c r="Z92" i="7"/>
  <c r="Y92" i="7"/>
  <c r="X92" i="7"/>
  <c r="Z91" i="7"/>
  <c r="Y91" i="7"/>
  <c r="X91" i="7"/>
  <c r="Z90" i="7"/>
  <c r="Y90" i="7"/>
  <c r="X90" i="7"/>
  <c r="Z89" i="7"/>
  <c r="Y89" i="7"/>
  <c r="X89" i="7"/>
  <c r="Z88" i="7"/>
  <c r="Y88" i="7"/>
  <c r="X88" i="7"/>
  <c r="Z87" i="7"/>
  <c r="Y87" i="7"/>
  <c r="X87" i="7"/>
  <c r="Z86" i="7"/>
  <c r="Y86" i="7"/>
  <c r="X86" i="7"/>
  <c r="Z85" i="7"/>
  <c r="Y85" i="7"/>
  <c r="X85" i="7"/>
  <c r="Z83" i="7"/>
  <c r="Y83" i="7"/>
  <c r="X83" i="7"/>
  <c r="Z82" i="7"/>
  <c r="Y82" i="7"/>
  <c r="X82" i="7"/>
  <c r="Z81" i="7"/>
  <c r="Y81" i="7"/>
  <c r="X81" i="7"/>
  <c r="Z80" i="7"/>
  <c r="Y80" i="7"/>
  <c r="X80" i="7"/>
  <c r="Z79" i="7"/>
  <c r="Y79" i="7"/>
  <c r="X79" i="7"/>
  <c r="Z78" i="7"/>
  <c r="Y78" i="7"/>
  <c r="X78" i="7"/>
  <c r="Z77" i="7"/>
  <c r="Y77" i="7"/>
  <c r="X77" i="7"/>
  <c r="Z76" i="7"/>
  <c r="Y76" i="7"/>
  <c r="X76" i="7"/>
  <c r="Z75" i="7"/>
  <c r="Y75" i="7"/>
  <c r="X75" i="7"/>
  <c r="Z73" i="7"/>
  <c r="Y73" i="7"/>
  <c r="X73" i="7"/>
  <c r="Z72" i="7"/>
  <c r="Y72" i="7"/>
  <c r="X72" i="7"/>
  <c r="Z71" i="7"/>
  <c r="Y71" i="7"/>
  <c r="X71" i="7"/>
  <c r="Z70" i="7"/>
  <c r="Y70" i="7"/>
  <c r="X70" i="7"/>
  <c r="Z69" i="7"/>
  <c r="Y69" i="7"/>
  <c r="X69" i="7"/>
  <c r="Z68" i="7"/>
  <c r="Y68" i="7"/>
  <c r="X68" i="7"/>
  <c r="Z67" i="7"/>
  <c r="Y67" i="7"/>
  <c r="X67" i="7"/>
  <c r="Z66" i="7"/>
  <c r="Y66" i="7"/>
  <c r="X66" i="7"/>
  <c r="Z65" i="7"/>
  <c r="Y65" i="7"/>
  <c r="X65" i="7"/>
  <c r="Z63" i="7"/>
  <c r="Y63" i="7"/>
  <c r="X63" i="7"/>
  <c r="Z62" i="7"/>
  <c r="Y62" i="7"/>
  <c r="X62" i="7"/>
  <c r="Z61" i="7"/>
  <c r="Y61" i="7"/>
  <c r="X61" i="7"/>
  <c r="Z60" i="7"/>
  <c r="Y60" i="7"/>
  <c r="X60" i="7"/>
  <c r="Z59" i="7"/>
  <c r="Y59" i="7"/>
  <c r="X59" i="7"/>
  <c r="Z58" i="7"/>
  <c r="Y58" i="7"/>
  <c r="X58" i="7"/>
  <c r="Z57" i="7"/>
  <c r="Y57" i="7"/>
  <c r="X57" i="7"/>
  <c r="Z56" i="7"/>
  <c r="Y56" i="7"/>
  <c r="X56" i="7"/>
  <c r="Z55" i="7"/>
  <c r="Y55" i="7"/>
  <c r="X55" i="7"/>
  <c r="Z53" i="7"/>
  <c r="Y53" i="7"/>
  <c r="X53" i="7"/>
  <c r="Z52" i="7"/>
  <c r="Y52" i="7"/>
  <c r="X52" i="7"/>
  <c r="Z51" i="7"/>
  <c r="Y51" i="7"/>
  <c r="X51" i="7"/>
  <c r="Z50" i="7"/>
  <c r="Y50" i="7"/>
  <c r="X50" i="7"/>
  <c r="Z49" i="7"/>
  <c r="Y49" i="7"/>
  <c r="X49" i="7"/>
  <c r="Z48" i="7"/>
  <c r="Y48" i="7"/>
  <c r="X48" i="7"/>
  <c r="Z47" i="7"/>
  <c r="Y47" i="7"/>
  <c r="X47" i="7"/>
  <c r="Z46" i="7"/>
  <c r="Y46" i="7"/>
  <c r="X46" i="7"/>
  <c r="Z45" i="7"/>
  <c r="Y45" i="7"/>
  <c r="X45" i="7"/>
  <c r="Z43" i="7"/>
  <c r="Y43" i="7"/>
  <c r="X43" i="7"/>
  <c r="Z42" i="7"/>
  <c r="Y42" i="7"/>
  <c r="X42" i="7"/>
  <c r="Z41" i="7"/>
  <c r="Y41" i="7"/>
  <c r="X41" i="7"/>
  <c r="Z40" i="7"/>
  <c r="Y40" i="7"/>
  <c r="X40" i="7"/>
  <c r="Z39" i="7"/>
  <c r="Y39" i="7"/>
  <c r="X39" i="7"/>
  <c r="Z38" i="7"/>
  <c r="Y38" i="7"/>
  <c r="X38" i="7"/>
  <c r="Z37" i="7"/>
  <c r="Y37" i="7"/>
  <c r="X37" i="7"/>
  <c r="Z36" i="7"/>
  <c r="Y36" i="7"/>
  <c r="X36" i="7"/>
  <c r="Z35" i="7"/>
  <c r="Y35" i="7"/>
  <c r="X35" i="7"/>
  <c r="Z33" i="7"/>
  <c r="Y33" i="7"/>
  <c r="X33" i="7"/>
  <c r="Z32" i="7"/>
  <c r="Y32" i="7"/>
  <c r="X32" i="7"/>
  <c r="Z31" i="7"/>
  <c r="Y31" i="7"/>
  <c r="X31" i="7"/>
  <c r="Z30" i="7"/>
  <c r="Y30" i="7"/>
  <c r="X30" i="7"/>
  <c r="Z29" i="7"/>
  <c r="Y29" i="7"/>
  <c r="X29" i="7"/>
  <c r="Z28" i="7"/>
  <c r="Y28" i="7"/>
  <c r="X28" i="7"/>
  <c r="Z27" i="7"/>
  <c r="Y27" i="7"/>
  <c r="X27" i="7"/>
  <c r="Z26" i="7"/>
  <c r="Y26" i="7"/>
  <c r="X26" i="7"/>
  <c r="Z25" i="7"/>
  <c r="Y25" i="7"/>
  <c r="X25" i="7"/>
  <c r="Z13" i="7"/>
  <c r="Y13" i="7"/>
  <c r="X13" i="7"/>
  <c r="Z12" i="7"/>
  <c r="Y12" i="7"/>
  <c r="X12" i="7"/>
  <c r="Z11" i="7"/>
  <c r="Y11" i="7"/>
  <c r="X11" i="7"/>
  <c r="Z10" i="7"/>
  <c r="Y10" i="7"/>
  <c r="X10" i="7"/>
  <c r="Z9" i="7"/>
  <c r="Y9" i="7"/>
  <c r="X9" i="7"/>
  <c r="Z8" i="7"/>
  <c r="Y8" i="7"/>
  <c r="X8" i="7"/>
  <c r="Z7" i="7"/>
  <c r="Y7" i="7"/>
  <c r="X7" i="7"/>
  <c r="Z6" i="7"/>
  <c r="Y6" i="7"/>
  <c r="X6" i="7"/>
  <c r="Z5" i="7"/>
  <c r="Y5" i="7"/>
  <c r="X5" i="7"/>
  <c r="Z3" i="7"/>
  <c r="Y3" i="7"/>
  <c r="X3" i="7"/>
  <c r="V308" i="7"/>
  <c r="U308" i="7"/>
  <c r="T308" i="7"/>
  <c r="V307" i="7"/>
  <c r="U307" i="7"/>
  <c r="T307" i="7"/>
  <c r="V306" i="7"/>
  <c r="U306" i="7"/>
  <c r="T306" i="7"/>
  <c r="V305" i="7"/>
  <c r="U305" i="7"/>
  <c r="T305" i="7"/>
  <c r="V304" i="7"/>
  <c r="U304" i="7"/>
  <c r="T304" i="7"/>
  <c r="V303" i="7"/>
  <c r="U303" i="7"/>
  <c r="T303" i="7"/>
  <c r="V302" i="7"/>
  <c r="U302" i="7"/>
  <c r="T302" i="7"/>
  <c r="V301" i="7"/>
  <c r="U301" i="7"/>
  <c r="T301" i="7"/>
  <c r="V300" i="7"/>
  <c r="U300" i="7"/>
  <c r="T300" i="7"/>
  <c r="V298" i="7"/>
  <c r="U298" i="7"/>
  <c r="T298" i="7"/>
  <c r="V297" i="7"/>
  <c r="U297" i="7"/>
  <c r="T297" i="7"/>
  <c r="V296" i="7"/>
  <c r="U296" i="7"/>
  <c r="T296" i="7"/>
  <c r="V295" i="7"/>
  <c r="U295" i="7"/>
  <c r="T295" i="7"/>
  <c r="V294" i="7"/>
  <c r="U294" i="7"/>
  <c r="T294" i="7"/>
  <c r="V293" i="7"/>
  <c r="U293" i="7"/>
  <c r="T293" i="7"/>
  <c r="V292" i="7"/>
  <c r="U292" i="7"/>
  <c r="T292" i="7"/>
  <c r="V291" i="7"/>
  <c r="U291" i="7"/>
  <c r="T291" i="7"/>
  <c r="V290" i="7"/>
  <c r="U290" i="7"/>
  <c r="T290" i="7"/>
  <c r="V288" i="7"/>
  <c r="U288" i="7"/>
  <c r="V287" i="7"/>
  <c r="U287" i="7"/>
  <c r="T287" i="7"/>
  <c r="V286" i="7"/>
  <c r="U286" i="7"/>
  <c r="T286" i="7"/>
  <c r="V285" i="7"/>
  <c r="U285" i="7"/>
  <c r="T285" i="7"/>
  <c r="V284" i="7"/>
  <c r="U284" i="7"/>
  <c r="T284" i="7"/>
  <c r="V283" i="7"/>
  <c r="U283" i="7"/>
  <c r="T283" i="7"/>
  <c r="V282" i="7"/>
  <c r="U282" i="7"/>
  <c r="T282" i="7"/>
  <c r="V281" i="7"/>
  <c r="U281" i="7"/>
  <c r="T281" i="7"/>
  <c r="V280" i="7"/>
  <c r="U280" i="7"/>
  <c r="T280" i="7"/>
  <c r="V279" i="7"/>
  <c r="U279" i="7"/>
  <c r="T279" i="7"/>
  <c r="V277" i="7"/>
  <c r="U277" i="7"/>
  <c r="T277" i="7"/>
  <c r="V276" i="7"/>
  <c r="U276" i="7"/>
  <c r="T276" i="7"/>
  <c r="V275" i="7"/>
  <c r="U275" i="7"/>
  <c r="T275" i="7"/>
  <c r="V274" i="7"/>
  <c r="U274" i="7"/>
  <c r="T274" i="7"/>
  <c r="V273" i="7"/>
  <c r="U273" i="7"/>
  <c r="T273" i="7"/>
  <c r="V272" i="7"/>
  <c r="U272" i="7"/>
  <c r="T272" i="7"/>
  <c r="V271" i="7"/>
  <c r="U271" i="7"/>
  <c r="T271" i="7"/>
  <c r="V270" i="7"/>
  <c r="U270" i="7"/>
  <c r="T270" i="7"/>
  <c r="V269" i="7"/>
  <c r="U269" i="7"/>
  <c r="T269" i="7"/>
  <c r="V267" i="7"/>
  <c r="U267" i="7"/>
  <c r="T267" i="7"/>
  <c r="V266" i="7"/>
  <c r="U266" i="7"/>
  <c r="T266" i="7"/>
  <c r="V265" i="7"/>
  <c r="U265" i="7"/>
  <c r="T265" i="7"/>
  <c r="V264" i="7"/>
  <c r="U264" i="7"/>
  <c r="T264" i="7"/>
  <c r="V263" i="7"/>
  <c r="U263" i="7"/>
  <c r="T263" i="7"/>
  <c r="V262" i="7"/>
  <c r="U262" i="7"/>
  <c r="T262" i="7"/>
  <c r="V261" i="7"/>
  <c r="U261" i="7"/>
  <c r="T261" i="7"/>
  <c r="V260" i="7"/>
  <c r="U260" i="7"/>
  <c r="T260" i="7"/>
  <c r="V259" i="7"/>
  <c r="U259" i="7"/>
  <c r="T259" i="7"/>
  <c r="V257" i="7"/>
  <c r="U257" i="7"/>
  <c r="T257" i="7"/>
  <c r="V256" i="7"/>
  <c r="U256" i="7"/>
  <c r="T256" i="7"/>
  <c r="V255" i="7"/>
  <c r="U255" i="7"/>
  <c r="T255" i="7"/>
  <c r="V254" i="7"/>
  <c r="U254" i="7"/>
  <c r="T254" i="7"/>
  <c r="V253" i="7"/>
  <c r="U253" i="7"/>
  <c r="T253" i="7"/>
  <c r="V252" i="7"/>
  <c r="U252" i="7"/>
  <c r="T252" i="7"/>
  <c r="V251" i="7"/>
  <c r="U251" i="7"/>
  <c r="T251" i="7"/>
  <c r="V250" i="7"/>
  <c r="U250" i="7"/>
  <c r="T250" i="7"/>
  <c r="V249" i="7"/>
  <c r="U249" i="7"/>
  <c r="T249" i="7"/>
  <c r="V247" i="7"/>
  <c r="U247" i="7"/>
  <c r="V246" i="7"/>
  <c r="U246" i="7"/>
  <c r="T246" i="7"/>
  <c r="V245" i="7"/>
  <c r="U245" i="7"/>
  <c r="T245" i="7"/>
  <c r="V244" i="7"/>
  <c r="U244" i="7"/>
  <c r="T244" i="7"/>
  <c r="V243" i="7"/>
  <c r="U243" i="7"/>
  <c r="T243" i="7"/>
  <c r="V242" i="7"/>
  <c r="U242" i="7"/>
  <c r="T242" i="7"/>
  <c r="V241" i="7"/>
  <c r="U241" i="7"/>
  <c r="T241" i="7"/>
  <c r="V240" i="7"/>
  <c r="U240" i="7"/>
  <c r="T240" i="7"/>
  <c r="V239" i="7"/>
  <c r="U239" i="7"/>
  <c r="T239" i="7"/>
  <c r="V238" i="7"/>
  <c r="U238" i="7"/>
  <c r="T238" i="7"/>
  <c r="V236" i="7"/>
  <c r="U236" i="7"/>
  <c r="T236" i="7"/>
  <c r="V235" i="7"/>
  <c r="U235" i="7"/>
  <c r="T235" i="7"/>
  <c r="V234" i="7"/>
  <c r="U234" i="7"/>
  <c r="T234" i="7"/>
  <c r="V233" i="7"/>
  <c r="U233" i="7"/>
  <c r="T233" i="7"/>
  <c r="V232" i="7"/>
  <c r="U232" i="7"/>
  <c r="T232" i="7"/>
  <c r="V231" i="7"/>
  <c r="U231" i="7"/>
  <c r="T231" i="7"/>
  <c r="V230" i="7"/>
  <c r="U230" i="7"/>
  <c r="T230" i="7"/>
  <c r="V229" i="7"/>
  <c r="U229" i="7"/>
  <c r="T229" i="7"/>
  <c r="V228" i="7"/>
  <c r="U228" i="7"/>
  <c r="T228" i="7"/>
  <c r="V226" i="7"/>
  <c r="U226" i="7"/>
  <c r="T226" i="7"/>
  <c r="V225" i="7"/>
  <c r="U225" i="7"/>
  <c r="T225" i="7"/>
  <c r="V224" i="7"/>
  <c r="U224" i="7"/>
  <c r="T224" i="7"/>
  <c r="V223" i="7"/>
  <c r="U223" i="7"/>
  <c r="T223" i="7"/>
  <c r="V222" i="7"/>
  <c r="U222" i="7"/>
  <c r="T222" i="7"/>
  <c r="V221" i="7"/>
  <c r="U221" i="7"/>
  <c r="T221" i="7"/>
  <c r="V220" i="7"/>
  <c r="U220" i="7"/>
  <c r="T220" i="7"/>
  <c r="V219" i="7"/>
  <c r="U219" i="7"/>
  <c r="T219" i="7"/>
  <c r="V218" i="7"/>
  <c r="U218" i="7"/>
  <c r="T218" i="7"/>
  <c r="V216" i="7"/>
  <c r="U216" i="7"/>
  <c r="T216" i="7"/>
  <c r="V215" i="7"/>
  <c r="U215" i="7"/>
  <c r="T215" i="7"/>
  <c r="V214" i="7"/>
  <c r="U214" i="7"/>
  <c r="T214" i="7"/>
  <c r="V213" i="7"/>
  <c r="U213" i="7"/>
  <c r="T213" i="7"/>
  <c r="V212" i="7"/>
  <c r="U212" i="7"/>
  <c r="T212" i="7"/>
  <c r="V211" i="7"/>
  <c r="U211" i="7"/>
  <c r="T211" i="7"/>
  <c r="V210" i="7"/>
  <c r="U210" i="7"/>
  <c r="T210" i="7"/>
  <c r="V209" i="7"/>
  <c r="U209" i="7"/>
  <c r="T209" i="7"/>
  <c r="V208" i="7"/>
  <c r="U208" i="7"/>
  <c r="T208" i="7"/>
  <c r="V206" i="7"/>
  <c r="U206" i="7"/>
  <c r="T206" i="7"/>
  <c r="V205" i="7"/>
  <c r="U205" i="7"/>
  <c r="T205" i="7"/>
  <c r="V204" i="7"/>
  <c r="U204" i="7"/>
  <c r="T204" i="7"/>
  <c r="V203" i="7"/>
  <c r="U203" i="7"/>
  <c r="T203" i="7"/>
  <c r="V202" i="7"/>
  <c r="U202" i="7"/>
  <c r="T202" i="7"/>
  <c r="V201" i="7"/>
  <c r="U201" i="7"/>
  <c r="T201" i="7"/>
  <c r="V200" i="7"/>
  <c r="U200" i="7"/>
  <c r="T200" i="7"/>
  <c r="V199" i="7"/>
  <c r="U199" i="7"/>
  <c r="T199" i="7"/>
  <c r="V198" i="7"/>
  <c r="U198" i="7"/>
  <c r="T198" i="7"/>
  <c r="V196" i="7"/>
  <c r="U196" i="7"/>
  <c r="V195" i="7"/>
  <c r="U195" i="7"/>
  <c r="T195" i="7"/>
  <c r="V194" i="7"/>
  <c r="U194" i="7"/>
  <c r="T194" i="7"/>
  <c r="V193" i="7"/>
  <c r="U193" i="7"/>
  <c r="T193" i="7"/>
  <c r="V192" i="7"/>
  <c r="U192" i="7"/>
  <c r="T192" i="7"/>
  <c r="V191" i="7"/>
  <c r="U191" i="7"/>
  <c r="T191" i="7"/>
  <c r="V190" i="7"/>
  <c r="U190" i="7"/>
  <c r="T190" i="7"/>
  <c r="V189" i="7"/>
  <c r="U189" i="7"/>
  <c r="T189" i="7"/>
  <c r="V188" i="7"/>
  <c r="U188" i="7"/>
  <c r="T188" i="7"/>
  <c r="V187" i="7"/>
  <c r="U187" i="7"/>
  <c r="T187" i="7"/>
  <c r="V185" i="7"/>
  <c r="U185" i="7"/>
  <c r="T185" i="7"/>
  <c r="V184" i="7"/>
  <c r="U184" i="7"/>
  <c r="T184" i="7"/>
  <c r="V183" i="7"/>
  <c r="U183" i="7"/>
  <c r="T183" i="7"/>
  <c r="V182" i="7"/>
  <c r="U182" i="7"/>
  <c r="T182" i="7"/>
  <c r="V181" i="7"/>
  <c r="U181" i="7"/>
  <c r="T181" i="7"/>
  <c r="V180" i="7"/>
  <c r="U180" i="7"/>
  <c r="T180" i="7"/>
  <c r="V179" i="7"/>
  <c r="U179" i="7"/>
  <c r="T179" i="7"/>
  <c r="V178" i="7"/>
  <c r="U178" i="7"/>
  <c r="T178" i="7"/>
  <c r="V177" i="7"/>
  <c r="U177" i="7"/>
  <c r="T177" i="7"/>
  <c r="V175" i="7"/>
  <c r="U175" i="7"/>
  <c r="T175" i="7"/>
  <c r="V174" i="7"/>
  <c r="U174" i="7"/>
  <c r="T174" i="7"/>
  <c r="V173" i="7"/>
  <c r="U173" i="7"/>
  <c r="T173" i="7"/>
  <c r="V172" i="7"/>
  <c r="U172" i="7"/>
  <c r="T172" i="7"/>
  <c r="V171" i="7"/>
  <c r="U171" i="7"/>
  <c r="T171" i="7"/>
  <c r="V170" i="7"/>
  <c r="U170" i="7"/>
  <c r="T170" i="7"/>
  <c r="V169" i="7"/>
  <c r="U169" i="7"/>
  <c r="T169" i="7"/>
  <c r="V168" i="7"/>
  <c r="U168" i="7"/>
  <c r="T168" i="7"/>
  <c r="V167" i="7"/>
  <c r="U167" i="7"/>
  <c r="T167" i="7"/>
  <c r="V165" i="7"/>
  <c r="U165" i="7"/>
  <c r="V164" i="7"/>
  <c r="U164" i="7"/>
  <c r="T164" i="7"/>
  <c r="V163" i="7"/>
  <c r="U163" i="7"/>
  <c r="T163" i="7"/>
  <c r="V162" i="7"/>
  <c r="U162" i="7"/>
  <c r="T162" i="7"/>
  <c r="V161" i="7"/>
  <c r="U161" i="7"/>
  <c r="T161" i="7"/>
  <c r="V160" i="7"/>
  <c r="U160" i="7"/>
  <c r="T160" i="7"/>
  <c r="V159" i="7"/>
  <c r="U159" i="7"/>
  <c r="T159" i="7"/>
  <c r="V158" i="7"/>
  <c r="U158" i="7"/>
  <c r="T158" i="7"/>
  <c r="V157" i="7"/>
  <c r="U157" i="7"/>
  <c r="T157" i="7"/>
  <c r="V156" i="7"/>
  <c r="U156" i="7"/>
  <c r="T156" i="7"/>
  <c r="V154" i="7"/>
  <c r="U154" i="7"/>
  <c r="T154" i="7"/>
  <c r="V153" i="7"/>
  <c r="U153" i="7"/>
  <c r="T153" i="7"/>
  <c r="V152" i="7"/>
  <c r="U152" i="7"/>
  <c r="T152" i="7"/>
  <c r="V151" i="7"/>
  <c r="U151" i="7"/>
  <c r="T151" i="7"/>
  <c r="V150" i="7"/>
  <c r="U150" i="7"/>
  <c r="T150" i="7"/>
  <c r="V149" i="7"/>
  <c r="U149" i="7"/>
  <c r="T149" i="7"/>
  <c r="V148" i="7"/>
  <c r="U148" i="7"/>
  <c r="T148" i="7"/>
  <c r="V147" i="7"/>
  <c r="U147" i="7"/>
  <c r="T147" i="7"/>
  <c r="V146" i="7"/>
  <c r="U146" i="7"/>
  <c r="T146" i="7"/>
  <c r="V144" i="7"/>
  <c r="U144" i="7"/>
  <c r="T144" i="7"/>
  <c r="V143" i="7"/>
  <c r="U143" i="7"/>
  <c r="T143" i="7"/>
  <c r="V142" i="7"/>
  <c r="U142" i="7"/>
  <c r="T142" i="7"/>
  <c r="V141" i="7"/>
  <c r="U141" i="7"/>
  <c r="T141" i="7"/>
  <c r="V140" i="7"/>
  <c r="U140" i="7"/>
  <c r="T140" i="7"/>
  <c r="V139" i="7"/>
  <c r="U139" i="7"/>
  <c r="T139" i="7"/>
  <c r="V138" i="7"/>
  <c r="U138" i="7"/>
  <c r="T138" i="7"/>
  <c r="V137" i="7"/>
  <c r="U137" i="7"/>
  <c r="T137" i="7"/>
  <c r="V136" i="7"/>
  <c r="U136" i="7"/>
  <c r="T136" i="7"/>
  <c r="V134" i="7"/>
  <c r="U134" i="7"/>
  <c r="T134" i="7"/>
  <c r="V133" i="7"/>
  <c r="U133" i="7"/>
  <c r="T133" i="7"/>
  <c r="V132" i="7"/>
  <c r="U132" i="7"/>
  <c r="T132" i="7"/>
  <c r="V131" i="7"/>
  <c r="U131" i="7"/>
  <c r="T131" i="7"/>
  <c r="V130" i="7"/>
  <c r="U130" i="7"/>
  <c r="T130" i="7"/>
  <c r="V129" i="7"/>
  <c r="U129" i="7"/>
  <c r="T129" i="7"/>
  <c r="V128" i="7"/>
  <c r="U128" i="7"/>
  <c r="T128" i="7"/>
  <c r="V127" i="7"/>
  <c r="U127" i="7"/>
  <c r="T127" i="7"/>
  <c r="V126" i="7"/>
  <c r="U126" i="7"/>
  <c r="T126" i="7"/>
  <c r="V124" i="7"/>
  <c r="U124" i="7"/>
  <c r="T124" i="7"/>
  <c r="V123" i="7"/>
  <c r="U123" i="7"/>
  <c r="T123" i="7"/>
  <c r="V122" i="7"/>
  <c r="U122" i="7"/>
  <c r="T122" i="7"/>
  <c r="V121" i="7"/>
  <c r="U121" i="7"/>
  <c r="T121" i="7"/>
  <c r="V120" i="7"/>
  <c r="U120" i="7"/>
  <c r="T120" i="7"/>
  <c r="V119" i="7"/>
  <c r="U119" i="7"/>
  <c r="T119" i="7"/>
  <c r="V118" i="7"/>
  <c r="U118" i="7"/>
  <c r="T118" i="7"/>
  <c r="V117" i="7"/>
  <c r="U117" i="7"/>
  <c r="T117" i="7"/>
  <c r="V116" i="7"/>
  <c r="U116" i="7"/>
  <c r="T116" i="7"/>
  <c r="V114" i="7"/>
  <c r="U114" i="7"/>
  <c r="T114" i="7"/>
  <c r="V113" i="7"/>
  <c r="U113" i="7"/>
  <c r="T113" i="7"/>
  <c r="V112" i="7"/>
  <c r="U112" i="7"/>
  <c r="T112" i="7"/>
  <c r="V111" i="7"/>
  <c r="U111" i="7"/>
  <c r="T111" i="7"/>
  <c r="V110" i="7"/>
  <c r="U110" i="7"/>
  <c r="T110" i="7"/>
  <c r="V109" i="7"/>
  <c r="U109" i="7"/>
  <c r="T109" i="7"/>
  <c r="V108" i="7"/>
  <c r="U108" i="7"/>
  <c r="T108" i="7"/>
  <c r="V107" i="7"/>
  <c r="U107" i="7"/>
  <c r="T107" i="7"/>
  <c r="V106" i="7"/>
  <c r="U106" i="7"/>
  <c r="T106" i="7"/>
  <c r="V104" i="7"/>
  <c r="U104" i="7"/>
  <c r="T104" i="7"/>
  <c r="V103" i="7"/>
  <c r="U103" i="7"/>
  <c r="T103" i="7"/>
  <c r="V102" i="7"/>
  <c r="U102" i="7"/>
  <c r="T102" i="7"/>
  <c r="V101" i="7"/>
  <c r="U101" i="7"/>
  <c r="T101" i="7"/>
  <c r="V100" i="7"/>
  <c r="U100" i="7"/>
  <c r="T100" i="7"/>
  <c r="V99" i="7"/>
  <c r="U99" i="7"/>
  <c r="T99" i="7"/>
  <c r="V98" i="7"/>
  <c r="U98" i="7"/>
  <c r="T98" i="7"/>
  <c r="V97" i="7"/>
  <c r="U97" i="7"/>
  <c r="T97" i="7"/>
  <c r="V96" i="7"/>
  <c r="U96" i="7"/>
  <c r="T96" i="7"/>
  <c r="V94" i="7"/>
  <c r="U94" i="7"/>
  <c r="V93" i="7"/>
  <c r="U93" i="7"/>
  <c r="T93" i="7"/>
  <c r="V92" i="7"/>
  <c r="U92" i="7"/>
  <c r="T92" i="7"/>
  <c r="V91" i="7"/>
  <c r="U91" i="7"/>
  <c r="T91" i="7"/>
  <c r="V90" i="7"/>
  <c r="U90" i="7"/>
  <c r="T90" i="7"/>
  <c r="V89" i="7"/>
  <c r="U89" i="7"/>
  <c r="T89" i="7"/>
  <c r="V88" i="7"/>
  <c r="U88" i="7"/>
  <c r="T88" i="7"/>
  <c r="V87" i="7"/>
  <c r="U87" i="7"/>
  <c r="T87" i="7"/>
  <c r="V86" i="7"/>
  <c r="U86" i="7"/>
  <c r="T86" i="7"/>
  <c r="V85" i="7"/>
  <c r="U85" i="7"/>
  <c r="T85" i="7"/>
  <c r="V83" i="7"/>
  <c r="U83" i="7"/>
  <c r="T83" i="7"/>
  <c r="V82" i="7"/>
  <c r="U82" i="7"/>
  <c r="T82" i="7"/>
  <c r="V81" i="7"/>
  <c r="U81" i="7"/>
  <c r="T81" i="7"/>
  <c r="V80" i="7"/>
  <c r="U80" i="7"/>
  <c r="T80" i="7"/>
  <c r="V79" i="7"/>
  <c r="U79" i="7"/>
  <c r="T79" i="7"/>
  <c r="V78" i="7"/>
  <c r="U78" i="7"/>
  <c r="T78" i="7"/>
  <c r="V77" i="7"/>
  <c r="U77" i="7"/>
  <c r="T77" i="7"/>
  <c r="V76" i="7"/>
  <c r="U76" i="7"/>
  <c r="T76" i="7"/>
  <c r="V75" i="7"/>
  <c r="U75" i="7"/>
  <c r="T75" i="7"/>
  <c r="V73" i="7"/>
  <c r="U73" i="7"/>
  <c r="T73" i="7"/>
  <c r="V72" i="7"/>
  <c r="U72" i="7"/>
  <c r="T72" i="7"/>
  <c r="V71" i="7"/>
  <c r="U71" i="7"/>
  <c r="T71" i="7"/>
  <c r="V70" i="7"/>
  <c r="U70" i="7"/>
  <c r="T70" i="7"/>
  <c r="V69" i="7"/>
  <c r="U69" i="7"/>
  <c r="T69" i="7"/>
  <c r="V68" i="7"/>
  <c r="U68" i="7"/>
  <c r="T68" i="7"/>
  <c r="V67" i="7"/>
  <c r="U67" i="7"/>
  <c r="T67" i="7"/>
  <c r="V66" i="7"/>
  <c r="U66" i="7"/>
  <c r="T66" i="7"/>
  <c r="V65" i="7"/>
  <c r="U65" i="7"/>
  <c r="T65" i="7"/>
  <c r="V63" i="7"/>
  <c r="U63" i="7"/>
  <c r="T63" i="7"/>
  <c r="V62" i="7"/>
  <c r="U62" i="7"/>
  <c r="T62" i="7"/>
  <c r="V61" i="7"/>
  <c r="U61" i="7"/>
  <c r="T61" i="7"/>
  <c r="V60" i="7"/>
  <c r="U60" i="7"/>
  <c r="T60" i="7"/>
  <c r="V59" i="7"/>
  <c r="U59" i="7"/>
  <c r="T59" i="7"/>
  <c r="V58" i="7"/>
  <c r="U58" i="7"/>
  <c r="T58" i="7"/>
  <c r="V57" i="7"/>
  <c r="U57" i="7"/>
  <c r="T57" i="7"/>
  <c r="V56" i="7"/>
  <c r="U56" i="7"/>
  <c r="T56" i="7"/>
  <c r="V55" i="7"/>
  <c r="U55" i="7"/>
  <c r="T55" i="7"/>
  <c r="V53" i="7"/>
  <c r="U53" i="7"/>
  <c r="T53" i="7"/>
  <c r="V52" i="7"/>
  <c r="U52" i="7"/>
  <c r="T52" i="7"/>
  <c r="V51" i="7"/>
  <c r="U51" i="7"/>
  <c r="T51" i="7"/>
  <c r="V50" i="7"/>
  <c r="U50" i="7"/>
  <c r="T50" i="7"/>
  <c r="V49" i="7"/>
  <c r="U49" i="7"/>
  <c r="T49" i="7"/>
  <c r="V48" i="7"/>
  <c r="U48" i="7"/>
  <c r="T48" i="7"/>
  <c r="V47" i="7"/>
  <c r="U47" i="7"/>
  <c r="T47" i="7"/>
  <c r="V46" i="7"/>
  <c r="U46" i="7"/>
  <c r="T46" i="7"/>
  <c r="V45" i="7"/>
  <c r="U45" i="7"/>
  <c r="T45" i="7"/>
  <c r="V43" i="7"/>
  <c r="U43" i="7"/>
  <c r="T43" i="7"/>
  <c r="V42" i="7"/>
  <c r="U42" i="7"/>
  <c r="T42" i="7"/>
  <c r="V41" i="7"/>
  <c r="U41" i="7"/>
  <c r="T41" i="7"/>
  <c r="V40" i="7"/>
  <c r="U40" i="7"/>
  <c r="T40" i="7"/>
  <c r="V39" i="7"/>
  <c r="U39" i="7"/>
  <c r="T39" i="7"/>
  <c r="V38" i="7"/>
  <c r="U38" i="7"/>
  <c r="T38" i="7"/>
  <c r="V37" i="7"/>
  <c r="U37" i="7"/>
  <c r="T37" i="7"/>
  <c r="V36" i="7"/>
  <c r="U36" i="7"/>
  <c r="T36" i="7"/>
  <c r="V35" i="7"/>
  <c r="U35" i="7"/>
  <c r="T35" i="7"/>
  <c r="V33" i="7"/>
  <c r="U33" i="7"/>
  <c r="T33" i="7"/>
  <c r="V32" i="7"/>
  <c r="U32" i="7"/>
  <c r="T32" i="7"/>
  <c r="V31" i="7"/>
  <c r="U31" i="7"/>
  <c r="T31" i="7"/>
  <c r="V30" i="7"/>
  <c r="U30" i="7"/>
  <c r="T30" i="7"/>
  <c r="V29" i="7"/>
  <c r="U29" i="7"/>
  <c r="T29" i="7"/>
  <c r="V28" i="7"/>
  <c r="U28" i="7"/>
  <c r="T28" i="7"/>
  <c r="V27" i="7"/>
  <c r="U27" i="7"/>
  <c r="T27" i="7"/>
  <c r="V26" i="7"/>
  <c r="U26" i="7"/>
  <c r="T26" i="7"/>
  <c r="V25" i="7"/>
  <c r="U25" i="7"/>
  <c r="T25" i="7"/>
  <c r="V13" i="7"/>
  <c r="U13" i="7"/>
  <c r="T13" i="7"/>
  <c r="V12" i="7"/>
  <c r="U12" i="7"/>
  <c r="T12" i="7"/>
  <c r="V11" i="7"/>
  <c r="U11" i="7"/>
  <c r="T11" i="7"/>
  <c r="V10" i="7"/>
  <c r="U10" i="7"/>
  <c r="T10" i="7"/>
  <c r="V9" i="7"/>
  <c r="U9" i="7"/>
  <c r="T9" i="7"/>
  <c r="V8" i="7"/>
  <c r="U8" i="7"/>
  <c r="T8" i="7"/>
  <c r="V7" i="7"/>
  <c r="U7" i="7"/>
  <c r="T7" i="7"/>
  <c r="V6" i="7"/>
  <c r="U6" i="7"/>
  <c r="T6" i="7"/>
  <c r="V5" i="7"/>
  <c r="U5" i="7"/>
  <c r="T5" i="7"/>
  <c r="V3" i="7"/>
  <c r="U3" i="7"/>
  <c r="R308" i="7"/>
  <c r="Q308" i="7"/>
  <c r="P308" i="7"/>
  <c r="R307" i="7"/>
  <c r="Q307" i="7"/>
  <c r="P307" i="7"/>
  <c r="R306" i="7"/>
  <c r="Q306" i="7"/>
  <c r="P306" i="7"/>
  <c r="R305" i="7"/>
  <c r="Q305" i="7"/>
  <c r="P305" i="7"/>
  <c r="R304" i="7"/>
  <c r="Q304" i="7"/>
  <c r="P304" i="7"/>
  <c r="R303" i="7"/>
  <c r="Q303" i="7"/>
  <c r="P303" i="7"/>
  <c r="R302" i="7"/>
  <c r="Q302" i="7"/>
  <c r="P302" i="7"/>
  <c r="R301" i="7"/>
  <c r="Q301" i="7"/>
  <c r="P301" i="7"/>
  <c r="R300" i="7"/>
  <c r="Q300" i="7"/>
  <c r="P300" i="7"/>
  <c r="R298" i="7"/>
  <c r="Q298" i="7"/>
  <c r="P298" i="7"/>
  <c r="R297" i="7"/>
  <c r="Q297" i="7"/>
  <c r="P297" i="7"/>
  <c r="R296" i="7"/>
  <c r="Q296" i="7"/>
  <c r="P296" i="7"/>
  <c r="R295" i="7"/>
  <c r="Q295" i="7"/>
  <c r="P295" i="7"/>
  <c r="R294" i="7"/>
  <c r="Q294" i="7"/>
  <c r="P294" i="7"/>
  <c r="R293" i="7"/>
  <c r="Q293" i="7"/>
  <c r="P293" i="7"/>
  <c r="R292" i="7"/>
  <c r="Q292" i="7"/>
  <c r="P292" i="7"/>
  <c r="R291" i="7"/>
  <c r="Q291" i="7"/>
  <c r="P291" i="7"/>
  <c r="R290" i="7"/>
  <c r="Q290" i="7"/>
  <c r="P290" i="7"/>
  <c r="R288" i="7"/>
  <c r="Q288" i="7"/>
  <c r="P288" i="7"/>
  <c r="R287" i="7"/>
  <c r="Q287" i="7"/>
  <c r="P287" i="7"/>
  <c r="R286" i="7"/>
  <c r="Q286" i="7"/>
  <c r="P286" i="7"/>
  <c r="R285" i="7"/>
  <c r="Q285" i="7"/>
  <c r="P285" i="7"/>
  <c r="R284" i="7"/>
  <c r="Q284" i="7"/>
  <c r="P284" i="7"/>
  <c r="R283" i="7"/>
  <c r="Q283" i="7"/>
  <c r="P283" i="7"/>
  <c r="R282" i="7"/>
  <c r="Q282" i="7"/>
  <c r="P282" i="7"/>
  <c r="R281" i="7"/>
  <c r="Q281" i="7"/>
  <c r="P281" i="7"/>
  <c r="R280" i="7"/>
  <c r="Q280" i="7"/>
  <c r="P280" i="7"/>
  <c r="R279" i="7"/>
  <c r="Q279" i="7"/>
  <c r="P279" i="7"/>
  <c r="R277" i="7"/>
  <c r="Q277" i="7"/>
  <c r="P277" i="7"/>
  <c r="R276" i="7"/>
  <c r="Q276" i="7"/>
  <c r="P276" i="7"/>
  <c r="R275" i="7"/>
  <c r="Q275" i="7"/>
  <c r="P275" i="7"/>
  <c r="R274" i="7"/>
  <c r="Q274" i="7"/>
  <c r="P274" i="7"/>
  <c r="R273" i="7"/>
  <c r="Q273" i="7"/>
  <c r="P273" i="7"/>
  <c r="R272" i="7"/>
  <c r="Q272" i="7"/>
  <c r="P272" i="7"/>
  <c r="R271" i="7"/>
  <c r="Q271" i="7"/>
  <c r="P271" i="7"/>
  <c r="R270" i="7"/>
  <c r="Q270" i="7"/>
  <c r="P270" i="7"/>
  <c r="R269" i="7"/>
  <c r="Q269" i="7"/>
  <c r="P269" i="7"/>
  <c r="R267" i="7"/>
  <c r="Q267" i="7"/>
  <c r="P267" i="7"/>
  <c r="R266" i="7"/>
  <c r="Q266" i="7"/>
  <c r="P266" i="7"/>
  <c r="R265" i="7"/>
  <c r="Q265" i="7"/>
  <c r="P265" i="7"/>
  <c r="R264" i="7"/>
  <c r="Q264" i="7"/>
  <c r="P264" i="7"/>
  <c r="R263" i="7"/>
  <c r="Q263" i="7"/>
  <c r="P263" i="7"/>
  <c r="R262" i="7"/>
  <c r="Q262" i="7"/>
  <c r="P262" i="7"/>
  <c r="R261" i="7"/>
  <c r="Q261" i="7"/>
  <c r="P261" i="7"/>
  <c r="R260" i="7"/>
  <c r="Q260" i="7"/>
  <c r="P260" i="7"/>
  <c r="R259" i="7"/>
  <c r="Q259" i="7"/>
  <c r="P259" i="7"/>
  <c r="R257" i="7"/>
  <c r="Q257" i="7"/>
  <c r="P257" i="7"/>
  <c r="R256" i="7"/>
  <c r="Q256" i="7"/>
  <c r="P256" i="7"/>
  <c r="R255" i="7"/>
  <c r="Q255" i="7"/>
  <c r="P255" i="7"/>
  <c r="R254" i="7"/>
  <c r="Q254" i="7"/>
  <c r="P254" i="7"/>
  <c r="R253" i="7"/>
  <c r="Q253" i="7"/>
  <c r="P253" i="7"/>
  <c r="R252" i="7"/>
  <c r="Q252" i="7"/>
  <c r="P252" i="7"/>
  <c r="R251" i="7"/>
  <c r="Q251" i="7"/>
  <c r="P251" i="7"/>
  <c r="R250" i="7"/>
  <c r="Q250" i="7"/>
  <c r="P250" i="7"/>
  <c r="R249" i="7"/>
  <c r="Q249" i="7"/>
  <c r="P249" i="7"/>
  <c r="R247" i="7"/>
  <c r="Q247" i="7"/>
  <c r="P247" i="7"/>
  <c r="R246" i="7"/>
  <c r="Q246" i="7"/>
  <c r="P246" i="7"/>
  <c r="R245" i="7"/>
  <c r="Q245" i="7"/>
  <c r="P245" i="7"/>
  <c r="R244" i="7"/>
  <c r="Q244" i="7"/>
  <c r="P244" i="7"/>
  <c r="R243" i="7"/>
  <c r="Q243" i="7"/>
  <c r="P243" i="7"/>
  <c r="R242" i="7"/>
  <c r="Q242" i="7"/>
  <c r="P242" i="7"/>
  <c r="R241" i="7"/>
  <c r="Q241" i="7"/>
  <c r="P241" i="7"/>
  <c r="R240" i="7"/>
  <c r="Q240" i="7"/>
  <c r="P240" i="7"/>
  <c r="R239" i="7"/>
  <c r="Q239" i="7"/>
  <c r="P239" i="7"/>
  <c r="R238" i="7"/>
  <c r="Q238" i="7"/>
  <c r="P238" i="7"/>
  <c r="R236" i="7"/>
  <c r="Q236" i="7"/>
  <c r="P236" i="7"/>
  <c r="R235" i="7"/>
  <c r="Q235" i="7"/>
  <c r="P235" i="7"/>
  <c r="R234" i="7"/>
  <c r="Q234" i="7"/>
  <c r="P234" i="7"/>
  <c r="R233" i="7"/>
  <c r="Q233" i="7"/>
  <c r="P233" i="7"/>
  <c r="R232" i="7"/>
  <c r="Q232" i="7"/>
  <c r="P232" i="7"/>
  <c r="R231" i="7"/>
  <c r="Q231" i="7"/>
  <c r="P231" i="7"/>
  <c r="R230" i="7"/>
  <c r="Q230" i="7"/>
  <c r="P230" i="7"/>
  <c r="R229" i="7"/>
  <c r="Q229" i="7"/>
  <c r="P229" i="7"/>
  <c r="R228" i="7"/>
  <c r="Q228" i="7"/>
  <c r="P228" i="7"/>
  <c r="R226" i="7"/>
  <c r="Q226" i="7"/>
  <c r="P226" i="7"/>
  <c r="R225" i="7"/>
  <c r="Q225" i="7"/>
  <c r="P225" i="7"/>
  <c r="R224" i="7"/>
  <c r="Q224" i="7"/>
  <c r="P224" i="7"/>
  <c r="R223" i="7"/>
  <c r="Q223" i="7"/>
  <c r="P223" i="7"/>
  <c r="R222" i="7"/>
  <c r="Q222" i="7"/>
  <c r="P222" i="7"/>
  <c r="R221" i="7"/>
  <c r="Q221" i="7"/>
  <c r="P221" i="7"/>
  <c r="R220" i="7"/>
  <c r="Q220" i="7"/>
  <c r="P220" i="7"/>
  <c r="R219" i="7"/>
  <c r="Q219" i="7"/>
  <c r="P219" i="7"/>
  <c r="R218" i="7"/>
  <c r="Q218" i="7"/>
  <c r="P218" i="7"/>
  <c r="R216" i="7"/>
  <c r="Q216" i="7"/>
  <c r="P216" i="7"/>
  <c r="R215" i="7"/>
  <c r="Q215" i="7"/>
  <c r="P215" i="7"/>
  <c r="R214" i="7"/>
  <c r="Q214" i="7"/>
  <c r="P214" i="7"/>
  <c r="R213" i="7"/>
  <c r="Q213" i="7"/>
  <c r="P213" i="7"/>
  <c r="R212" i="7"/>
  <c r="Q212" i="7"/>
  <c r="P212" i="7"/>
  <c r="R211" i="7"/>
  <c r="Q211" i="7"/>
  <c r="P211" i="7"/>
  <c r="R210" i="7"/>
  <c r="Q210" i="7"/>
  <c r="P210" i="7"/>
  <c r="R209" i="7"/>
  <c r="Q209" i="7"/>
  <c r="P209" i="7"/>
  <c r="R208" i="7"/>
  <c r="Q208" i="7"/>
  <c r="P208" i="7"/>
  <c r="R206" i="7"/>
  <c r="Q206" i="7"/>
  <c r="P206" i="7"/>
  <c r="R205" i="7"/>
  <c r="Q205" i="7"/>
  <c r="P205" i="7"/>
  <c r="R204" i="7"/>
  <c r="Q204" i="7"/>
  <c r="P204" i="7"/>
  <c r="R203" i="7"/>
  <c r="Q203" i="7"/>
  <c r="P203" i="7"/>
  <c r="R202" i="7"/>
  <c r="Q202" i="7"/>
  <c r="P202" i="7"/>
  <c r="R201" i="7"/>
  <c r="Q201" i="7"/>
  <c r="P201" i="7"/>
  <c r="R200" i="7"/>
  <c r="Q200" i="7"/>
  <c r="P200" i="7"/>
  <c r="R199" i="7"/>
  <c r="Q199" i="7"/>
  <c r="P199" i="7"/>
  <c r="R198" i="7"/>
  <c r="Q198" i="7"/>
  <c r="P198" i="7"/>
  <c r="R196" i="7"/>
  <c r="Q196" i="7"/>
  <c r="P196" i="7"/>
  <c r="R195" i="7"/>
  <c r="Q195" i="7"/>
  <c r="P195" i="7"/>
  <c r="R194" i="7"/>
  <c r="Q194" i="7"/>
  <c r="P194" i="7"/>
  <c r="R193" i="7"/>
  <c r="Q193" i="7"/>
  <c r="P193" i="7"/>
  <c r="R192" i="7"/>
  <c r="Q192" i="7"/>
  <c r="P192" i="7"/>
  <c r="R191" i="7"/>
  <c r="Q191" i="7"/>
  <c r="P191" i="7"/>
  <c r="R190" i="7"/>
  <c r="Q190" i="7"/>
  <c r="P190" i="7"/>
  <c r="R189" i="7"/>
  <c r="Q189" i="7"/>
  <c r="P189" i="7"/>
  <c r="R188" i="7"/>
  <c r="Q188" i="7"/>
  <c r="P188" i="7"/>
  <c r="R187" i="7"/>
  <c r="Q187" i="7"/>
  <c r="P187" i="7"/>
  <c r="R185" i="7"/>
  <c r="Q185" i="7"/>
  <c r="P185" i="7"/>
  <c r="R184" i="7"/>
  <c r="Q184" i="7"/>
  <c r="P184" i="7"/>
  <c r="R183" i="7"/>
  <c r="Q183" i="7"/>
  <c r="P183" i="7"/>
  <c r="R182" i="7"/>
  <c r="Q182" i="7"/>
  <c r="P182" i="7"/>
  <c r="R181" i="7"/>
  <c r="Q181" i="7"/>
  <c r="P181" i="7"/>
  <c r="R180" i="7"/>
  <c r="Q180" i="7"/>
  <c r="P180" i="7"/>
  <c r="R179" i="7"/>
  <c r="Q179" i="7"/>
  <c r="P179" i="7"/>
  <c r="R178" i="7"/>
  <c r="Q178" i="7"/>
  <c r="P178" i="7"/>
  <c r="R177" i="7"/>
  <c r="Q177" i="7"/>
  <c r="P177" i="7"/>
  <c r="R175" i="7"/>
  <c r="Q175" i="7"/>
  <c r="P175" i="7"/>
  <c r="R174" i="7"/>
  <c r="Q174" i="7"/>
  <c r="P174" i="7"/>
  <c r="R173" i="7"/>
  <c r="Q173" i="7"/>
  <c r="P173" i="7"/>
  <c r="R172" i="7"/>
  <c r="Q172" i="7"/>
  <c r="P172" i="7"/>
  <c r="R171" i="7"/>
  <c r="Q171" i="7"/>
  <c r="P171" i="7"/>
  <c r="R170" i="7"/>
  <c r="Q170" i="7"/>
  <c r="P170" i="7"/>
  <c r="R169" i="7"/>
  <c r="Q169" i="7"/>
  <c r="P169" i="7"/>
  <c r="R168" i="7"/>
  <c r="Q168" i="7"/>
  <c r="P168" i="7"/>
  <c r="R167" i="7"/>
  <c r="Q167" i="7"/>
  <c r="P167" i="7"/>
  <c r="R165" i="7"/>
  <c r="Q165" i="7"/>
  <c r="P165" i="7"/>
  <c r="R164" i="7"/>
  <c r="Q164" i="7"/>
  <c r="P164" i="7"/>
  <c r="R163" i="7"/>
  <c r="Q163" i="7"/>
  <c r="P163" i="7"/>
  <c r="R162" i="7"/>
  <c r="Q162" i="7"/>
  <c r="P162" i="7"/>
  <c r="R161" i="7"/>
  <c r="Q161" i="7"/>
  <c r="P161" i="7"/>
  <c r="R160" i="7"/>
  <c r="Q160" i="7"/>
  <c r="P160" i="7"/>
  <c r="R159" i="7"/>
  <c r="Q159" i="7"/>
  <c r="P159" i="7"/>
  <c r="R158" i="7"/>
  <c r="Q158" i="7"/>
  <c r="P158" i="7"/>
  <c r="R157" i="7"/>
  <c r="Q157" i="7"/>
  <c r="P157" i="7"/>
  <c r="R156" i="7"/>
  <c r="Q156" i="7"/>
  <c r="P156" i="7"/>
  <c r="R154" i="7"/>
  <c r="Q154" i="7"/>
  <c r="P154" i="7"/>
  <c r="R153" i="7"/>
  <c r="Q153" i="7"/>
  <c r="P153" i="7"/>
  <c r="R152" i="7"/>
  <c r="Q152" i="7"/>
  <c r="P152" i="7"/>
  <c r="R151" i="7"/>
  <c r="Q151" i="7"/>
  <c r="P151" i="7"/>
  <c r="R150" i="7"/>
  <c r="Q150" i="7"/>
  <c r="P150" i="7"/>
  <c r="R149" i="7"/>
  <c r="Q149" i="7"/>
  <c r="P149" i="7"/>
  <c r="R148" i="7"/>
  <c r="Q148" i="7"/>
  <c r="P148" i="7"/>
  <c r="R147" i="7"/>
  <c r="Q147" i="7"/>
  <c r="P147" i="7"/>
  <c r="R146" i="7"/>
  <c r="Q146" i="7"/>
  <c r="P146" i="7"/>
  <c r="R144" i="7"/>
  <c r="Q144" i="7"/>
  <c r="P144" i="7"/>
  <c r="R143" i="7"/>
  <c r="Q143" i="7"/>
  <c r="P143" i="7"/>
  <c r="R142" i="7"/>
  <c r="Q142" i="7"/>
  <c r="P142" i="7"/>
  <c r="R141" i="7"/>
  <c r="Q141" i="7"/>
  <c r="P141" i="7"/>
  <c r="R140" i="7"/>
  <c r="Q140" i="7"/>
  <c r="P140" i="7"/>
  <c r="R139" i="7"/>
  <c r="Q139" i="7"/>
  <c r="P139" i="7"/>
  <c r="R138" i="7"/>
  <c r="Q138" i="7"/>
  <c r="P138" i="7"/>
  <c r="R137" i="7"/>
  <c r="Q137" i="7"/>
  <c r="P137" i="7"/>
  <c r="R136" i="7"/>
  <c r="Q136" i="7"/>
  <c r="P136" i="7"/>
  <c r="R134" i="7"/>
  <c r="Q134" i="7"/>
  <c r="P134" i="7"/>
  <c r="R133" i="7"/>
  <c r="Q133" i="7"/>
  <c r="P133" i="7"/>
  <c r="R132" i="7"/>
  <c r="Q132" i="7"/>
  <c r="P132" i="7"/>
  <c r="R131" i="7"/>
  <c r="Q131" i="7"/>
  <c r="P131" i="7"/>
  <c r="R130" i="7"/>
  <c r="Q130" i="7"/>
  <c r="P130" i="7"/>
  <c r="R129" i="7"/>
  <c r="Q129" i="7"/>
  <c r="P129" i="7"/>
  <c r="R128" i="7"/>
  <c r="Q128" i="7"/>
  <c r="P128" i="7"/>
  <c r="R127" i="7"/>
  <c r="Q127" i="7"/>
  <c r="P127" i="7"/>
  <c r="R126" i="7"/>
  <c r="Q126" i="7"/>
  <c r="P126" i="7"/>
  <c r="R124" i="7"/>
  <c r="Q124" i="7"/>
  <c r="P124" i="7"/>
  <c r="R123" i="7"/>
  <c r="Q123" i="7"/>
  <c r="P123" i="7"/>
  <c r="R122" i="7"/>
  <c r="Q122" i="7"/>
  <c r="P122" i="7"/>
  <c r="R121" i="7"/>
  <c r="Q121" i="7"/>
  <c r="P121" i="7"/>
  <c r="R120" i="7"/>
  <c r="Q120" i="7"/>
  <c r="P120" i="7"/>
  <c r="R119" i="7"/>
  <c r="Q119" i="7"/>
  <c r="P119" i="7"/>
  <c r="R118" i="7"/>
  <c r="Q118" i="7"/>
  <c r="P118" i="7"/>
  <c r="R117" i="7"/>
  <c r="Q117" i="7"/>
  <c r="P117" i="7"/>
  <c r="R116" i="7"/>
  <c r="Q116" i="7"/>
  <c r="P116" i="7"/>
  <c r="R114" i="7"/>
  <c r="Q114" i="7"/>
  <c r="P114" i="7"/>
  <c r="R113" i="7"/>
  <c r="Q113" i="7"/>
  <c r="P113" i="7"/>
  <c r="R112" i="7"/>
  <c r="Q112" i="7"/>
  <c r="P112" i="7"/>
  <c r="R111" i="7"/>
  <c r="Q111" i="7"/>
  <c r="P111" i="7"/>
  <c r="R110" i="7"/>
  <c r="Q110" i="7"/>
  <c r="P110" i="7"/>
  <c r="R109" i="7"/>
  <c r="Q109" i="7"/>
  <c r="P109" i="7"/>
  <c r="R108" i="7"/>
  <c r="Q108" i="7"/>
  <c r="P108" i="7"/>
  <c r="R107" i="7"/>
  <c r="Q107" i="7"/>
  <c r="P107" i="7"/>
  <c r="R106" i="7"/>
  <c r="Q106" i="7"/>
  <c r="P106" i="7"/>
  <c r="R104" i="7"/>
  <c r="Q104" i="7"/>
  <c r="P104" i="7"/>
  <c r="R103" i="7"/>
  <c r="Q103" i="7"/>
  <c r="P103" i="7"/>
  <c r="R102" i="7"/>
  <c r="Q102" i="7"/>
  <c r="P102" i="7"/>
  <c r="R101" i="7"/>
  <c r="Q101" i="7"/>
  <c r="P101" i="7"/>
  <c r="R100" i="7"/>
  <c r="Q100" i="7"/>
  <c r="P100" i="7"/>
  <c r="R99" i="7"/>
  <c r="Q99" i="7"/>
  <c r="P99" i="7"/>
  <c r="R98" i="7"/>
  <c r="Q98" i="7"/>
  <c r="P98" i="7"/>
  <c r="R97" i="7"/>
  <c r="Q97" i="7"/>
  <c r="P97" i="7"/>
  <c r="R96" i="7"/>
  <c r="Q96" i="7"/>
  <c r="P96" i="7"/>
  <c r="R94" i="7"/>
  <c r="Q94" i="7"/>
  <c r="P94" i="7"/>
  <c r="R93" i="7"/>
  <c r="Q93" i="7"/>
  <c r="P93" i="7"/>
  <c r="R92" i="7"/>
  <c r="Q92" i="7"/>
  <c r="P92" i="7"/>
  <c r="R91" i="7"/>
  <c r="Q91" i="7"/>
  <c r="P91" i="7"/>
  <c r="R90" i="7"/>
  <c r="Q90" i="7"/>
  <c r="P90" i="7"/>
  <c r="R89" i="7"/>
  <c r="Q89" i="7"/>
  <c r="P89" i="7"/>
  <c r="R88" i="7"/>
  <c r="Q88" i="7"/>
  <c r="P88" i="7"/>
  <c r="R87" i="7"/>
  <c r="Q87" i="7"/>
  <c r="P87" i="7"/>
  <c r="R86" i="7"/>
  <c r="Q86" i="7"/>
  <c r="P86" i="7"/>
  <c r="R85" i="7"/>
  <c r="Q85" i="7"/>
  <c r="P85" i="7"/>
  <c r="R83" i="7"/>
  <c r="Q83" i="7"/>
  <c r="P83" i="7"/>
  <c r="R82" i="7"/>
  <c r="Q82" i="7"/>
  <c r="P82" i="7"/>
  <c r="R81" i="7"/>
  <c r="Q81" i="7"/>
  <c r="P81" i="7"/>
  <c r="R80" i="7"/>
  <c r="Q80" i="7"/>
  <c r="P80" i="7"/>
  <c r="R79" i="7"/>
  <c r="Q79" i="7"/>
  <c r="P79" i="7"/>
  <c r="R78" i="7"/>
  <c r="Q78" i="7"/>
  <c r="P78" i="7"/>
  <c r="R77" i="7"/>
  <c r="Q77" i="7"/>
  <c r="P77" i="7"/>
  <c r="R76" i="7"/>
  <c r="Q76" i="7"/>
  <c r="P76" i="7"/>
  <c r="R75" i="7"/>
  <c r="Q75" i="7"/>
  <c r="P75" i="7"/>
  <c r="R73" i="7"/>
  <c r="Q73" i="7"/>
  <c r="P73" i="7"/>
  <c r="R72" i="7"/>
  <c r="Q72" i="7"/>
  <c r="P72" i="7"/>
  <c r="R71" i="7"/>
  <c r="Q71" i="7"/>
  <c r="P71" i="7"/>
  <c r="R70" i="7"/>
  <c r="Q70" i="7"/>
  <c r="P70" i="7"/>
  <c r="R69" i="7"/>
  <c r="Q69" i="7"/>
  <c r="P69" i="7"/>
  <c r="R68" i="7"/>
  <c r="Q68" i="7"/>
  <c r="P68" i="7"/>
  <c r="R67" i="7"/>
  <c r="Q67" i="7"/>
  <c r="P67" i="7"/>
  <c r="R66" i="7"/>
  <c r="Q66" i="7"/>
  <c r="P66" i="7"/>
  <c r="R65" i="7"/>
  <c r="Q65" i="7"/>
  <c r="P65" i="7"/>
  <c r="R63" i="7"/>
  <c r="Q63" i="7"/>
  <c r="P63" i="7"/>
  <c r="R62" i="7"/>
  <c r="Q62" i="7"/>
  <c r="P62" i="7"/>
  <c r="R61" i="7"/>
  <c r="Q61" i="7"/>
  <c r="P61" i="7"/>
  <c r="R60" i="7"/>
  <c r="Q60" i="7"/>
  <c r="P60" i="7"/>
  <c r="R59" i="7"/>
  <c r="Q59" i="7"/>
  <c r="P59" i="7"/>
  <c r="R58" i="7"/>
  <c r="Q58" i="7"/>
  <c r="P58" i="7"/>
  <c r="R57" i="7"/>
  <c r="Q57" i="7"/>
  <c r="P57" i="7"/>
  <c r="R56" i="7"/>
  <c r="Q56" i="7"/>
  <c r="P56" i="7"/>
  <c r="R55" i="7"/>
  <c r="Q55" i="7"/>
  <c r="P55" i="7"/>
  <c r="R53" i="7"/>
  <c r="Q53" i="7"/>
  <c r="P53" i="7"/>
  <c r="R52" i="7"/>
  <c r="Q52" i="7"/>
  <c r="P52" i="7"/>
  <c r="R51" i="7"/>
  <c r="Q51" i="7"/>
  <c r="P51" i="7"/>
  <c r="R50" i="7"/>
  <c r="Q50" i="7"/>
  <c r="P50" i="7"/>
  <c r="R49" i="7"/>
  <c r="Q49" i="7"/>
  <c r="P49" i="7"/>
  <c r="R48" i="7"/>
  <c r="Q48" i="7"/>
  <c r="P48" i="7"/>
  <c r="R47" i="7"/>
  <c r="Q47" i="7"/>
  <c r="P47" i="7"/>
  <c r="R46" i="7"/>
  <c r="Q46" i="7"/>
  <c r="P46" i="7"/>
  <c r="R45" i="7"/>
  <c r="Q45" i="7"/>
  <c r="P45" i="7"/>
  <c r="R43" i="7"/>
  <c r="Q43" i="7"/>
  <c r="P43" i="7"/>
  <c r="R42" i="7"/>
  <c r="Q42" i="7"/>
  <c r="P42" i="7"/>
  <c r="R41" i="7"/>
  <c r="Q41" i="7"/>
  <c r="P41" i="7"/>
  <c r="R40" i="7"/>
  <c r="Q40" i="7"/>
  <c r="P40" i="7"/>
  <c r="R39" i="7"/>
  <c r="Q39" i="7"/>
  <c r="P39" i="7"/>
  <c r="R38" i="7"/>
  <c r="Q38" i="7"/>
  <c r="P38" i="7"/>
  <c r="R37" i="7"/>
  <c r="Q37" i="7"/>
  <c r="P37" i="7"/>
  <c r="R36" i="7"/>
  <c r="Q36" i="7"/>
  <c r="P36" i="7"/>
  <c r="R35" i="7"/>
  <c r="Q35" i="7"/>
  <c r="P35" i="7"/>
  <c r="R33" i="7"/>
  <c r="Q33" i="7"/>
  <c r="P33" i="7"/>
  <c r="R32" i="7"/>
  <c r="Q32" i="7"/>
  <c r="P32" i="7"/>
  <c r="R31" i="7"/>
  <c r="Q31" i="7"/>
  <c r="P31" i="7"/>
  <c r="R30" i="7"/>
  <c r="Q30" i="7"/>
  <c r="P30" i="7"/>
  <c r="R29" i="7"/>
  <c r="Q29" i="7"/>
  <c r="P29" i="7"/>
  <c r="R28" i="7"/>
  <c r="Q28" i="7"/>
  <c r="P28" i="7"/>
  <c r="R27" i="7"/>
  <c r="Q27" i="7"/>
  <c r="P27" i="7"/>
  <c r="R26" i="7"/>
  <c r="Q26" i="7"/>
  <c r="P26" i="7"/>
  <c r="R25" i="7"/>
  <c r="Q25" i="7"/>
  <c r="P25" i="7"/>
  <c r="R13" i="7"/>
  <c r="Q13" i="7"/>
  <c r="P13" i="7"/>
  <c r="R12" i="7"/>
  <c r="Q12" i="7"/>
  <c r="P12" i="7"/>
  <c r="R11" i="7"/>
  <c r="Q11" i="7"/>
  <c r="P11" i="7"/>
  <c r="R10" i="7"/>
  <c r="Q10" i="7"/>
  <c r="P10" i="7"/>
  <c r="R9" i="7"/>
  <c r="Q9" i="7"/>
  <c r="P9" i="7"/>
  <c r="R8" i="7"/>
  <c r="Q8" i="7"/>
  <c r="P8" i="7"/>
  <c r="R7" i="7"/>
  <c r="Q7" i="7"/>
  <c r="P7" i="7"/>
  <c r="R6" i="7"/>
  <c r="Q6" i="7"/>
  <c r="P6" i="7"/>
  <c r="R5" i="7"/>
  <c r="Q5" i="7"/>
  <c r="P5" i="7"/>
  <c r="R3" i="7"/>
  <c r="Q3" i="7"/>
  <c r="P3" i="7"/>
  <c r="AA299" i="7"/>
  <c r="AA289" i="7"/>
  <c r="AA278" i="7"/>
  <c r="AA268" i="7"/>
  <c r="AA258" i="7"/>
  <c r="AA248" i="7"/>
  <c r="AA237" i="7"/>
  <c r="AA227" i="7"/>
  <c r="AA217" i="7"/>
  <c r="AA207" i="7"/>
  <c r="AA197" i="7"/>
  <c r="AA186" i="7"/>
  <c r="AA176" i="7"/>
  <c r="AA166" i="7"/>
  <c r="AA155" i="7"/>
  <c r="AA145" i="7"/>
  <c r="AA135" i="7"/>
  <c r="AA125" i="7"/>
  <c r="AA115" i="7"/>
  <c r="AA105" i="7"/>
  <c r="AA95" i="7"/>
  <c r="AA84" i="7"/>
  <c r="AA74" i="7"/>
  <c r="AA64" i="7"/>
  <c r="AA54" i="7"/>
  <c r="AA44" i="7"/>
  <c r="AA34" i="7"/>
  <c r="AA24" i="7"/>
  <c r="AA14" i="7"/>
  <c r="AA4" i="7"/>
  <c r="W299" i="7"/>
  <c r="W289" i="7"/>
  <c r="W278" i="7"/>
  <c r="W268" i="7"/>
  <c r="W258" i="7"/>
  <c r="W248" i="7"/>
  <c r="W237" i="7"/>
  <c r="W227" i="7"/>
  <c r="W217" i="7"/>
  <c r="W207" i="7"/>
  <c r="W197" i="7"/>
  <c r="W186" i="7"/>
  <c r="W176" i="7"/>
  <c r="W166" i="7"/>
  <c r="W155" i="7"/>
  <c r="W145" i="7"/>
  <c r="W135" i="7"/>
  <c r="W125" i="7"/>
  <c r="W115" i="7"/>
  <c r="W105" i="7"/>
  <c r="W95" i="7"/>
  <c r="W84" i="7"/>
  <c r="W74" i="7"/>
  <c r="W64" i="7"/>
  <c r="W54" i="7"/>
  <c r="W44" i="7"/>
  <c r="W34" i="7"/>
  <c r="W24" i="7"/>
  <c r="W14" i="7"/>
  <c r="W4" i="7"/>
  <c r="S299" i="7"/>
  <c r="S289" i="7"/>
  <c r="S278" i="7"/>
  <c r="S268" i="7"/>
  <c r="S258" i="7"/>
  <c r="S248" i="7"/>
  <c r="S237" i="7"/>
  <c r="S227" i="7"/>
  <c r="S217" i="7"/>
  <c r="S207" i="7"/>
  <c r="S197" i="7"/>
  <c r="S186" i="7"/>
  <c r="S176" i="7"/>
  <c r="S166" i="7"/>
  <c r="S155" i="7"/>
  <c r="S145" i="7"/>
  <c r="S135" i="7"/>
  <c r="S125" i="7"/>
  <c r="S115" i="7"/>
  <c r="S105" i="7"/>
  <c r="S95" i="7"/>
  <c r="S84" i="7"/>
  <c r="S74" i="7"/>
  <c r="S64" i="7"/>
  <c r="S54" i="7"/>
  <c r="S44" i="7"/>
  <c r="S34" i="7"/>
  <c r="S24" i="7"/>
  <c r="S14" i="7"/>
  <c r="S4" i="7"/>
  <c r="Z308" i="6"/>
  <c r="Y308" i="6"/>
  <c r="X308" i="6"/>
  <c r="Z307" i="6"/>
  <c r="Y307" i="6"/>
  <c r="X307" i="6"/>
  <c r="Z306" i="6"/>
  <c r="Y306" i="6"/>
  <c r="X306" i="6"/>
  <c r="Z305" i="6"/>
  <c r="Y305" i="6"/>
  <c r="X305" i="6"/>
  <c r="Z304" i="6"/>
  <c r="Y304" i="6"/>
  <c r="X304" i="6"/>
  <c r="Z303" i="6"/>
  <c r="Y303" i="6"/>
  <c r="X303" i="6"/>
  <c r="Z302" i="6"/>
  <c r="Y302" i="6"/>
  <c r="X302" i="6"/>
  <c r="Z301" i="6"/>
  <c r="Y301" i="6"/>
  <c r="X301" i="6"/>
  <c r="Z300" i="6"/>
  <c r="Y300" i="6"/>
  <c r="X300" i="6"/>
  <c r="Z298" i="6"/>
  <c r="Y298" i="6"/>
  <c r="X298" i="6"/>
  <c r="Z297" i="6"/>
  <c r="Y297" i="6"/>
  <c r="X297" i="6"/>
  <c r="Z296" i="6"/>
  <c r="Y296" i="6"/>
  <c r="X296" i="6"/>
  <c r="Z295" i="6"/>
  <c r="Y295" i="6"/>
  <c r="X295" i="6"/>
  <c r="Z294" i="6"/>
  <c r="Y294" i="6"/>
  <c r="X294" i="6"/>
  <c r="Z293" i="6"/>
  <c r="Y293" i="6"/>
  <c r="X293" i="6"/>
  <c r="Z292" i="6"/>
  <c r="Y292" i="6"/>
  <c r="X292" i="6"/>
  <c r="Z291" i="6"/>
  <c r="Y291" i="6"/>
  <c r="X291" i="6"/>
  <c r="Z290" i="6"/>
  <c r="Y290" i="6"/>
  <c r="X290" i="6"/>
  <c r="Z288" i="6"/>
  <c r="Y288" i="6"/>
  <c r="X288" i="6"/>
  <c r="Z277" i="6"/>
  <c r="Y277" i="6"/>
  <c r="X277" i="6"/>
  <c r="Z276" i="6"/>
  <c r="Y276" i="6"/>
  <c r="X276" i="6"/>
  <c r="Z275" i="6"/>
  <c r="Y275" i="6"/>
  <c r="X275" i="6"/>
  <c r="Z274" i="6"/>
  <c r="Y274" i="6"/>
  <c r="X274" i="6"/>
  <c r="Z273" i="6"/>
  <c r="Y273" i="6"/>
  <c r="X273" i="6"/>
  <c r="Z272" i="6"/>
  <c r="Y272" i="6"/>
  <c r="X272" i="6"/>
  <c r="Z271" i="6"/>
  <c r="Y271" i="6"/>
  <c r="X271" i="6"/>
  <c r="Z270" i="6"/>
  <c r="Y270" i="6"/>
  <c r="X270" i="6"/>
  <c r="Z269" i="6"/>
  <c r="Y269" i="6"/>
  <c r="X269" i="6"/>
  <c r="Z247" i="6"/>
  <c r="Y247" i="6"/>
  <c r="X247" i="6"/>
  <c r="Z246" i="6"/>
  <c r="Y246" i="6"/>
  <c r="X246" i="6"/>
  <c r="Z245" i="6"/>
  <c r="Y245" i="6"/>
  <c r="X245" i="6"/>
  <c r="Z244" i="6"/>
  <c r="Y244" i="6"/>
  <c r="X244" i="6"/>
  <c r="Z243" i="6"/>
  <c r="Y243" i="6"/>
  <c r="X243" i="6"/>
  <c r="Z242" i="6"/>
  <c r="Y242" i="6"/>
  <c r="X242" i="6"/>
  <c r="Z241" i="6"/>
  <c r="Y241" i="6"/>
  <c r="X241" i="6"/>
  <c r="Z240" i="6"/>
  <c r="Y240" i="6"/>
  <c r="X240" i="6"/>
  <c r="Z239" i="6"/>
  <c r="Y239" i="6"/>
  <c r="X239" i="6"/>
  <c r="Z238" i="6"/>
  <c r="Y238" i="6"/>
  <c r="X238" i="6"/>
  <c r="Z216" i="6"/>
  <c r="Y216" i="6"/>
  <c r="X216" i="6"/>
  <c r="Z215" i="6"/>
  <c r="Y215" i="6"/>
  <c r="X215" i="6"/>
  <c r="Z214" i="6"/>
  <c r="Y214" i="6"/>
  <c r="X214" i="6"/>
  <c r="Z213" i="6"/>
  <c r="Y213" i="6"/>
  <c r="X213" i="6"/>
  <c r="Z212" i="6"/>
  <c r="Y212" i="6"/>
  <c r="X212" i="6"/>
  <c r="Z211" i="6"/>
  <c r="Y211" i="6"/>
  <c r="X211" i="6"/>
  <c r="Z210" i="6"/>
  <c r="Y210" i="6"/>
  <c r="X210" i="6"/>
  <c r="Z209" i="6"/>
  <c r="Y209" i="6"/>
  <c r="X209" i="6"/>
  <c r="Z208" i="6"/>
  <c r="Y208" i="6"/>
  <c r="X208" i="6"/>
  <c r="Z206" i="6"/>
  <c r="Y206" i="6"/>
  <c r="X206" i="6"/>
  <c r="Z205" i="6"/>
  <c r="Y205" i="6"/>
  <c r="X205" i="6"/>
  <c r="Z204" i="6"/>
  <c r="Y204" i="6"/>
  <c r="X204" i="6"/>
  <c r="Z203" i="6"/>
  <c r="Y203" i="6"/>
  <c r="X203" i="6"/>
  <c r="Z202" i="6"/>
  <c r="Y202" i="6"/>
  <c r="X202" i="6"/>
  <c r="Z201" i="6"/>
  <c r="Y201" i="6"/>
  <c r="X201" i="6"/>
  <c r="Z200" i="6"/>
  <c r="Y200" i="6"/>
  <c r="X200" i="6"/>
  <c r="Z199" i="6"/>
  <c r="Y199" i="6"/>
  <c r="X199" i="6"/>
  <c r="Z198" i="6"/>
  <c r="Y198" i="6"/>
  <c r="X198" i="6"/>
  <c r="Z196" i="6"/>
  <c r="Y196" i="6"/>
  <c r="X196" i="6"/>
  <c r="Z175" i="6"/>
  <c r="Y175" i="6"/>
  <c r="X175" i="6"/>
  <c r="Z174" i="6"/>
  <c r="Y174" i="6"/>
  <c r="X174" i="6"/>
  <c r="Z173" i="6"/>
  <c r="Y173" i="6"/>
  <c r="X173" i="6"/>
  <c r="Z172" i="6"/>
  <c r="Y172" i="6"/>
  <c r="X172" i="6"/>
  <c r="Z171" i="6"/>
  <c r="Y171" i="6"/>
  <c r="X171" i="6"/>
  <c r="Z170" i="6"/>
  <c r="Y170" i="6"/>
  <c r="X170" i="6"/>
  <c r="Z169" i="6"/>
  <c r="Y169" i="6"/>
  <c r="X169" i="6"/>
  <c r="Z168" i="6"/>
  <c r="Y168" i="6"/>
  <c r="X168" i="6"/>
  <c r="Z167" i="6"/>
  <c r="Y167" i="6"/>
  <c r="X167" i="6"/>
  <c r="Z165" i="6"/>
  <c r="Y165" i="6"/>
  <c r="X165" i="6"/>
  <c r="Z164" i="6"/>
  <c r="Y164" i="6"/>
  <c r="X164" i="6"/>
  <c r="Z163" i="6"/>
  <c r="Y163" i="6"/>
  <c r="X163" i="6"/>
  <c r="Z162" i="6"/>
  <c r="Y162" i="6"/>
  <c r="X162" i="6"/>
  <c r="Z161" i="6"/>
  <c r="Y161" i="6"/>
  <c r="X161" i="6"/>
  <c r="Z160" i="6"/>
  <c r="Y160" i="6"/>
  <c r="X160" i="6"/>
  <c r="Z159" i="6"/>
  <c r="Y159" i="6"/>
  <c r="X159" i="6"/>
  <c r="Z158" i="6"/>
  <c r="Y158" i="6"/>
  <c r="X158" i="6"/>
  <c r="Z157" i="6"/>
  <c r="Y157" i="6"/>
  <c r="X157" i="6"/>
  <c r="Z156" i="6"/>
  <c r="Y156" i="6"/>
  <c r="X156" i="6"/>
  <c r="Z94" i="6"/>
  <c r="Y94" i="6"/>
  <c r="X94" i="6"/>
  <c r="Z3" i="6"/>
  <c r="Y3" i="6"/>
  <c r="X3" i="6"/>
  <c r="V308" i="6"/>
  <c r="U308" i="6"/>
  <c r="T308" i="6"/>
  <c r="V307" i="6"/>
  <c r="U307" i="6"/>
  <c r="T307" i="6"/>
  <c r="V306" i="6"/>
  <c r="U306" i="6"/>
  <c r="T306" i="6"/>
  <c r="V305" i="6"/>
  <c r="U305" i="6"/>
  <c r="T305" i="6"/>
  <c r="V304" i="6"/>
  <c r="U304" i="6"/>
  <c r="T304" i="6"/>
  <c r="V303" i="6"/>
  <c r="U303" i="6"/>
  <c r="T303" i="6"/>
  <c r="V302" i="6"/>
  <c r="U302" i="6"/>
  <c r="T302" i="6"/>
  <c r="V301" i="6"/>
  <c r="U301" i="6"/>
  <c r="T301" i="6"/>
  <c r="V300" i="6"/>
  <c r="U300" i="6"/>
  <c r="T300" i="6"/>
  <c r="V298" i="6"/>
  <c r="U298" i="6"/>
  <c r="T298" i="6"/>
  <c r="V297" i="6"/>
  <c r="U297" i="6"/>
  <c r="T297" i="6"/>
  <c r="V296" i="6"/>
  <c r="U296" i="6"/>
  <c r="T296" i="6"/>
  <c r="V295" i="6"/>
  <c r="U295" i="6"/>
  <c r="T295" i="6"/>
  <c r="V294" i="6"/>
  <c r="U294" i="6"/>
  <c r="T294" i="6"/>
  <c r="V293" i="6"/>
  <c r="U293" i="6"/>
  <c r="T293" i="6"/>
  <c r="V292" i="6"/>
  <c r="U292" i="6"/>
  <c r="T292" i="6"/>
  <c r="V291" i="6"/>
  <c r="U291" i="6"/>
  <c r="T291" i="6"/>
  <c r="V290" i="6"/>
  <c r="U290" i="6"/>
  <c r="T290" i="6"/>
  <c r="V288" i="6"/>
  <c r="U288" i="6"/>
  <c r="V277" i="6"/>
  <c r="U277" i="6"/>
  <c r="T277" i="6"/>
  <c r="V276" i="6"/>
  <c r="U276" i="6"/>
  <c r="T276" i="6"/>
  <c r="V275" i="6"/>
  <c r="U275" i="6"/>
  <c r="T275" i="6"/>
  <c r="V274" i="6"/>
  <c r="U274" i="6"/>
  <c r="T274" i="6"/>
  <c r="V273" i="6"/>
  <c r="U273" i="6"/>
  <c r="T273" i="6"/>
  <c r="V272" i="6"/>
  <c r="U272" i="6"/>
  <c r="T272" i="6"/>
  <c r="V271" i="6"/>
  <c r="U271" i="6"/>
  <c r="T271" i="6"/>
  <c r="V270" i="6"/>
  <c r="U270" i="6"/>
  <c r="T270" i="6"/>
  <c r="V269" i="6"/>
  <c r="U269" i="6"/>
  <c r="T269" i="6"/>
  <c r="V247" i="6"/>
  <c r="U247" i="6"/>
  <c r="V246" i="6"/>
  <c r="U246" i="6"/>
  <c r="T246" i="6"/>
  <c r="V245" i="6"/>
  <c r="U245" i="6"/>
  <c r="T245" i="6"/>
  <c r="V244" i="6"/>
  <c r="U244" i="6"/>
  <c r="T244" i="6"/>
  <c r="V243" i="6"/>
  <c r="U243" i="6"/>
  <c r="T243" i="6"/>
  <c r="V242" i="6"/>
  <c r="U242" i="6"/>
  <c r="T242" i="6"/>
  <c r="V241" i="6"/>
  <c r="U241" i="6"/>
  <c r="T241" i="6"/>
  <c r="V240" i="6"/>
  <c r="U240" i="6"/>
  <c r="T240" i="6"/>
  <c r="V239" i="6"/>
  <c r="U239" i="6"/>
  <c r="T239" i="6"/>
  <c r="V238" i="6"/>
  <c r="U238" i="6"/>
  <c r="T238" i="6"/>
  <c r="V216" i="6"/>
  <c r="U216" i="6"/>
  <c r="T216" i="6"/>
  <c r="V215" i="6"/>
  <c r="U215" i="6"/>
  <c r="T215" i="6"/>
  <c r="V214" i="6"/>
  <c r="U214" i="6"/>
  <c r="T214" i="6"/>
  <c r="V213" i="6"/>
  <c r="U213" i="6"/>
  <c r="T213" i="6"/>
  <c r="V212" i="6"/>
  <c r="U212" i="6"/>
  <c r="T212" i="6"/>
  <c r="V211" i="6"/>
  <c r="U211" i="6"/>
  <c r="T211" i="6"/>
  <c r="V210" i="6"/>
  <c r="U210" i="6"/>
  <c r="T210" i="6"/>
  <c r="V209" i="6"/>
  <c r="U209" i="6"/>
  <c r="T209" i="6"/>
  <c r="V208" i="6"/>
  <c r="U208" i="6"/>
  <c r="T208" i="6"/>
  <c r="V206" i="6"/>
  <c r="U206" i="6"/>
  <c r="T206" i="6"/>
  <c r="V205" i="6"/>
  <c r="U205" i="6"/>
  <c r="T205" i="6"/>
  <c r="V204" i="6"/>
  <c r="U204" i="6"/>
  <c r="T204" i="6"/>
  <c r="V203" i="6"/>
  <c r="U203" i="6"/>
  <c r="T203" i="6"/>
  <c r="V202" i="6"/>
  <c r="U202" i="6"/>
  <c r="T202" i="6"/>
  <c r="V201" i="6"/>
  <c r="U201" i="6"/>
  <c r="T201" i="6"/>
  <c r="V200" i="6"/>
  <c r="U200" i="6"/>
  <c r="T200" i="6"/>
  <c r="V199" i="6"/>
  <c r="U199" i="6"/>
  <c r="T199" i="6"/>
  <c r="V198" i="6"/>
  <c r="U198" i="6"/>
  <c r="T198" i="6"/>
  <c r="V196" i="6"/>
  <c r="U196" i="6"/>
  <c r="V175" i="6"/>
  <c r="U175" i="6"/>
  <c r="T175" i="6"/>
  <c r="V174" i="6"/>
  <c r="U174" i="6"/>
  <c r="T174" i="6"/>
  <c r="V173" i="6"/>
  <c r="U173" i="6"/>
  <c r="T173" i="6"/>
  <c r="V172" i="6"/>
  <c r="U172" i="6"/>
  <c r="T172" i="6"/>
  <c r="V171" i="6"/>
  <c r="U171" i="6"/>
  <c r="T171" i="6"/>
  <c r="V170" i="6"/>
  <c r="U170" i="6"/>
  <c r="T170" i="6"/>
  <c r="V169" i="6"/>
  <c r="U169" i="6"/>
  <c r="T169" i="6"/>
  <c r="V168" i="6"/>
  <c r="U168" i="6"/>
  <c r="T168" i="6"/>
  <c r="V167" i="6"/>
  <c r="U167" i="6"/>
  <c r="T167" i="6"/>
  <c r="V165" i="6"/>
  <c r="U165" i="6"/>
  <c r="V164" i="6"/>
  <c r="U164" i="6"/>
  <c r="T164" i="6"/>
  <c r="V163" i="6"/>
  <c r="U163" i="6"/>
  <c r="T163" i="6"/>
  <c r="V162" i="6"/>
  <c r="U162" i="6"/>
  <c r="T162" i="6"/>
  <c r="V161" i="6"/>
  <c r="U161" i="6"/>
  <c r="T161" i="6"/>
  <c r="V160" i="6"/>
  <c r="U160" i="6"/>
  <c r="T160" i="6"/>
  <c r="V159" i="6"/>
  <c r="U159" i="6"/>
  <c r="T159" i="6"/>
  <c r="V158" i="6"/>
  <c r="U158" i="6"/>
  <c r="T158" i="6"/>
  <c r="V157" i="6"/>
  <c r="U157" i="6"/>
  <c r="T157" i="6"/>
  <c r="V156" i="6"/>
  <c r="U156" i="6"/>
  <c r="T156" i="6"/>
  <c r="V94" i="6"/>
  <c r="U94" i="6"/>
  <c r="V3" i="6"/>
  <c r="U3" i="6"/>
  <c r="T3" i="6"/>
  <c r="R308" i="6"/>
  <c r="Q308" i="6"/>
  <c r="P308" i="6"/>
  <c r="R307" i="6"/>
  <c r="Q307" i="6"/>
  <c r="P307" i="6"/>
  <c r="R306" i="6"/>
  <c r="Q306" i="6"/>
  <c r="P306" i="6"/>
  <c r="R305" i="6"/>
  <c r="Q305" i="6"/>
  <c r="P305" i="6"/>
  <c r="R304" i="6"/>
  <c r="Q304" i="6"/>
  <c r="P304" i="6"/>
  <c r="R303" i="6"/>
  <c r="Q303" i="6"/>
  <c r="P303" i="6"/>
  <c r="R302" i="6"/>
  <c r="Q302" i="6"/>
  <c r="P302" i="6"/>
  <c r="R301" i="6"/>
  <c r="Q301" i="6"/>
  <c r="P301" i="6"/>
  <c r="R300" i="6"/>
  <c r="Q300" i="6"/>
  <c r="P300" i="6"/>
  <c r="R298" i="6"/>
  <c r="Q298" i="6"/>
  <c r="P298" i="6"/>
  <c r="R297" i="6"/>
  <c r="Q297" i="6"/>
  <c r="P297" i="6"/>
  <c r="R296" i="6"/>
  <c r="Q296" i="6"/>
  <c r="P296" i="6"/>
  <c r="R295" i="6"/>
  <c r="Q295" i="6"/>
  <c r="P295" i="6"/>
  <c r="R294" i="6"/>
  <c r="Q294" i="6"/>
  <c r="P294" i="6"/>
  <c r="R293" i="6"/>
  <c r="Q293" i="6"/>
  <c r="P293" i="6"/>
  <c r="R292" i="6"/>
  <c r="Q292" i="6"/>
  <c r="P292" i="6"/>
  <c r="R291" i="6"/>
  <c r="Q291" i="6"/>
  <c r="P291" i="6"/>
  <c r="R290" i="6"/>
  <c r="Q290" i="6"/>
  <c r="P290" i="6"/>
  <c r="R288" i="6"/>
  <c r="Q288" i="6"/>
  <c r="P288" i="6"/>
  <c r="R277" i="6"/>
  <c r="Q277" i="6"/>
  <c r="P277" i="6"/>
  <c r="R276" i="6"/>
  <c r="Q276" i="6"/>
  <c r="P276" i="6"/>
  <c r="R275" i="6"/>
  <c r="Q275" i="6"/>
  <c r="P275" i="6"/>
  <c r="R274" i="6"/>
  <c r="Q274" i="6"/>
  <c r="P274" i="6"/>
  <c r="R273" i="6"/>
  <c r="Q273" i="6"/>
  <c r="P273" i="6"/>
  <c r="R272" i="6"/>
  <c r="Q272" i="6"/>
  <c r="P272" i="6"/>
  <c r="R271" i="6"/>
  <c r="Q271" i="6"/>
  <c r="P271" i="6"/>
  <c r="R270" i="6"/>
  <c r="Q270" i="6"/>
  <c r="P270" i="6"/>
  <c r="R269" i="6"/>
  <c r="Q269" i="6"/>
  <c r="P269" i="6"/>
  <c r="R247" i="6"/>
  <c r="Q247" i="6"/>
  <c r="P247" i="6"/>
  <c r="R246" i="6"/>
  <c r="Q246" i="6"/>
  <c r="P246" i="6"/>
  <c r="R245" i="6"/>
  <c r="Q245" i="6"/>
  <c r="P245" i="6"/>
  <c r="R244" i="6"/>
  <c r="Q244" i="6"/>
  <c r="P244" i="6"/>
  <c r="R243" i="6"/>
  <c r="Q243" i="6"/>
  <c r="P243" i="6"/>
  <c r="R242" i="6"/>
  <c r="Q242" i="6"/>
  <c r="P242" i="6"/>
  <c r="R241" i="6"/>
  <c r="Q241" i="6"/>
  <c r="P241" i="6"/>
  <c r="R240" i="6"/>
  <c r="Q240" i="6"/>
  <c r="P240" i="6"/>
  <c r="R239" i="6"/>
  <c r="Q239" i="6"/>
  <c r="P239" i="6"/>
  <c r="R238" i="6"/>
  <c r="Q238" i="6"/>
  <c r="P238" i="6"/>
  <c r="R216" i="6"/>
  <c r="Q216" i="6"/>
  <c r="P216" i="6"/>
  <c r="R215" i="6"/>
  <c r="Q215" i="6"/>
  <c r="P215" i="6"/>
  <c r="R214" i="6"/>
  <c r="Q214" i="6"/>
  <c r="P214" i="6"/>
  <c r="R213" i="6"/>
  <c r="Q213" i="6"/>
  <c r="P213" i="6"/>
  <c r="R212" i="6"/>
  <c r="Q212" i="6"/>
  <c r="P212" i="6"/>
  <c r="R211" i="6"/>
  <c r="Q211" i="6"/>
  <c r="P211" i="6"/>
  <c r="R210" i="6"/>
  <c r="Q210" i="6"/>
  <c r="P210" i="6"/>
  <c r="R209" i="6"/>
  <c r="Q209" i="6"/>
  <c r="P209" i="6"/>
  <c r="R208" i="6"/>
  <c r="Q208" i="6"/>
  <c r="P208" i="6"/>
  <c r="R206" i="6"/>
  <c r="Q206" i="6"/>
  <c r="P206" i="6"/>
  <c r="R205" i="6"/>
  <c r="Q205" i="6"/>
  <c r="P205" i="6"/>
  <c r="R204" i="6"/>
  <c r="Q204" i="6"/>
  <c r="P204" i="6"/>
  <c r="R203" i="6"/>
  <c r="Q203" i="6"/>
  <c r="P203" i="6"/>
  <c r="R202" i="6"/>
  <c r="Q202" i="6"/>
  <c r="P202" i="6"/>
  <c r="R201" i="6"/>
  <c r="Q201" i="6"/>
  <c r="P201" i="6"/>
  <c r="R200" i="6"/>
  <c r="Q200" i="6"/>
  <c r="P200" i="6"/>
  <c r="R199" i="6"/>
  <c r="Q199" i="6"/>
  <c r="P199" i="6"/>
  <c r="R198" i="6"/>
  <c r="Q198" i="6"/>
  <c r="P198" i="6"/>
  <c r="R196" i="6"/>
  <c r="Q196" i="6"/>
  <c r="P196" i="6"/>
  <c r="R175" i="6"/>
  <c r="Q175" i="6"/>
  <c r="P175" i="6"/>
  <c r="R174" i="6"/>
  <c r="Q174" i="6"/>
  <c r="P174" i="6"/>
  <c r="R173" i="6"/>
  <c r="Q173" i="6"/>
  <c r="P173" i="6"/>
  <c r="R172" i="6"/>
  <c r="Q172" i="6"/>
  <c r="P172" i="6"/>
  <c r="R171" i="6"/>
  <c r="Q171" i="6"/>
  <c r="P171" i="6"/>
  <c r="R170" i="6"/>
  <c r="P170" i="6"/>
  <c r="R169" i="6"/>
  <c r="Q169" i="6"/>
  <c r="P169" i="6"/>
  <c r="R168" i="6"/>
  <c r="Q168" i="6"/>
  <c r="P168" i="6"/>
  <c r="R167" i="6"/>
  <c r="Q167" i="6"/>
  <c r="P167" i="6"/>
  <c r="R165" i="6"/>
  <c r="Q165" i="6"/>
  <c r="P165" i="6"/>
  <c r="R164" i="6"/>
  <c r="Q164" i="6"/>
  <c r="P164" i="6"/>
  <c r="R163" i="6"/>
  <c r="Q163" i="6"/>
  <c r="P163" i="6"/>
  <c r="R162" i="6"/>
  <c r="Q162" i="6"/>
  <c r="P162" i="6"/>
  <c r="R161" i="6"/>
  <c r="Q161" i="6"/>
  <c r="P161" i="6"/>
  <c r="R160" i="6"/>
  <c r="Q160" i="6"/>
  <c r="P160" i="6"/>
  <c r="R159" i="6"/>
  <c r="Q159" i="6"/>
  <c r="P159" i="6"/>
  <c r="R158" i="6"/>
  <c r="Q158" i="6"/>
  <c r="P158" i="6"/>
  <c r="R157" i="6"/>
  <c r="Q157" i="6"/>
  <c r="P157" i="6"/>
  <c r="R156" i="6"/>
  <c r="Q156" i="6"/>
  <c r="P156" i="6"/>
  <c r="R94" i="6"/>
  <c r="Q94" i="6"/>
  <c r="P94" i="6"/>
  <c r="R3" i="6"/>
  <c r="Q3" i="6"/>
  <c r="P3" i="6"/>
  <c r="AA299" i="6"/>
  <c r="AA289" i="6"/>
  <c r="AA278" i="6"/>
  <c r="AA268" i="6"/>
  <c r="AA258" i="6"/>
  <c r="AA248" i="6"/>
  <c r="AA237" i="6"/>
  <c r="AA227" i="6"/>
  <c r="AA217" i="6"/>
  <c r="AA207" i="6"/>
  <c r="AA197" i="6"/>
  <c r="AA186" i="6"/>
  <c r="AA176" i="6"/>
  <c r="AA166" i="6"/>
  <c r="AA155" i="6"/>
  <c r="AA145" i="6"/>
  <c r="AA135" i="6"/>
  <c r="AA125" i="6"/>
  <c r="AA115" i="6"/>
  <c r="AA105" i="6"/>
  <c r="AA95" i="6"/>
  <c r="AA84" i="6"/>
  <c r="AA74" i="6"/>
  <c r="AA64" i="6"/>
  <c r="AA54" i="6"/>
  <c r="AA44" i="6"/>
  <c r="AA34" i="6"/>
  <c r="AA24" i="6"/>
  <c r="AA14" i="6"/>
  <c r="AA4" i="6"/>
  <c r="W299" i="6"/>
  <c r="W289" i="6"/>
  <c r="W278" i="6"/>
  <c r="W268" i="6"/>
  <c r="W258" i="6"/>
  <c r="W248" i="6"/>
  <c r="W237" i="6"/>
  <c r="W227" i="6"/>
  <c r="W217" i="6"/>
  <c r="W207" i="6"/>
  <c r="W197" i="6"/>
  <c r="W186" i="6"/>
  <c r="W176" i="6"/>
  <c r="W166" i="6"/>
  <c r="W155" i="6"/>
  <c r="W145" i="6"/>
  <c r="W135" i="6"/>
  <c r="W125" i="6"/>
  <c r="W115" i="6"/>
  <c r="W105" i="6"/>
  <c r="W95" i="6"/>
  <c r="W84" i="6"/>
  <c r="W74" i="6"/>
  <c r="W64" i="6"/>
  <c r="W54" i="6"/>
  <c r="W44" i="6"/>
  <c r="W34" i="6"/>
  <c r="W24" i="6"/>
  <c r="W14" i="6"/>
  <c r="W4" i="6"/>
  <c r="S299" i="6"/>
  <c r="S289" i="6"/>
  <c r="S278" i="6"/>
  <c r="S268" i="6"/>
  <c r="S258" i="6"/>
  <c r="S248" i="6"/>
  <c r="S237" i="6"/>
  <c r="S227" i="6"/>
  <c r="S217" i="6"/>
  <c r="S207" i="6"/>
  <c r="S197" i="6"/>
  <c r="S186" i="6"/>
  <c r="S176" i="6"/>
  <c r="S166" i="6"/>
  <c r="S155" i="6"/>
  <c r="S145" i="6"/>
  <c r="S135" i="6"/>
  <c r="S125" i="6"/>
  <c r="S115" i="6"/>
  <c r="S105" i="6"/>
  <c r="S95" i="6"/>
  <c r="S84" i="6"/>
  <c r="S74" i="6"/>
  <c r="S64" i="6"/>
  <c r="S54" i="6"/>
  <c r="S44" i="6"/>
  <c r="S34" i="6"/>
  <c r="S24" i="6"/>
  <c r="S14" i="6"/>
  <c r="Z218" i="4"/>
  <c r="Y218" i="4"/>
  <c r="X218" i="4"/>
  <c r="Z217" i="4"/>
  <c r="Y217" i="4"/>
  <c r="X217" i="4"/>
  <c r="Z216" i="4"/>
  <c r="Y216" i="4"/>
  <c r="X216" i="4"/>
  <c r="Z215" i="4"/>
  <c r="Y215" i="4"/>
  <c r="X215" i="4"/>
  <c r="Z214" i="4"/>
  <c r="Y214" i="4"/>
  <c r="X214" i="4"/>
  <c r="Z213" i="4"/>
  <c r="Y213" i="4"/>
  <c r="X213" i="4"/>
  <c r="Z211" i="4"/>
  <c r="Y211" i="4"/>
  <c r="X211" i="4"/>
  <c r="Z210" i="4"/>
  <c r="Y210" i="4"/>
  <c r="X210" i="4"/>
  <c r="Z209" i="4"/>
  <c r="Y209" i="4"/>
  <c r="X209" i="4"/>
  <c r="Z208" i="4"/>
  <c r="Y208" i="4"/>
  <c r="X208" i="4"/>
  <c r="Z207" i="4"/>
  <c r="Y207" i="4"/>
  <c r="X207" i="4"/>
  <c r="Z206" i="4"/>
  <c r="Y206" i="4"/>
  <c r="X206" i="4"/>
  <c r="Z204" i="4"/>
  <c r="Y204" i="4"/>
  <c r="X204" i="4"/>
  <c r="Z203" i="4"/>
  <c r="Y203" i="4"/>
  <c r="X203" i="4"/>
  <c r="Z202" i="4"/>
  <c r="Y202" i="4"/>
  <c r="X202" i="4"/>
  <c r="Z201" i="4"/>
  <c r="Y201" i="4"/>
  <c r="X201" i="4"/>
  <c r="Z200" i="4"/>
  <c r="Y200" i="4"/>
  <c r="X200" i="4"/>
  <c r="Z199" i="4"/>
  <c r="Y199" i="4"/>
  <c r="X199" i="4"/>
  <c r="Z198" i="4"/>
  <c r="Y198" i="4"/>
  <c r="X198" i="4"/>
  <c r="Z196" i="4"/>
  <c r="Y196" i="4"/>
  <c r="X196" i="4"/>
  <c r="Z195" i="4"/>
  <c r="Y195" i="4"/>
  <c r="X195" i="4"/>
  <c r="Z194" i="4"/>
  <c r="Y194" i="4"/>
  <c r="X194" i="4"/>
  <c r="Z193" i="4"/>
  <c r="Y193" i="4"/>
  <c r="X193" i="4"/>
  <c r="Z192" i="4"/>
  <c r="Y192" i="4"/>
  <c r="X192" i="4"/>
  <c r="Z191" i="4"/>
  <c r="Y191" i="4"/>
  <c r="X191" i="4"/>
  <c r="Z189" i="4"/>
  <c r="Y189" i="4"/>
  <c r="X189" i="4"/>
  <c r="Z188" i="4"/>
  <c r="Y188" i="4"/>
  <c r="X188" i="4"/>
  <c r="Z187" i="4"/>
  <c r="Y187" i="4"/>
  <c r="X187" i="4"/>
  <c r="Z186" i="4"/>
  <c r="Y186" i="4"/>
  <c r="X186" i="4"/>
  <c r="Z185" i="4"/>
  <c r="Y185" i="4"/>
  <c r="X185" i="4"/>
  <c r="Z184" i="4"/>
  <c r="Y184" i="4"/>
  <c r="X184" i="4"/>
  <c r="Z182" i="4"/>
  <c r="Y182" i="4"/>
  <c r="X182" i="4"/>
  <c r="Z181" i="4"/>
  <c r="Y181" i="4"/>
  <c r="X181" i="4"/>
  <c r="Z180" i="4"/>
  <c r="Y180" i="4"/>
  <c r="X180" i="4"/>
  <c r="Z179" i="4"/>
  <c r="Y179" i="4"/>
  <c r="X179" i="4"/>
  <c r="Z178" i="4"/>
  <c r="Y178" i="4"/>
  <c r="X178" i="4"/>
  <c r="Z177" i="4"/>
  <c r="Y177" i="4"/>
  <c r="X177" i="4"/>
  <c r="Z175" i="4"/>
  <c r="Y175" i="4"/>
  <c r="X175" i="4"/>
  <c r="Z174" i="4"/>
  <c r="Y174" i="4"/>
  <c r="X174" i="4"/>
  <c r="Z173" i="4"/>
  <c r="Y173" i="4"/>
  <c r="X173" i="4"/>
  <c r="Z172" i="4"/>
  <c r="Y172" i="4"/>
  <c r="X172" i="4"/>
  <c r="Z171" i="4"/>
  <c r="Y171" i="4"/>
  <c r="X171" i="4"/>
  <c r="Z170" i="4"/>
  <c r="Y170" i="4"/>
  <c r="X170" i="4"/>
  <c r="Z169" i="4"/>
  <c r="Y169" i="4"/>
  <c r="X169" i="4"/>
  <c r="Z153" i="4"/>
  <c r="Y153" i="4"/>
  <c r="X153" i="4"/>
  <c r="Z152" i="4"/>
  <c r="Y152" i="4"/>
  <c r="X152" i="4"/>
  <c r="Z151" i="4"/>
  <c r="Y151" i="4"/>
  <c r="X151" i="4"/>
  <c r="Z150" i="4"/>
  <c r="Y150" i="4"/>
  <c r="X150" i="4"/>
  <c r="Z149" i="4"/>
  <c r="Y149" i="4"/>
  <c r="X149" i="4"/>
  <c r="Z148" i="4"/>
  <c r="Y148" i="4"/>
  <c r="X148" i="4"/>
  <c r="Z146" i="4"/>
  <c r="Y146" i="4"/>
  <c r="X146" i="4"/>
  <c r="Z145" i="4"/>
  <c r="Y145" i="4"/>
  <c r="X145" i="4"/>
  <c r="Z144" i="4"/>
  <c r="Y144" i="4"/>
  <c r="X144" i="4"/>
  <c r="Z143" i="4"/>
  <c r="Y143" i="4"/>
  <c r="X143" i="4"/>
  <c r="Z142" i="4"/>
  <c r="Y142" i="4"/>
  <c r="X142" i="4"/>
  <c r="Z141" i="4"/>
  <c r="Y141" i="4"/>
  <c r="X141" i="4"/>
  <c r="Z139" i="4"/>
  <c r="Y139" i="4"/>
  <c r="X139" i="4"/>
  <c r="Z117" i="4"/>
  <c r="Y117" i="4"/>
  <c r="X117" i="4"/>
  <c r="Z116" i="4"/>
  <c r="Y116" i="4"/>
  <c r="X116" i="4"/>
  <c r="Z115" i="4"/>
  <c r="Y115" i="4"/>
  <c r="X115" i="4"/>
  <c r="Z114" i="4"/>
  <c r="Y114" i="4"/>
  <c r="X114" i="4"/>
  <c r="Z113" i="4"/>
  <c r="Y113" i="4"/>
  <c r="X113" i="4"/>
  <c r="Z112" i="4"/>
  <c r="Y112" i="4"/>
  <c r="X112" i="4"/>
  <c r="Z111" i="4"/>
  <c r="Y111" i="4"/>
  <c r="X111" i="4"/>
  <c r="Z109" i="4"/>
  <c r="Y109" i="4"/>
  <c r="X109" i="4"/>
  <c r="Z108" i="4"/>
  <c r="Y108" i="4"/>
  <c r="X108" i="4"/>
  <c r="Z107" i="4"/>
  <c r="Y107" i="4"/>
  <c r="X107" i="4"/>
  <c r="Z106" i="4"/>
  <c r="Y106" i="4"/>
  <c r="X106" i="4"/>
  <c r="Z105" i="4"/>
  <c r="Y105" i="4"/>
  <c r="X105" i="4"/>
  <c r="Z104" i="4"/>
  <c r="Y104" i="4"/>
  <c r="X104" i="4"/>
  <c r="Z102" i="4"/>
  <c r="Y102" i="4"/>
  <c r="X102" i="4"/>
  <c r="Z101" i="4"/>
  <c r="Y101" i="4"/>
  <c r="X101" i="4"/>
  <c r="Z100" i="4"/>
  <c r="Y100" i="4"/>
  <c r="X100" i="4"/>
  <c r="Z99" i="4"/>
  <c r="Y99" i="4"/>
  <c r="X99" i="4"/>
  <c r="Z98" i="4"/>
  <c r="Y98" i="4"/>
  <c r="X98" i="4"/>
  <c r="Z97" i="4"/>
  <c r="Y97" i="4"/>
  <c r="X97" i="4"/>
  <c r="Z95" i="4"/>
  <c r="Y95" i="4"/>
  <c r="X95" i="4"/>
  <c r="Z94" i="4"/>
  <c r="Y94" i="4"/>
  <c r="X94" i="4"/>
  <c r="Z93" i="4"/>
  <c r="Y93" i="4"/>
  <c r="X93" i="4"/>
  <c r="Z92" i="4"/>
  <c r="Y92" i="4"/>
  <c r="X92" i="4"/>
  <c r="Z91" i="4"/>
  <c r="Y91" i="4"/>
  <c r="X91" i="4"/>
  <c r="Z90" i="4"/>
  <c r="Y90" i="4"/>
  <c r="X90" i="4"/>
  <c r="Z88" i="4"/>
  <c r="Y88" i="4"/>
  <c r="X88" i="4"/>
  <c r="Z87" i="4"/>
  <c r="Y87" i="4"/>
  <c r="X87" i="4"/>
  <c r="Z86" i="4"/>
  <c r="Y86" i="4"/>
  <c r="X86" i="4"/>
  <c r="Z85" i="4"/>
  <c r="Y85" i="4"/>
  <c r="X85" i="4"/>
  <c r="Z84" i="4"/>
  <c r="Y84" i="4"/>
  <c r="X84" i="4"/>
  <c r="Z83" i="4"/>
  <c r="Y83" i="4"/>
  <c r="X83" i="4"/>
  <c r="Z81" i="4"/>
  <c r="Y81" i="4"/>
  <c r="X81" i="4"/>
  <c r="Z80" i="4"/>
  <c r="Y80" i="4"/>
  <c r="X80" i="4"/>
  <c r="Z79" i="4"/>
  <c r="Y79" i="4"/>
  <c r="X79" i="4"/>
  <c r="Z78" i="4"/>
  <c r="Y78" i="4"/>
  <c r="X78" i="4"/>
  <c r="Z77" i="4"/>
  <c r="Y77" i="4"/>
  <c r="X77" i="4"/>
  <c r="Z76" i="4"/>
  <c r="Y76" i="4"/>
  <c r="X76" i="4"/>
  <c r="Z74" i="4"/>
  <c r="Y74" i="4"/>
  <c r="X74" i="4"/>
  <c r="Z73" i="4"/>
  <c r="Y73" i="4"/>
  <c r="X73" i="4"/>
  <c r="Z72" i="4"/>
  <c r="Y72" i="4"/>
  <c r="X72" i="4"/>
  <c r="Z71" i="4"/>
  <c r="Y71" i="4"/>
  <c r="X71" i="4"/>
  <c r="Z70" i="4"/>
  <c r="Y70" i="4"/>
  <c r="X70" i="4"/>
  <c r="Z69" i="4"/>
  <c r="Y69" i="4"/>
  <c r="X69" i="4"/>
  <c r="Z67" i="4"/>
  <c r="Y67" i="4"/>
  <c r="X67" i="4"/>
  <c r="Z66" i="4"/>
  <c r="Y66" i="4"/>
  <c r="X66" i="4"/>
  <c r="Z65" i="4"/>
  <c r="Y65" i="4"/>
  <c r="X65" i="4"/>
  <c r="Z64" i="4"/>
  <c r="Y64" i="4"/>
  <c r="X64" i="4"/>
  <c r="Z63" i="4"/>
  <c r="Y63" i="4"/>
  <c r="X63" i="4"/>
  <c r="Z62" i="4"/>
  <c r="Y62" i="4"/>
  <c r="X62" i="4"/>
  <c r="Z61" i="4"/>
  <c r="Y61" i="4"/>
  <c r="X61" i="4"/>
  <c r="Z59" i="4"/>
  <c r="Y59" i="4"/>
  <c r="X59" i="4"/>
  <c r="Z58" i="4"/>
  <c r="Y58" i="4"/>
  <c r="X58" i="4"/>
  <c r="Z57" i="4"/>
  <c r="Y57" i="4"/>
  <c r="X57" i="4"/>
  <c r="Z56" i="4"/>
  <c r="Y56" i="4"/>
  <c r="X56" i="4"/>
  <c r="Z55" i="4"/>
  <c r="Y55" i="4"/>
  <c r="X55" i="4"/>
  <c r="Z54" i="4"/>
  <c r="Y54" i="4"/>
  <c r="X54" i="4"/>
  <c r="Z52" i="4"/>
  <c r="Y52" i="4"/>
  <c r="X52" i="4"/>
  <c r="Z51" i="4"/>
  <c r="Y51" i="4"/>
  <c r="X51" i="4"/>
  <c r="Z50" i="4"/>
  <c r="Y50" i="4"/>
  <c r="X50" i="4"/>
  <c r="Z49" i="4"/>
  <c r="Y49" i="4"/>
  <c r="X49" i="4"/>
  <c r="Z48" i="4"/>
  <c r="Y48" i="4"/>
  <c r="X48" i="4"/>
  <c r="Z47" i="4"/>
  <c r="Y47" i="4"/>
  <c r="X47" i="4"/>
  <c r="Z45" i="4"/>
  <c r="Y45" i="4"/>
  <c r="X45" i="4"/>
  <c r="Z44" i="4"/>
  <c r="Y44" i="4"/>
  <c r="X44" i="4"/>
  <c r="Z43" i="4"/>
  <c r="Y43" i="4"/>
  <c r="X43" i="4"/>
  <c r="Z42" i="4"/>
  <c r="Y42" i="4"/>
  <c r="X42" i="4"/>
  <c r="Z41" i="4"/>
  <c r="Y41" i="4"/>
  <c r="X41" i="4"/>
  <c r="Z40" i="4"/>
  <c r="Y40" i="4"/>
  <c r="X40" i="4"/>
  <c r="Z38" i="4"/>
  <c r="Y38" i="4"/>
  <c r="X38" i="4"/>
  <c r="Z37" i="4"/>
  <c r="Y37" i="4"/>
  <c r="X37" i="4"/>
  <c r="Z36" i="4"/>
  <c r="Y36" i="4"/>
  <c r="X36" i="4"/>
  <c r="Z35" i="4"/>
  <c r="Y35" i="4"/>
  <c r="X35" i="4"/>
  <c r="Z34" i="4"/>
  <c r="Y34" i="4"/>
  <c r="X34" i="4"/>
  <c r="Z33" i="4"/>
  <c r="Y33" i="4"/>
  <c r="X33" i="4"/>
  <c r="Z31" i="4"/>
  <c r="Y31" i="4"/>
  <c r="X31" i="4"/>
  <c r="Z30" i="4"/>
  <c r="Y30" i="4"/>
  <c r="X30" i="4"/>
  <c r="Z29" i="4"/>
  <c r="Y29" i="4"/>
  <c r="X29" i="4"/>
  <c r="Z28" i="4"/>
  <c r="Y28" i="4"/>
  <c r="X28" i="4"/>
  <c r="Z27" i="4"/>
  <c r="Y27" i="4"/>
  <c r="X27" i="4"/>
  <c r="Z26" i="4"/>
  <c r="Y26" i="4"/>
  <c r="X26" i="4"/>
  <c r="Z24" i="4"/>
  <c r="Y24" i="4"/>
  <c r="X24" i="4"/>
  <c r="Z23" i="4"/>
  <c r="Y23" i="4"/>
  <c r="X23" i="4"/>
  <c r="Z22" i="4"/>
  <c r="Y22" i="4"/>
  <c r="X22" i="4"/>
  <c r="Z21" i="4"/>
  <c r="Y21" i="4"/>
  <c r="X21" i="4"/>
  <c r="Z20" i="4"/>
  <c r="Y20" i="4"/>
  <c r="X20" i="4"/>
  <c r="Z19" i="4"/>
  <c r="Y19" i="4"/>
  <c r="X19" i="4"/>
  <c r="Z17" i="4"/>
  <c r="Y17" i="4"/>
  <c r="X17" i="4"/>
  <c r="Z16" i="4"/>
  <c r="Y16" i="4"/>
  <c r="X16" i="4"/>
  <c r="Z15" i="4"/>
  <c r="Y15" i="4"/>
  <c r="X15" i="4"/>
  <c r="Z14" i="4"/>
  <c r="Y14" i="4"/>
  <c r="X14" i="4"/>
  <c r="Z13" i="4"/>
  <c r="Y13" i="4"/>
  <c r="X13" i="4"/>
  <c r="Z12" i="4"/>
  <c r="Y12" i="4"/>
  <c r="X12" i="4"/>
  <c r="Z10" i="4"/>
  <c r="Y10" i="4"/>
  <c r="X10" i="4"/>
  <c r="Z9" i="4"/>
  <c r="Y9" i="4"/>
  <c r="X9" i="4"/>
  <c r="Z8" i="4"/>
  <c r="Y8" i="4"/>
  <c r="X8" i="4"/>
  <c r="Z7" i="4"/>
  <c r="Y7" i="4"/>
  <c r="X7" i="4"/>
  <c r="Z6" i="4"/>
  <c r="Y6" i="4"/>
  <c r="X6" i="4"/>
  <c r="Z5" i="4"/>
  <c r="Y5" i="4"/>
  <c r="X5" i="4"/>
  <c r="Z3" i="4"/>
  <c r="Y3" i="4"/>
  <c r="X3" i="4"/>
  <c r="V218" i="4"/>
  <c r="U218" i="4"/>
  <c r="V217" i="4"/>
  <c r="U217" i="4"/>
  <c r="V216" i="4"/>
  <c r="U216" i="4"/>
  <c r="V215" i="4"/>
  <c r="U215" i="4"/>
  <c r="V214" i="4"/>
  <c r="U214" i="4"/>
  <c r="V213" i="4"/>
  <c r="U213" i="4"/>
  <c r="V211" i="4"/>
  <c r="V264" i="4" s="1"/>
  <c r="U211" i="4"/>
  <c r="V210" i="4"/>
  <c r="V263" i="4" s="1"/>
  <c r="U210" i="4"/>
  <c r="U263" i="4" s="1"/>
  <c r="V209" i="4"/>
  <c r="U209" i="4"/>
  <c r="V208" i="4"/>
  <c r="U208" i="4"/>
  <c r="V207" i="4"/>
  <c r="U207" i="4"/>
  <c r="V206" i="4"/>
  <c r="U206" i="4"/>
  <c r="U259" i="4" s="1"/>
  <c r="V204" i="4"/>
  <c r="U204" i="4"/>
  <c r="V203" i="4"/>
  <c r="U203" i="4"/>
  <c r="V202" i="4"/>
  <c r="U202" i="4"/>
  <c r="V201" i="4"/>
  <c r="U201" i="4"/>
  <c r="V200" i="4"/>
  <c r="U200" i="4"/>
  <c r="V199" i="4"/>
  <c r="U199" i="4"/>
  <c r="V198" i="4"/>
  <c r="U198" i="4"/>
  <c r="V196" i="4"/>
  <c r="U196" i="4"/>
  <c r="V195" i="4"/>
  <c r="U195" i="4"/>
  <c r="V194" i="4"/>
  <c r="U194" i="4"/>
  <c r="V193" i="4"/>
  <c r="U193" i="4"/>
  <c r="V192" i="4"/>
  <c r="U192" i="4"/>
  <c r="V191" i="4"/>
  <c r="U191" i="4"/>
  <c r="V189" i="4"/>
  <c r="U189" i="4"/>
  <c r="V188" i="4"/>
  <c r="U188" i="4"/>
  <c r="V187" i="4"/>
  <c r="U187" i="4"/>
  <c r="V186" i="4"/>
  <c r="U186" i="4"/>
  <c r="V185" i="4"/>
  <c r="U185" i="4"/>
  <c r="V184" i="4"/>
  <c r="U184" i="4"/>
  <c r="V182" i="4"/>
  <c r="V257" i="4" s="1"/>
  <c r="U182" i="4"/>
  <c r="V181" i="4"/>
  <c r="V256" i="4" s="1"/>
  <c r="U181" i="4"/>
  <c r="U256" i="4" s="1"/>
  <c r="V180" i="4"/>
  <c r="U180" i="4"/>
  <c r="U255" i="4" s="1"/>
  <c r="V179" i="4"/>
  <c r="V254" i="4" s="1"/>
  <c r="U179" i="4"/>
  <c r="V178" i="4"/>
  <c r="V253" i="4" s="1"/>
  <c r="U178" i="4"/>
  <c r="U253" i="4" s="1"/>
  <c r="V177" i="4"/>
  <c r="V252" i="4" s="1"/>
  <c r="U177" i="4"/>
  <c r="U252" i="4" s="1"/>
  <c r="V175" i="4"/>
  <c r="U175" i="4"/>
  <c r="V174" i="4"/>
  <c r="U174" i="4"/>
  <c r="V173" i="4"/>
  <c r="U173" i="4"/>
  <c r="V172" i="4"/>
  <c r="U172" i="4"/>
  <c r="V171" i="4"/>
  <c r="U171" i="4"/>
  <c r="V170" i="4"/>
  <c r="U170" i="4"/>
  <c r="V169" i="4"/>
  <c r="U169" i="4"/>
  <c r="V153" i="4"/>
  <c r="U153" i="4"/>
  <c r="V152" i="4"/>
  <c r="U152" i="4"/>
  <c r="V151" i="4"/>
  <c r="U151" i="4"/>
  <c r="V150" i="4"/>
  <c r="U150" i="4"/>
  <c r="V149" i="4"/>
  <c r="U149" i="4"/>
  <c r="V148" i="4"/>
  <c r="U148" i="4"/>
  <c r="V146" i="4"/>
  <c r="U146" i="4"/>
  <c r="V145" i="4"/>
  <c r="U145" i="4"/>
  <c r="V144" i="4"/>
  <c r="U144" i="4"/>
  <c r="V143" i="4"/>
  <c r="U143" i="4"/>
  <c r="V142" i="4"/>
  <c r="U142" i="4"/>
  <c r="V141" i="4"/>
  <c r="U141" i="4"/>
  <c r="V139" i="4"/>
  <c r="U139" i="4"/>
  <c r="V117" i="4"/>
  <c r="U117" i="4"/>
  <c r="V116" i="4"/>
  <c r="U116" i="4"/>
  <c r="V115" i="4"/>
  <c r="U115" i="4"/>
  <c r="V114" i="4"/>
  <c r="U114" i="4"/>
  <c r="V113" i="4"/>
  <c r="U113" i="4"/>
  <c r="V112" i="4"/>
  <c r="U112" i="4"/>
  <c r="V111" i="4"/>
  <c r="U111" i="4"/>
  <c r="V109" i="4"/>
  <c r="U109" i="4"/>
  <c r="V108" i="4"/>
  <c r="U108" i="4"/>
  <c r="V107" i="4"/>
  <c r="U107" i="4"/>
  <c r="V106" i="4"/>
  <c r="U106" i="4"/>
  <c r="V105" i="4"/>
  <c r="U105" i="4"/>
  <c r="V104" i="4"/>
  <c r="U104" i="4"/>
  <c r="V102" i="4"/>
  <c r="U102" i="4"/>
  <c r="V101" i="4"/>
  <c r="U101" i="4"/>
  <c r="V100" i="4"/>
  <c r="U100" i="4"/>
  <c r="V99" i="4"/>
  <c r="U99" i="4"/>
  <c r="V98" i="4"/>
  <c r="U98" i="4"/>
  <c r="V97" i="4"/>
  <c r="U97" i="4"/>
  <c r="V95" i="4"/>
  <c r="U95" i="4"/>
  <c r="V94" i="4"/>
  <c r="U94" i="4"/>
  <c r="V93" i="4"/>
  <c r="U93" i="4"/>
  <c r="V92" i="4"/>
  <c r="U92" i="4"/>
  <c r="V91" i="4"/>
  <c r="U91" i="4"/>
  <c r="V90" i="4"/>
  <c r="U90" i="4"/>
  <c r="V88" i="4"/>
  <c r="U88" i="4"/>
  <c r="V87" i="4"/>
  <c r="U87" i="4"/>
  <c r="V86" i="4"/>
  <c r="U86" i="4"/>
  <c r="V85" i="4"/>
  <c r="U85" i="4"/>
  <c r="V84" i="4"/>
  <c r="U84" i="4"/>
  <c r="V83" i="4"/>
  <c r="U83" i="4"/>
  <c r="V81" i="4"/>
  <c r="U81" i="4"/>
  <c r="V80" i="4"/>
  <c r="U80" i="4"/>
  <c r="V79" i="4"/>
  <c r="U79" i="4"/>
  <c r="V78" i="4"/>
  <c r="U78" i="4"/>
  <c r="V77" i="4"/>
  <c r="U77" i="4"/>
  <c r="V76" i="4"/>
  <c r="U76" i="4"/>
  <c r="V74" i="4"/>
  <c r="U74" i="4"/>
  <c r="V73" i="4"/>
  <c r="V235" i="4" s="1"/>
  <c r="U73" i="4"/>
  <c r="V72" i="4"/>
  <c r="V234" i="4" s="1"/>
  <c r="U72" i="4"/>
  <c r="U234" i="4" s="1"/>
  <c r="V71" i="4"/>
  <c r="V233" i="4" s="1"/>
  <c r="U71" i="4"/>
  <c r="V70" i="4"/>
  <c r="V232" i="4" s="1"/>
  <c r="U70" i="4"/>
  <c r="U232" i="4" s="1"/>
  <c r="V69" i="4"/>
  <c r="V231" i="4" s="1"/>
  <c r="U69" i="4"/>
  <c r="V67" i="4"/>
  <c r="U67" i="4"/>
  <c r="V66" i="4"/>
  <c r="U66" i="4"/>
  <c r="V65" i="4"/>
  <c r="U65" i="4"/>
  <c r="V64" i="4"/>
  <c r="U64" i="4"/>
  <c r="V63" i="4"/>
  <c r="U63" i="4"/>
  <c r="V62" i="4"/>
  <c r="U62" i="4"/>
  <c r="V61" i="4"/>
  <c r="U61" i="4"/>
  <c r="V59" i="4"/>
  <c r="U59" i="4"/>
  <c r="V58" i="4"/>
  <c r="U58" i="4"/>
  <c r="V57" i="4"/>
  <c r="U57" i="4"/>
  <c r="V56" i="4"/>
  <c r="U56" i="4"/>
  <c r="V55" i="4"/>
  <c r="U55" i="4"/>
  <c r="V54" i="4"/>
  <c r="U54" i="4"/>
  <c r="V52" i="4"/>
  <c r="U52" i="4"/>
  <c r="V51" i="4"/>
  <c r="U51" i="4"/>
  <c r="V50" i="4"/>
  <c r="U50" i="4"/>
  <c r="V49" i="4"/>
  <c r="U49" i="4"/>
  <c r="V48" i="4"/>
  <c r="U48" i="4"/>
  <c r="V47" i="4"/>
  <c r="U47" i="4"/>
  <c r="V45" i="4"/>
  <c r="U45" i="4"/>
  <c r="V44" i="4"/>
  <c r="U44" i="4"/>
  <c r="V43" i="4"/>
  <c r="U43" i="4"/>
  <c r="V42" i="4"/>
  <c r="U42" i="4"/>
  <c r="V41" i="4"/>
  <c r="U41" i="4"/>
  <c r="V40" i="4"/>
  <c r="U40" i="4"/>
  <c r="V38" i="4"/>
  <c r="U38" i="4"/>
  <c r="V37" i="4"/>
  <c r="U37" i="4"/>
  <c r="V36" i="4"/>
  <c r="U36" i="4"/>
  <c r="V35" i="4"/>
  <c r="U35" i="4"/>
  <c r="V34" i="4"/>
  <c r="U34" i="4"/>
  <c r="V33" i="4"/>
  <c r="U33" i="4"/>
  <c r="V31" i="4"/>
  <c r="U31" i="4"/>
  <c r="V30" i="4"/>
  <c r="U30" i="4"/>
  <c r="V29" i="4"/>
  <c r="U29" i="4"/>
  <c r="V28" i="4"/>
  <c r="U28" i="4"/>
  <c r="V27" i="4"/>
  <c r="U27" i="4"/>
  <c r="V26" i="4"/>
  <c r="U26" i="4"/>
  <c r="V24" i="4"/>
  <c r="U24" i="4"/>
  <c r="V23" i="4"/>
  <c r="U23" i="4"/>
  <c r="V22" i="4"/>
  <c r="U22" i="4"/>
  <c r="V21" i="4"/>
  <c r="U21" i="4"/>
  <c r="V20" i="4"/>
  <c r="U20" i="4"/>
  <c r="V19" i="4"/>
  <c r="U19" i="4"/>
  <c r="V17" i="4"/>
  <c r="U17" i="4"/>
  <c r="V16" i="4"/>
  <c r="U16" i="4"/>
  <c r="V15" i="4"/>
  <c r="U15" i="4"/>
  <c r="V14" i="4"/>
  <c r="U14" i="4"/>
  <c r="V13" i="4"/>
  <c r="U13" i="4"/>
  <c r="V12" i="4"/>
  <c r="U12" i="4"/>
  <c r="V10" i="4"/>
  <c r="V229" i="4" s="1"/>
  <c r="U10" i="4"/>
  <c r="V9" i="4"/>
  <c r="V228" i="4" s="1"/>
  <c r="U9" i="4"/>
  <c r="V8" i="4"/>
  <c r="V227" i="4" s="1"/>
  <c r="U8" i="4"/>
  <c r="U227" i="4" s="1"/>
  <c r="V7" i="4"/>
  <c r="V226" i="4" s="1"/>
  <c r="U7" i="4"/>
  <c r="V6" i="4"/>
  <c r="V225" i="4" s="1"/>
  <c r="U6" i="4"/>
  <c r="V5" i="4"/>
  <c r="U5" i="4"/>
  <c r="V3" i="4"/>
  <c r="U3" i="4"/>
  <c r="T218" i="4"/>
  <c r="T217" i="4"/>
  <c r="T216" i="4"/>
  <c r="T215" i="4"/>
  <c r="T214" i="4"/>
  <c r="T213" i="4"/>
  <c r="T211" i="4"/>
  <c r="T210" i="4"/>
  <c r="T209" i="4"/>
  <c r="T208" i="4"/>
  <c r="T207" i="4"/>
  <c r="T206" i="4"/>
  <c r="T203" i="4"/>
  <c r="T202" i="4"/>
  <c r="T201" i="4"/>
  <c r="T200" i="4"/>
  <c r="T199" i="4"/>
  <c r="T198" i="4"/>
  <c r="T196" i="4"/>
  <c r="T195" i="4"/>
  <c r="T194" i="4"/>
  <c r="T193" i="4"/>
  <c r="T192" i="4"/>
  <c r="T191" i="4"/>
  <c r="T189" i="4"/>
  <c r="T188" i="4"/>
  <c r="T187" i="4"/>
  <c r="T186" i="4"/>
  <c r="T185" i="4"/>
  <c r="T184" i="4"/>
  <c r="T182" i="4"/>
  <c r="T181" i="4"/>
  <c r="T180" i="4"/>
  <c r="T179" i="4"/>
  <c r="T178" i="4"/>
  <c r="T177" i="4"/>
  <c r="T174" i="4"/>
  <c r="T173" i="4"/>
  <c r="T172" i="4"/>
  <c r="T171" i="4"/>
  <c r="T170" i="4"/>
  <c r="T169" i="4"/>
  <c r="T153" i="4"/>
  <c r="T152" i="4"/>
  <c r="T151" i="4"/>
  <c r="T150" i="4"/>
  <c r="T149" i="4"/>
  <c r="T148" i="4"/>
  <c r="T146" i="4"/>
  <c r="T145" i="4"/>
  <c r="T144" i="4"/>
  <c r="T143" i="4"/>
  <c r="T142" i="4"/>
  <c r="T141" i="4"/>
  <c r="T116" i="4"/>
  <c r="T115" i="4"/>
  <c r="T114" i="4"/>
  <c r="T113" i="4"/>
  <c r="T112" i="4"/>
  <c r="T111" i="4"/>
  <c r="T109" i="4"/>
  <c r="T108" i="4"/>
  <c r="T107" i="4"/>
  <c r="T106" i="4"/>
  <c r="T105" i="4"/>
  <c r="T104" i="4"/>
  <c r="T102" i="4"/>
  <c r="T101" i="4"/>
  <c r="T100" i="4"/>
  <c r="T99" i="4"/>
  <c r="T98" i="4"/>
  <c r="T97" i="4"/>
  <c r="T95" i="4"/>
  <c r="T94" i="4"/>
  <c r="T93" i="4"/>
  <c r="T92" i="4"/>
  <c r="T91" i="4"/>
  <c r="T90" i="4"/>
  <c r="T88" i="4"/>
  <c r="T87" i="4"/>
  <c r="T86" i="4"/>
  <c r="T85" i="4"/>
  <c r="T84" i="4"/>
  <c r="T83" i="4"/>
  <c r="T81" i="4"/>
  <c r="T80" i="4"/>
  <c r="T79" i="4"/>
  <c r="T78" i="4"/>
  <c r="T77" i="4"/>
  <c r="T76" i="4"/>
  <c r="T74" i="4"/>
  <c r="T73" i="4"/>
  <c r="T72" i="4"/>
  <c r="T71" i="4"/>
  <c r="T70" i="4"/>
  <c r="T69" i="4"/>
  <c r="T66" i="4"/>
  <c r="T65" i="4"/>
  <c r="T64" i="4"/>
  <c r="T63" i="4"/>
  <c r="T62" i="4"/>
  <c r="T61" i="4"/>
  <c r="T59" i="4"/>
  <c r="T58" i="4"/>
  <c r="T57" i="4"/>
  <c r="T56" i="4"/>
  <c r="T55" i="4"/>
  <c r="T54" i="4"/>
  <c r="T52" i="4"/>
  <c r="T51" i="4"/>
  <c r="T50" i="4"/>
  <c r="T49" i="4"/>
  <c r="T48" i="4"/>
  <c r="T47" i="4"/>
  <c r="T45" i="4"/>
  <c r="T44" i="4"/>
  <c r="T43" i="4"/>
  <c r="T42" i="4"/>
  <c r="T41" i="4"/>
  <c r="T40" i="4"/>
  <c r="T38" i="4"/>
  <c r="T37" i="4"/>
  <c r="T36" i="4"/>
  <c r="T35" i="4"/>
  <c r="T34" i="4"/>
  <c r="T33" i="4"/>
  <c r="T31" i="4"/>
  <c r="T30" i="4"/>
  <c r="T29" i="4"/>
  <c r="T28" i="4"/>
  <c r="T27" i="4"/>
  <c r="T26" i="4"/>
  <c r="T24" i="4"/>
  <c r="T23" i="4"/>
  <c r="T22" i="4"/>
  <c r="T21" i="4"/>
  <c r="T20" i="4"/>
  <c r="T19" i="4"/>
  <c r="T17" i="4"/>
  <c r="T16" i="4"/>
  <c r="T15" i="4"/>
  <c r="T14" i="4"/>
  <c r="T13" i="4"/>
  <c r="T12" i="4"/>
  <c r="T10" i="4"/>
  <c r="T9" i="4"/>
  <c r="T8" i="4"/>
  <c r="T7" i="4"/>
  <c r="T6" i="4"/>
  <c r="T5" i="4"/>
  <c r="T3" i="4"/>
  <c r="R218" i="4"/>
  <c r="Q218" i="4"/>
  <c r="P218" i="4"/>
  <c r="R217" i="4"/>
  <c r="Q217" i="4"/>
  <c r="P217" i="4"/>
  <c r="R216" i="4"/>
  <c r="Q216" i="4"/>
  <c r="P216" i="4"/>
  <c r="R215" i="4"/>
  <c r="Q215" i="4"/>
  <c r="P215" i="4"/>
  <c r="R214" i="4"/>
  <c r="Q214" i="4"/>
  <c r="P214" i="4"/>
  <c r="R213" i="4"/>
  <c r="Q213" i="4"/>
  <c r="P213" i="4"/>
  <c r="R211" i="4"/>
  <c r="Q211" i="4"/>
  <c r="P211" i="4"/>
  <c r="R210" i="4"/>
  <c r="Q210" i="4"/>
  <c r="P210" i="4"/>
  <c r="R209" i="4"/>
  <c r="Q209" i="4"/>
  <c r="P209" i="4"/>
  <c r="R208" i="4"/>
  <c r="Q208" i="4"/>
  <c r="P208" i="4"/>
  <c r="R207" i="4"/>
  <c r="Q207" i="4"/>
  <c r="P207" i="4"/>
  <c r="R206" i="4"/>
  <c r="Q206" i="4"/>
  <c r="P206" i="4"/>
  <c r="R204" i="4"/>
  <c r="Q204" i="4"/>
  <c r="P204" i="4"/>
  <c r="R203" i="4"/>
  <c r="Q203" i="4"/>
  <c r="P203" i="4"/>
  <c r="R202" i="4"/>
  <c r="Q202" i="4"/>
  <c r="P202" i="4"/>
  <c r="R201" i="4"/>
  <c r="Q201" i="4"/>
  <c r="P201" i="4"/>
  <c r="R200" i="4"/>
  <c r="Q200" i="4"/>
  <c r="P200" i="4"/>
  <c r="R199" i="4"/>
  <c r="Q199" i="4"/>
  <c r="P199" i="4"/>
  <c r="R198" i="4"/>
  <c r="Q198" i="4"/>
  <c r="P198" i="4"/>
  <c r="R196" i="4"/>
  <c r="Q196" i="4"/>
  <c r="P196" i="4"/>
  <c r="R195" i="4"/>
  <c r="Q195" i="4"/>
  <c r="P195" i="4"/>
  <c r="R194" i="4"/>
  <c r="Q194" i="4"/>
  <c r="P194" i="4"/>
  <c r="R193" i="4"/>
  <c r="Q193" i="4"/>
  <c r="P193" i="4"/>
  <c r="R192" i="4"/>
  <c r="Q192" i="4"/>
  <c r="P192" i="4"/>
  <c r="R191" i="4"/>
  <c r="Q191" i="4"/>
  <c r="P191" i="4"/>
  <c r="R189" i="4"/>
  <c r="Q189" i="4"/>
  <c r="P189" i="4"/>
  <c r="R188" i="4"/>
  <c r="Q188" i="4"/>
  <c r="P188" i="4"/>
  <c r="R187" i="4"/>
  <c r="Q187" i="4"/>
  <c r="P187" i="4"/>
  <c r="R186" i="4"/>
  <c r="Q186" i="4"/>
  <c r="P186" i="4"/>
  <c r="R185" i="4"/>
  <c r="Q185" i="4"/>
  <c r="P185" i="4"/>
  <c r="R184" i="4"/>
  <c r="Q184" i="4"/>
  <c r="P184" i="4"/>
  <c r="R182" i="4"/>
  <c r="Q182" i="4"/>
  <c r="P182" i="4"/>
  <c r="R181" i="4"/>
  <c r="Q181" i="4"/>
  <c r="P181" i="4"/>
  <c r="R180" i="4"/>
  <c r="Q180" i="4"/>
  <c r="P180" i="4"/>
  <c r="R179" i="4"/>
  <c r="Q179" i="4"/>
  <c r="P179" i="4"/>
  <c r="R178" i="4"/>
  <c r="Q178" i="4"/>
  <c r="P178" i="4"/>
  <c r="R177" i="4"/>
  <c r="Q177" i="4"/>
  <c r="P177" i="4"/>
  <c r="R175" i="4"/>
  <c r="Q175" i="4"/>
  <c r="P175" i="4"/>
  <c r="R174" i="4"/>
  <c r="Q174" i="4"/>
  <c r="P174" i="4"/>
  <c r="R173" i="4"/>
  <c r="Q173" i="4"/>
  <c r="P173" i="4"/>
  <c r="R172" i="4"/>
  <c r="Q172" i="4"/>
  <c r="P172" i="4"/>
  <c r="R171" i="4"/>
  <c r="Q171" i="4"/>
  <c r="P171" i="4"/>
  <c r="R170" i="4"/>
  <c r="Q170" i="4"/>
  <c r="P170" i="4"/>
  <c r="R169" i="4"/>
  <c r="Q169" i="4"/>
  <c r="P169" i="4"/>
  <c r="R153" i="4"/>
  <c r="Q153" i="4"/>
  <c r="P153" i="4"/>
  <c r="R152" i="4"/>
  <c r="Q152" i="4"/>
  <c r="P152" i="4"/>
  <c r="R151" i="4"/>
  <c r="Q151" i="4"/>
  <c r="P151" i="4"/>
  <c r="R150" i="4"/>
  <c r="Q150" i="4"/>
  <c r="P150" i="4"/>
  <c r="R149" i="4"/>
  <c r="Q149" i="4"/>
  <c r="P149" i="4"/>
  <c r="R148" i="4"/>
  <c r="Q148" i="4"/>
  <c r="P148" i="4"/>
  <c r="R146" i="4"/>
  <c r="Q146" i="4"/>
  <c r="P146" i="4"/>
  <c r="R145" i="4"/>
  <c r="Q145" i="4"/>
  <c r="P145" i="4"/>
  <c r="R144" i="4"/>
  <c r="Q144" i="4"/>
  <c r="P144" i="4"/>
  <c r="R143" i="4"/>
  <c r="Q143" i="4"/>
  <c r="P143" i="4"/>
  <c r="R142" i="4"/>
  <c r="Q142" i="4"/>
  <c r="P142" i="4"/>
  <c r="R141" i="4"/>
  <c r="Q141" i="4"/>
  <c r="P141" i="4"/>
  <c r="R139" i="4"/>
  <c r="R117" i="4"/>
  <c r="Q117" i="4"/>
  <c r="P117" i="4"/>
  <c r="R116" i="4"/>
  <c r="Q116" i="4"/>
  <c r="P116" i="4"/>
  <c r="R115" i="4"/>
  <c r="Q115" i="4"/>
  <c r="P115" i="4"/>
  <c r="R114" i="4"/>
  <c r="Q114" i="4"/>
  <c r="P114" i="4"/>
  <c r="R113" i="4"/>
  <c r="Q113" i="4"/>
  <c r="P113" i="4"/>
  <c r="R112" i="4"/>
  <c r="Q112" i="4"/>
  <c r="P112" i="4"/>
  <c r="R111" i="4"/>
  <c r="Q111" i="4"/>
  <c r="P111" i="4"/>
  <c r="R109" i="4"/>
  <c r="Q109" i="4"/>
  <c r="P109" i="4"/>
  <c r="R108" i="4"/>
  <c r="Q108" i="4"/>
  <c r="P108" i="4"/>
  <c r="R107" i="4"/>
  <c r="Q107" i="4"/>
  <c r="P107" i="4"/>
  <c r="R106" i="4"/>
  <c r="Q106" i="4"/>
  <c r="P106" i="4"/>
  <c r="R105" i="4"/>
  <c r="Q105" i="4"/>
  <c r="P105" i="4"/>
  <c r="R104" i="4"/>
  <c r="Q104" i="4"/>
  <c r="P104" i="4"/>
  <c r="R102" i="4"/>
  <c r="Q102" i="4"/>
  <c r="P102" i="4"/>
  <c r="R101" i="4"/>
  <c r="Q101" i="4"/>
  <c r="P101" i="4"/>
  <c r="R100" i="4"/>
  <c r="Q100" i="4"/>
  <c r="P100" i="4"/>
  <c r="R99" i="4"/>
  <c r="Q99" i="4"/>
  <c r="P99" i="4"/>
  <c r="R98" i="4"/>
  <c r="Q98" i="4"/>
  <c r="P98" i="4"/>
  <c r="R97" i="4"/>
  <c r="Q97" i="4"/>
  <c r="P97" i="4"/>
  <c r="R95" i="4"/>
  <c r="Q95" i="4"/>
  <c r="P95" i="4"/>
  <c r="R94" i="4"/>
  <c r="Q94" i="4"/>
  <c r="P94" i="4"/>
  <c r="R93" i="4"/>
  <c r="Q93" i="4"/>
  <c r="P93" i="4"/>
  <c r="R92" i="4"/>
  <c r="Q92" i="4"/>
  <c r="P92" i="4"/>
  <c r="R91" i="4"/>
  <c r="Q91" i="4"/>
  <c r="P91" i="4"/>
  <c r="R90" i="4"/>
  <c r="Q90" i="4"/>
  <c r="P90" i="4"/>
  <c r="R88" i="4"/>
  <c r="Q88" i="4"/>
  <c r="P88" i="4"/>
  <c r="R87" i="4"/>
  <c r="Q87" i="4"/>
  <c r="P87" i="4"/>
  <c r="R86" i="4"/>
  <c r="Q86" i="4"/>
  <c r="P86" i="4"/>
  <c r="R85" i="4"/>
  <c r="Q85" i="4"/>
  <c r="P85" i="4"/>
  <c r="R84" i="4"/>
  <c r="Q84" i="4"/>
  <c r="P84" i="4"/>
  <c r="R83" i="4"/>
  <c r="Q83" i="4"/>
  <c r="P83" i="4"/>
  <c r="R81" i="4"/>
  <c r="Q81" i="4"/>
  <c r="P81" i="4"/>
  <c r="R80" i="4"/>
  <c r="Q80" i="4"/>
  <c r="P80" i="4"/>
  <c r="R79" i="4"/>
  <c r="Q79" i="4"/>
  <c r="P79" i="4"/>
  <c r="R78" i="4"/>
  <c r="Q78" i="4"/>
  <c r="P78" i="4"/>
  <c r="R77" i="4"/>
  <c r="Q77" i="4"/>
  <c r="P77" i="4"/>
  <c r="R76" i="4"/>
  <c r="Q76" i="4"/>
  <c r="P76" i="4"/>
  <c r="R74" i="4"/>
  <c r="Q74" i="4"/>
  <c r="P74" i="4"/>
  <c r="R73" i="4"/>
  <c r="Q73" i="4"/>
  <c r="P73" i="4"/>
  <c r="R72" i="4"/>
  <c r="Q72" i="4"/>
  <c r="P72" i="4"/>
  <c r="R71" i="4"/>
  <c r="Q71" i="4"/>
  <c r="P71" i="4"/>
  <c r="R70" i="4"/>
  <c r="Q70" i="4"/>
  <c r="P70" i="4"/>
  <c r="R69" i="4"/>
  <c r="Q69" i="4"/>
  <c r="P69" i="4"/>
  <c r="R67" i="4"/>
  <c r="Q67" i="4"/>
  <c r="P67" i="4"/>
  <c r="R66" i="4"/>
  <c r="Q66" i="4"/>
  <c r="P66" i="4"/>
  <c r="R65" i="4"/>
  <c r="Q65" i="4"/>
  <c r="P65" i="4"/>
  <c r="R64" i="4"/>
  <c r="Q64" i="4"/>
  <c r="P64" i="4"/>
  <c r="R63" i="4"/>
  <c r="Q63" i="4"/>
  <c r="P63" i="4"/>
  <c r="R62" i="4"/>
  <c r="Q62" i="4"/>
  <c r="P62" i="4"/>
  <c r="R61" i="4"/>
  <c r="Q61" i="4"/>
  <c r="P61" i="4"/>
  <c r="R59" i="4"/>
  <c r="Q59" i="4"/>
  <c r="P59" i="4"/>
  <c r="R58" i="4"/>
  <c r="Q58" i="4"/>
  <c r="P58" i="4"/>
  <c r="R57" i="4"/>
  <c r="Q57" i="4"/>
  <c r="P57" i="4"/>
  <c r="R56" i="4"/>
  <c r="Q56" i="4"/>
  <c r="P56" i="4"/>
  <c r="R55" i="4"/>
  <c r="Q55" i="4"/>
  <c r="P55" i="4"/>
  <c r="R54" i="4"/>
  <c r="Q54" i="4"/>
  <c r="P54" i="4"/>
  <c r="R52" i="4"/>
  <c r="Q52" i="4"/>
  <c r="P52" i="4"/>
  <c r="R51" i="4"/>
  <c r="Q51" i="4"/>
  <c r="P51" i="4"/>
  <c r="R50" i="4"/>
  <c r="Q50" i="4"/>
  <c r="P50" i="4"/>
  <c r="R49" i="4"/>
  <c r="Q49" i="4"/>
  <c r="P49" i="4"/>
  <c r="R48" i="4"/>
  <c r="Q48" i="4"/>
  <c r="P48" i="4"/>
  <c r="R47" i="4"/>
  <c r="Q47" i="4"/>
  <c r="P47" i="4"/>
  <c r="R45" i="4"/>
  <c r="Q45" i="4"/>
  <c r="P45" i="4"/>
  <c r="R44" i="4"/>
  <c r="Q44" i="4"/>
  <c r="P44" i="4"/>
  <c r="R43" i="4"/>
  <c r="Q43" i="4"/>
  <c r="P43" i="4"/>
  <c r="R42" i="4"/>
  <c r="Q42" i="4"/>
  <c r="P42" i="4"/>
  <c r="R41" i="4"/>
  <c r="Q41" i="4"/>
  <c r="P41" i="4"/>
  <c r="R40" i="4"/>
  <c r="Q40" i="4"/>
  <c r="P40" i="4"/>
  <c r="R38" i="4"/>
  <c r="Q38" i="4"/>
  <c r="P38" i="4"/>
  <c r="R37" i="4"/>
  <c r="Q37" i="4"/>
  <c r="P37" i="4"/>
  <c r="R36" i="4"/>
  <c r="Q36" i="4"/>
  <c r="P36" i="4"/>
  <c r="R35" i="4"/>
  <c r="Q35" i="4"/>
  <c r="P35" i="4"/>
  <c r="R34" i="4"/>
  <c r="Q34" i="4"/>
  <c r="P34" i="4"/>
  <c r="R33" i="4"/>
  <c r="Q33" i="4"/>
  <c r="P33" i="4"/>
  <c r="R31" i="4"/>
  <c r="Q31" i="4"/>
  <c r="P31" i="4"/>
  <c r="R30" i="4"/>
  <c r="Q30" i="4"/>
  <c r="P30" i="4"/>
  <c r="R29" i="4"/>
  <c r="Q29" i="4"/>
  <c r="P29" i="4"/>
  <c r="R28" i="4"/>
  <c r="Q28" i="4"/>
  <c r="P28" i="4"/>
  <c r="R27" i="4"/>
  <c r="Q27" i="4"/>
  <c r="P27" i="4"/>
  <c r="R26" i="4"/>
  <c r="Q26" i="4"/>
  <c r="P26" i="4"/>
  <c r="R24" i="4"/>
  <c r="Q24" i="4"/>
  <c r="P24" i="4"/>
  <c r="R23" i="4"/>
  <c r="Q23" i="4"/>
  <c r="P23" i="4"/>
  <c r="R22" i="4"/>
  <c r="Q22" i="4"/>
  <c r="P22" i="4"/>
  <c r="R21" i="4"/>
  <c r="Q21" i="4"/>
  <c r="P21" i="4"/>
  <c r="R20" i="4"/>
  <c r="Q20" i="4"/>
  <c r="P20" i="4"/>
  <c r="R19" i="4"/>
  <c r="Q19" i="4"/>
  <c r="P19" i="4"/>
  <c r="R17" i="4"/>
  <c r="Q17" i="4"/>
  <c r="P17" i="4"/>
  <c r="R16" i="4"/>
  <c r="Q16" i="4"/>
  <c r="P16" i="4"/>
  <c r="R15" i="4"/>
  <c r="Q15" i="4"/>
  <c r="P15" i="4"/>
  <c r="R14" i="4"/>
  <c r="Q14" i="4"/>
  <c r="P14" i="4"/>
  <c r="R13" i="4"/>
  <c r="Q13" i="4"/>
  <c r="P13" i="4"/>
  <c r="R12" i="4"/>
  <c r="Q12" i="4"/>
  <c r="P12" i="4"/>
  <c r="R10" i="4"/>
  <c r="Q10" i="4"/>
  <c r="P10" i="4"/>
  <c r="R9" i="4"/>
  <c r="Q9" i="4"/>
  <c r="P9" i="4"/>
  <c r="R8" i="4"/>
  <c r="Q8" i="4"/>
  <c r="P8" i="4"/>
  <c r="R7" i="4"/>
  <c r="Q7" i="4"/>
  <c r="P7" i="4"/>
  <c r="R6" i="4"/>
  <c r="Q6" i="4"/>
  <c r="P6" i="4"/>
  <c r="R5" i="4"/>
  <c r="Q5" i="4"/>
  <c r="P5" i="4"/>
  <c r="R3" i="4"/>
  <c r="Q3" i="4"/>
  <c r="P3" i="4"/>
  <c r="AA212" i="4"/>
  <c r="AA205" i="4"/>
  <c r="AA197" i="4"/>
  <c r="AA190" i="4"/>
  <c r="AA183" i="4"/>
  <c r="AA176" i="4"/>
  <c r="AA168" i="4"/>
  <c r="AA161" i="4"/>
  <c r="AA154" i="4"/>
  <c r="AA147" i="4"/>
  <c r="AA140" i="4"/>
  <c r="AA132" i="4"/>
  <c r="AA125" i="4"/>
  <c r="AA118" i="4"/>
  <c r="AA110" i="4"/>
  <c r="AA103" i="4"/>
  <c r="AA96" i="4"/>
  <c r="AA89" i="4"/>
  <c r="AA82" i="4"/>
  <c r="AA75" i="4"/>
  <c r="AA68" i="4"/>
  <c r="AA60" i="4"/>
  <c r="AA53" i="4"/>
  <c r="AA46" i="4"/>
  <c r="AA39" i="4"/>
  <c r="AA32" i="4"/>
  <c r="AA25" i="4"/>
  <c r="AA18" i="4"/>
  <c r="AA11" i="4"/>
  <c r="AA4" i="4"/>
  <c r="W212" i="4"/>
  <c r="W205" i="4"/>
  <c r="W197" i="4"/>
  <c r="W190" i="4"/>
  <c r="W183" i="4"/>
  <c r="W176" i="4"/>
  <c r="W168" i="4"/>
  <c r="W161" i="4"/>
  <c r="W154" i="4"/>
  <c r="W147" i="4"/>
  <c r="W140" i="4"/>
  <c r="W132" i="4"/>
  <c r="W125" i="4"/>
  <c r="W118" i="4"/>
  <c r="W110" i="4"/>
  <c r="W103" i="4"/>
  <c r="W96" i="4"/>
  <c r="W89" i="4"/>
  <c r="W82" i="4"/>
  <c r="W75" i="4"/>
  <c r="W68" i="4"/>
  <c r="W60" i="4"/>
  <c r="W53" i="4"/>
  <c r="W46" i="4"/>
  <c r="W39" i="4"/>
  <c r="W32" i="4"/>
  <c r="W25" i="4"/>
  <c r="W18" i="4"/>
  <c r="W11" i="4"/>
  <c r="W4" i="4"/>
  <c r="S212" i="4"/>
  <c r="S205" i="4"/>
  <c r="S197" i="4"/>
  <c r="S190" i="4"/>
  <c r="S183" i="4"/>
  <c r="S176" i="4"/>
  <c r="S168" i="4"/>
  <c r="S161" i="4"/>
  <c r="S154" i="4"/>
  <c r="S147" i="4"/>
  <c r="S140" i="4"/>
  <c r="S132" i="4"/>
  <c r="S125" i="4"/>
  <c r="S118" i="4"/>
  <c r="S110" i="4"/>
  <c r="S103" i="4"/>
  <c r="S96" i="4"/>
  <c r="S89" i="4"/>
  <c r="S82" i="4"/>
  <c r="S75" i="4"/>
  <c r="S68" i="4"/>
  <c r="S60" i="4"/>
  <c r="S53" i="4"/>
  <c r="S46" i="4"/>
  <c r="S39" i="4"/>
  <c r="S32" i="4"/>
  <c r="S25" i="4"/>
  <c r="S18" i="4"/>
  <c r="S11" i="4"/>
  <c r="S4" i="4"/>
  <c r="AA502" i="1"/>
  <c r="AA467" i="1"/>
  <c r="AA450" i="1"/>
  <c r="AA433" i="1"/>
  <c r="AA416" i="1"/>
  <c r="AA398" i="1"/>
  <c r="AA381" i="1"/>
  <c r="AA364" i="1"/>
  <c r="AA330" i="1"/>
  <c r="AA312" i="1"/>
  <c r="AA295" i="1"/>
  <c r="AA278" i="1"/>
  <c r="AA243" i="1"/>
  <c r="AA226" i="1"/>
  <c r="AA209" i="1"/>
  <c r="AA175" i="1"/>
  <c r="AA158" i="1"/>
  <c r="AA140" i="1"/>
  <c r="AA123" i="1"/>
  <c r="AA106" i="1"/>
  <c r="AA89" i="1"/>
  <c r="AA72" i="1"/>
  <c r="AA55" i="1"/>
  <c r="AA38" i="1"/>
  <c r="AA21" i="1"/>
  <c r="AA3" i="1" s="1"/>
  <c r="W502" i="1"/>
  <c r="W467" i="1"/>
  <c r="W450" i="1"/>
  <c r="W433" i="1"/>
  <c r="W416" i="1"/>
  <c r="W398" i="1"/>
  <c r="W381" i="1"/>
  <c r="W364" i="1"/>
  <c r="W330" i="1"/>
  <c r="W312" i="1"/>
  <c r="W295" i="1"/>
  <c r="W278" i="1"/>
  <c r="W243" i="1"/>
  <c r="W226" i="1"/>
  <c r="W209" i="1"/>
  <c r="W175" i="1"/>
  <c r="W158" i="1"/>
  <c r="W140" i="1"/>
  <c r="W123" i="1"/>
  <c r="W106" i="1"/>
  <c r="W89" i="1"/>
  <c r="W72" i="1"/>
  <c r="W55" i="1"/>
  <c r="W38" i="1"/>
  <c r="W21" i="1"/>
  <c r="S416" i="1"/>
  <c r="S433" i="1"/>
  <c r="S450" i="1"/>
  <c r="S467" i="1"/>
  <c r="S502" i="1"/>
  <c r="S398" i="1"/>
  <c r="S381" i="1"/>
  <c r="S364" i="1"/>
  <c r="S330" i="1"/>
  <c r="S312" i="1"/>
  <c r="S295" i="1"/>
  <c r="S278" i="1"/>
  <c r="S243" i="1"/>
  <c r="S226" i="1"/>
  <c r="S209" i="1"/>
  <c r="S175" i="1"/>
  <c r="S158" i="1"/>
  <c r="S140" i="1"/>
  <c r="S123" i="1"/>
  <c r="S106" i="1"/>
  <c r="S89" i="1"/>
  <c r="S72" i="1"/>
  <c r="S55" i="1"/>
  <c r="S38" i="1"/>
  <c r="S21" i="1"/>
  <c r="Z607" i="1"/>
  <c r="Y607" i="1"/>
  <c r="X607" i="1"/>
  <c r="Z606" i="1"/>
  <c r="Y606" i="1"/>
  <c r="X606" i="1"/>
  <c r="Z605" i="1"/>
  <c r="Y605" i="1"/>
  <c r="X605" i="1"/>
  <c r="Z604" i="1"/>
  <c r="Y604" i="1"/>
  <c r="X604" i="1"/>
  <c r="Z603" i="1"/>
  <c r="Y603" i="1"/>
  <c r="X603" i="1"/>
  <c r="Z602" i="1"/>
  <c r="Y602" i="1"/>
  <c r="X602" i="1"/>
  <c r="Z601" i="1"/>
  <c r="Y601" i="1"/>
  <c r="X601" i="1"/>
  <c r="Z600" i="1"/>
  <c r="X600" i="1"/>
  <c r="Z599" i="1"/>
  <c r="Y599" i="1"/>
  <c r="X599" i="1"/>
  <c r="Z598" i="1"/>
  <c r="Y598" i="1"/>
  <c r="X598" i="1"/>
  <c r="Y597" i="1"/>
  <c r="X597" i="1"/>
  <c r="Z596" i="1"/>
  <c r="Y596" i="1"/>
  <c r="X596" i="1"/>
  <c r="Z595" i="1"/>
  <c r="X595" i="1"/>
  <c r="Z594" i="1"/>
  <c r="Y594" i="1"/>
  <c r="X594" i="1"/>
  <c r="Z593" i="1"/>
  <c r="Y593" i="1"/>
  <c r="X593" i="1"/>
  <c r="Z592" i="1"/>
  <c r="X592" i="1"/>
  <c r="Z573" i="1"/>
  <c r="Y573" i="1"/>
  <c r="X573" i="1"/>
  <c r="Z572" i="1"/>
  <c r="X572" i="1"/>
  <c r="Z571" i="1"/>
  <c r="Y571" i="1"/>
  <c r="Z570" i="1"/>
  <c r="Y570" i="1"/>
  <c r="X570" i="1"/>
  <c r="Z569" i="1"/>
  <c r="Y569" i="1"/>
  <c r="X569" i="1"/>
  <c r="Z568" i="1"/>
  <c r="Y568" i="1"/>
  <c r="X568" i="1"/>
  <c r="Z567" i="1"/>
  <c r="Y567" i="1"/>
  <c r="X567" i="1"/>
  <c r="Z566" i="1"/>
  <c r="X566" i="1"/>
  <c r="Z565" i="1"/>
  <c r="Y565" i="1"/>
  <c r="X565" i="1"/>
  <c r="Z564" i="1"/>
  <c r="Y564" i="1"/>
  <c r="X564" i="1"/>
  <c r="Z563" i="1"/>
  <c r="Y563" i="1"/>
  <c r="X563" i="1"/>
  <c r="Z562" i="1"/>
  <c r="Y562" i="1"/>
  <c r="X562" i="1"/>
  <c r="Z561" i="1"/>
  <c r="Y561" i="1"/>
  <c r="X561" i="1"/>
  <c r="Z560" i="1"/>
  <c r="Y560" i="1"/>
  <c r="X560" i="1"/>
  <c r="Z559" i="1"/>
  <c r="Y559" i="1"/>
  <c r="X559" i="1"/>
  <c r="Z558" i="1"/>
  <c r="Y558" i="1"/>
  <c r="X558" i="1"/>
  <c r="V518" i="1"/>
  <c r="U518" i="1"/>
  <c r="T518" i="1"/>
  <c r="V517" i="1"/>
  <c r="U517" i="1"/>
  <c r="T517" i="1"/>
  <c r="V516" i="1"/>
  <c r="U516" i="1"/>
  <c r="T516" i="1"/>
  <c r="V515" i="1"/>
  <c r="U515" i="1"/>
  <c r="T515" i="1"/>
  <c r="V514" i="1"/>
  <c r="U514" i="1"/>
  <c r="T514" i="1"/>
  <c r="V513" i="1"/>
  <c r="U513" i="1"/>
  <c r="T513" i="1"/>
  <c r="V512" i="1"/>
  <c r="U512" i="1"/>
  <c r="T512" i="1"/>
  <c r="V511" i="1"/>
  <c r="U511" i="1"/>
  <c r="T511" i="1"/>
  <c r="V510" i="1"/>
  <c r="U510" i="1"/>
  <c r="T510" i="1"/>
  <c r="V509" i="1"/>
  <c r="U509" i="1"/>
  <c r="T509" i="1"/>
  <c r="V508" i="1"/>
  <c r="U508" i="1"/>
  <c r="T508" i="1"/>
  <c r="V507" i="1"/>
  <c r="U507" i="1"/>
  <c r="T507" i="1"/>
  <c r="V506" i="1"/>
  <c r="U506" i="1"/>
  <c r="T506" i="1"/>
  <c r="V505" i="1"/>
  <c r="U505" i="1"/>
  <c r="T505" i="1"/>
  <c r="V504" i="1"/>
  <c r="U504" i="1"/>
  <c r="T504" i="1"/>
  <c r="V503" i="1"/>
  <c r="U503" i="1"/>
  <c r="T503" i="1"/>
  <c r="V483" i="1"/>
  <c r="U483" i="1"/>
  <c r="T483" i="1"/>
  <c r="V482" i="1"/>
  <c r="U482" i="1"/>
  <c r="T482" i="1"/>
  <c r="V481" i="1"/>
  <c r="U481" i="1"/>
  <c r="T481" i="1"/>
  <c r="V480" i="1"/>
  <c r="U480" i="1"/>
  <c r="T480" i="1"/>
  <c r="V479" i="1"/>
  <c r="U479" i="1"/>
  <c r="T479" i="1"/>
  <c r="V478" i="1"/>
  <c r="U478" i="1"/>
  <c r="T478" i="1"/>
  <c r="V477" i="1"/>
  <c r="U477" i="1"/>
  <c r="T477" i="1"/>
  <c r="V476" i="1"/>
  <c r="U476" i="1"/>
  <c r="T476" i="1"/>
  <c r="V475" i="1"/>
  <c r="U475" i="1"/>
  <c r="T475" i="1"/>
  <c r="V474" i="1"/>
  <c r="U474" i="1"/>
  <c r="T474" i="1"/>
  <c r="V473" i="1"/>
  <c r="U473" i="1"/>
  <c r="T473" i="1"/>
  <c r="V472" i="1"/>
  <c r="U472" i="1"/>
  <c r="T472" i="1"/>
  <c r="V471" i="1"/>
  <c r="U471" i="1"/>
  <c r="T471" i="1"/>
  <c r="V470" i="1"/>
  <c r="U470" i="1"/>
  <c r="T470" i="1"/>
  <c r="V469" i="1"/>
  <c r="U469" i="1"/>
  <c r="T469" i="1"/>
  <c r="V468" i="1"/>
  <c r="U468" i="1"/>
  <c r="T468" i="1"/>
  <c r="V466" i="1"/>
  <c r="U466" i="1"/>
  <c r="T466" i="1"/>
  <c r="V465" i="1"/>
  <c r="U465" i="1"/>
  <c r="T465" i="1"/>
  <c r="V464" i="1"/>
  <c r="U464" i="1"/>
  <c r="T464" i="1"/>
  <c r="V463" i="1"/>
  <c r="U463" i="1"/>
  <c r="T463" i="1"/>
  <c r="V462" i="1"/>
  <c r="U462" i="1"/>
  <c r="T462" i="1"/>
  <c r="V461" i="1"/>
  <c r="U461" i="1"/>
  <c r="T461" i="1"/>
  <c r="V460" i="1"/>
  <c r="U460" i="1"/>
  <c r="T460" i="1"/>
  <c r="V459" i="1"/>
  <c r="U459" i="1"/>
  <c r="T459" i="1"/>
  <c r="V458" i="1"/>
  <c r="U458" i="1"/>
  <c r="T458" i="1"/>
  <c r="V457" i="1"/>
  <c r="U457" i="1"/>
  <c r="T457" i="1"/>
  <c r="V456" i="1"/>
  <c r="U456" i="1"/>
  <c r="T456" i="1"/>
  <c r="V455" i="1"/>
  <c r="U455" i="1"/>
  <c r="T455" i="1"/>
  <c r="V454" i="1"/>
  <c r="U454" i="1"/>
  <c r="T454" i="1"/>
  <c r="V453" i="1"/>
  <c r="U453" i="1"/>
  <c r="T453" i="1"/>
  <c r="V452" i="1"/>
  <c r="U452" i="1"/>
  <c r="T452" i="1"/>
  <c r="V451" i="1"/>
  <c r="U451" i="1"/>
  <c r="T451" i="1"/>
  <c r="V449" i="1"/>
  <c r="U449" i="1"/>
  <c r="T449" i="1"/>
  <c r="V448" i="1"/>
  <c r="U448" i="1"/>
  <c r="T448" i="1"/>
  <c r="V447" i="1"/>
  <c r="U447" i="1"/>
  <c r="T447" i="1"/>
  <c r="V446" i="1"/>
  <c r="U446" i="1"/>
  <c r="T446" i="1"/>
  <c r="V445" i="1"/>
  <c r="U445" i="1"/>
  <c r="T445" i="1"/>
  <c r="V444" i="1"/>
  <c r="U444" i="1"/>
  <c r="T444" i="1"/>
  <c r="V443" i="1"/>
  <c r="U443" i="1"/>
  <c r="T443" i="1"/>
  <c r="V442" i="1"/>
  <c r="U442" i="1"/>
  <c r="T442" i="1"/>
  <c r="V441" i="1"/>
  <c r="U441" i="1"/>
  <c r="T441" i="1"/>
  <c r="V440" i="1"/>
  <c r="U440" i="1"/>
  <c r="T440" i="1"/>
  <c r="V439" i="1"/>
  <c r="U439" i="1"/>
  <c r="T439" i="1"/>
  <c r="V438" i="1"/>
  <c r="U438" i="1"/>
  <c r="T438" i="1"/>
  <c r="V437" i="1"/>
  <c r="U437" i="1"/>
  <c r="T437" i="1"/>
  <c r="V436" i="1"/>
  <c r="U436" i="1"/>
  <c r="T436" i="1"/>
  <c r="V435" i="1"/>
  <c r="U435" i="1"/>
  <c r="T435" i="1"/>
  <c r="V434" i="1"/>
  <c r="U434" i="1"/>
  <c r="T434" i="1"/>
  <c r="V432" i="1"/>
  <c r="U432" i="1"/>
  <c r="T432" i="1"/>
  <c r="T607" i="1" s="1"/>
  <c r="V431" i="1"/>
  <c r="V606" i="1" s="1"/>
  <c r="U431" i="1"/>
  <c r="U606" i="1" s="1"/>
  <c r="T431" i="1"/>
  <c r="V430" i="1"/>
  <c r="V605" i="1" s="1"/>
  <c r="U430" i="1"/>
  <c r="U605" i="1" s="1"/>
  <c r="T430" i="1"/>
  <c r="V429" i="1"/>
  <c r="U429" i="1"/>
  <c r="U604" i="1" s="1"/>
  <c r="T429" i="1"/>
  <c r="T604" i="1" s="1"/>
  <c r="V428" i="1"/>
  <c r="V603" i="1" s="1"/>
  <c r="U428" i="1"/>
  <c r="T428" i="1"/>
  <c r="V427" i="1"/>
  <c r="U427" i="1"/>
  <c r="U602" i="1" s="1"/>
  <c r="T427" i="1"/>
  <c r="V426" i="1"/>
  <c r="V601" i="1" s="1"/>
  <c r="U426" i="1"/>
  <c r="U601" i="1" s="1"/>
  <c r="T426" i="1"/>
  <c r="T601" i="1" s="1"/>
  <c r="V425" i="1"/>
  <c r="V600" i="1" s="1"/>
  <c r="U425" i="1"/>
  <c r="U600" i="1" s="1"/>
  <c r="T425" i="1"/>
  <c r="T600" i="1" s="1"/>
  <c r="V424" i="1"/>
  <c r="V599" i="1" s="1"/>
  <c r="U424" i="1"/>
  <c r="U599" i="1" s="1"/>
  <c r="T424" i="1"/>
  <c r="T599" i="1" s="1"/>
  <c r="V423" i="1"/>
  <c r="V598" i="1" s="1"/>
  <c r="U423" i="1"/>
  <c r="U598" i="1" s="1"/>
  <c r="T423" i="1"/>
  <c r="V422" i="1"/>
  <c r="V597" i="1" s="1"/>
  <c r="U422" i="1"/>
  <c r="U597" i="1" s="1"/>
  <c r="T422" i="1"/>
  <c r="T597" i="1" s="1"/>
  <c r="V421" i="1"/>
  <c r="U421" i="1"/>
  <c r="U596" i="1" s="1"/>
  <c r="T421" i="1"/>
  <c r="T596" i="1" s="1"/>
  <c r="V420" i="1"/>
  <c r="V595" i="1" s="1"/>
  <c r="U420" i="1"/>
  <c r="U595" i="1" s="1"/>
  <c r="T420" i="1"/>
  <c r="T595" i="1" s="1"/>
  <c r="V419" i="1"/>
  <c r="V594" i="1" s="1"/>
  <c r="U419" i="1"/>
  <c r="T419" i="1"/>
  <c r="V418" i="1"/>
  <c r="V593" i="1" s="1"/>
  <c r="U418" i="1"/>
  <c r="U593" i="1" s="1"/>
  <c r="T418" i="1"/>
  <c r="T593" i="1" s="1"/>
  <c r="V417" i="1"/>
  <c r="V592" i="1" s="1"/>
  <c r="U417" i="1"/>
  <c r="U592" i="1" s="1"/>
  <c r="T417" i="1"/>
  <c r="T592" i="1" s="1"/>
  <c r="V415" i="1"/>
  <c r="U415" i="1"/>
  <c r="V414" i="1"/>
  <c r="U414" i="1"/>
  <c r="T414" i="1"/>
  <c r="V413" i="1"/>
  <c r="U413" i="1"/>
  <c r="T413" i="1"/>
  <c r="V412" i="1"/>
  <c r="U412" i="1"/>
  <c r="T412" i="1"/>
  <c r="V411" i="1"/>
  <c r="U411" i="1"/>
  <c r="T411" i="1"/>
  <c r="V410" i="1"/>
  <c r="U410" i="1"/>
  <c r="T410" i="1"/>
  <c r="V409" i="1"/>
  <c r="U409" i="1"/>
  <c r="T409" i="1"/>
  <c r="V408" i="1"/>
  <c r="U408" i="1"/>
  <c r="T408" i="1"/>
  <c r="V407" i="1"/>
  <c r="U407" i="1"/>
  <c r="T407" i="1"/>
  <c r="V406" i="1"/>
  <c r="U406" i="1"/>
  <c r="T406" i="1"/>
  <c r="V405" i="1"/>
  <c r="U405" i="1"/>
  <c r="T405" i="1"/>
  <c r="V404" i="1"/>
  <c r="U404" i="1"/>
  <c r="T404" i="1"/>
  <c r="V403" i="1"/>
  <c r="U403" i="1"/>
  <c r="T403" i="1"/>
  <c r="V402" i="1"/>
  <c r="U402" i="1"/>
  <c r="T402" i="1"/>
  <c r="V401" i="1"/>
  <c r="U401" i="1"/>
  <c r="T401" i="1"/>
  <c r="V400" i="1"/>
  <c r="U400" i="1"/>
  <c r="T400" i="1"/>
  <c r="V399" i="1"/>
  <c r="U399" i="1"/>
  <c r="T399" i="1"/>
  <c r="V380" i="1"/>
  <c r="U380" i="1"/>
  <c r="T380" i="1"/>
  <c r="V379" i="1"/>
  <c r="U379" i="1"/>
  <c r="T379" i="1"/>
  <c r="V378" i="1"/>
  <c r="U378" i="1"/>
  <c r="T378" i="1"/>
  <c r="V377" i="1"/>
  <c r="U377" i="1"/>
  <c r="T377" i="1"/>
  <c r="V376" i="1"/>
  <c r="U376" i="1"/>
  <c r="T376" i="1"/>
  <c r="V375" i="1"/>
  <c r="U375" i="1"/>
  <c r="T375" i="1"/>
  <c r="V374" i="1"/>
  <c r="U374" i="1"/>
  <c r="T374" i="1"/>
  <c r="V373" i="1"/>
  <c r="U373" i="1"/>
  <c r="T373" i="1"/>
  <c r="V372" i="1"/>
  <c r="U372" i="1"/>
  <c r="T372" i="1"/>
  <c r="V371" i="1"/>
  <c r="U371" i="1"/>
  <c r="T371" i="1"/>
  <c r="V370" i="1"/>
  <c r="U370" i="1"/>
  <c r="T370" i="1"/>
  <c r="V369" i="1"/>
  <c r="U369" i="1"/>
  <c r="T369" i="1"/>
  <c r="V368" i="1"/>
  <c r="U368" i="1"/>
  <c r="T368" i="1"/>
  <c r="V367" i="1"/>
  <c r="U367" i="1"/>
  <c r="T367" i="1"/>
  <c r="V366" i="1"/>
  <c r="U366" i="1"/>
  <c r="T366" i="1"/>
  <c r="V365" i="1"/>
  <c r="U365" i="1"/>
  <c r="T365" i="1"/>
  <c r="V346" i="1"/>
  <c r="U346" i="1"/>
  <c r="T346" i="1"/>
  <c r="V345" i="1"/>
  <c r="U345" i="1"/>
  <c r="T345" i="1"/>
  <c r="V344" i="1"/>
  <c r="U344" i="1"/>
  <c r="T344" i="1"/>
  <c r="V343" i="1"/>
  <c r="U343" i="1"/>
  <c r="T343" i="1"/>
  <c r="V342" i="1"/>
  <c r="U342" i="1"/>
  <c r="T342" i="1"/>
  <c r="V341" i="1"/>
  <c r="U341" i="1"/>
  <c r="T341" i="1"/>
  <c r="V340" i="1"/>
  <c r="U340" i="1"/>
  <c r="T340" i="1"/>
  <c r="V339" i="1"/>
  <c r="U339" i="1"/>
  <c r="T339" i="1"/>
  <c r="V338" i="1"/>
  <c r="U338" i="1"/>
  <c r="T338" i="1"/>
  <c r="V337" i="1"/>
  <c r="U337" i="1"/>
  <c r="T337" i="1"/>
  <c r="V336" i="1"/>
  <c r="U336" i="1"/>
  <c r="T336" i="1"/>
  <c r="V335" i="1"/>
  <c r="U335" i="1"/>
  <c r="T335" i="1"/>
  <c r="V334" i="1"/>
  <c r="U334" i="1"/>
  <c r="T334" i="1"/>
  <c r="V333" i="1"/>
  <c r="U333" i="1"/>
  <c r="T333" i="1"/>
  <c r="V332" i="1"/>
  <c r="U332" i="1"/>
  <c r="T332" i="1"/>
  <c r="V331" i="1"/>
  <c r="U331" i="1"/>
  <c r="T331" i="1"/>
  <c r="V328" i="1"/>
  <c r="U328" i="1"/>
  <c r="T328" i="1"/>
  <c r="V327" i="1"/>
  <c r="U327" i="1"/>
  <c r="T327" i="1"/>
  <c r="V326" i="1"/>
  <c r="U326" i="1"/>
  <c r="T326" i="1"/>
  <c r="V325" i="1"/>
  <c r="U325" i="1"/>
  <c r="T325" i="1"/>
  <c r="V324" i="1"/>
  <c r="U324" i="1"/>
  <c r="T324" i="1"/>
  <c r="V323" i="1"/>
  <c r="U323" i="1"/>
  <c r="T323" i="1"/>
  <c r="V322" i="1"/>
  <c r="U322" i="1"/>
  <c r="T322" i="1"/>
  <c r="V321" i="1"/>
  <c r="U321" i="1"/>
  <c r="T321" i="1"/>
  <c r="V320" i="1"/>
  <c r="U320" i="1"/>
  <c r="T320" i="1"/>
  <c r="V319" i="1"/>
  <c r="U319" i="1"/>
  <c r="T319" i="1"/>
  <c r="V318" i="1"/>
  <c r="U318" i="1"/>
  <c r="T318" i="1"/>
  <c r="V317" i="1"/>
  <c r="U317" i="1"/>
  <c r="T317" i="1"/>
  <c r="V316" i="1"/>
  <c r="U316" i="1"/>
  <c r="T316" i="1"/>
  <c r="V315" i="1"/>
  <c r="U315" i="1"/>
  <c r="T315" i="1"/>
  <c r="V314" i="1"/>
  <c r="U314" i="1"/>
  <c r="T314" i="1"/>
  <c r="V313" i="1"/>
  <c r="U313" i="1"/>
  <c r="T313" i="1"/>
  <c r="V311" i="1"/>
  <c r="U311" i="1"/>
  <c r="T311" i="1"/>
  <c r="V310" i="1"/>
  <c r="U310" i="1"/>
  <c r="T310" i="1"/>
  <c r="V309" i="1"/>
  <c r="U309" i="1"/>
  <c r="T309" i="1"/>
  <c r="V308" i="1"/>
  <c r="U308" i="1"/>
  <c r="T308" i="1"/>
  <c r="V307" i="1"/>
  <c r="U307" i="1"/>
  <c r="T307" i="1"/>
  <c r="V306" i="1"/>
  <c r="U306" i="1"/>
  <c r="T306" i="1"/>
  <c r="V305" i="1"/>
  <c r="U305" i="1"/>
  <c r="T305" i="1"/>
  <c r="V304" i="1"/>
  <c r="U304" i="1"/>
  <c r="T304" i="1"/>
  <c r="V303" i="1"/>
  <c r="U303" i="1"/>
  <c r="T303" i="1"/>
  <c r="V302" i="1"/>
  <c r="U302" i="1"/>
  <c r="T302" i="1"/>
  <c r="V301" i="1"/>
  <c r="U301" i="1"/>
  <c r="T301" i="1"/>
  <c r="V300" i="1"/>
  <c r="U300" i="1"/>
  <c r="T300" i="1"/>
  <c r="V299" i="1"/>
  <c r="U299" i="1"/>
  <c r="T299" i="1"/>
  <c r="V298" i="1"/>
  <c r="U298" i="1"/>
  <c r="T298" i="1"/>
  <c r="V297" i="1"/>
  <c r="U297" i="1"/>
  <c r="T297" i="1"/>
  <c r="V296" i="1"/>
  <c r="U296" i="1"/>
  <c r="T296" i="1"/>
  <c r="V294" i="1"/>
  <c r="V573" i="1" s="1"/>
  <c r="U294" i="1"/>
  <c r="U573" i="1" s="1"/>
  <c r="T294" i="1"/>
  <c r="V293" i="1"/>
  <c r="U293" i="1"/>
  <c r="U572" i="1" s="1"/>
  <c r="T293" i="1"/>
  <c r="T572" i="1" s="1"/>
  <c r="V292" i="1"/>
  <c r="V571" i="1" s="1"/>
  <c r="U292" i="1"/>
  <c r="U571" i="1" s="1"/>
  <c r="T292" i="1"/>
  <c r="T571" i="1" s="1"/>
  <c r="V291" i="1"/>
  <c r="V570" i="1" s="1"/>
  <c r="U291" i="1"/>
  <c r="U570" i="1" s="1"/>
  <c r="T291" i="1"/>
  <c r="T570" i="1" s="1"/>
  <c r="V290" i="1"/>
  <c r="U290" i="1"/>
  <c r="U569" i="1" s="1"/>
  <c r="T290" i="1"/>
  <c r="V289" i="1"/>
  <c r="V568" i="1" s="1"/>
  <c r="U289" i="1"/>
  <c r="U568" i="1" s="1"/>
  <c r="T289" i="1"/>
  <c r="V288" i="1"/>
  <c r="V567" i="1" s="1"/>
  <c r="U288" i="1"/>
  <c r="U567" i="1" s="1"/>
  <c r="T288" i="1"/>
  <c r="T567" i="1" s="1"/>
  <c r="V287" i="1"/>
  <c r="V566" i="1" s="1"/>
  <c r="U287" i="1"/>
  <c r="T287" i="1"/>
  <c r="T566" i="1" s="1"/>
  <c r="V286" i="1"/>
  <c r="V565" i="1" s="1"/>
  <c r="U286" i="1"/>
  <c r="U565" i="1" s="1"/>
  <c r="T286" i="1"/>
  <c r="T565" i="1" s="1"/>
  <c r="V285" i="1"/>
  <c r="V564" i="1" s="1"/>
  <c r="U285" i="1"/>
  <c r="U564" i="1" s="1"/>
  <c r="T285" i="1"/>
  <c r="T564" i="1" s="1"/>
  <c r="V284" i="1"/>
  <c r="V563" i="1" s="1"/>
  <c r="U284" i="1"/>
  <c r="U563" i="1" s="1"/>
  <c r="T284" i="1"/>
  <c r="T563" i="1" s="1"/>
  <c r="V283" i="1"/>
  <c r="V562" i="1" s="1"/>
  <c r="U283" i="1"/>
  <c r="U562" i="1" s="1"/>
  <c r="T283" i="1"/>
  <c r="T562" i="1" s="1"/>
  <c r="V282" i="1"/>
  <c r="V561" i="1" s="1"/>
  <c r="U282" i="1"/>
  <c r="U561" i="1" s="1"/>
  <c r="T282" i="1"/>
  <c r="T561" i="1" s="1"/>
  <c r="V281" i="1"/>
  <c r="V560" i="1" s="1"/>
  <c r="U281" i="1"/>
  <c r="U560" i="1" s="1"/>
  <c r="T281" i="1"/>
  <c r="T560" i="1" s="1"/>
  <c r="V280" i="1"/>
  <c r="V559" i="1" s="1"/>
  <c r="U280" i="1"/>
  <c r="U559" i="1" s="1"/>
  <c r="T280" i="1"/>
  <c r="T559" i="1" s="1"/>
  <c r="V279" i="1"/>
  <c r="V558" i="1" s="1"/>
  <c r="U279" i="1"/>
  <c r="T279" i="1"/>
  <c r="T558" i="1" s="1"/>
  <c r="V277" i="1"/>
  <c r="U277" i="1"/>
  <c r="V259" i="1"/>
  <c r="U259" i="1"/>
  <c r="T259" i="1"/>
  <c r="V258" i="1"/>
  <c r="U258" i="1"/>
  <c r="T258" i="1"/>
  <c r="V257" i="1"/>
  <c r="U257" i="1"/>
  <c r="T257" i="1"/>
  <c r="V256" i="1"/>
  <c r="U256" i="1"/>
  <c r="T256" i="1"/>
  <c r="V255" i="1"/>
  <c r="U255" i="1"/>
  <c r="T255" i="1"/>
  <c r="V254" i="1"/>
  <c r="U254" i="1"/>
  <c r="T254" i="1"/>
  <c r="V253" i="1"/>
  <c r="U253" i="1"/>
  <c r="T253" i="1"/>
  <c r="V252" i="1"/>
  <c r="U252" i="1"/>
  <c r="T252" i="1"/>
  <c r="V251" i="1"/>
  <c r="U251" i="1"/>
  <c r="T251" i="1"/>
  <c r="V250" i="1"/>
  <c r="U250" i="1"/>
  <c r="T250" i="1"/>
  <c r="V249" i="1"/>
  <c r="U249" i="1"/>
  <c r="T249" i="1"/>
  <c r="V248" i="1"/>
  <c r="U248" i="1"/>
  <c r="T248" i="1"/>
  <c r="V247" i="1"/>
  <c r="U247" i="1"/>
  <c r="T247" i="1"/>
  <c r="V246" i="1"/>
  <c r="U246" i="1"/>
  <c r="T246" i="1"/>
  <c r="V245" i="1"/>
  <c r="U245" i="1"/>
  <c r="T245" i="1"/>
  <c r="V244" i="1"/>
  <c r="U244" i="1"/>
  <c r="T244" i="1"/>
  <c r="V242" i="1"/>
  <c r="U242" i="1"/>
  <c r="T242" i="1"/>
  <c r="V241" i="1"/>
  <c r="U241" i="1"/>
  <c r="T241" i="1"/>
  <c r="V240" i="1"/>
  <c r="U240" i="1"/>
  <c r="T240" i="1"/>
  <c r="V239" i="1"/>
  <c r="U239" i="1"/>
  <c r="T239" i="1"/>
  <c r="V238" i="1"/>
  <c r="U238" i="1"/>
  <c r="T238" i="1"/>
  <c r="V237" i="1"/>
  <c r="U237" i="1"/>
  <c r="T237" i="1"/>
  <c r="V236" i="1"/>
  <c r="U236" i="1"/>
  <c r="T236" i="1"/>
  <c r="V235" i="1"/>
  <c r="U235" i="1"/>
  <c r="T235" i="1"/>
  <c r="V234" i="1"/>
  <c r="U234" i="1"/>
  <c r="T234" i="1"/>
  <c r="V233" i="1"/>
  <c r="U233" i="1"/>
  <c r="T233" i="1"/>
  <c r="V232" i="1"/>
  <c r="U232" i="1"/>
  <c r="T232" i="1"/>
  <c r="V231" i="1"/>
  <c r="U231" i="1"/>
  <c r="T231" i="1"/>
  <c r="V230" i="1"/>
  <c r="U230" i="1"/>
  <c r="T230" i="1"/>
  <c r="V229" i="1"/>
  <c r="U229" i="1"/>
  <c r="T229" i="1"/>
  <c r="V228" i="1"/>
  <c r="U228" i="1"/>
  <c r="T228" i="1"/>
  <c r="V227" i="1"/>
  <c r="U227" i="1"/>
  <c r="T227" i="1"/>
  <c r="V225" i="1"/>
  <c r="U225" i="1"/>
  <c r="T225" i="1"/>
  <c r="V224" i="1"/>
  <c r="U224" i="1"/>
  <c r="T224" i="1"/>
  <c r="V223" i="1"/>
  <c r="U223" i="1"/>
  <c r="T223" i="1"/>
  <c r="V222" i="1"/>
  <c r="U222" i="1"/>
  <c r="T222" i="1"/>
  <c r="V221" i="1"/>
  <c r="U221" i="1"/>
  <c r="T221" i="1"/>
  <c r="V220" i="1"/>
  <c r="U220" i="1"/>
  <c r="T220" i="1"/>
  <c r="V219" i="1"/>
  <c r="U219" i="1"/>
  <c r="T219" i="1"/>
  <c r="V218" i="1"/>
  <c r="U218" i="1"/>
  <c r="T218" i="1"/>
  <c r="V217" i="1"/>
  <c r="U217" i="1"/>
  <c r="T217" i="1"/>
  <c r="V216" i="1"/>
  <c r="U216" i="1"/>
  <c r="T216" i="1"/>
  <c r="V215" i="1"/>
  <c r="U215" i="1"/>
  <c r="T215" i="1"/>
  <c r="V214" i="1"/>
  <c r="U214" i="1"/>
  <c r="T214" i="1"/>
  <c r="V213" i="1"/>
  <c r="U213" i="1"/>
  <c r="T213" i="1"/>
  <c r="V212" i="1"/>
  <c r="U212" i="1"/>
  <c r="T212" i="1"/>
  <c r="V211" i="1"/>
  <c r="U211" i="1"/>
  <c r="T211" i="1"/>
  <c r="V210" i="1"/>
  <c r="U210" i="1"/>
  <c r="T210" i="1"/>
  <c r="V191" i="1"/>
  <c r="U191" i="1"/>
  <c r="T191" i="1"/>
  <c r="V190" i="1"/>
  <c r="U190" i="1"/>
  <c r="T190" i="1"/>
  <c r="V189" i="1"/>
  <c r="U189" i="1"/>
  <c r="T189" i="1"/>
  <c r="V188" i="1"/>
  <c r="U188" i="1"/>
  <c r="T188" i="1"/>
  <c r="V187" i="1"/>
  <c r="U187" i="1"/>
  <c r="T187" i="1"/>
  <c r="V186" i="1"/>
  <c r="U186" i="1"/>
  <c r="T186" i="1"/>
  <c r="V185" i="1"/>
  <c r="U185" i="1"/>
  <c r="T185" i="1"/>
  <c r="V184" i="1"/>
  <c r="U184" i="1"/>
  <c r="T184" i="1"/>
  <c r="V183" i="1"/>
  <c r="U183" i="1"/>
  <c r="T183" i="1"/>
  <c r="V182" i="1"/>
  <c r="U182" i="1"/>
  <c r="T182" i="1"/>
  <c r="V181" i="1"/>
  <c r="U181" i="1"/>
  <c r="T181" i="1"/>
  <c r="V180" i="1"/>
  <c r="U180" i="1"/>
  <c r="T180" i="1"/>
  <c r="V179" i="1"/>
  <c r="U179" i="1"/>
  <c r="T179" i="1"/>
  <c r="V178" i="1"/>
  <c r="U178" i="1"/>
  <c r="T178" i="1"/>
  <c r="V177" i="1"/>
  <c r="U177" i="1"/>
  <c r="T177" i="1"/>
  <c r="V176" i="1"/>
  <c r="U176" i="1"/>
  <c r="T176" i="1"/>
  <c r="V174" i="1"/>
  <c r="U174" i="1"/>
  <c r="T174" i="1"/>
  <c r="V173" i="1"/>
  <c r="U173" i="1"/>
  <c r="T173" i="1"/>
  <c r="V172" i="1"/>
  <c r="U172" i="1"/>
  <c r="T172" i="1"/>
  <c r="V171" i="1"/>
  <c r="U171" i="1"/>
  <c r="T171" i="1"/>
  <c r="V170" i="1"/>
  <c r="U170" i="1"/>
  <c r="T170" i="1"/>
  <c r="V169" i="1"/>
  <c r="U169" i="1"/>
  <c r="T169" i="1"/>
  <c r="V168" i="1"/>
  <c r="U168" i="1"/>
  <c r="T168" i="1"/>
  <c r="V167" i="1"/>
  <c r="U167" i="1"/>
  <c r="T167" i="1"/>
  <c r="V166" i="1"/>
  <c r="U166" i="1"/>
  <c r="T166" i="1"/>
  <c r="V165" i="1"/>
  <c r="U165" i="1"/>
  <c r="T165" i="1"/>
  <c r="V164" i="1"/>
  <c r="U164" i="1"/>
  <c r="T164" i="1"/>
  <c r="V163" i="1"/>
  <c r="U163" i="1"/>
  <c r="T163" i="1"/>
  <c r="V162" i="1"/>
  <c r="U162" i="1"/>
  <c r="T162" i="1"/>
  <c r="V161" i="1"/>
  <c r="U161" i="1"/>
  <c r="T161" i="1"/>
  <c r="V160" i="1"/>
  <c r="U160" i="1"/>
  <c r="T160" i="1"/>
  <c r="V159" i="1"/>
  <c r="U159" i="1"/>
  <c r="T159" i="1"/>
  <c r="V156" i="1"/>
  <c r="U156" i="1"/>
  <c r="T156" i="1"/>
  <c r="V155" i="1"/>
  <c r="U155" i="1"/>
  <c r="T155" i="1"/>
  <c r="V154" i="1"/>
  <c r="U154" i="1"/>
  <c r="T154" i="1"/>
  <c r="V153" i="1"/>
  <c r="U153" i="1"/>
  <c r="T153" i="1"/>
  <c r="V152" i="1"/>
  <c r="U152" i="1"/>
  <c r="T152" i="1"/>
  <c r="V151" i="1"/>
  <c r="U151" i="1"/>
  <c r="T151" i="1"/>
  <c r="V150" i="1"/>
  <c r="U150" i="1"/>
  <c r="T150" i="1"/>
  <c r="V149" i="1"/>
  <c r="U149" i="1"/>
  <c r="T149" i="1"/>
  <c r="V148" i="1"/>
  <c r="U148" i="1"/>
  <c r="T148" i="1"/>
  <c r="V147" i="1"/>
  <c r="U147" i="1"/>
  <c r="T147" i="1"/>
  <c r="V146" i="1"/>
  <c r="U146" i="1"/>
  <c r="T146" i="1"/>
  <c r="V145" i="1"/>
  <c r="U145" i="1"/>
  <c r="T145" i="1"/>
  <c r="V144" i="1"/>
  <c r="U144" i="1"/>
  <c r="T144" i="1"/>
  <c r="V143" i="1"/>
  <c r="U143" i="1"/>
  <c r="T143" i="1"/>
  <c r="V142" i="1"/>
  <c r="U142" i="1"/>
  <c r="T142" i="1"/>
  <c r="V141" i="1"/>
  <c r="U141" i="1"/>
  <c r="T141" i="1"/>
  <c r="V139" i="1"/>
  <c r="U139" i="1"/>
  <c r="T139" i="1"/>
  <c r="V138" i="1"/>
  <c r="U138" i="1"/>
  <c r="T138" i="1"/>
  <c r="V137" i="1"/>
  <c r="U137" i="1"/>
  <c r="T137" i="1"/>
  <c r="V136" i="1"/>
  <c r="U136" i="1"/>
  <c r="T136" i="1"/>
  <c r="V135" i="1"/>
  <c r="U135" i="1"/>
  <c r="T135" i="1"/>
  <c r="V134" i="1"/>
  <c r="U134" i="1"/>
  <c r="T134" i="1"/>
  <c r="V133" i="1"/>
  <c r="U133" i="1"/>
  <c r="T133" i="1"/>
  <c r="V132" i="1"/>
  <c r="U132" i="1"/>
  <c r="T132" i="1"/>
  <c r="V131" i="1"/>
  <c r="U131" i="1"/>
  <c r="T131" i="1"/>
  <c r="V130" i="1"/>
  <c r="U130" i="1"/>
  <c r="T130" i="1"/>
  <c r="V129" i="1"/>
  <c r="U129" i="1"/>
  <c r="T129" i="1"/>
  <c r="V128" i="1"/>
  <c r="U128" i="1"/>
  <c r="T128" i="1"/>
  <c r="V127" i="1"/>
  <c r="U127" i="1"/>
  <c r="T127" i="1"/>
  <c r="V126" i="1"/>
  <c r="U126" i="1"/>
  <c r="T126" i="1"/>
  <c r="V125" i="1"/>
  <c r="U125" i="1"/>
  <c r="T125" i="1"/>
  <c r="V124" i="1"/>
  <c r="U124" i="1"/>
  <c r="T124" i="1"/>
  <c r="V122" i="1"/>
  <c r="U122" i="1"/>
  <c r="T122" i="1"/>
  <c r="V121" i="1"/>
  <c r="U121" i="1"/>
  <c r="T121" i="1"/>
  <c r="V120" i="1"/>
  <c r="U120" i="1"/>
  <c r="T120" i="1"/>
  <c r="V119" i="1"/>
  <c r="U119" i="1"/>
  <c r="T119" i="1"/>
  <c r="V118" i="1"/>
  <c r="U118" i="1"/>
  <c r="T118" i="1"/>
  <c r="V117" i="1"/>
  <c r="U117" i="1"/>
  <c r="T117" i="1"/>
  <c r="V116" i="1"/>
  <c r="U116" i="1"/>
  <c r="T116" i="1"/>
  <c r="V115" i="1"/>
  <c r="U115" i="1"/>
  <c r="T115" i="1"/>
  <c r="V114" i="1"/>
  <c r="U114" i="1"/>
  <c r="T114" i="1"/>
  <c r="V113" i="1"/>
  <c r="U113" i="1"/>
  <c r="T113" i="1"/>
  <c r="V112" i="1"/>
  <c r="U112" i="1"/>
  <c r="T112" i="1"/>
  <c r="V111" i="1"/>
  <c r="U111" i="1"/>
  <c r="T111" i="1"/>
  <c r="V110" i="1"/>
  <c r="U110" i="1"/>
  <c r="T110" i="1"/>
  <c r="V109" i="1"/>
  <c r="U109" i="1"/>
  <c r="T109" i="1"/>
  <c r="V108" i="1"/>
  <c r="U108" i="1"/>
  <c r="T108" i="1"/>
  <c r="V107" i="1"/>
  <c r="U107" i="1"/>
  <c r="T107" i="1"/>
  <c r="V105" i="1"/>
  <c r="U105" i="1"/>
  <c r="T105" i="1"/>
  <c r="V104" i="1"/>
  <c r="U104" i="1"/>
  <c r="T104" i="1"/>
  <c r="V103" i="1"/>
  <c r="U103" i="1"/>
  <c r="T103" i="1"/>
  <c r="V102" i="1"/>
  <c r="U102" i="1"/>
  <c r="T102" i="1"/>
  <c r="V101" i="1"/>
  <c r="U101" i="1"/>
  <c r="T101" i="1"/>
  <c r="V100" i="1"/>
  <c r="U100" i="1"/>
  <c r="T100" i="1"/>
  <c r="V99" i="1"/>
  <c r="U99" i="1"/>
  <c r="T99" i="1"/>
  <c r="V98" i="1"/>
  <c r="U98" i="1"/>
  <c r="T98" i="1"/>
  <c r="V97" i="1"/>
  <c r="U97" i="1"/>
  <c r="T97" i="1"/>
  <c r="V96" i="1"/>
  <c r="U96" i="1"/>
  <c r="T96" i="1"/>
  <c r="V95" i="1"/>
  <c r="U95" i="1"/>
  <c r="T95" i="1"/>
  <c r="V94" i="1"/>
  <c r="U94" i="1"/>
  <c r="T94" i="1"/>
  <c r="V93" i="1"/>
  <c r="U93" i="1"/>
  <c r="T93" i="1"/>
  <c r="V92" i="1"/>
  <c r="U92" i="1"/>
  <c r="T92" i="1"/>
  <c r="V91" i="1"/>
  <c r="U91" i="1"/>
  <c r="T91" i="1"/>
  <c r="V90" i="1"/>
  <c r="U90" i="1"/>
  <c r="T90" i="1"/>
  <c r="V88" i="1"/>
  <c r="U88" i="1"/>
  <c r="T88" i="1"/>
  <c r="V87" i="1"/>
  <c r="U87" i="1"/>
  <c r="T87" i="1"/>
  <c r="V86" i="1"/>
  <c r="U86" i="1"/>
  <c r="T86" i="1"/>
  <c r="V85" i="1"/>
  <c r="U85" i="1"/>
  <c r="T85" i="1"/>
  <c r="V84" i="1"/>
  <c r="U84" i="1"/>
  <c r="T84" i="1"/>
  <c r="V83" i="1"/>
  <c r="U83" i="1"/>
  <c r="T83" i="1"/>
  <c r="V82" i="1"/>
  <c r="U82" i="1"/>
  <c r="T82" i="1"/>
  <c r="V81" i="1"/>
  <c r="U81" i="1"/>
  <c r="T81" i="1"/>
  <c r="V80" i="1"/>
  <c r="U80" i="1"/>
  <c r="T80" i="1"/>
  <c r="V79" i="1"/>
  <c r="U79" i="1"/>
  <c r="T79" i="1"/>
  <c r="V78" i="1"/>
  <c r="U78" i="1"/>
  <c r="T78" i="1"/>
  <c r="V77" i="1"/>
  <c r="U77" i="1"/>
  <c r="T77" i="1"/>
  <c r="V76" i="1"/>
  <c r="U76" i="1"/>
  <c r="T76" i="1"/>
  <c r="V75" i="1"/>
  <c r="U75" i="1"/>
  <c r="T75" i="1"/>
  <c r="V74" i="1"/>
  <c r="U74" i="1"/>
  <c r="T74" i="1"/>
  <c r="V73" i="1"/>
  <c r="U73" i="1"/>
  <c r="T73" i="1"/>
  <c r="V54" i="1"/>
  <c r="U54" i="1"/>
  <c r="T54" i="1"/>
  <c r="V53" i="1"/>
  <c r="U53" i="1"/>
  <c r="T53" i="1"/>
  <c r="V52" i="1"/>
  <c r="U52" i="1"/>
  <c r="T52" i="1"/>
  <c r="V51" i="1"/>
  <c r="U51" i="1"/>
  <c r="T51" i="1"/>
  <c r="V50" i="1"/>
  <c r="U50" i="1"/>
  <c r="T50" i="1"/>
  <c r="V49" i="1"/>
  <c r="U49" i="1"/>
  <c r="T49" i="1"/>
  <c r="V48" i="1"/>
  <c r="U48" i="1"/>
  <c r="T48" i="1"/>
  <c r="V47" i="1"/>
  <c r="U47" i="1"/>
  <c r="T47" i="1"/>
  <c r="V46" i="1"/>
  <c r="U46" i="1"/>
  <c r="T46" i="1"/>
  <c r="V45" i="1"/>
  <c r="U45" i="1"/>
  <c r="T45" i="1"/>
  <c r="V44" i="1"/>
  <c r="U44" i="1"/>
  <c r="T44" i="1"/>
  <c r="V43" i="1"/>
  <c r="U43" i="1"/>
  <c r="T43" i="1"/>
  <c r="V42" i="1"/>
  <c r="U42" i="1"/>
  <c r="T42" i="1"/>
  <c r="V41" i="1"/>
  <c r="U41" i="1"/>
  <c r="T41" i="1"/>
  <c r="V40" i="1"/>
  <c r="U40" i="1"/>
  <c r="T40" i="1"/>
  <c r="V39" i="1"/>
  <c r="U39" i="1"/>
  <c r="T39" i="1"/>
  <c r="V37" i="1"/>
  <c r="U37" i="1"/>
  <c r="T37" i="1"/>
  <c r="V36" i="1"/>
  <c r="U36" i="1"/>
  <c r="T36" i="1"/>
  <c r="V35" i="1"/>
  <c r="U35" i="1"/>
  <c r="T35" i="1"/>
  <c r="V34" i="1"/>
  <c r="U34" i="1"/>
  <c r="T34" i="1"/>
  <c r="V33" i="1"/>
  <c r="U33" i="1"/>
  <c r="T33" i="1"/>
  <c r="V32" i="1"/>
  <c r="U32" i="1"/>
  <c r="T32" i="1"/>
  <c r="V31" i="1"/>
  <c r="U31" i="1"/>
  <c r="T31" i="1"/>
  <c r="V30" i="1"/>
  <c r="U30" i="1"/>
  <c r="T30" i="1"/>
  <c r="V29" i="1"/>
  <c r="U29" i="1"/>
  <c r="T29" i="1"/>
  <c r="V28" i="1"/>
  <c r="U28" i="1"/>
  <c r="T28" i="1"/>
  <c r="V27" i="1"/>
  <c r="U27" i="1"/>
  <c r="T27" i="1"/>
  <c r="V26" i="1"/>
  <c r="U26" i="1"/>
  <c r="T26" i="1"/>
  <c r="V25" i="1"/>
  <c r="U25" i="1"/>
  <c r="T25" i="1"/>
  <c r="V24" i="1"/>
  <c r="U24" i="1"/>
  <c r="T24" i="1"/>
  <c r="V23" i="1"/>
  <c r="U23" i="1"/>
  <c r="T23" i="1"/>
  <c r="V22" i="1"/>
  <c r="U22" i="1"/>
  <c r="T22" i="1"/>
  <c r="R518" i="1"/>
  <c r="Q518" i="1"/>
  <c r="R517" i="1"/>
  <c r="Q517" i="1"/>
  <c r="R516" i="1"/>
  <c r="Q516" i="1"/>
  <c r="R515" i="1"/>
  <c r="Q515" i="1"/>
  <c r="R514" i="1"/>
  <c r="Q514" i="1"/>
  <c r="R513" i="1"/>
  <c r="Q513" i="1"/>
  <c r="R512" i="1"/>
  <c r="Q512" i="1"/>
  <c r="R511" i="1"/>
  <c r="Q511" i="1"/>
  <c r="R510" i="1"/>
  <c r="Q510" i="1"/>
  <c r="R509" i="1"/>
  <c r="Q509" i="1"/>
  <c r="R508" i="1"/>
  <c r="Q508" i="1"/>
  <c r="R507" i="1"/>
  <c r="Q507" i="1"/>
  <c r="R506" i="1"/>
  <c r="Q506" i="1"/>
  <c r="R505" i="1"/>
  <c r="Q505" i="1"/>
  <c r="R504" i="1"/>
  <c r="Q504" i="1"/>
  <c r="R503" i="1"/>
  <c r="Q503" i="1"/>
  <c r="R483" i="1"/>
  <c r="Q483" i="1"/>
  <c r="R482" i="1"/>
  <c r="Q482" i="1"/>
  <c r="R481" i="1"/>
  <c r="Q481" i="1"/>
  <c r="R480" i="1"/>
  <c r="Q480" i="1"/>
  <c r="R479" i="1"/>
  <c r="Q479" i="1"/>
  <c r="R478" i="1"/>
  <c r="Q478" i="1"/>
  <c r="R477" i="1"/>
  <c r="Q477" i="1"/>
  <c r="R476" i="1"/>
  <c r="Q476" i="1"/>
  <c r="R475" i="1"/>
  <c r="Q475" i="1"/>
  <c r="R474" i="1"/>
  <c r="Q474" i="1"/>
  <c r="R473" i="1"/>
  <c r="Q473" i="1"/>
  <c r="R472" i="1"/>
  <c r="Q472" i="1"/>
  <c r="R471" i="1"/>
  <c r="Q471" i="1"/>
  <c r="R470" i="1"/>
  <c r="Q470" i="1"/>
  <c r="R469" i="1"/>
  <c r="Q469" i="1"/>
  <c r="R468" i="1"/>
  <c r="Q468" i="1"/>
  <c r="R466" i="1"/>
  <c r="Q466" i="1"/>
  <c r="R465" i="1"/>
  <c r="Q465" i="1"/>
  <c r="R464" i="1"/>
  <c r="Q464" i="1"/>
  <c r="R463" i="1"/>
  <c r="Q463" i="1"/>
  <c r="R462" i="1"/>
  <c r="Q462" i="1"/>
  <c r="R461" i="1"/>
  <c r="Q461" i="1"/>
  <c r="R460" i="1"/>
  <c r="Q460" i="1"/>
  <c r="R459" i="1"/>
  <c r="Q459" i="1"/>
  <c r="R458" i="1"/>
  <c r="Q458" i="1"/>
  <c r="R457" i="1"/>
  <c r="Q457" i="1"/>
  <c r="R456" i="1"/>
  <c r="Q456" i="1"/>
  <c r="R455" i="1"/>
  <c r="Q455" i="1"/>
  <c r="R454" i="1"/>
  <c r="Q454" i="1"/>
  <c r="R453" i="1"/>
  <c r="Q453" i="1"/>
  <c r="R452" i="1"/>
  <c r="Q452" i="1"/>
  <c r="R451" i="1"/>
  <c r="Q451" i="1"/>
  <c r="R449" i="1"/>
  <c r="Q449" i="1"/>
  <c r="R448" i="1"/>
  <c r="Q448" i="1"/>
  <c r="R447" i="1"/>
  <c r="Q447" i="1"/>
  <c r="R446" i="1"/>
  <c r="Q446" i="1"/>
  <c r="R445" i="1"/>
  <c r="Q445" i="1"/>
  <c r="R444" i="1"/>
  <c r="Q444" i="1"/>
  <c r="R443" i="1"/>
  <c r="Q443" i="1"/>
  <c r="R442" i="1"/>
  <c r="Q442" i="1"/>
  <c r="R441" i="1"/>
  <c r="Q441" i="1"/>
  <c r="R440" i="1"/>
  <c r="Q440" i="1"/>
  <c r="R439" i="1"/>
  <c r="Q439" i="1"/>
  <c r="R438" i="1"/>
  <c r="Q438" i="1"/>
  <c r="R437" i="1"/>
  <c r="Q437" i="1"/>
  <c r="R436" i="1"/>
  <c r="Q436" i="1"/>
  <c r="R435" i="1"/>
  <c r="Q435" i="1"/>
  <c r="R434" i="1"/>
  <c r="Q434" i="1"/>
  <c r="R432" i="1"/>
  <c r="Q432" i="1"/>
  <c r="R431" i="1"/>
  <c r="R606" i="1" s="1"/>
  <c r="Q431" i="1"/>
  <c r="Q606" i="1" s="1"/>
  <c r="R430" i="1"/>
  <c r="R605" i="1" s="1"/>
  <c r="Q430" i="1"/>
  <c r="R429" i="1"/>
  <c r="Q429" i="1"/>
  <c r="R428" i="1"/>
  <c r="Q428" i="1"/>
  <c r="R427" i="1"/>
  <c r="Q427" i="1"/>
  <c r="R426" i="1"/>
  <c r="Q426" i="1"/>
  <c r="R425" i="1"/>
  <c r="R600" i="1" s="1"/>
  <c r="Q425" i="1"/>
  <c r="Q600" i="1" s="1"/>
  <c r="R424" i="1"/>
  <c r="R599" i="1" s="1"/>
  <c r="Q424" i="1"/>
  <c r="R423" i="1"/>
  <c r="Q423" i="1"/>
  <c r="R422" i="1"/>
  <c r="Q422" i="1"/>
  <c r="R421" i="1"/>
  <c r="Q421" i="1"/>
  <c r="R420" i="1"/>
  <c r="Q420" i="1"/>
  <c r="R419" i="1"/>
  <c r="R594" i="1" s="1"/>
  <c r="Q419" i="1"/>
  <c r="Q594" i="1" s="1"/>
  <c r="R418" i="1"/>
  <c r="Q418" i="1"/>
  <c r="R417" i="1"/>
  <c r="Q417" i="1"/>
  <c r="R415" i="1"/>
  <c r="Q415" i="1"/>
  <c r="R414" i="1"/>
  <c r="Q414" i="1"/>
  <c r="R413" i="1"/>
  <c r="Q413" i="1"/>
  <c r="R412" i="1"/>
  <c r="Q412" i="1"/>
  <c r="R411" i="1"/>
  <c r="Q411" i="1"/>
  <c r="R410" i="1"/>
  <c r="Q410" i="1"/>
  <c r="R409" i="1"/>
  <c r="Q409" i="1"/>
  <c r="R408" i="1"/>
  <c r="Q408" i="1"/>
  <c r="R407" i="1"/>
  <c r="Q407" i="1"/>
  <c r="R406" i="1"/>
  <c r="Q406" i="1"/>
  <c r="R405" i="1"/>
  <c r="Q405" i="1"/>
  <c r="R404" i="1"/>
  <c r="Q404" i="1"/>
  <c r="R403" i="1"/>
  <c r="Q403" i="1"/>
  <c r="R402" i="1"/>
  <c r="Q402" i="1"/>
  <c r="R401" i="1"/>
  <c r="Q401" i="1"/>
  <c r="R400" i="1"/>
  <c r="Q400" i="1"/>
  <c r="R399" i="1"/>
  <c r="Q399" i="1"/>
  <c r="R380" i="1"/>
  <c r="Q380" i="1"/>
  <c r="R379" i="1"/>
  <c r="Q379" i="1"/>
  <c r="R378" i="1"/>
  <c r="Q378" i="1"/>
  <c r="R377" i="1"/>
  <c r="Q377" i="1"/>
  <c r="R376" i="1"/>
  <c r="Q376" i="1"/>
  <c r="R375" i="1"/>
  <c r="Q375" i="1"/>
  <c r="R374" i="1"/>
  <c r="Q374" i="1"/>
  <c r="R373" i="1"/>
  <c r="Q373" i="1"/>
  <c r="R372" i="1"/>
  <c r="Q372" i="1"/>
  <c r="R371" i="1"/>
  <c r="Q371" i="1"/>
  <c r="R370" i="1"/>
  <c r="Q370" i="1"/>
  <c r="R369" i="1"/>
  <c r="Q369" i="1"/>
  <c r="R368" i="1"/>
  <c r="Q368" i="1"/>
  <c r="R367" i="1"/>
  <c r="Q367" i="1"/>
  <c r="R366" i="1"/>
  <c r="Q366" i="1"/>
  <c r="R365" i="1"/>
  <c r="Q365" i="1"/>
  <c r="R346" i="1"/>
  <c r="Q346" i="1"/>
  <c r="R345" i="1"/>
  <c r="Q345" i="1"/>
  <c r="R344" i="1"/>
  <c r="Q344" i="1"/>
  <c r="R343" i="1"/>
  <c r="Q343" i="1"/>
  <c r="R342" i="1"/>
  <c r="Q342" i="1"/>
  <c r="R341" i="1"/>
  <c r="Q341" i="1"/>
  <c r="R340" i="1"/>
  <c r="Q340" i="1"/>
  <c r="R339" i="1"/>
  <c r="Q339" i="1"/>
  <c r="R338" i="1"/>
  <c r="Q338" i="1"/>
  <c r="R337" i="1"/>
  <c r="Q337" i="1"/>
  <c r="R336" i="1"/>
  <c r="Q336" i="1"/>
  <c r="R335" i="1"/>
  <c r="Q335" i="1"/>
  <c r="R334" i="1"/>
  <c r="Q334" i="1"/>
  <c r="R333" i="1"/>
  <c r="Q333" i="1"/>
  <c r="R332" i="1"/>
  <c r="Q332" i="1"/>
  <c r="R331" i="1"/>
  <c r="Q331" i="1"/>
  <c r="R328" i="1"/>
  <c r="Q328" i="1"/>
  <c r="R327" i="1"/>
  <c r="Q327" i="1"/>
  <c r="R326" i="1"/>
  <c r="Q326" i="1"/>
  <c r="R325" i="1"/>
  <c r="Q325" i="1"/>
  <c r="R324" i="1"/>
  <c r="Q324" i="1"/>
  <c r="R323" i="1"/>
  <c r="Q323" i="1"/>
  <c r="R322" i="1"/>
  <c r="Q322" i="1"/>
  <c r="R321" i="1"/>
  <c r="Q321" i="1"/>
  <c r="R320" i="1"/>
  <c r="Q320" i="1"/>
  <c r="R319" i="1"/>
  <c r="Q319" i="1"/>
  <c r="R318" i="1"/>
  <c r="Q318" i="1"/>
  <c r="R317" i="1"/>
  <c r="Q317" i="1"/>
  <c r="R316" i="1"/>
  <c r="Q316" i="1"/>
  <c r="R315" i="1"/>
  <c r="Q315" i="1"/>
  <c r="R314" i="1"/>
  <c r="Q314" i="1"/>
  <c r="R313" i="1"/>
  <c r="Q313" i="1"/>
  <c r="R311" i="1"/>
  <c r="Q311" i="1"/>
  <c r="R310" i="1"/>
  <c r="Q310" i="1"/>
  <c r="R309" i="1"/>
  <c r="Q309" i="1"/>
  <c r="R308" i="1"/>
  <c r="Q308" i="1"/>
  <c r="R307" i="1"/>
  <c r="Q307" i="1"/>
  <c r="R306" i="1"/>
  <c r="Q306" i="1"/>
  <c r="R305" i="1"/>
  <c r="Q305" i="1"/>
  <c r="R304" i="1"/>
  <c r="Q304" i="1"/>
  <c r="R303" i="1"/>
  <c r="Q303" i="1"/>
  <c r="R302" i="1"/>
  <c r="Q302" i="1"/>
  <c r="R301" i="1"/>
  <c r="Q301" i="1"/>
  <c r="R300" i="1"/>
  <c r="Q300" i="1"/>
  <c r="R299" i="1"/>
  <c r="Q299" i="1"/>
  <c r="R298" i="1"/>
  <c r="Q298" i="1"/>
  <c r="R297" i="1"/>
  <c r="Q297" i="1"/>
  <c r="R296" i="1"/>
  <c r="Q296" i="1"/>
  <c r="R294" i="1"/>
  <c r="R573" i="1" s="1"/>
  <c r="Q294" i="1"/>
  <c r="Q573" i="1" s="1"/>
  <c r="R293" i="1"/>
  <c r="R572" i="1" s="1"/>
  <c r="Q293" i="1"/>
  <c r="R292" i="1"/>
  <c r="Q292" i="1"/>
  <c r="R291" i="1"/>
  <c r="Q291" i="1"/>
  <c r="R290" i="1"/>
  <c r="Q290" i="1"/>
  <c r="R289" i="1"/>
  <c r="Q289" i="1"/>
  <c r="R288" i="1"/>
  <c r="R567" i="1" s="1"/>
  <c r="Q288" i="1"/>
  <c r="R287" i="1"/>
  <c r="R566" i="1" s="1"/>
  <c r="Q287" i="1"/>
  <c r="R286" i="1"/>
  <c r="Q286" i="1"/>
  <c r="R285" i="1"/>
  <c r="Q285" i="1"/>
  <c r="R284" i="1"/>
  <c r="Q284" i="1"/>
  <c r="R283" i="1"/>
  <c r="Q283" i="1"/>
  <c r="R282" i="1"/>
  <c r="R561" i="1" s="1"/>
  <c r="Q282" i="1"/>
  <c r="Q561" i="1" s="1"/>
  <c r="R281" i="1"/>
  <c r="R560" i="1" s="1"/>
  <c r="Q281" i="1"/>
  <c r="R280" i="1"/>
  <c r="Q280" i="1"/>
  <c r="R279" i="1"/>
  <c r="Q279" i="1"/>
  <c r="R277" i="1"/>
  <c r="Q277" i="1"/>
  <c r="R259" i="1"/>
  <c r="Q259" i="1"/>
  <c r="R258" i="1"/>
  <c r="Q258" i="1"/>
  <c r="R257" i="1"/>
  <c r="Q257" i="1"/>
  <c r="R256" i="1"/>
  <c r="Q256" i="1"/>
  <c r="R255" i="1"/>
  <c r="Q255" i="1"/>
  <c r="R254" i="1"/>
  <c r="Q254" i="1"/>
  <c r="R253" i="1"/>
  <c r="Q253" i="1"/>
  <c r="R252" i="1"/>
  <c r="Q252" i="1"/>
  <c r="R251" i="1"/>
  <c r="Q251" i="1"/>
  <c r="R250" i="1"/>
  <c r="Q250" i="1"/>
  <c r="R249" i="1"/>
  <c r="Q249" i="1"/>
  <c r="R248" i="1"/>
  <c r="Q248" i="1"/>
  <c r="R247" i="1"/>
  <c r="Q247" i="1"/>
  <c r="R246" i="1"/>
  <c r="Q246" i="1"/>
  <c r="R245" i="1"/>
  <c r="Q245" i="1"/>
  <c r="R244" i="1"/>
  <c r="Q244" i="1"/>
  <c r="R242" i="1"/>
  <c r="Q242" i="1"/>
  <c r="R241" i="1"/>
  <c r="Q241" i="1"/>
  <c r="R240" i="1"/>
  <c r="Q240" i="1"/>
  <c r="R239" i="1"/>
  <c r="Q239" i="1"/>
  <c r="R238" i="1"/>
  <c r="Q238" i="1"/>
  <c r="R237" i="1"/>
  <c r="Q237" i="1"/>
  <c r="R236" i="1"/>
  <c r="Q236" i="1"/>
  <c r="R235" i="1"/>
  <c r="Q235" i="1"/>
  <c r="R234" i="1"/>
  <c r="Q234" i="1"/>
  <c r="R233" i="1"/>
  <c r="Q233" i="1"/>
  <c r="R232" i="1"/>
  <c r="Q232" i="1"/>
  <c r="R231" i="1"/>
  <c r="Q231" i="1"/>
  <c r="R230" i="1"/>
  <c r="Q230" i="1"/>
  <c r="R229" i="1"/>
  <c r="Q229" i="1"/>
  <c r="R228" i="1"/>
  <c r="Q228" i="1"/>
  <c r="R227" i="1"/>
  <c r="Q227" i="1"/>
  <c r="R225" i="1"/>
  <c r="Q225" i="1"/>
  <c r="R224" i="1"/>
  <c r="Q224" i="1"/>
  <c r="R223" i="1"/>
  <c r="Q223" i="1"/>
  <c r="R222" i="1"/>
  <c r="Q222" i="1"/>
  <c r="R221" i="1"/>
  <c r="Q221" i="1"/>
  <c r="R220" i="1"/>
  <c r="Q220" i="1"/>
  <c r="R219" i="1"/>
  <c r="Q219" i="1"/>
  <c r="R218" i="1"/>
  <c r="Q218" i="1"/>
  <c r="R217" i="1"/>
  <c r="Q217" i="1"/>
  <c r="R216" i="1"/>
  <c r="Q216" i="1"/>
  <c r="R215" i="1"/>
  <c r="Q215" i="1"/>
  <c r="R214" i="1"/>
  <c r="Q214" i="1"/>
  <c r="R213" i="1"/>
  <c r="Q213" i="1"/>
  <c r="R212" i="1"/>
  <c r="Q212" i="1"/>
  <c r="R211" i="1"/>
  <c r="Q211" i="1"/>
  <c r="R210" i="1"/>
  <c r="Q210" i="1"/>
  <c r="R191" i="1"/>
  <c r="Q191" i="1"/>
  <c r="R190" i="1"/>
  <c r="Q190" i="1"/>
  <c r="R189" i="1"/>
  <c r="Q189" i="1"/>
  <c r="R188" i="1"/>
  <c r="Q188" i="1"/>
  <c r="R187" i="1"/>
  <c r="Q187" i="1"/>
  <c r="R186" i="1"/>
  <c r="Q186" i="1"/>
  <c r="R185" i="1"/>
  <c r="Q185" i="1"/>
  <c r="R184" i="1"/>
  <c r="Q184" i="1"/>
  <c r="R183" i="1"/>
  <c r="Q183" i="1"/>
  <c r="R182" i="1"/>
  <c r="Q182" i="1"/>
  <c r="R181" i="1"/>
  <c r="Q181" i="1"/>
  <c r="R180" i="1"/>
  <c r="Q180" i="1"/>
  <c r="R179" i="1"/>
  <c r="Q179" i="1"/>
  <c r="R178" i="1"/>
  <c r="Q178" i="1"/>
  <c r="R177" i="1"/>
  <c r="Q177" i="1"/>
  <c r="R176" i="1"/>
  <c r="Q176" i="1"/>
  <c r="R174" i="1"/>
  <c r="Q174" i="1"/>
  <c r="R173" i="1"/>
  <c r="Q173" i="1"/>
  <c r="R172" i="1"/>
  <c r="Q172" i="1"/>
  <c r="R171" i="1"/>
  <c r="Q171" i="1"/>
  <c r="R170" i="1"/>
  <c r="Q170" i="1"/>
  <c r="R169" i="1"/>
  <c r="Q169" i="1"/>
  <c r="R168" i="1"/>
  <c r="Q168" i="1"/>
  <c r="R167" i="1"/>
  <c r="Q167" i="1"/>
  <c r="R166" i="1"/>
  <c r="Q166" i="1"/>
  <c r="R165" i="1"/>
  <c r="Q165" i="1"/>
  <c r="R164" i="1"/>
  <c r="Q164" i="1"/>
  <c r="R163" i="1"/>
  <c r="Q163" i="1"/>
  <c r="R162" i="1"/>
  <c r="Q162" i="1"/>
  <c r="R161" i="1"/>
  <c r="Q161" i="1"/>
  <c r="R160" i="1"/>
  <c r="Q160" i="1"/>
  <c r="R159" i="1"/>
  <c r="Q159" i="1"/>
  <c r="R156" i="1"/>
  <c r="Q156" i="1"/>
  <c r="R155" i="1"/>
  <c r="Q155" i="1"/>
  <c r="R154" i="1"/>
  <c r="Q154" i="1"/>
  <c r="R153" i="1"/>
  <c r="Q153" i="1"/>
  <c r="R152" i="1"/>
  <c r="Q152" i="1"/>
  <c r="R151" i="1"/>
  <c r="Q151" i="1"/>
  <c r="R150" i="1"/>
  <c r="Q150" i="1"/>
  <c r="R149" i="1"/>
  <c r="Q149" i="1"/>
  <c r="R148" i="1"/>
  <c r="Q148" i="1"/>
  <c r="R147" i="1"/>
  <c r="Q147" i="1"/>
  <c r="R146" i="1"/>
  <c r="Q146" i="1"/>
  <c r="R145" i="1"/>
  <c r="Q145" i="1"/>
  <c r="R144" i="1"/>
  <c r="Q144" i="1"/>
  <c r="R143" i="1"/>
  <c r="Q143" i="1"/>
  <c r="R142" i="1"/>
  <c r="Q142" i="1"/>
  <c r="R141" i="1"/>
  <c r="Q141" i="1"/>
  <c r="R139" i="1"/>
  <c r="Q139" i="1"/>
  <c r="R138" i="1"/>
  <c r="Q138" i="1"/>
  <c r="R137" i="1"/>
  <c r="Q137" i="1"/>
  <c r="R136" i="1"/>
  <c r="Q136" i="1"/>
  <c r="R135" i="1"/>
  <c r="Q135" i="1"/>
  <c r="R134" i="1"/>
  <c r="Q134" i="1"/>
  <c r="R133" i="1"/>
  <c r="Q133" i="1"/>
  <c r="R132" i="1"/>
  <c r="Q132" i="1"/>
  <c r="R131" i="1"/>
  <c r="Q131" i="1"/>
  <c r="R130" i="1"/>
  <c r="Q130" i="1"/>
  <c r="R129" i="1"/>
  <c r="Q129" i="1"/>
  <c r="R128" i="1"/>
  <c r="Q128" i="1"/>
  <c r="R127" i="1"/>
  <c r="Q127" i="1"/>
  <c r="R126" i="1"/>
  <c r="Q126" i="1"/>
  <c r="R125" i="1"/>
  <c r="Q125" i="1"/>
  <c r="R124" i="1"/>
  <c r="Q124" i="1"/>
  <c r="R122" i="1"/>
  <c r="Q122" i="1"/>
  <c r="R121" i="1"/>
  <c r="Q121" i="1"/>
  <c r="R120" i="1"/>
  <c r="Q120" i="1"/>
  <c r="R119" i="1"/>
  <c r="Q119" i="1"/>
  <c r="R118" i="1"/>
  <c r="Q118" i="1"/>
  <c r="R117" i="1"/>
  <c r="Q117" i="1"/>
  <c r="R116" i="1"/>
  <c r="Q116" i="1"/>
  <c r="R115" i="1"/>
  <c r="Q115" i="1"/>
  <c r="R114" i="1"/>
  <c r="Q114" i="1"/>
  <c r="R113" i="1"/>
  <c r="Q113" i="1"/>
  <c r="R112" i="1"/>
  <c r="Q112" i="1"/>
  <c r="R111" i="1"/>
  <c r="Q111" i="1"/>
  <c r="R110" i="1"/>
  <c r="Q110" i="1"/>
  <c r="R109" i="1"/>
  <c r="Q109" i="1"/>
  <c r="R108" i="1"/>
  <c r="Q108" i="1"/>
  <c r="R107" i="1"/>
  <c r="Q107"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R73" i="1"/>
  <c r="Q73" i="1"/>
  <c r="R54" i="1"/>
  <c r="Q54" i="1"/>
  <c r="R53" i="1"/>
  <c r="Q53" i="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7" i="1"/>
  <c r="Q37" i="1"/>
  <c r="R36" i="1"/>
  <c r="Q36" i="1"/>
  <c r="R35" i="1"/>
  <c r="Q35" i="1"/>
  <c r="R34" i="1"/>
  <c r="Q34" i="1"/>
  <c r="R33" i="1"/>
  <c r="Q33" i="1"/>
  <c r="R32" i="1"/>
  <c r="Q32" i="1"/>
  <c r="R31" i="1"/>
  <c r="Q31" i="1"/>
  <c r="R30" i="1"/>
  <c r="Q30" i="1"/>
  <c r="R29" i="1"/>
  <c r="Q29" i="1"/>
  <c r="R28" i="1"/>
  <c r="Q28" i="1"/>
  <c r="R27" i="1"/>
  <c r="Q27" i="1"/>
  <c r="R26" i="1"/>
  <c r="Q26" i="1"/>
  <c r="R25" i="1"/>
  <c r="Q25" i="1"/>
  <c r="R24" i="1"/>
  <c r="Q24" i="1"/>
  <c r="R23" i="1"/>
  <c r="Q23" i="1"/>
  <c r="R22" i="1"/>
  <c r="Q22" i="1"/>
  <c r="P517" i="1"/>
  <c r="P518" i="1"/>
  <c r="P516" i="1"/>
  <c r="P515" i="1"/>
  <c r="P514" i="1"/>
  <c r="P513" i="1"/>
  <c r="P512" i="1"/>
  <c r="P511" i="1"/>
  <c r="P510" i="1"/>
  <c r="P509" i="1"/>
  <c r="P508" i="1"/>
  <c r="P507" i="1"/>
  <c r="P506" i="1"/>
  <c r="P505" i="1"/>
  <c r="P504" i="1"/>
  <c r="P503" i="1"/>
  <c r="P483" i="1"/>
  <c r="P482" i="1"/>
  <c r="P481" i="1"/>
  <c r="P480" i="1"/>
  <c r="P479" i="1"/>
  <c r="P478" i="1"/>
  <c r="P477" i="1"/>
  <c r="P476" i="1"/>
  <c r="P475" i="1"/>
  <c r="P474" i="1"/>
  <c r="P473" i="1"/>
  <c r="P472" i="1"/>
  <c r="P471" i="1"/>
  <c r="P470" i="1"/>
  <c r="P469" i="1"/>
  <c r="P468" i="1"/>
  <c r="P466" i="1"/>
  <c r="P465" i="1"/>
  <c r="P464" i="1"/>
  <c r="P463" i="1"/>
  <c r="P462" i="1"/>
  <c r="P461" i="1"/>
  <c r="P460" i="1"/>
  <c r="P459" i="1"/>
  <c r="P458" i="1"/>
  <c r="P457" i="1"/>
  <c r="P456" i="1"/>
  <c r="P455" i="1"/>
  <c r="P454" i="1"/>
  <c r="P453" i="1"/>
  <c r="P452" i="1"/>
  <c r="P451" i="1"/>
  <c r="P449" i="1"/>
  <c r="P448" i="1"/>
  <c r="P447" i="1"/>
  <c r="P446" i="1"/>
  <c r="P445" i="1"/>
  <c r="P444" i="1"/>
  <c r="P443" i="1"/>
  <c r="P442" i="1"/>
  <c r="P441" i="1"/>
  <c r="P440" i="1"/>
  <c r="P439" i="1"/>
  <c r="P438" i="1"/>
  <c r="P437" i="1"/>
  <c r="P436" i="1"/>
  <c r="P435" i="1"/>
  <c r="P434" i="1"/>
  <c r="P432" i="1"/>
  <c r="P431" i="1"/>
  <c r="P430" i="1"/>
  <c r="P429" i="1"/>
  <c r="P428" i="1"/>
  <c r="P427" i="1"/>
  <c r="P426" i="1"/>
  <c r="P425" i="1"/>
  <c r="P424" i="1"/>
  <c r="P423" i="1"/>
  <c r="P422" i="1"/>
  <c r="P421" i="1"/>
  <c r="P420" i="1"/>
  <c r="P419" i="1"/>
  <c r="P418" i="1"/>
  <c r="P417" i="1"/>
  <c r="P415" i="1"/>
  <c r="P414" i="1"/>
  <c r="P413" i="1"/>
  <c r="P412" i="1"/>
  <c r="P411" i="1"/>
  <c r="P410" i="1"/>
  <c r="P409" i="1"/>
  <c r="P408" i="1"/>
  <c r="P407" i="1"/>
  <c r="P406" i="1"/>
  <c r="P405" i="1"/>
  <c r="P404" i="1"/>
  <c r="P403" i="1"/>
  <c r="P402" i="1"/>
  <c r="P401" i="1"/>
  <c r="P400" i="1"/>
  <c r="P399" i="1"/>
  <c r="P380" i="1"/>
  <c r="P379" i="1"/>
  <c r="P378" i="1"/>
  <c r="P377" i="1"/>
  <c r="P376" i="1"/>
  <c r="P375" i="1"/>
  <c r="P374" i="1"/>
  <c r="P373" i="1"/>
  <c r="P372" i="1"/>
  <c r="P371" i="1"/>
  <c r="P370" i="1"/>
  <c r="P369" i="1"/>
  <c r="P368" i="1"/>
  <c r="P367" i="1"/>
  <c r="P366" i="1"/>
  <c r="P365" i="1"/>
  <c r="P346" i="1"/>
  <c r="P345" i="1"/>
  <c r="P344" i="1"/>
  <c r="P343" i="1"/>
  <c r="P342" i="1"/>
  <c r="P341" i="1"/>
  <c r="P340" i="1"/>
  <c r="P339" i="1"/>
  <c r="P338" i="1"/>
  <c r="P337" i="1"/>
  <c r="P336" i="1"/>
  <c r="P335" i="1"/>
  <c r="P334" i="1"/>
  <c r="P333" i="1"/>
  <c r="P332" i="1"/>
  <c r="P331" i="1"/>
  <c r="P328" i="1"/>
  <c r="P327" i="1"/>
  <c r="P326" i="1"/>
  <c r="P325" i="1"/>
  <c r="P324" i="1"/>
  <c r="P323" i="1"/>
  <c r="P322" i="1"/>
  <c r="P321" i="1"/>
  <c r="P320" i="1"/>
  <c r="P319" i="1"/>
  <c r="P318" i="1"/>
  <c r="P317" i="1"/>
  <c r="P316" i="1"/>
  <c r="P315" i="1"/>
  <c r="P314" i="1"/>
  <c r="P313" i="1"/>
  <c r="P311" i="1"/>
  <c r="P310" i="1"/>
  <c r="P309" i="1"/>
  <c r="P308" i="1"/>
  <c r="P307" i="1"/>
  <c r="P306" i="1"/>
  <c r="P305" i="1"/>
  <c r="P304" i="1"/>
  <c r="P303" i="1"/>
  <c r="P302" i="1"/>
  <c r="P301" i="1"/>
  <c r="P300" i="1"/>
  <c r="P299" i="1"/>
  <c r="P298" i="1"/>
  <c r="P297" i="1"/>
  <c r="P296" i="1"/>
  <c r="P294" i="1"/>
  <c r="P293" i="1"/>
  <c r="P292" i="1"/>
  <c r="P291" i="1"/>
  <c r="P290" i="1"/>
  <c r="P289" i="1"/>
  <c r="P288" i="1"/>
  <c r="P287" i="1"/>
  <c r="P286" i="1"/>
  <c r="P285" i="1"/>
  <c r="P564" i="1" s="1"/>
  <c r="P284" i="1"/>
  <c r="P563" i="1" s="1"/>
  <c r="P283" i="1"/>
  <c r="P562" i="1" s="1"/>
  <c r="P282" i="1"/>
  <c r="P281" i="1"/>
  <c r="P280" i="1"/>
  <c r="P279" i="1"/>
  <c r="P277" i="1"/>
  <c r="P259" i="1"/>
  <c r="P258" i="1"/>
  <c r="P257" i="1"/>
  <c r="P256" i="1"/>
  <c r="P255" i="1"/>
  <c r="P254" i="1"/>
  <c r="P253" i="1"/>
  <c r="P252" i="1"/>
  <c r="P251" i="1"/>
  <c r="P250" i="1"/>
  <c r="P249" i="1"/>
  <c r="P248" i="1"/>
  <c r="P247" i="1"/>
  <c r="P246" i="1"/>
  <c r="P245" i="1"/>
  <c r="P244" i="1"/>
  <c r="P242" i="1"/>
  <c r="P241" i="1"/>
  <c r="P240" i="1"/>
  <c r="P239" i="1"/>
  <c r="P238" i="1"/>
  <c r="P237" i="1"/>
  <c r="P236" i="1"/>
  <c r="P235" i="1"/>
  <c r="P234" i="1"/>
  <c r="P233" i="1"/>
  <c r="P232" i="1"/>
  <c r="P231" i="1"/>
  <c r="P230" i="1"/>
  <c r="P229" i="1"/>
  <c r="P228" i="1"/>
  <c r="P227" i="1"/>
  <c r="P225" i="1"/>
  <c r="P224" i="1"/>
  <c r="P223" i="1"/>
  <c r="P222" i="1"/>
  <c r="P221" i="1"/>
  <c r="P220" i="1"/>
  <c r="P219" i="1"/>
  <c r="P218" i="1"/>
  <c r="P217" i="1"/>
  <c r="P216" i="1"/>
  <c r="P215" i="1"/>
  <c r="P214" i="1"/>
  <c r="P213" i="1"/>
  <c r="P212" i="1"/>
  <c r="P211" i="1"/>
  <c r="P210" i="1"/>
  <c r="P191" i="1"/>
  <c r="P190" i="1"/>
  <c r="P189" i="1"/>
  <c r="P188" i="1"/>
  <c r="P187" i="1"/>
  <c r="P186" i="1"/>
  <c r="P185" i="1"/>
  <c r="P184" i="1"/>
  <c r="P183" i="1"/>
  <c r="P182" i="1"/>
  <c r="P181" i="1"/>
  <c r="P180" i="1"/>
  <c r="P179" i="1"/>
  <c r="P178" i="1"/>
  <c r="P177" i="1"/>
  <c r="P176" i="1"/>
  <c r="P174" i="1"/>
  <c r="P173" i="1"/>
  <c r="P172" i="1"/>
  <c r="P171" i="1"/>
  <c r="P170" i="1"/>
  <c r="P169" i="1"/>
  <c r="P168" i="1"/>
  <c r="P167" i="1"/>
  <c r="P166" i="1"/>
  <c r="P165" i="1"/>
  <c r="P164" i="1"/>
  <c r="P163" i="1"/>
  <c r="P162" i="1"/>
  <c r="P161" i="1"/>
  <c r="P160" i="1"/>
  <c r="P159" i="1"/>
  <c r="P156" i="1"/>
  <c r="P155" i="1"/>
  <c r="P154" i="1"/>
  <c r="P153" i="1"/>
  <c r="P152" i="1"/>
  <c r="P151" i="1"/>
  <c r="P150" i="1"/>
  <c r="P149" i="1"/>
  <c r="P148" i="1"/>
  <c r="P147" i="1"/>
  <c r="P146" i="1"/>
  <c r="P145" i="1"/>
  <c r="P144" i="1"/>
  <c r="P143" i="1"/>
  <c r="P142" i="1"/>
  <c r="P141" i="1"/>
  <c r="P139" i="1"/>
  <c r="P138" i="1"/>
  <c r="P137" i="1"/>
  <c r="P136" i="1"/>
  <c r="P135" i="1"/>
  <c r="P134" i="1"/>
  <c r="P133" i="1"/>
  <c r="P132" i="1"/>
  <c r="P131" i="1"/>
  <c r="P130" i="1"/>
  <c r="P129" i="1"/>
  <c r="P128" i="1"/>
  <c r="P127" i="1"/>
  <c r="P126" i="1"/>
  <c r="P125" i="1"/>
  <c r="P124" i="1"/>
  <c r="P122" i="1"/>
  <c r="P121" i="1"/>
  <c r="P120" i="1"/>
  <c r="P119" i="1"/>
  <c r="P118" i="1"/>
  <c r="P117" i="1"/>
  <c r="P116" i="1"/>
  <c r="P115" i="1"/>
  <c r="P114" i="1"/>
  <c r="P113" i="1"/>
  <c r="P112" i="1"/>
  <c r="P111" i="1"/>
  <c r="P110" i="1"/>
  <c r="P109" i="1"/>
  <c r="P108" i="1"/>
  <c r="P107" i="1"/>
  <c r="P105" i="1"/>
  <c r="P104" i="1"/>
  <c r="P103" i="1"/>
  <c r="P102" i="1"/>
  <c r="P101" i="1"/>
  <c r="P100" i="1"/>
  <c r="P99" i="1"/>
  <c r="P98" i="1"/>
  <c r="P97" i="1"/>
  <c r="P96" i="1"/>
  <c r="P95" i="1"/>
  <c r="P94" i="1"/>
  <c r="P93" i="1"/>
  <c r="P92" i="1"/>
  <c r="P91" i="1"/>
  <c r="P90" i="1"/>
  <c r="P88" i="1"/>
  <c r="P87" i="1"/>
  <c r="P86" i="1"/>
  <c r="P85" i="1"/>
  <c r="P84" i="1"/>
  <c r="P83" i="1"/>
  <c r="P82" i="1"/>
  <c r="P81" i="1"/>
  <c r="P80" i="1"/>
  <c r="P79" i="1"/>
  <c r="P78" i="1"/>
  <c r="P77" i="1"/>
  <c r="P76" i="1"/>
  <c r="P75" i="1"/>
  <c r="P74" i="1"/>
  <c r="P73" i="1"/>
  <c r="P54" i="1"/>
  <c r="P53" i="1"/>
  <c r="P52" i="1"/>
  <c r="P51" i="1"/>
  <c r="P50" i="1"/>
  <c r="P49" i="1"/>
  <c r="P48" i="1"/>
  <c r="P47" i="1"/>
  <c r="P46" i="1"/>
  <c r="P45" i="1"/>
  <c r="P44" i="1"/>
  <c r="P43" i="1"/>
  <c r="P42" i="1"/>
  <c r="P41" i="1"/>
  <c r="P40" i="1"/>
  <c r="P39" i="1"/>
  <c r="P37" i="1"/>
  <c r="P36" i="1"/>
  <c r="P35" i="1"/>
  <c r="P34" i="1"/>
  <c r="P33" i="1"/>
  <c r="P32" i="1"/>
  <c r="P31" i="1"/>
  <c r="P30" i="1"/>
  <c r="P29" i="1"/>
  <c r="P28" i="1"/>
  <c r="P27" i="1"/>
  <c r="P26" i="1"/>
  <c r="P25" i="1"/>
  <c r="P24" i="1"/>
  <c r="P23" i="1"/>
  <c r="P22" i="1"/>
  <c r="EK1" i="2"/>
  <c r="P595" i="1" l="1"/>
  <c r="T569" i="1"/>
  <c r="U558" i="1"/>
  <c r="U557" i="1" s="1"/>
  <c r="P561" i="1"/>
  <c r="P573" i="1"/>
  <c r="P594" i="1"/>
  <c r="P606" i="1"/>
  <c r="Q560" i="1"/>
  <c r="Q566" i="1"/>
  <c r="Q572" i="1"/>
  <c r="Q599" i="1"/>
  <c r="Q605" i="1"/>
  <c r="W3" i="1"/>
  <c r="W6" i="7"/>
  <c r="W10" i="7"/>
  <c r="W25" i="7"/>
  <c r="W29" i="7"/>
  <c r="W33" i="7"/>
  <c r="W38" i="7"/>
  <c r="W42" i="7"/>
  <c r="W47" i="7"/>
  <c r="W51" i="7"/>
  <c r="W56" i="7"/>
  <c r="W60" i="7"/>
  <c r="W65" i="7"/>
  <c r="W69" i="7"/>
  <c r="W73" i="7"/>
  <c r="W78" i="7"/>
  <c r="W82" i="7"/>
  <c r="W87" i="7"/>
  <c r="W91" i="7"/>
  <c r="W199" i="7"/>
  <c r="W345" i="7" s="1"/>
  <c r="W203" i="7"/>
  <c r="W208" i="7"/>
  <c r="W212" i="7"/>
  <c r="W216" i="7"/>
  <c r="W221" i="7"/>
  <c r="W225" i="7"/>
  <c r="W230" i="7"/>
  <c r="W234" i="7"/>
  <c r="W239" i="7"/>
  <c r="W243" i="7"/>
  <c r="AL62" i="2"/>
  <c r="W168" i="7"/>
  <c r="W172" i="7"/>
  <c r="W177" i="7"/>
  <c r="W181" i="7"/>
  <c r="W185" i="7"/>
  <c r="W190" i="7"/>
  <c r="W194" i="7"/>
  <c r="W293" i="7"/>
  <c r="W297" i="7"/>
  <c r="W302" i="7"/>
  <c r="W306" i="7"/>
  <c r="AK117" i="2"/>
  <c r="CA136" i="2"/>
  <c r="BV43" i="2"/>
  <c r="CA31" i="2"/>
  <c r="BR7" i="2"/>
  <c r="ID43" i="2"/>
  <c r="AD34" i="2"/>
  <c r="HV80" i="2"/>
  <c r="AL202" i="2"/>
  <c r="CA91" i="2"/>
  <c r="BN154" i="2"/>
  <c r="BK6" i="2"/>
  <c r="BN35" i="2"/>
  <c r="GL35" i="2"/>
  <c r="Q593" i="1"/>
  <c r="V572" i="1"/>
  <c r="V557" i="1" s="1"/>
  <c r="T598" i="1"/>
  <c r="T603" i="1"/>
  <c r="U254" i="4"/>
  <c r="Q568" i="1"/>
  <c r="Q601" i="1"/>
  <c r="AH114" i="2"/>
  <c r="GL117" i="2"/>
  <c r="AJ191" i="2"/>
  <c r="CA13" i="2"/>
  <c r="CA11" i="2"/>
  <c r="BN117" i="2"/>
  <c r="GL154" i="2"/>
  <c r="GP7" i="2"/>
  <c r="P565" i="1"/>
  <c r="P566" i="1"/>
  <c r="R601" i="1"/>
  <c r="P567" i="1"/>
  <c r="P600" i="1"/>
  <c r="Q563" i="1"/>
  <c r="Q569" i="1"/>
  <c r="Q602" i="1"/>
  <c r="W169" i="7"/>
  <c r="W173" i="7"/>
  <c r="W340" i="7" s="1"/>
  <c r="W178" i="7"/>
  <c r="W182" i="7"/>
  <c r="W187" i="7"/>
  <c r="W191" i="7"/>
  <c r="W195" i="7"/>
  <c r="W290" i="7"/>
  <c r="W294" i="7"/>
  <c r="W298" i="7"/>
  <c r="W303" i="7"/>
  <c r="W367" i="7" s="1"/>
  <c r="W307" i="7"/>
  <c r="W22" i="7"/>
  <c r="AH109" i="2"/>
  <c r="GM6" i="2"/>
  <c r="U603" i="1"/>
  <c r="U607" i="1"/>
  <c r="P599" i="1"/>
  <c r="R595" i="1"/>
  <c r="R607" i="1"/>
  <c r="P568" i="1"/>
  <c r="P601" i="1"/>
  <c r="R563" i="1"/>
  <c r="R569" i="1"/>
  <c r="R596" i="1"/>
  <c r="R602" i="1"/>
  <c r="W98" i="7"/>
  <c r="W102" i="7"/>
  <c r="W107" i="7"/>
  <c r="W111" i="7"/>
  <c r="W116" i="7"/>
  <c r="W120" i="7"/>
  <c r="W124" i="7"/>
  <c r="W129" i="7"/>
  <c r="W133" i="7"/>
  <c r="W138" i="7"/>
  <c r="W142" i="7"/>
  <c r="W147" i="7"/>
  <c r="W151" i="7"/>
  <c r="W156" i="7"/>
  <c r="W160" i="7"/>
  <c r="W164" i="7"/>
  <c r="W250" i="7"/>
  <c r="W254" i="7"/>
  <c r="W259" i="7"/>
  <c r="W263" i="7"/>
  <c r="W267" i="7"/>
  <c r="W272" i="7"/>
  <c r="W276" i="7"/>
  <c r="W281" i="7"/>
  <c r="W285" i="7"/>
  <c r="AG80" i="2"/>
  <c r="V224" i="4"/>
  <c r="R568" i="1"/>
  <c r="P602" i="1"/>
  <c r="Q564" i="1"/>
  <c r="Q570" i="1"/>
  <c r="Q597" i="1"/>
  <c r="Q603" i="1"/>
  <c r="Q595" i="1"/>
  <c r="V236" i="4"/>
  <c r="P558" i="1"/>
  <c r="P603" i="1"/>
  <c r="R558" i="1"/>
  <c r="R564" i="1"/>
  <c r="R570" i="1"/>
  <c r="R597" i="1"/>
  <c r="R603" i="1"/>
  <c r="W15" i="7"/>
  <c r="W19" i="7"/>
  <c r="W23" i="7"/>
  <c r="AL19" i="2"/>
  <c r="AL37" i="2"/>
  <c r="AD39" i="2"/>
  <c r="AD183" i="2"/>
  <c r="AH91" i="2"/>
  <c r="AL9" i="2"/>
  <c r="BV40" i="2"/>
  <c r="CA151" i="2"/>
  <c r="CA42" i="2"/>
  <c r="BR80" i="2"/>
  <c r="GL17" i="2"/>
  <c r="GL6" i="2" s="1"/>
  <c r="T602" i="1"/>
  <c r="V569" i="1"/>
  <c r="U260" i="4"/>
  <c r="Q607" i="1"/>
  <c r="P570" i="1"/>
  <c r="P559" i="1"/>
  <c r="P571" i="1"/>
  <c r="P592" i="1"/>
  <c r="P604" i="1"/>
  <c r="Q559" i="1"/>
  <c r="Q565" i="1"/>
  <c r="Q571" i="1"/>
  <c r="Q598" i="1"/>
  <c r="Q604" i="1"/>
  <c r="S288" i="7"/>
  <c r="W99" i="7"/>
  <c r="W103" i="7"/>
  <c r="W108" i="7"/>
  <c r="W112" i="7"/>
  <c r="W117" i="7"/>
  <c r="W121" i="7"/>
  <c r="W126" i="7"/>
  <c r="W130" i="7"/>
  <c r="W134" i="7"/>
  <c r="W139" i="7"/>
  <c r="W143" i="7"/>
  <c r="W148" i="7"/>
  <c r="W152" i="7"/>
  <c r="W157" i="7"/>
  <c r="W161" i="7"/>
  <c r="W251" i="7"/>
  <c r="W255" i="7"/>
  <c r="W260" i="7"/>
  <c r="W264" i="7"/>
  <c r="W269" i="7"/>
  <c r="W273" i="7"/>
  <c r="W277" i="7"/>
  <c r="W282" i="7"/>
  <c r="W286" i="7"/>
  <c r="AD177" i="2"/>
  <c r="AH177" i="2"/>
  <c r="AL66" i="2"/>
  <c r="AL39" i="2"/>
  <c r="AL140" i="2"/>
  <c r="AJ35" i="2"/>
  <c r="AJ154" i="2"/>
  <c r="GH29" i="2"/>
  <c r="GH6" i="2" s="1"/>
  <c r="HZ17" i="2"/>
  <c r="HZ6" i="2" s="1"/>
  <c r="V602" i="1"/>
  <c r="P560" i="1"/>
  <c r="P593" i="1"/>
  <c r="R559" i="1"/>
  <c r="R565" i="1"/>
  <c r="R571" i="1"/>
  <c r="R592" i="1"/>
  <c r="R598" i="1"/>
  <c r="R604" i="1"/>
  <c r="S3" i="1"/>
  <c r="W5" i="7"/>
  <c r="W9" i="7"/>
  <c r="W13" i="7"/>
  <c r="W28" i="7"/>
  <c r="W32" i="7"/>
  <c r="W37" i="7"/>
  <c r="W41" i="7"/>
  <c r="W46" i="7"/>
  <c r="W50" i="7"/>
  <c r="W55" i="7"/>
  <c r="W59" i="7"/>
  <c r="W63" i="7"/>
  <c r="W68" i="7"/>
  <c r="W72" i="7"/>
  <c r="W77" i="7"/>
  <c r="W81" i="7"/>
  <c r="W86" i="7"/>
  <c r="W90" i="7"/>
  <c r="W198" i="7"/>
  <c r="W202" i="7"/>
  <c r="W206" i="7"/>
  <c r="W211" i="7"/>
  <c r="W215" i="7"/>
  <c r="W220" i="7"/>
  <c r="W224" i="7"/>
  <c r="W229" i="7"/>
  <c r="W233" i="7"/>
  <c r="W238" i="7"/>
  <c r="W242" i="7"/>
  <c r="W246" i="7"/>
  <c r="AH10" i="2"/>
  <c r="GP191" i="2"/>
  <c r="BX6" i="2"/>
  <c r="ID7" i="2"/>
  <c r="ID6" i="2" s="1"/>
  <c r="AD210" i="2"/>
  <c r="AL22" i="2"/>
  <c r="AI43" i="2"/>
  <c r="BN29" i="2"/>
  <c r="GL43" i="2"/>
  <c r="BR17" i="2"/>
  <c r="GH40" i="2"/>
  <c r="ID154" i="2"/>
  <c r="HX6" i="2"/>
  <c r="T573" i="1"/>
  <c r="AD81" i="2"/>
  <c r="AH192" i="2"/>
  <c r="AL151" i="2"/>
  <c r="GH117" i="2"/>
  <c r="CA146" i="2"/>
  <c r="CA10" i="2"/>
  <c r="CA24" i="2"/>
  <c r="BV35" i="2"/>
  <c r="BP6" i="2"/>
  <c r="GP29" i="2"/>
  <c r="U236" i="4"/>
  <c r="U228" i="4"/>
  <c r="W371" i="7"/>
  <c r="W18" i="7"/>
  <c r="W368" i="7"/>
  <c r="W8" i="7"/>
  <c r="W12" i="7"/>
  <c r="W27" i="7"/>
  <c r="W31" i="7"/>
  <c r="W36" i="7"/>
  <c r="W40" i="7"/>
  <c r="W45" i="7"/>
  <c r="W49" i="7"/>
  <c r="W53" i="7"/>
  <c r="W58" i="7"/>
  <c r="W62" i="7"/>
  <c r="W67" i="7"/>
  <c r="W71" i="7"/>
  <c r="W76" i="7"/>
  <c r="W80" i="7"/>
  <c r="W85" i="7"/>
  <c r="W89" i="7"/>
  <c r="W93" i="7"/>
  <c r="W97" i="7"/>
  <c r="W101" i="7"/>
  <c r="W106" i="7"/>
  <c r="W110" i="7"/>
  <c r="W114" i="7"/>
  <c r="W119" i="7"/>
  <c r="W123" i="7"/>
  <c r="W128" i="7"/>
  <c r="W132" i="7"/>
  <c r="W137" i="7"/>
  <c r="W141" i="7"/>
  <c r="W146" i="7"/>
  <c r="W150" i="7"/>
  <c r="W154" i="7"/>
  <c r="W159" i="7"/>
  <c r="W163" i="7"/>
  <c r="W167" i="7"/>
  <c r="W334" i="7" s="1"/>
  <c r="W171" i="7"/>
  <c r="W338" i="7" s="1"/>
  <c r="W175" i="7"/>
  <c r="W342" i="7" s="1"/>
  <c r="W180" i="7"/>
  <c r="W184" i="7"/>
  <c r="W189" i="7"/>
  <c r="W193" i="7"/>
  <c r="W201" i="7"/>
  <c r="W205" i="7"/>
  <c r="W210" i="7"/>
  <c r="W214" i="7"/>
  <c r="W219" i="7"/>
  <c r="W223" i="7"/>
  <c r="W228" i="7"/>
  <c r="W232" i="7"/>
  <c r="W236" i="7"/>
  <c r="W241" i="7"/>
  <c r="W245" i="7"/>
  <c r="W249" i="7"/>
  <c r="W253" i="7"/>
  <c r="W257" i="7"/>
  <c r="W262" i="7"/>
  <c r="W266" i="7"/>
  <c r="W271" i="7"/>
  <c r="W356" i="7" s="1"/>
  <c r="W275" i="7"/>
  <c r="W280" i="7"/>
  <c r="W284" i="7"/>
  <c r="W292" i="7"/>
  <c r="W366" i="7" s="1"/>
  <c r="W296" i="7"/>
  <c r="W370" i="7" s="1"/>
  <c r="W301" i="7"/>
  <c r="W305" i="7"/>
  <c r="W17" i="7"/>
  <c r="W21" i="7"/>
  <c r="W7" i="7"/>
  <c r="W11" i="7"/>
  <c r="W26" i="7"/>
  <c r="W30" i="7"/>
  <c r="W35" i="7"/>
  <c r="W39" i="7"/>
  <c r="W43" i="7"/>
  <c r="W48" i="7"/>
  <c r="W52" i="7"/>
  <c r="W57" i="7"/>
  <c r="W61" i="7"/>
  <c r="W66" i="7"/>
  <c r="W70" i="7"/>
  <c r="W75" i="7"/>
  <c r="W79" i="7"/>
  <c r="W83" i="7"/>
  <c r="W88" i="7"/>
  <c r="W92" i="7"/>
  <c r="W96" i="7"/>
  <c r="W100" i="7"/>
  <c r="W104" i="7"/>
  <c r="W109" i="7"/>
  <c r="W113" i="7"/>
  <c r="W118" i="7"/>
  <c r="W122" i="7"/>
  <c r="W127" i="7"/>
  <c r="W131" i="7"/>
  <c r="W136" i="7"/>
  <c r="W140" i="7"/>
  <c r="W144" i="7"/>
  <c r="W149" i="7"/>
  <c r="W153" i="7"/>
  <c r="W158" i="7"/>
  <c r="W162" i="7"/>
  <c r="W170" i="7"/>
  <c r="W337" i="7" s="1"/>
  <c r="W174" i="7"/>
  <c r="W341" i="7" s="1"/>
  <c r="W179" i="7"/>
  <c r="W183" i="7"/>
  <c r="W188" i="7"/>
  <c r="W335" i="7" s="1"/>
  <c r="W192" i="7"/>
  <c r="W339" i="7" s="1"/>
  <c r="W200" i="7"/>
  <c r="W204" i="7"/>
  <c r="W209" i="7"/>
  <c r="W213" i="7"/>
  <c r="W218" i="7"/>
  <c r="W222" i="7"/>
  <c r="W226" i="7"/>
  <c r="W231" i="7"/>
  <c r="W235" i="7"/>
  <c r="W240" i="7"/>
  <c r="W244" i="7"/>
  <c r="W252" i="7"/>
  <c r="W256" i="7"/>
  <c r="W261" i="7"/>
  <c r="W265" i="7"/>
  <c r="W360" i="7" s="1"/>
  <c r="W270" i="7"/>
  <c r="W274" i="7"/>
  <c r="W279" i="7"/>
  <c r="W283" i="7"/>
  <c r="W287" i="7"/>
  <c r="W291" i="7"/>
  <c r="W365" i="7" s="1"/>
  <c r="W295" i="7"/>
  <c r="W369" i="7" s="1"/>
  <c r="W300" i="7"/>
  <c r="W364" i="7" s="1"/>
  <c r="W304" i="7"/>
  <c r="W308" i="7"/>
  <c r="W372" i="7" s="1"/>
  <c r="W16" i="7"/>
  <c r="W20" i="7"/>
  <c r="S188" i="6"/>
  <c r="S192" i="6"/>
  <c r="W187" i="6"/>
  <c r="W191" i="6"/>
  <c r="W195" i="6"/>
  <c r="AA190" i="6"/>
  <c r="AA194" i="6"/>
  <c r="U594" i="1"/>
  <c r="U591" i="1" s="1"/>
  <c r="Q596" i="1"/>
  <c r="T605" i="1"/>
  <c r="Q567" i="1"/>
  <c r="Q558" i="1"/>
  <c r="U225" i="4"/>
  <c r="U229" i="4"/>
  <c r="U233" i="4"/>
  <c r="U231" i="4"/>
  <c r="U235" i="4"/>
  <c r="V607" i="1"/>
  <c r="AC40" i="9"/>
  <c r="AC36" i="9"/>
  <c r="AC35" i="9"/>
  <c r="AC34" i="9"/>
  <c r="AC31" i="9"/>
  <c r="AC30" i="9"/>
  <c r="AC28" i="9"/>
  <c r="AC25" i="9"/>
  <c r="AC24" i="9"/>
  <c r="AC21" i="9"/>
  <c r="AC19" i="9"/>
  <c r="AC17" i="9"/>
  <c r="AC16" i="9"/>
  <c r="AC13" i="9"/>
  <c r="AC12" i="9"/>
  <c r="AC11" i="9"/>
  <c r="AC9" i="9"/>
  <c r="AC8" i="9"/>
  <c r="AC7" i="9"/>
  <c r="AC14" i="9"/>
  <c r="AC37" i="9"/>
  <c r="AC32" i="9"/>
  <c r="AC26" i="9"/>
  <c r="AC20" i="9"/>
  <c r="AC10" i="9"/>
  <c r="Q562" i="1"/>
  <c r="Q359" i="6"/>
  <c r="U264" i="4"/>
  <c r="T594" i="1"/>
  <c r="R562" i="1"/>
  <c r="P605" i="1"/>
  <c r="U224" i="4"/>
  <c r="Y592" i="1"/>
  <c r="U257" i="4"/>
  <c r="U251" i="4" s="1"/>
  <c r="V255" i="4"/>
  <c r="V251" i="4" s="1"/>
  <c r="U226" i="4"/>
  <c r="S384" i="1"/>
  <c r="S388" i="1"/>
  <c r="S392" i="1"/>
  <c r="S396" i="1"/>
  <c r="W384" i="1"/>
  <c r="W388" i="1"/>
  <c r="W392" i="1"/>
  <c r="W396" i="1"/>
  <c r="AA383" i="1"/>
  <c r="AA387" i="1"/>
  <c r="AA391" i="1"/>
  <c r="AA395" i="1"/>
  <c r="T360" i="6"/>
  <c r="U566" i="1"/>
  <c r="P596" i="1"/>
  <c r="X571" i="1"/>
  <c r="X557" i="1" s="1"/>
  <c r="Y572" i="1"/>
  <c r="T568" i="1"/>
  <c r="V248" i="4"/>
  <c r="R241" i="4"/>
  <c r="V239" i="4"/>
  <c r="T241" i="4"/>
  <c r="V243" i="4"/>
  <c r="R224" i="4"/>
  <c r="P226" i="4"/>
  <c r="R228" i="4"/>
  <c r="Q231" i="4"/>
  <c r="R232" i="4"/>
  <c r="P234" i="4"/>
  <c r="Q235" i="4"/>
  <c r="R236" i="4"/>
  <c r="R250" i="4"/>
  <c r="T254" i="4"/>
  <c r="T264" i="4"/>
  <c r="Z257" i="4"/>
  <c r="X238" i="4"/>
  <c r="Y243" i="4"/>
  <c r="Z241" i="4"/>
  <c r="W120" i="4"/>
  <c r="Z354" i="6"/>
  <c r="X364" i="6"/>
  <c r="Y365" i="6"/>
  <c r="S124" i="4"/>
  <c r="U240" i="4"/>
  <c r="Y238" i="4"/>
  <c r="X241" i="4"/>
  <c r="Q252" i="4"/>
  <c r="R253" i="4"/>
  <c r="P255" i="4"/>
  <c r="Q256" i="4"/>
  <c r="R257" i="4"/>
  <c r="R263" i="4"/>
  <c r="P259" i="4"/>
  <c r="T225" i="4"/>
  <c r="T233" i="4"/>
  <c r="X226" i="4"/>
  <c r="Z228" i="4"/>
  <c r="Y231" i="4"/>
  <c r="Z232" i="4"/>
  <c r="X234" i="4"/>
  <c r="Y235" i="4"/>
  <c r="Z236" i="4"/>
  <c r="Z248" i="4"/>
  <c r="P238" i="4"/>
  <c r="Q239" i="4"/>
  <c r="R240" i="4"/>
  <c r="P242" i="4"/>
  <c r="Q243" i="4"/>
  <c r="Y239" i="4"/>
  <c r="Z240" i="4"/>
  <c r="X242" i="4"/>
  <c r="Q227" i="4"/>
  <c r="S120" i="4"/>
  <c r="P241" i="4"/>
  <c r="W122" i="4"/>
  <c r="AA120" i="4"/>
  <c r="P264" i="4"/>
  <c r="T226" i="4"/>
  <c r="T234" i="4"/>
  <c r="AA104" i="4"/>
  <c r="Y260" i="4"/>
  <c r="U242" i="4"/>
  <c r="R364" i="7"/>
  <c r="P366" i="7"/>
  <c r="Q367" i="7"/>
  <c r="R368" i="7"/>
  <c r="P370" i="7"/>
  <c r="Q371" i="7"/>
  <c r="R372" i="7"/>
  <c r="U364" i="7"/>
  <c r="V365" i="7"/>
  <c r="T367" i="7"/>
  <c r="U368" i="7"/>
  <c r="V369" i="7"/>
  <c r="T371" i="7"/>
  <c r="U372" i="7"/>
  <c r="X364" i="7"/>
  <c r="Y365" i="7"/>
  <c r="Z366" i="7"/>
  <c r="X368" i="7"/>
  <c r="Y369" i="7"/>
  <c r="Z370" i="7"/>
  <c r="X372" i="7"/>
  <c r="Y361" i="6"/>
  <c r="W36" i="6"/>
  <c r="AA35" i="6"/>
  <c r="AA43" i="6"/>
  <c r="AA228" i="6"/>
  <c r="R369" i="6"/>
  <c r="X365" i="6"/>
  <c r="Y366" i="6"/>
  <c r="Z367" i="6"/>
  <c r="X369" i="6"/>
  <c r="Y370" i="6"/>
  <c r="Z371" i="6"/>
  <c r="S37" i="6"/>
  <c r="S41" i="6"/>
  <c r="W40" i="6"/>
  <c r="AA39" i="6"/>
  <c r="Y345" i="6"/>
  <c r="Z346" i="6"/>
  <c r="Y349" i="6"/>
  <c r="Z350" i="6"/>
  <c r="Z345" i="6"/>
  <c r="Y348" i="6"/>
  <c r="P331" i="6"/>
  <c r="T332" i="6"/>
  <c r="X332" i="6"/>
  <c r="S218" i="6"/>
  <c r="S222" i="6"/>
  <c r="S226" i="6"/>
  <c r="W221" i="6"/>
  <c r="W225" i="6"/>
  <c r="AA220" i="6"/>
  <c r="AA224" i="6"/>
  <c r="R358" i="6"/>
  <c r="V358" i="6"/>
  <c r="R239" i="4"/>
  <c r="S122" i="4"/>
  <c r="T238" i="4"/>
  <c r="U239" i="4"/>
  <c r="V240" i="4"/>
  <c r="T242" i="4"/>
  <c r="U243" i="4"/>
  <c r="AA122" i="4"/>
  <c r="T245" i="4"/>
  <c r="T249" i="4"/>
  <c r="W200" i="4"/>
  <c r="X225" i="4"/>
  <c r="Y226" i="4"/>
  <c r="Z227" i="4"/>
  <c r="X229" i="4"/>
  <c r="Z231" i="4"/>
  <c r="X233" i="4"/>
  <c r="Y234" i="4"/>
  <c r="Z235" i="4"/>
  <c r="Y250" i="4"/>
  <c r="Y252" i="4"/>
  <c r="Z253" i="4"/>
  <c r="X255" i="4"/>
  <c r="Y256" i="4"/>
  <c r="Z263" i="4"/>
  <c r="R243" i="4"/>
  <c r="P243" i="4"/>
  <c r="Q238" i="4"/>
  <c r="Q242" i="4"/>
  <c r="T239" i="4"/>
  <c r="V241" i="4"/>
  <c r="T243" i="4"/>
  <c r="Z239" i="4"/>
  <c r="Y242" i="4"/>
  <c r="Z243" i="4"/>
  <c r="Q240" i="4"/>
  <c r="U238" i="4"/>
  <c r="AA124" i="4"/>
  <c r="Y566" i="1"/>
  <c r="P572" i="1"/>
  <c r="P597" i="1"/>
  <c r="Y595" i="1"/>
  <c r="Y600" i="1"/>
  <c r="P598" i="1"/>
  <c r="T606" i="1"/>
  <c r="V604" i="1"/>
  <c r="V596" i="1"/>
  <c r="BV6" i="2"/>
  <c r="AL220" i="2"/>
  <c r="AL191" i="2" s="1"/>
  <c r="AH38" i="2"/>
  <c r="AK191" i="2"/>
  <c r="AD41" i="2"/>
  <c r="BR117" i="2"/>
  <c r="CA27" i="2"/>
  <c r="CA39" i="2"/>
  <c r="BR43" i="2"/>
  <c r="CA81" i="2"/>
  <c r="CA80" i="2" s="1"/>
  <c r="CA37" i="2"/>
  <c r="CA23" i="2"/>
  <c r="BZ43" i="2"/>
  <c r="CA21" i="2"/>
  <c r="BR25" i="2"/>
  <c r="CA32" i="2"/>
  <c r="AG43" i="2"/>
  <c r="AJ80" i="2"/>
  <c r="BN80" i="2"/>
  <c r="CA72" i="2"/>
  <c r="CA36" i="2"/>
  <c r="CA35" i="2" s="1"/>
  <c r="CA22" i="2"/>
  <c r="CA9" i="2"/>
  <c r="CA77" i="2"/>
  <c r="CA41" i="2"/>
  <c r="CA40" i="2" s="1"/>
  <c r="CA18" i="2"/>
  <c r="CA54" i="2"/>
  <c r="CA26" i="2"/>
  <c r="BN40" i="2"/>
  <c r="BN6" i="2" s="1"/>
  <c r="CA44" i="2"/>
  <c r="CA8" i="2"/>
  <c r="CA30" i="2"/>
  <c r="CA66" i="2"/>
  <c r="CA128" i="2"/>
  <c r="AK29" i="2"/>
  <c r="AD220" i="2"/>
  <c r="AH81" i="2"/>
  <c r="AH80" i="2" s="1"/>
  <c r="AL154" i="2"/>
  <c r="CA118" i="2"/>
  <c r="CA140" i="2"/>
  <c r="CA109" i="2"/>
  <c r="CA33" i="2"/>
  <c r="AL8" i="2"/>
  <c r="AL7" i="2" s="1"/>
  <c r="AK40" i="2"/>
  <c r="AL35" i="2"/>
  <c r="AL54" i="2"/>
  <c r="AL30" i="2"/>
  <c r="AL29" i="2" s="1"/>
  <c r="AL91" i="2"/>
  <c r="AL80" i="2" s="1"/>
  <c r="GP154" i="2"/>
  <c r="AG117" i="2"/>
  <c r="AH66" i="2"/>
  <c r="AH8" i="2"/>
  <c r="AH20" i="2"/>
  <c r="AF154" i="2"/>
  <c r="AH27" i="2"/>
  <c r="AE117" i="2"/>
  <c r="AF43" i="2"/>
  <c r="AH44" i="2"/>
  <c r="AF191" i="2"/>
  <c r="AF117" i="2"/>
  <c r="AE80" i="2"/>
  <c r="AH9" i="2"/>
  <c r="AH28" i="2"/>
  <c r="AH24" i="2"/>
  <c r="AH128" i="2"/>
  <c r="AH117" i="2" s="1"/>
  <c r="AE154" i="2"/>
  <c r="AH41" i="2"/>
  <c r="AH40" i="2" s="1"/>
  <c r="AG154" i="2"/>
  <c r="AG191" i="2"/>
  <c r="AG29" i="2"/>
  <c r="AH155" i="2"/>
  <c r="AH173" i="2"/>
  <c r="AH15" i="2"/>
  <c r="AH7" i="2" s="1"/>
  <c r="AH11" i="2"/>
  <c r="AH54" i="2"/>
  <c r="AH165" i="2"/>
  <c r="AE40" i="2"/>
  <c r="AE191" i="2"/>
  <c r="AF80" i="2"/>
  <c r="AH154" i="2"/>
  <c r="AD10" i="2"/>
  <c r="AD7" i="2" s="1"/>
  <c r="AD54" i="2"/>
  <c r="AD43" i="2" s="1"/>
  <c r="AD114" i="2"/>
  <c r="AD38" i="2"/>
  <c r="AK17" i="2"/>
  <c r="AK7" i="2"/>
  <c r="AL21" i="2"/>
  <c r="AL17" i="2" s="1"/>
  <c r="AI25" i="2"/>
  <c r="AI17" i="2"/>
  <c r="AL117" i="2"/>
  <c r="AH42" i="2"/>
  <c r="AH191" i="2"/>
  <c r="AH35" i="2"/>
  <c r="AG7" i="2"/>
  <c r="AH26" i="2"/>
  <c r="AH18" i="2"/>
  <c r="AH30" i="2"/>
  <c r="AH29" i="2" s="1"/>
  <c r="HV17" i="2"/>
  <c r="HU6" i="2"/>
  <c r="AD103" i="2"/>
  <c r="HT6" i="2"/>
  <c r="HS6" i="2"/>
  <c r="HV117" i="2"/>
  <c r="HV35" i="2"/>
  <c r="AA40" i="2"/>
  <c r="HV154" i="2"/>
  <c r="AC40" i="2"/>
  <c r="HV7" i="2"/>
  <c r="HV191" i="2"/>
  <c r="AD30" i="2"/>
  <c r="AD29" i="2" s="1"/>
  <c r="AD18" i="2"/>
  <c r="AD37" i="2"/>
  <c r="AA43" i="2"/>
  <c r="AD42" i="2"/>
  <c r="AD40" i="2" s="1"/>
  <c r="AD20" i="2"/>
  <c r="AD192" i="2"/>
  <c r="AA80" i="2"/>
  <c r="AD26" i="2"/>
  <c r="AD25" i="2" s="1"/>
  <c r="V261" i="4"/>
  <c r="X246" i="4"/>
  <c r="W124" i="4"/>
  <c r="P225" i="4"/>
  <c r="Q226" i="4"/>
  <c r="R227" i="4"/>
  <c r="P229" i="4"/>
  <c r="R231" i="4"/>
  <c r="P233" i="4"/>
  <c r="Q234" i="4"/>
  <c r="R235" i="4"/>
  <c r="P245" i="4"/>
  <c r="R247" i="4"/>
  <c r="P249" i="4"/>
  <c r="Q250" i="4"/>
  <c r="T255" i="4"/>
  <c r="T259" i="4"/>
  <c r="W40" i="4"/>
  <c r="W77" i="4"/>
  <c r="U249" i="4"/>
  <c r="X224" i="4"/>
  <c r="Y225" i="4"/>
  <c r="Z226" i="4"/>
  <c r="X228" i="4"/>
  <c r="Y229" i="4"/>
  <c r="X232" i="4"/>
  <c r="X249" i="4"/>
  <c r="Z252" i="4"/>
  <c r="X254" i="4"/>
  <c r="Y255" i="4"/>
  <c r="Z256" i="4"/>
  <c r="X264" i="4"/>
  <c r="Z260" i="4"/>
  <c r="X262" i="4"/>
  <c r="AA133" i="4"/>
  <c r="W119" i="4"/>
  <c r="W121" i="4"/>
  <c r="W123" i="4"/>
  <c r="AA119" i="4"/>
  <c r="AA123" i="4"/>
  <c r="W167" i="4"/>
  <c r="Y247" i="4"/>
  <c r="P224" i="4"/>
  <c r="Q225" i="4"/>
  <c r="R226" i="4"/>
  <c r="P228" i="4"/>
  <c r="Q229" i="4"/>
  <c r="P232" i="4"/>
  <c r="Q233" i="4"/>
  <c r="R234" i="4"/>
  <c r="P236" i="4"/>
  <c r="P248" i="4"/>
  <c r="P252" i="4"/>
  <c r="Q253" i="4"/>
  <c r="R254" i="4"/>
  <c r="P256" i="4"/>
  <c r="Q257" i="4"/>
  <c r="Q259" i="4"/>
  <c r="Q263" i="4"/>
  <c r="R264" i="4"/>
  <c r="T224" i="4"/>
  <c r="T228" i="4"/>
  <c r="T232" i="4"/>
  <c r="T236" i="4"/>
  <c r="T248" i="4"/>
  <c r="T252" i="4"/>
  <c r="T256" i="4"/>
  <c r="V223" i="4"/>
  <c r="X231" i="4"/>
  <c r="Y232" i="4"/>
  <c r="Z233" i="4"/>
  <c r="X235" i="4"/>
  <c r="Y236" i="4"/>
  <c r="X253" i="4"/>
  <c r="Y254" i="4"/>
  <c r="Z255" i="4"/>
  <c r="X257" i="4"/>
  <c r="Z261" i="4"/>
  <c r="X263" i="4"/>
  <c r="Y264" i="4"/>
  <c r="R366" i="7"/>
  <c r="V370" i="7"/>
  <c r="P369" i="7"/>
  <c r="U345" i="7"/>
  <c r="V366" i="7"/>
  <c r="P367" i="7"/>
  <c r="P371" i="7"/>
  <c r="X365" i="7"/>
  <c r="X369" i="7"/>
  <c r="R314" i="7"/>
  <c r="P316" i="7"/>
  <c r="Q317" i="7"/>
  <c r="R318" i="7"/>
  <c r="P320" i="7"/>
  <c r="Q321" i="7"/>
  <c r="R322" i="7"/>
  <c r="P335" i="7"/>
  <c r="Q336" i="7"/>
  <c r="R337" i="7"/>
  <c r="P339" i="7"/>
  <c r="Q340" i="7"/>
  <c r="R341" i="7"/>
  <c r="Q354" i="7"/>
  <c r="P361" i="7"/>
  <c r="V334" i="7"/>
  <c r="T336" i="7"/>
  <c r="U337" i="7"/>
  <c r="V338" i="7"/>
  <c r="T340" i="7"/>
  <c r="U341" i="7"/>
  <c r="V342" i="7"/>
  <c r="U355" i="7"/>
  <c r="V368" i="7"/>
  <c r="Y334" i="7"/>
  <c r="Z335" i="7"/>
  <c r="X337" i="7"/>
  <c r="Y338" i="7"/>
  <c r="Z339" i="7"/>
  <c r="X341" i="7"/>
  <c r="Y342" i="7"/>
  <c r="Z345" i="7"/>
  <c r="X359" i="7"/>
  <c r="R349" i="7"/>
  <c r="P364" i="7"/>
  <c r="R370" i="7"/>
  <c r="T365" i="7"/>
  <c r="T369" i="7"/>
  <c r="Z336" i="7"/>
  <c r="Z368" i="7"/>
  <c r="Z372" i="7"/>
  <c r="Z597" i="1"/>
  <c r="Z591" i="1" s="1"/>
  <c r="AA382" i="1"/>
  <c r="P569" i="1"/>
  <c r="S385" i="1"/>
  <c r="S389" i="1"/>
  <c r="S393" i="1"/>
  <c r="S397" i="1"/>
  <c r="W385" i="1"/>
  <c r="W389" i="1"/>
  <c r="W393" i="1"/>
  <c r="W397" i="1"/>
  <c r="AA384" i="1"/>
  <c r="AA388" i="1"/>
  <c r="AA392" i="1"/>
  <c r="AA396" i="1"/>
  <c r="AF7" i="2"/>
  <c r="AB25" i="2"/>
  <c r="AG40" i="2"/>
  <c r="AE29" i="2"/>
  <c r="AF40" i="2"/>
  <c r="AJ7" i="2"/>
  <c r="AI35" i="2"/>
  <c r="AI191" i="2"/>
  <c r="AE35" i="2"/>
  <c r="AL40" i="2"/>
  <c r="AK25" i="2"/>
  <c r="AB40" i="2"/>
  <c r="AJ40" i="2"/>
  <c r="AL25" i="2"/>
  <c r="AC43" i="2"/>
  <c r="AB80" i="2"/>
  <c r="AB35" i="2"/>
  <c r="AC7" i="2"/>
  <c r="AC25" i="2"/>
  <c r="AI7" i="2"/>
  <c r="AF35" i="2"/>
  <c r="AC191" i="2"/>
  <c r="AF29" i="2"/>
  <c r="AE43" i="2"/>
  <c r="AE25" i="2"/>
  <c r="AI29" i="2"/>
  <c r="AG25" i="2"/>
  <c r="AF17" i="2"/>
  <c r="AG17" i="2"/>
  <c r="AK43" i="2"/>
  <c r="AB154" i="2"/>
  <c r="AJ17" i="2"/>
  <c r="AA7" i="2"/>
  <c r="AD154" i="2"/>
  <c r="AK35" i="2"/>
  <c r="AJ25" i="2"/>
  <c r="AE17" i="2"/>
  <c r="AJ29" i="2"/>
  <c r="AG35" i="2"/>
  <c r="AF25" i="2"/>
  <c r="AE7" i="2"/>
  <c r="AB17" i="2"/>
  <c r="AC17" i="2"/>
  <c r="AB7" i="2"/>
  <c r="AC29" i="2"/>
  <c r="AC80" i="2"/>
  <c r="AB191" i="2"/>
  <c r="AB117" i="2"/>
  <c r="AB43" i="2"/>
  <c r="AC117" i="2"/>
  <c r="AC154" i="2"/>
  <c r="AD117" i="2"/>
  <c r="AB29" i="2"/>
  <c r="AC35" i="2"/>
  <c r="AA191" i="2"/>
  <c r="AA29" i="2"/>
  <c r="AA117" i="2"/>
  <c r="AA35" i="2"/>
  <c r="AA17" i="2"/>
  <c r="AA25" i="2"/>
  <c r="AA154" i="2"/>
  <c r="T315" i="7"/>
  <c r="U320" i="7"/>
  <c r="P324" i="7"/>
  <c r="R326" i="7"/>
  <c r="Q329" i="7"/>
  <c r="R330" i="7"/>
  <c r="P334" i="7"/>
  <c r="R336" i="7"/>
  <c r="Q339" i="7"/>
  <c r="R340" i="7"/>
  <c r="P344" i="7"/>
  <c r="R346" i="7"/>
  <c r="Q349" i="7"/>
  <c r="R350" i="7"/>
  <c r="Q351" i="7"/>
  <c r="R354" i="7"/>
  <c r="Q357" i="7"/>
  <c r="P360" i="7"/>
  <c r="R362" i="7"/>
  <c r="Q362" i="7"/>
  <c r="P365" i="7"/>
  <c r="R367" i="7"/>
  <c r="Q370" i="7"/>
  <c r="V314" i="7"/>
  <c r="U317" i="7"/>
  <c r="V318" i="7"/>
  <c r="U321" i="7"/>
  <c r="U326" i="7"/>
  <c r="T329" i="7"/>
  <c r="V331" i="7"/>
  <c r="T339" i="7"/>
  <c r="V341" i="7"/>
  <c r="T345" i="7"/>
  <c r="V347" i="7"/>
  <c r="U350" i="7"/>
  <c r="U354" i="7"/>
  <c r="T357" i="7"/>
  <c r="V359" i="7"/>
  <c r="T361" i="7"/>
  <c r="U361" i="7"/>
  <c r="V364" i="7"/>
  <c r="U367" i="7"/>
  <c r="T370" i="7"/>
  <c r="V372" i="7"/>
  <c r="Z315" i="7"/>
  <c r="Y318" i="7"/>
  <c r="Y322" i="7"/>
  <c r="X326" i="7"/>
  <c r="Z328" i="7"/>
  <c r="Z332" i="7"/>
  <c r="Z334" i="7"/>
  <c r="X336" i="7"/>
  <c r="X340" i="7"/>
  <c r="Z342" i="7"/>
  <c r="Z344" i="7"/>
  <c r="Y347" i="7"/>
  <c r="X350" i="7"/>
  <c r="Z352" i="7"/>
  <c r="Y355" i="7"/>
  <c r="X358" i="7"/>
  <c r="Z360" i="7"/>
  <c r="X357" i="7"/>
  <c r="Z354" i="7"/>
  <c r="Y356" i="7"/>
  <c r="Y364" i="7"/>
  <c r="X367" i="7"/>
  <c r="Z369" i="7"/>
  <c r="Y372" i="7"/>
  <c r="U316" i="7"/>
  <c r="V321" i="7"/>
  <c r="Q325" i="7"/>
  <c r="P328" i="7"/>
  <c r="P332" i="7"/>
  <c r="Q335" i="7"/>
  <c r="P338" i="7"/>
  <c r="P342" i="7"/>
  <c r="Q345" i="7"/>
  <c r="P348" i="7"/>
  <c r="P352" i="7"/>
  <c r="Q350" i="7"/>
  <c r="P356" i="7"/>
  <c r="R358" i="7"/>
  <c r="Q361" i="7"/>
  <c r="Q366" i="7"/>
  <c r="R371" i="7"/>
  <c r="T316" i="7"/>
  <c r="T320" i="7"/>
  <c r="V322" i="7"/>
  <c r="T325" i="7"/>
  <c r="V327" i="7"/>
  <c r="U330" i="7"/>
  <c r="T335" i="7"/>
  <c r="U336" i="7"/>
  <c r="V337" i="7"/>
  <c r="U340" i="7"/>
  <c r="U346" i="7"/>
  <c r="T349" i="7"/>
  <c r="V351" i="7"/>
  <c r="U344" i="7"/>
  <c r="T346" i="7"/>
  <c r="V355" i="7"/>
  <c r="U358" i="7"/>
  <c r="U362" i="7"/>
  <c r="V362" i="7"/>
  <c r="V360" i="7"/>
  <c r="T366" i="7"/>
  <c r="U371" i="7"/>
  <c r="Y314" i="7"/>
  <c r="X317" i="7"/>
  <c r="Z319" i="7"/>
  <c r="X321" i="7"/>
  <c r="Z324" i="7"/>
  <c r="Y327" i="7"/>
  <c r="X330" i="7"/>
  <c r="Y331" i="7"/>
  <c r="Y337" i="7"/>
  <c r="Z338" i="7"/>
  <c r="Y341" i="7"/>
  <c r="X339" i="7"/>
  <c r="X346" i="7"/>
  <c r="Z348" i="7"/>
  <c r="Y351" i="7"/>
  <c r="X354" i="7"/>
  <c r="Z356" i="7"/>
  <c r="Y359" i="7"/>
  <c r="X362" i="7"/>
  <c r="Z365" i="7"/>
  <c r="Y368" i="7"/>
  <c r="X371" i="7"/>
  <c r="Q364" i="7"/>
  <c r="R365" i="7"/>
  <c r="Q368" i="7"/>
  <c r="R369" i="7"/>
  <c r="Q372" i="7"/>
  <c r="T364" i="7"/>
  <c r="U365" i="7"/>
  <c r="T368" i="7"/>
  <c r="U369" i="7"/>
  <c r="T372" i="7"/>
  <c r="Y366" i="7"/>
  <c r="Z367" i="7"/>
  <c r="Y370" i="7"/>
  <c r="Z371" i="7"/>
  <c r="Q316" i="7"/>
  <c r="R321" i="7"/>
  <c r="P314" i="7"/>
  <c r="Q315" i="7"/>
  <c r="R316" i="7"/>
  <c r="P318" i="7"/>
  <c r="Q319" i="7"/>
  <c r="R320" i="7"/>
  <c r="P322" i="7"/>
  <c r="Q324" i="7"/>
  <c r="R325" i="7"/>
  <c r="P327" i="7"/>
  <c r="Q328" i="7"/>
  <c r="R329" i="7"/>
  <c r="P331" i="7"/>
  <c r="Q332" i="7"/>
  <c r="Q342" i="7"/>
  <c r="P355" i="7"/>
  <c r="Q360" i="7"/>
  <c r="Q365" i="7"/>
  <c r="P368" i="7"/>
  <c r="Q369" i="7"/>
  <c r="P372" i="7"/>
  <c r="U335" i="7"/>
  <c r="V354" i="7"/>
  <c r="U366" i="7"/>
  <c r="V367" i="7"/>
  <c r="U370" i="7"/>
  <c r="V371" i="7"/>
  <c r="Y346" i="7"/>
  <c r="Y358" i="7"/>
  <c r="X361" i="7"/>
  <c r="Y362" i="7"/>
  <c r="X366" i="7"/>
  <c r="Y367" i="7"/>
  <c r="X370" i="7"/>
  <c r="Y371" i="7"/>
  <c r="Q314" i="7"/>
  <c r="R315" i="7"/>
  <c r="P317" i="7"/>
  <c r="Q318" i="7"/>
  <c r="R319" i="7"/>
  <c r="P321" i="7"/>
  <c r="Q322" i="7"/>
  <c r="R324" i="7"/>
  <c r="P326" i="7"/>
  <c r="Q327" i="7"/>
  <c r="Q341" i="7"/>
  <c r="Q359" i="7"/>
  <c r="R360" i="7"/>
  <c r="T337" i="7"/>
  <c r="U352" i="7"/>
  <c r="T355" i="7"/>
  <c r="U356" i="7"/>
  <c r="X348" i="7"/>
  <c r="Y357" i="7"/>
  <c r="Z362" i="7"/>
  <c r="Q334" i="7"/>
  <c r="R335" i="7"/>
  <c r="P337" i="7"/>
  <c r="Q338" i="7"/>
  <c r="R339" i="7"/>
  <c r="P341" i="7"/>
  <c r="Q344" i="7"/>
  <c r="R345" i="7"/>
  <c r="P347" i="7"/>
  <c r="Q348" i="7"/>
  <c r="P351" i="7"/>
  <c r="Q352" i="7"/>
  <c r="Q356" i="7"/>
  <c r="R357" i="7"/>
  <c r="P359" i="7"/>
  <c r="R361" i="7"/>
  <c r="V317" i="7"/>
  <c r="T319" i="7"/>
  <c r="T324" i="7"/>
  <c r="U325" i="7"/>
  <c r="V326" i="7"/>
  <c r="T328" i="7"/>
  <c r="U329" i="7"/>
  <c r="V330" i="7"/>
  <c r="T332" i="7"/>
  <c r="T334" i="7"/>
  <c r="V336" i="7"/>
  <c r="T338" i="7"/>
  <c r="U339" i="7"/>
  <c r="V340" i="7"/>
  <c r="T342" i="7"/>
  <c r="T344" i="7"/>
  <c r="V346" i="7"/>
  <c r="T348" i="7"/>
  <c r="U349" i="7"/>
  <c r="V350" i="7"/>
  <c r="T352" i="7"/>
  <c r="T356" i="7"/>
  <c r="U357" i="7"/>
  <c r="V358" i="7"/>
  <c r="T360" i="7"/>
  <c r="Z314" i="7"/>
  <c r="X316" i="7"/>
  <c r="Y317" i="7"/>
  <c r="Z318" i="7"/>
  <c r="X320" i="7"/>
  <c r="Y321" i="7"/>
  <c r="Z322" i="7"/>
  <c r="X325" i="7"/>
  <c r="Y326" i="7"/>
  <c r="Z327" i="7"/>
  <c r="X329" i="7"/>
  <c r="Y330" i="7"/>
  <c r="Z331" i="7"/>
  <c r="X335" i="7"/>
  <c r="Y336" i="7"/>
  <c r="Z337" i="7"/>
  <c r="Y340" i="7"/>
  <c r="Z341" i="7"/>
  <c r="X345" i="7"/>
  <c r="Z347" i="7"/>
  <c r="X349" i="7"/>
  <c r="Y350" i="7"/>
  <c r="Z351" i="7"/>
  <c r="Y354" i="7"/>
  <c r="Z355" i="7"/>
  <c r="Z359" i="7"/>
  <c r="Z364" i="7"/>
  <c r="R328" i="7"/>
  <c r="P330" i="7"/>
  <c r="Q331" i="7"/>
  <c r="R332" i="7"/>
  <c r="R334" i="7"/>
  <c r="P336" i="7"/>
  <c r="Q337" i="7"/>
  <c r="R338" i="7"/>
  <c r="P340" i="7"/>
  <c r="R342" i="7"/>
  <c r="R344" i="7"/>
  <c r="P346" i="7"/>
  <c r="Q347" i="7"/>
  <c r="R348" i="7"/>
  <c r="P350" i="7"/>
  <c r="R352" i="7"/>
  <c r="P354" i="7"/>
  <c r="Q355" i="7"/>
  <c r="R356" i="7"/>
  <c r="P358" i="7"/>
  <c r="P362" i="7"/>
  <c r="V316" i="7"/>
  <c r="T318" i="7"/>
  <c r="T322" i="7"/>
  <c r="U324" i="7"/>
  <c r="V325" i="7"/>
  <c r="T327" i="7"/>
  <c r="U328" i="7"/>
  <c r="V329" i="7"/>
  <c r="T331" i="7"/>
  <c r="U332" i="7"/>
  <c r="U334" i="7"/>
  <c r="V335" i="7"/>
  <c r="U338" i="7"/>
  <c r="V339" i="7"/>
  <c r="T341" i="7"/>
  <c r="U342" i="7"/>
  <c r="V345" i="7"/>
  <c r="T347" i="7"/>
  <c r="U348" i="7"/>
  <c r="V349" i="7"/>
  <c r="T351" i="7"/>
  <c r="V357" i="7"/>
  <c r="T359" i="7"/>
  <c r="U360" i="7"/>
  <c r="V361" i="7"/>
  <c r="X319" i="7"/>
  <c r="X324" i="7"/>
  <c r="Y325" i="7"/>
  <c r="Z326" i="7"/>
  <c r="X328" i="7"/>
  <c r="Y329" i="7"/>
  <c r="Z330" i="7"/>
  <c r="X332" i="7"/>
  <c r="X334" i="7"/>
  <c r="Y335" i="7"/>
  <c r="X338" i="7"/>
  <c r="Y339" i="7"/>
  <c r="Z340" i="7"/>
  <c r="X342" i="7"/>
  <c r="X344" i="7"/>
  <c r="Y345" i="7"/>
  <c r="Z346" i="7"/>
  <c r="Y349" i="7"/>
  <c r="Z350" i="7"/>
  <c r="X352" i="7"/>
  <c r="X356" i="7"/>
  <c r="Z358" i="7"/>
  <c r="X360" i="7"/>
  <c r="Y361" i="7"/>
  <c r="P325" i="7"/>
  <c r="Q326" i="7"/>
  <c r="R327" i="7"/>
  <c r="P329" i="7"/>
  <c r="Q330" i="7"/>
  <c r="R331" i="7"/>
  <c r="P345" i="7"/>
  <c r="Q346" i="7"/>
  <c r="R347" i="7"/>
  <c r="P349" i="7"/>
  <c r="R351" i="7"/>
  <c r="R355" i="7"/>
  <c r="P357" i="7"/>
  <c r="Q358" i="7"/>
  <c r="R359" i="7"/>
  <c r="U314" i="7"/>
  <c r="V315" i="7"/>
  <c r="T317" i="7"/>
  <c r="U318" i="7"/>
  <c r="V319" i="7"/>
  <c r="T321" i="7"/>
  <c r="U322" i="7"/>
  <c r="V324" i="7"/>
  <c r="T326" i="7"/>
  <c r="U327" i="7"/>
  <c r="V328" i="7"/>
  <c r="T330" i="7"/>
  <c r="U331" i="7"/>
  <c r="V332" i="7"/>
  <c r="V344" i="7"/>
  <c r="U347" i="7"/>
  <c r="V348" i="7"/>
  <c r="T350" i="7"/>
  <c r="U351" i="7"/>
  <c r="V352" i="7"/>
  <c r="T354" i="7"/>
  <c r="V356" i="7"/>
  <c r="T358" i="7"/>
  <c r="U359" i="7"/>
  <c r="T362" i="7"/>
  <c r="X314" i="7"/>
  <c r="Y315" i="7"/>
  <c r="Z316" i="7"/>
  <c r="X318" i="7"/>
  <c r="Y319" i="7"/>
  <c r="Z320" i="7"/>
  <c r="X322" i="7"/>
  <c r="Y324" i="7"/>
  <c r="Z325" i="7"/>
  <c r="X327" i="7"/>
  <c r="Y328" i="7"/>
  <c r="Z329" i="7"/>
  <c r="X331" i="7"/>
  <c r="Y332" i="7"/>
  <c r="Y344" i="7"/>
  <c r="X347" i="7"/>
  <c r="Y348" i="7"/>
  <c r="Z349" i="7"/>
  <c r="X351" i="7"/>
  <c r="Y352" i="7"/>
  <c r="X355" i="7"/>
  <c r="Z357" i="7"/>
  <c r="Y360" i="7"/>
  <c r="Z361" i="7"/>
  <c r="P315" i="7"/>
  <c r="R317" i="7"/>
  <c r="P319" i="7"/>
  <c r="Q320" i="7"/>
  <c r="T314" i="7"/>
  <c r="U315" i="7"/>
  <c r="U319" i="7"/>
  <c r="V320" i="7"/>
  <c r="X315" i="7"/>
  <c r="Y316" i="7"/>
  <c r="Z317" i="7"/>
  <c r="Y320" i="7"/>
  <c r="Z321" i="7"/>
  <c r="Q367" i="6"/>
  <c r="P370" i="6"/>
  <c r="R372" i="6"/>
  <c r="T334" i="6"/>
  <c r="U335" i="6"/>
  <c r="V336" i="6"/>
  <c r="T338" i="6"/>
  <c r="U339" i="6"/>
  <c r="V340" i="6"/>
  <c r="T342" i="6"/>
  <c r="AA126" i="6"/>
  <c r="R354" i="6"/>
  <c r="Q361" i="6"/>
  <c r="R362" i="6"/>
  <c r="X358" i="6"/>
  <c r="Q335" i="6"/>
  <c r="R336" i="6"/>
  <c r="Q362" i="6"/>
  <c r="P365" i="6"/>
  <c r="Q366" i="6"/>
  <c r="R367" i="6"/>
  <c r="T365" i="6"/>
  <c r="Z366" i="6"/>
  <c r="X368" i="6"/>
  <c r="Y369" i="6"/>
  <c r="Z370" i="6"/>
  <c r="X372" i="6"/>
  <c r="R318" i="6"/>
  <c r="Z326" i="6"/>
  <c r="X328" i="6"/>
  <c r="V354" i="6"/>
  <c r="T356" i="6"/>
  <c r="U357" i="6"/>
  <c r="V362" i="6"/>
  <c r="U365" i="6"/>
  <c r="V370" i="6"/>
  <c r="T372" i="6"/>
  <c r="Z335" i="6"/>
  <c r="Y338" i="6"/>
  <c r="X341" i="6"/>
  <c r="Y342" i="6"/>
  <c r="Z314" i="6"/>
  <c r="Z318" i="6"/>
  <c r="R326" i="6"/>
  <c r="R330" i="6"/>
  <c r="P327" i="6"/>
  <c r="AA177" i="6"/>
  <c r="AA178" i="6"/>
  <c r="S189" i="6"/>
  <c r="S193" i="6"/>
  <c r="W188" i="6"/>
  <c r="W192" i="6"/>
  <c r="AA187" i="6"/>
  <c r="AA191" i="6"/>
  <c r="AA195" i="6"/>
  <c r="S219" i="6"/>
  <c r="S223" i="6"/>
  <c r="W218" i="6"/>
  <c r="W222" i="6"/>
  <c r="W226" i="6"/>
  <c r="AA221" i="6"/>
  <c r="AA225" i="6"/>
  <c r="Q249" i="4"/>
  <c r="R252" i="4"/>
  <c r="P254" i="4"/>
  <c r="Q255" i="4"/>
  <c r="R256" i="4"/>
  <c r="R260" i="4"/>
  <c r="P262" i="4"/>
  <c r="T250" i="4"/>
  <c r="T260" i="4"/>
  <c r="V260" i="4"/>
  <c r="V262" i="4"/>
  <c r="T229" i="4"/>
  <c r="U262" i="4"/>
  <c r="Q224" i="4"/>
  <c r="R225" i="4"/>
  <c r="P227" i="4"/>
  <c r="Q228" i="4"/>
  <c r="R229" i="4"/>
  <c r="P231" i="4"/>
  <c r="Q232" i="4"/>
  <c r="R233" i="4"/>
  <c r="P235" i="4"/>
  <c r="Q236" i="4"/>
  <c r="P253" i="4"/>
  <c r="Q254" i="4"/>
  <c r="R255" i="4"/>
  <c r="P257" i="4"/>
  <c r="Q260" i="4"/>
  <c r="R261" i="4"/>
  <c r="P263" i="4"/>
  <c r="Q264" i="4"/>
  <c r="R259" i="4"/>
  <c r="P261" i="4"/>
  <c r="Q262" i="4"/>
  <c r="T227" i="4"/>
  <c r="T231" i="4"/>
  <c r="T235" i="4"/>
  <c r="T253" i="4"/>
  <c r="T257" i="4"/>
  <c r="T263" i="4"/>
  <c r="T261" i="4"/>
  <c r="U250" i="4"/>
  <c r="U261" i="4"/>
  <c r="Y224" i="4"/>
  <c r="Z225" i="4"/>
  <c r="X227" i="4"/>
  <c r="Y228" i="4"/>
  <c r="Z229" i="4"/>
  <c r="Y249" i="4"/>
  <c r="Z250" i="4"/>
  <c r="U247" i="4"/>
  <c r="P260" i="4"/>
  <c r="Q261" i="4"/>
  <c r="R262" i="4"/>
  <c r="T262" i="4"/>
  <c r="V230" i="4"/>
  <c r="V250" i="4"/>
  <c r="V259" i="4"/>
  <c r="Z224" i="4"/>
  <c r="Y227" i="4"/>
  <c r="X252" i="4"/>
  <c r="Y253" i="4"/>
  <c r="Z254" i="4"/>
  <c r="X256" i="4"/>
  <c r="Y257" i="4"/>
  <c r="Y259" i="4"/>
  <c r="Y263" i="4"/>
  <c r="Z264" i="4"/>
  <c r="Z259" i="4"/>
  <c r="X261" i="4"/>
  <c r="Y262" i="4"/>
  <c r="AA126" i="4"/>
  <c r="Y233" i="4"/>
  <c r="Z234" i="4"/>
  <c r="X236" i="4"/>
  <c r="X260" i="4"/>
  <c r="Y261" i="4"/>
  <c r="Z262" i="4"/>
  <c r="X259" i="4"/>
  <c r="S162" i="4"/>
  <c r="P247" i="4"/>
  <c r="Q248" i="4"/>
  <c r="R249" i="4"/>
  <c r="X247" i="4"/>
  <c r="Y248" i="4"/>
  <c r="Z249" i="4"/>
  <c r="S119" i="4"/>
  <c r="S121" i="4"/>
  <c r="S123" i="4"/>
  <c r="Z238" i="4"/>
  <c r="AA121" i="4"/>
  <c r="P250" i="4"/>
  <c r="X250" i="4"/>
  <c r="X239" i="4"/>
  <c r="Y240" i="4"/>
  <c r="X243" i="4"/>
  <c r="T247" i="4"/>
  <c r="V249" i="4"/>
  <c r="S383" i="1"/>
  <c r="S387" i="1"/>
  <c r="S391" i="1"/>
  <c r="S395" i="1"/>
  <c r="W383" i="1"/>
  <c r="W387" i="1"/>
  <c r="W391" i="1"/>
  <c r="W395" i="1"/>
  <c r="AA386" i="1"/>
  <c r="AA390" i="1"/>
  <c r="AA394" i="1"/>
  <c r="R593" i="1"/>
  <c r="S382" i="1"/>
  <c r="S386" i="1"/>
  <c r="S390" i="1"/>
  <c r="S394" i="1"/>
  <c r="W382" i="1"/>
  <c r="W386" i="1"/>
  <c r="W390" i="1"/>
  <c r="W394" i="1"/>
  <c r="AA385" i="1"/>
  <c r="AA389" i="1"/>
  <c r="AA393" i="1"/>
  <c r="AA397" i="1"/>
  <c r="P360" i="6"/>
  <c r="X361" i="6"/>
  <c r="P356" i="6"/>
  <c r="Z349" i="6"/>
  <c r="Q357" i="6"/>
  <c r="R339" i="6"/>
  <c r="S38" i="6"/>
  <c r="S42" i="6"/>
  <c r="W37" i="6"/>
  <c r="W41" i="6"/>
  <c r="AA36" i="6"/>
  <c r="AA40" i="6"/>
  <c r="U325" i="6"/>
  <c r="R360" i="6"/>
  <c r="T361" i="6"/>
  <c r="X356" i="6"/>
  <c r="Y357" i="6"/>
  <c r="Z358" i="6"/>
  <c r="X360" i="6"/>
  <c r="Z362" i="6"/>
  <c r="T354" i="6"/>
  <c r="V356" i="6"/>
  <c r="U361" i="6"/>
  <c r="Y317" i="6"/>
  <c r="Z322" i="6"/>
  <c r="P324" i="6"/>
  <c r="Q325" i="6"/>
  <c r="P328" i="6"/>
  <c r="Q329" i="6"/>
  <c r="P332" i="6"/>
  <c r="R332" i="6"/>
  <c r="AA127" i="6"/>
  <c r="AA128" i="6"/>
  <c r="P369" i="6"/>
  <c r="Q370" i="6"/>
  <c r="R371" i="6"/>
  <c r="V337" i="6"/>
  <c r="U364" i="6"/>
  <c r="V365" i="6"/>
  <c r="T367" i="6"/>
  <c r="U368" i="6"/>
  <c r="V369" i="6"/>
  <c r="T371" i="6"/>
  <c r="U372" i="6"/>
  <c r="Y364" i="6"/>
  <c r="Z365" i="6"/>
  <c r="X367" i="6"/>
  <c r="Y368" i="6"/>
  <c r="Z369" i="6"/>
  <c r="X371" i="6"/>
  <c r="Y372" i="6"/>
  <c r="Q345" i="6"/>
  <c r="R346" i="6"/>
  <c r="Q349" i="6"/>
  <c r="R350" i="6"/>
  <c r="R366" i="6"/>
  <c r="P368" i="6"/>
  <c r="R370" i="6"/>
  <c r="V344" i="6"/>
  <c r="U351" i="6"/>
  <c r="V364" i="6"/>
  <c r="U367" i="6"/>
  <c r="U371" i="6"/>
  <c r="X309" i="6"/>
  <c r="Y359" i="6"/>
  <c r="Z364" i="6"/>
  <c r="X366" i="6"/>
  <c r="Y367" i="6"/>
  <c r="Z368" i="6"/>
  <c r="X370" i="6"/>
  <c r="Y371" i="6"/>
  <c r="Z372" i="6"/>
  <c r="S8" i="6"/>
  <c r="S12" i="6"/>
  <c r="V314" i="6"/>
  <c r="W7" i="6"/>
  <c r="U317" i="6"/>
  <c r="W11" i="6"/>
  <c r="U321" i="6"/>
  <c r="AA6" i="6"/>
  <c r="AA10" i="6"/>
  <c r="R314" i="6"/>
  <c r="Q317" i="6"/>
  <c r="Q321" i="6"/>
  <c r="R322" i="6"/>
  <c r="AA106" i="6"/>
  <c r="P358" i="6"/>
  <c r="Q364" i="6"/>
  <c r="R365" i="6"/>
  <c r="P367" i="6"/>
  <c r="Q368" i="6"/>
  <c r="P371" i="6"/>
  <c r="Q372" i="6"/>
  <c r="U345" i="6"/>
  <c r="V346" i="6"/>
  <c r="U349" i="6"/>
  <c r="V350" i="6"/>
  <c r="X324" i="6"/>
  <c r="Y325" i="6"/>
  <c r="Y329" i="6"/>
  <c r="Z330" i="6"/>
  <c r="Q347" i="6"/>
  <c r="Z319" i="6"/>
  <c r="AA179" i="6"/>
  <c r="P364" i="6"/>
  <c r="U355" i="6"/>
  <c r="S5" i="6"/>
  <c r="S9" i="6"/>
  <c r="S13" i="6"/>
  <c r="W8" i="6"/>
  <c r="W12" i="6"/>
  <c r="AA7" i="6"/>
  <c r="AA11" i="6"/>
  <c r="Z360" i="6"/>
  <c r="X362" i="6"/>
  <c r="U366" i="6"/>
  <c r="V367" i="6"/>
  <c r="T369" i="6"/>
  <c r="U370" i="6"/>
  <c r="V371" i="6"/>
  <c r="T368" i="6"/>
  <c r="Y309" i="6"/>
  <c r="Y336" i="6"/>
  <c r="Z337" i="6"/>
  <c r="Y340" i="6"/>
  <c r="Z341" i="6"/>
  <c r="S7" i="6"/>
  <c r="S11" i="6"/>
  <c r="W6" i="6"/>
  <c r="W10" i="6"/>
  <c r="AA5" i="6"/>
  <c r="AA9" i="6"/>
  <c r="AA13" i="6"/>
  <c r="S36" i="6"/>
  <c r="S40" i="6"/>
  <c r="W35" i="6"/>
  <c r="W39" i="6"/>
  <c r="W43" i="6"/>
  <c r="AA38" i="6"/>
  <c r="AA42" i="6"/>
  <c r="AA82" i="6"/>
  <c r="V326" i="6"/>
  <c r="V330" i="6"/>
  <c r="S187" i="6"/>
  <c r="S191" i="6"/>
  <c r="S195" i="6"/>
  <c r="W190" i="6"/>
  <c r="W194" i="6"/>
  <c r="AA189" i="6"/>
  <c r="AA193" i="6"/>
  <c r="S221" i="6"/>
  <c r="S225" i="6"/>
  <c r="W220" i="6"/>
  <c r="W224" i="6"/>
  <c r="AA219" i="6"/>
  <c r="AA223" i="6"/>
  <c r="Y335" i="6"/>
  <c r="Z336" i="6"/>
  <c r="Y339" i="6"/>
  <c r="Z340" i="6"/>
  <c r="Z348" i="6"/>
  <c r="S6" i="6"/>
  <c r="S10" i="6"/>
  <c r="W5" i="6"/>
  <c r="W9" i="6"/>
  <c r="W13" i="6"/>
  <c r="AA8" i="6"/>
  <c r="AA12" i="6"/>
  <c r="S35" i="6"/>
  <c r="S39" i="6"/>
  <c r="S43" i="6"/>
  <c r="W38" i="6"/>
  <c r="W42" i="6"/>
  <c r="AA37" i="6"/>
  <c r="AA41" i="6"/>
  <c r="S190" i="6"/>
  <c r="S194" i="6"/>
  <c r="W189" i="6"/>
  <c r="W193" i="6"/>
  <c r="AA188" i="6"/>
  <c r="AA192" i="6"/>
  <c r="S220" i="6"/>
  <c r="S224" i="6"/>
  <c r="W219" i="6"/>
  <c r="W223" i="6"/>
  <c r="AA218" i="6"/>
  <c r="AA222" i="6"/>
  <c r="AA226" i="6"/>
  <c r="X355" i="6"/>
  <c r="Y356" i="6"/>
  <c r="Z357" i="6"/>
  <c r="X359" i="6"/>
  <c r="Y360" i="6"/>
  <c r="Z361" i="6"/>
  <c r="X344" i="6"/>
  <c r="X348" i="6"/>
  <c r="X352" i="6"/>
  <c r="X347" i="6"/>
  <c r="T344" i="6"/>
  <c r="T348" i="6"/>
  <c r="T352" i="6"/>
  <c r="P344" i="6"/>
  <c r="P348" i="6"/>
  <c r="P352" i="6"/>
  <c r="X335" i="6"/>
  <c r="X339" i="6"/>
  <c r="X334" i="6"/>
  <c r="X338" i="6"/>
  <c r="X342" i="6"/>
  <c r="P334" i="6"/>
  <c r="R337" i="6"/>
  <c r="P339" i="6"/>
  <c r="Q340" i="6"/>
  <c r="R341" i="6"/>
  <c r="Q336" i="6"/>
  <c r="P338" i="6"/>
  <c r="Q339" i="6"/>
  <c r="R340" i="6"/>
  <c r="P342" i="6"/>
  <c r="T324" i="6"/>
  <c r="T328" i="6"/>
  <c r="U329" i="6"/>
  <c r="X325" i="6"/>
  <c r="U326" i="6"/>
  <c r="Y330" i="6"/>
  <c r="Y321" i="6"/>
  <c r="P315" i="6"/>
  <c r="Q316" i="6"/>
  <c r="R317" i="6"/>
  <c r="Q320" i="6"/>
  <c r="R321" i="6"/>
  <c r="Q324" i="6"/>
  <c r="R325" i="6"/>
  <c r="Q328" i="6"/>
  <c r="R329" i="6"/>
  <c r="Q332" i="6"/>
  <c r="Q334" i="6"/>
  <c r="R335" i="6"/>
  <c r="P337" i="6"/>
  <c r="Q338" i="6"/>
  <c r="P341" i="6"/>
  <c r="Q342" i="6"/>
  <c r="Q344" i="6"/>
  <c r="R345" i="6"/>
  <c r="P347" i="6"/>
  <c r="Q348" i="6"/>
  <c r="R349" i="6"/>
  <c r="P351" i="6"/>
  <c r="Q352" i="6"/>
  <c r="P355" i="6"/>
  <c r="Q356" i="6"/>
  <c r="R357" i="6"/>
  <c r="P359" i="6"/>
  <c r="Q360" i="6"/>
  <c r="R361" i="6"/>
  <c r="Q365" i="6"/>
  <c r="Q369" i="6"/>
  <c r="P372" i="6"/>
  <c r="T315" i="6"/>
  <c r="U316" i="6"/>
  <c r="U320" i="6"/>
  <c r="U324" i="6"/>
  <c r="V325" i="6"/>
  <c r="T327" i="6"/>
  <c r="U328" i="6"/>
  <c r="V329" i="6"/>
  <c r="T331" i="6"/>
  <c r="U332" i="6"/>
  <c r="W109" i="6"/>
  <c r="U334" i="6"/>
  <c r="V335" i="6"/>
  <c r="T337" i="6"/>
  <c r="U338" i="6"/>
  <c r="V339" i="6"/>
  <c r="T341" i="6"/>
  <c r="U342" i="6"/>
  <c r="W180" i="6"/>
  <c r="U344" i="6"/>
  <c r="V345" i="6"/>
  <c r="T347" i="6"/>
  <c r="U348" i="6"/>
  <c r="V349" i="6"/>
  <c r="T351" i="6"/>
  <c r="U352" i="6"/>
  <c r="T355" i="6"/>
  <c r="U356" i="6"/>
  <c r="V357" i="6"/>
  <c r="T359" i="6"/>
  <c r="U360" i="6"/>
  <c r="V361" i="6"/>
  <c r="T364" i="6"/>
  <c r="V366" i="6"/>
  <c r="U369" i="6"/>
  <c r="Z309" i="6"/>
  <c r="X315" i="6"/>
  <c r="Y316" i="6"/>
  <c r="Z317" i="6"/>
  <c r="Y320" i="6"/>
  <c r="Z321" i="6"/>
  <c r="AA47" i="6"/>
  <c r="Y324" i="6"/>
  <c r="Z325" i="6"/>
  <c r="X327" i="6"/>
  <c r="Y328" i="6"/>
  <c r="Z329" i="6"/>
  <c r="X331" i="6"/>
  <c r="Y332" i="6"/>
  <c r="Y334" i="6"/>
  <c r="X337" i="6"/>
  <c r="Z339" i="6"/>
  <c r="Y344" i="6"/>
  <c r="X351" i="6"/>
  <c r="Y352" i="6"/>
  <c r="P314" i="6"/>
  <c r="Q315" i="6"/>
  <c r="R316" i="6"/>
  <c r="Q319" i="6"/>
  <c r="R320" i="6"/>
  <c r="R324" i="6"/>
  <c r="P326" i="6"/>
  <c r="Q327" i="6"/>
  <c r="R328" i="6"/>
  <c r="P330" i="6"/>
  <c r="Q331" i="6"/>
  <c r="R334" i="6"/>
  <c r="P336" i="6"/>
  <c r="Q337" i="6"/>
  <c r="R338" i="6"/>
  <c r="P340" i="6"/>
  <c r="Q341" i="6"/>
  <c r="R342" i="6"/>
  <c r="R344" i="6"/>
  <c r="P346" i="6"/>
  <c r="R348" i="6"/>
  <c r="P350" i="6"/>
  <c r="Q351" i="6"/>
  <c r="R352" i="6"/>
  <c r="P354" i="6"/>
  <c r="Q355" i="6"/>
  <c r="R356" i="6"/>
  <c r="P362" i="6"/>
  <c r="T314" i="6"/>
  <c r="U315" i="6"/>
  <c r="U319" i="6"/>
  <c r="V324" i="6"/>
  <c r="T326" i="6"/>
  <c r="U327" i="6"/>
  <c r="V328" i="6"/>
  <c r="T330" i="6"/>
  <c r="U331" i="6"/>
  <c r="V332" i="6"/>
  <c r="V334" i="6"/>
  <c r="T336" i="6"/>
  <c r="U337" i="6"/>
  <c r="V338" i="6"/>
  <c r="T340" i="6"/>
  <c r="U341" i="6"/>
  <c r="V342" i="6"/>
  <c r="T346" i="6"/>
  <c r="U347" i="6"/>
  <c r="V348" i="6"/>
  <c r="T350" i="6"/>
  <c r="V352" i="6"/>
  <c r="T358" i="6"/>
  <c r="U359" i="6"/>
  <c r="V360" i="6"/>
  <c r="T362" i="6"/>
  <c r="X314" i="6"/>
  <c r="Y315" i="6"/>
  <c r="Z316" i="6"/>
  <c r="Y319" i="6"/>
  <c r="Z320" i="6"/>
  <c r="Z324" i="6"/>
  <c r="X326" i="6"/>
  <c r="Y327" i="6"/>
  <c r="Z328" i="6"/>
  <c r="X330" i="6"/>
  <c r="Y331" i="6"/>
  <c r="Z332" i="6"/>
  <c r="Z334" i="6"/>
  <c r="X336" i="6"/>
  <c r="Y337" i="6"/>
  <c r="Z338" i="6"/>
  <c r="X340" i="6"/>
  <c r="Y341" i="6"/>
  <c r="Z342" i="6"/>
  <c r="Z344" i="6"/>
  <c r="X346" i="6"/>
  <c r="Y347" i="6"/>
  <c r="X350" i="6"/>
  <c r="Y351" i="6"/>
  <c r="Z352" i="6"/>
  <c r="X354" i="6"/>
  <c r="Y355" i="6"/>
  <c r="Z356" i="6"/>
  <c r="P316" i="6"/>
  <c r="Q314" i="6"/>
  <c r="R315" i="6"/>
  <c r="Q318" i="6"/>
  <c r="R319" i="6"/>
  <c r="Q322" i="6"/>
  <c r="S26" i="6"/>
  <c r="S31" i="6"/>
  <c r="S49" i="6"/>
  <c r="S52" i="6"/>
  <c r="S58" i="6"/>
  <c r="S61" i="6"/>
  <c r="S67" i="6"/>
  <c r="S70" i="6"/>
  <c r="S76" i="6"/>
  <c r="S79" i="6"/>
  <c r="S85" i="6"/>
  <c r="S88" i="6"/>
  <c r="S93" i="6"/>
  <c r="S97" i="6"/>
  <c r="P325" i="6"/>
  <c r="Q326" i="6"/>
  <c r="R327" i="6"/>
  <c r="P329" i="6"/>
  <c r="S102" i="6"/>
  <c r="Q330" i="6"/>
  <c r="R331" i="6"/>
  <c r="S106" i="6"/>
  <c r="S111" i="6"/>
  <c r="S114" i="6"/>
  <c r="S120" i="6"/>
  <c r="S123" i="6"/>
  <c r="S129" i="6"/>
  <c r="S132" i="6"/>
  <c r="S138" i="6"/>
  <c r="S141" i="6"/>
  <c r="S147" i="6"/>
  <c r="S150" i="6"/>
  <c r="S156" i="6"/>
  <c r="S159" i="6"/>
  <c r="S164" i="6"/>
  <c r="S168" i="6"/>
  <c r="P335" i="6"/>
  <c r="S173" i="6"/>
  <c r="S177" i="6"/>
  <c r="S182" i="6"/>
  <c r="S185" i="6"/>
  <c r="P345" i="6"/>
  <c r="S200" i="6"/>
  <c r="Q346" i="6"/>
  <c r="R347" i="6"/>
  <c r="S203" i="6"/>
  <c r="P349" i="6"/>
  <c r="Q350" i="6"/>
  <c r="R351" i="6"/>
  <c r="S209" i="6"/>
  <c r="S212" i="6"/>
  <c r="S230" i="6"/>
  <c r="S235" i="6"/>
  <c r="S239" i="6"/>
  <c r="S244" i="6"/>
  <c r="Q354" i="6"/>
  <c r="R355" i="6"/>
  <c r="P357" i="6"/>
  <c r="S253" i="6"/>
  <c r="Q358" i="6"/>
  <c r="R359" i="6"/>
  <c r="S256" i="6"/>
  <c r="P361" i="6"/>
  <c r="S262" i="6"/>
  <c r="S265" i="6"/>
  <c r="S271" i="6"/>
  <c r="S274" i="6"/>
  <c r="S280" i="6"/>
  <c r="S283" i="6"/>
  <c r="R364" i="6"/>
  <c r="S292" i="6"/>
  <c r="P366" i="6"/>
  <c r="R368" i="6"/>
  <c r="S297" i="6"/>
  <c r="Q371" i="6"/>
  <c r="S301" i="6"/>
  <c r="S306" i="6"/>
  <c r="U314" i="6"/>
  <c r="U318" i="6"/>
  <c r="U322" i="6"/>
  <c r="W27" i="6"/>
  <c r="T325" i="6"/>
  <c r="V327" i="6"/>
  <c r="T329" i="6"/>
  <c r="U330" i="6"/>
  <c r="V331" i="6"/>
  <c r="T335" i="6"/>
  <c r="U336" i="6"/>
  <c r="T339" i="6"/>
  <c r="U340" i="6"/>
  <c r="V341" i="6"/>
  <c r="W181" i="6"/>
  <c r="W199" i="6"/>
  <c r="T345" i="6"/>
  <c r="U346" i="6"/>
  <c r="V347" i="6"/>
  <c r="T349" i="6"/>
  <c r="U350" i="6"/>
  <c r="V351" i="6"/>
  <c r="W208" i="6"/>
  <c r="W216" i="6"/>
  <c r="W234" i="6"/>
  <c r="W243" i="6"/>
  <c r="U354" i="6"/>
  <c r="V355" i="6"/>
  <c r="W252" i="6"/>
  <c r="T357" i="6"/>
  <c r="U358" i="6"/>
  <c r="V359" i="6"/>
  <c r="U362" i="6"/>
  <c r="W261" i="6"/>
  <c r="W270" i="6"/>
  <c r="W279" i="6"/>
  <c r="W287" i="6"/>
  <c r="T366" i="6"/>
  <c r="V368" i="6"/>
  <c r="W296" i="6"/>
  <c r="T370" i="6"/>
  <c r="V372" i="6"/>
  <c r="W305" i="6"/>
  <c r="Y314" i="6"/>
  <c r="Z315" i="6"/>
  <c r="Y318" i="6"/>
  <c r="Y322" i="6"/>
  <c r="AA26" i="6"/>
  <c r="AA52" i="6"/>
  <c r="AA61" i="6"/>
  <c r="AA70" i="6"/>
  <c r="Y326" i="6"/>
  <c r="Z327" i="6"/>
  <c r="X329" i="6"/>
  <c r="Z331" i="6"/>
  <c r="X345" i="6"/>
  <c r="Y346" i="6"/>
  <c r="Z347" i="6"/>
  <c r="X349" i="6"/>
  <c r="Y350" i="6"/>
  <c r="Z351" i="6"/>
  <c r="Y354" i="6"/>
  <c r="Z355" i="6"/>
  <c r="X357" i="6"/>
  <c r="Y358" i="6"/>
  <c r="Z359" i="6"/>
  <c r="Y362" i="6"/>
  <c r="AA131" i="6"/>
  <c r="U248" i="4"/>
  <c r="R248" i="4"/>
  <c r="X248" i="4"/>
  <c r="Q247" i="4"/>
  <c r="Z247" i="4"/>
  <c r="V247" i="4"/>
  <c r="P246" i="4"/>
  <c r="T246" i="4"/>
  <c r="X245" i="4"/>
  <c r="P240" i="4"/>
  <c r="Z242" i="4"/>
  <c r="V242" i="4"/>
  <c r="R242" i="4"/>
  <c r="V238" i="4"/>
  <c r="T240" i="4"/>
  <c r="U241" i="4"/>
  <c r="P239" i="4"/>
  <c r="R238" i="4"/>
  <c r="Q241" i="4"/>
  <c r="X240" i="4"/>
  <c r="Y241" i="4"/>
  <c r="R246" i="4"/>
  <c r="Z246" i="4"/>
  <c r="R245" i="4"/>
  <c r="W158" i="4"/>
  <c r="U246" i="4"/>
  <c r="Z245" i="4"/>
  <c r="V246" i="4"/>
  <c r="Q245" i="4"/>
  <c r="V245" i="4"/>
  <c r="Y245" i="4"/>
  <c r="Q246" i="4"/>
  <c r="U245" i="4"/>
  <c r="Y246" i="4"/>
  <c r="W44" i="4"/>
  <c r="W54" i="4"/>
  <c r="W91" i="4"/>
  <c r="W100" i="4"/>
  <c r="W135" i="4"/>
  <c r="W181" i="4"/>
  <c r="W218" i="4"/>
  <c r="Q592" i="1"/>
  <c r="P607" i="1"/>
  <c r="Z557" i="1"/>
  <c r="X591" i="1"/>
  <c r="V7" i="9"/>
  <c r="AA29" i="6"/>
  <c r="AA162" i="6"/>
  <c r="AA171" i="6"/>
  <c r="AA242" i="6"/>
  <c r="W264" i="6"/>
  <c r="S32" i="6"/>
  <c r="S50" i="6"/>
  <c r="S59" i="6"/>
  <c r="S68" i="6"/>
  <c r="S77" i="6"/>
  <c r="S112" i="6"/>
  <c r="S121" i="6"/>
  <c r="S130" i="6"/>
  <c r="S139" i="6"/>
  <c r="W30" i="6"/>
  <c r="S28" i="6"/>
  <c r="S46" i="6"/>
  <c r="S55" i="6"/>
  <c r="S63" i="6"/>
  <c r="S72" i="6"/>
  <c r="S81" i="6"/>
  <c r="S90" i="6"/>
  <c r="S99" i="6"/>
  <c r="S108" i="6"/>
  <c r="S117" i="6"/>
  <c r="S126" i="6"/>
  <c r="S134" i="6"/>
  <c r="S143" i="6"/>
  <c r="S152" i="6"/>
  <c r="S161" i="6"/>
  <c r="S170" i="6"/>
  <c r="S179" i="6"/>
  <c r="S205" i="6"/>
  <c r="S214" i="6"/>
  <c r="S232" i="6"/>
  <c r="S241" i="6"/>
  <c r="S250" i="6"/>
  <c r="S259" i="6"/>
  <c r="S267" i="6"/>
  <c r="S276" i="6"/>
  <c r="S294" i="6"/>
  <c r="S303" i="6"/>
  <c r="W32" i="6"/>
  <c r="W50" i="6"/>
  <c r="W59" i="6"/>
  <c r="W68" i="6"/>
  <c r="W77" i="6"/>
  <c r="W86" i="6"/>
  <c r="S25" i="6"/>
  <c r="S33" i="6"/>
  <c r="S51" i="6"/>
  <c r="S60" i="6"/>
  <c r="S69" i="6"/>
  <c r="S78" i="6"/>
  <c r="S87" i="6"/>
  <c r="S96" i="6"/>
  <c r="S104" i="6"/>
  <c r="S113" i="6"/>
  <c r="S122" i="6"/>
  <c r="S131" i="6"/>
  <c r="S140" i="6"/>
  <c r="S149" i="6"/>
  <c r="S158" i="6"/>
  <c r="S167" i="6"/>
  <c r="S175" i="6"/>
  <c r="S184" i="6"/>
  <c r="S202" i="6"/>
  <c r="S211" i="6"/>
  <c r="S229" i="6"/>
  <c r="S238" i="6"/>
  <c r="S246" i="6"/>
  <c r="S255" i="6"/>
  <c r="S264" i="6"/>
  <c r="S273" i="6"/>
  <c r="S282" i="6"/>
  <c r="S291" i="6"/>
  <c r="S300" i="6"/>
  <c r="S308" i="6"/>
  <c r="W29" i="6"/>
  <c r="W47" i="6"/>
  <c r="W56" i="6"/>
  <c r="W65" i="6"/>
  <c r="W73" i="6"/>
  <c r="W82" i="6"/>
  <c r="W91" i="6"/>
  <c r="W100" i="6"/>
  <c r="W118" i="6"/>
  <c r="W127" i="6"/>
  <c r="W136" i="6"/>
  <c r="W144" i="6"/>
  <c r="W153" i="6"/>
  <c r="W162" i="6"/>
  <c r="W171" i="6"/>
  <c r="W304" i="6"/>
  <c r="AA96" i="6"/>
  <c r="AA282" i="6"/>
  <c r="Z37" i="9"/>
  <c r="R13" i="9"/>
  <c r="R35" i="9"/>
  <c r="V35" i="9"/>
  <c r="R20" i="9"/>
  <c r="W5" i="4"/>
  <c r="W14" i="4"/>
  <c r="W23" i="4"/>
  <c r="W33" i="4"/>
  <c r="W42" i="4"/>
  <c r="W51" i="4"/>
  <c r="W61" i="4"/>
  <c r="W70" i="4"/>
  <c r="W79" i="4"/>
  <c r="W88" i="4"/>
  <c r="W107" i="4"/>
  <c r="W116" i="4"/>
  <c r="W133" i="4"/>
  <c r="W142" i="4"/>
  <c r="W170" i="4"/>
  <c r="W179" i="4"/>
  <c r="W198" i="4"/>
  <c r="W207" i="4"/>
  <c r="S204" i="4"/>
  <c r="S7" i="4"/>
  <c r="S16" i="4"/>
  <c r="S26" i="4"/>
  <c r="S35" i="4"/>
  <c r="S44" i="4"/>
  <c r="S54" i="4"/>
  <c r="S63" i="4"/>
  <c r="S72" i="4"/>
  <c r="S81" i="4"/>
  <c r="S91" i="4"/>
  <c r="S100" i="4"/>
  <c r="S109" i="4"/>
  <c r="S126" i="4"/>
  <c r="S135" i="4"/>
  <c r="S144" i="4"/>
  <c r="S153" i="4"/>
  <c r="S163" i="4"/>
  <c r="S172" i="4"/>
  <c r="S181" i="4"/>
  <c r="S191" i="4"/>
  <c r="S200" i="4"/>
  <c r="S209" i="4"/>
  <c r="S218" i="4"/>
  <c r="W9" i="4"/>
  <c r="W19" i="4"/>
  <c r="W28" i="4"/>
  <c r="W37" i="4"/>
  <c r="W47" i="4"/>
  <c r="W56" i="4"/>
  <c r="W65" i="4"/>
  <c r="W74" i="4"/>
  <c r="W84" i="4"/>
  <c r="W93" i="4"/>
  <c r="W112" i="4"/>
  <c r="W128" i="4"/>
  <c r="W137" i="4"/>
  <c r="W146" i="4"/>
  <c r="W165" i="4"/>
  <c r="W174" i="4"/>
  <c r="W202" i="4"/>
  <c r="AA16" i="4"/>
  <c r="AA35" i="4"/>
  <c r="AA44" i="4"/>
  <c r="AA63" i="4"/>
  <c r="AA72" i="4"/>
  <c r="AA81" i="4"/>
  <c r="AA100" i="4"/>
  <c r="AA109" i="4"/>
  <c r="AA163" i="4"/>
  <c r="AA191" i="4"/>
  <c r="AA200" i="4"/>
  <c r="AA209" i="4"/>
  <c r="V32" i="9"/>
  <c r="R31" i="9"/>
  <c r="Z26" i="9"/>
  <c r="V34" i="9"/>
  <c r="R19" i="9"/>
  <c r="Z14" i="9"/>
  <c r="G12" i="10"/>
  <c r="G13" i="10"/>
  <c r="F12" i="10"/>
  <c r="F13" i="10"/>
  <c r="E12" i="10"/>
  <c r="E13" i="10"/>
  <c r="S288" i="6"/>
  <c r="R21" i="9"/>
  <c r="S34" i="4"/>
  <c r="V16" i="9"/>
  <c r="V20" i="9"/>
  <c r="W7" i="4"/>
  <c r="W12" i="4"/>
  <c r="W16" i="4"/>
  <c r="W21" i="4"/>
  <c r="W26" i="4"/>
  <c r="W30" i="4"/>
  <c r="W35" i="4"/>
  <c r="W49" i="4"/>
  <c r="W58" i="4"/>
  <c r="W63" i="4"/>
  <c r="W72" i="4"/>
  <c r="W81" i="4"/>
  <c r="W86" i="4"/>
  <c r="W95" i="4"/>
  <c r="W105" i="4"/>
  <c r="W109" i="4"/>
  <c r="W114" i="4"/>
  <c r="W126" i="4"/>
  <c r="W130" i="4"/>
  <c r="W144" i="4"/>
  <c r="W149" i="4"/>
  <c r="W153" i="4"/>
  <c r="W163" i="4"/>
  <c r="W172" i="4"/>
  <c r="W177" i="4"/>
  <c r="W186" i="4"/>
  <c r="W191" i="4"/>
  <c r="W195" i="4"/>
  <c r="W209" i="4"/>
  <c r="W214" i="4"/>
  <c r="Z11" i="9"/>
  <c r="R9" i="9"/>
  <c r="V28" i="9"/>
  <c r="V40" i="9"/>
  <c r="V30" i="9"/>
  <c r="Z7" i="9"/>
  <c r="Z28" i="9"/>
  <c r="Z40" i="9"/>
  <c r="S29" i="6"/>
  <c r="S47" i="6"/>
  <c r="S56" i="6"/>
  <c r="S65" i="6"/>
  <c r="S73" i="6"/>
  <c r="S82" i="6"/>
  <c r="S91" i="6"/>
  <c r="S100" i="6"/>
  <c r="R36" i="9"/>
  <c r="V11" i="9"/>
  <c r="V21" i="9"/>
  <c r="Z10" i="9"/>
  <c r="Z32" i="9"/>
  <c r="S12" i="4"/>
  <c r="S21" i="4"/>
  <c r="S30" i="4"/>
  <c r="S40" i="4"/>
  <c r="S49" i="4"/>
  <c r="S58" i="4"/>
  <c r="S77" i="4"/>
  <c r="S86" i="4"/>
  <c r="S95" i="4"/>
  <c r="S105" i="4"/>
  <c r="S114" i="4"/>
  <c r="S130" i="4"/>
  <c r="S149" i="4"/>
  <c r="S158" i="4"/>
  <c r="S167" i="4"/>
  <c r="S177" i="4"/>
  <c r="S186" i="4"/>
  <c r="S195" i="4"/>
  <c r="S214" i="4"/>
  <c r="AA12" i="4"/>
  <c r="AA40" i="4"/>
  <c r="AA77" i="4"/>
  <c r="AA105" i="4"/>
  <c r="AA130" i="4"/>
  <c r="AA167" i="4"/>
  <c r="AA195" i="4"/>
  <c r="S27" i="6"/>
  <c r="S30" i="6"/>
  <c r="S45" i="6"/>
  <c r="S48" i="6"/>
  <c r="S53" i="6"/>
  <c r="S57" i="6"/>
  <c r="S62" i="6"/>
  <c r="S66" i="6"/>
  <c r="S71" i="6"/>
  <c r="S75" i="6"/>
  <c r="S80" i="6"/>
  <c r="S83" i="6"/>
  <c r="S89" i="6"/>
  <c r="S92" i="6"/>
  <c r="S98" i="6"/>
  <c r="S101" i="6"/>
  <c r="S107" i="6"/>
  <c r="S110" i="6"/>
  <c r="S116" i="6"/>
  <c r="S119" i="6"/>
  <c r="S124" i="6"/>
  <c r="S128" i="6"/>
  <c r="S133" i="6"/>
  <c r="S137" i="6"/>
  <c r="S142" i="6"/>
  <c r="S146" i="6"/>
  <c r="S148" i="6"/>
  <c r="S151" i="6"/>
  <c r="S154" i="6"/>
  <c r="S157" i="6"/>
  <c r="S160" i="6"/>
  <c r="S163" i="6"/>
  <c r="S169" i="6"/>
  <c r="S172" i="6"/>
  <c r="S174" i="6"/>
  <c r="S178" i="6"/>
  <c r="S181" i="6"/>
  <c r="S183" i="6"/>
  <c r="S199" i="6"/>
  <c r="S201" i="6"/>
  <c r="S204" i="6"/>
  <c r="S208" i="6"/>
  <c r="R25" i="9"/>
  <c r="W45" i="6"/>
  <c r="W48" i="6"/>
  <c r="W53" i="6"/>
  <c r="W57" i="6"/>
  <c r="W62" i="6"/>
  <c r="W66" i="6"/>
  <c r="W71" i="6"/>
  <c r="W75" i="6"/>
  <c r="W80" i="6"/>
  <c r="W83" i="6"/>
  <c r="S109" i="6"/>
  <c r="S118" i="6"/>
  <c r="S127" i="6"/>
  <c r="S136" i="6"/>
  <c r="S144" i="6"/>
  <c r="S153" i="6"/>
  <c r="S162" i="6"/>
  <c r="S171" i="6"/>
  <c r="S180" i="6"/>
  <c r="S198" i="6"/>
  <c r="S206" i="6"/>
  <c r="S215" i="6"/>
  <c r="S233" i="6"/>
  <c r="S242" i="6"/>
  <c r="S251" i="6"/>
  <c r="S260" i="6"/>
  <c r="S269" i="6"/>
  <c r="S277" i="6"/>
  <c r="S286" i="6"/>
  <c r="S295" i="6"/>
  <c r="S304" i="6"/>
  <c r="W25" i="6"/>
  <c r="W33" i="6"/>
  <c r="W51" i="6"/>
  <c r="W60" i="6"/>
  <c r="W69" i="6"/>
  <c r="W78" i="6"/>
  <c r="W87" i="6"/>
  <c r="W96" i="6"/>
  <c r="W104" i="6"/>
  <c r="W113" i="6"/>
  <c r="W122" i="6"/>
  <c r="W131" i="6"/>
  <c r="W140" i="6"/>
  <c r="W149" i="6"/>
  <c r="W158" i="6"/>
  <c r="W167" i="6"/>
  <c r="S210" i="6"/>
  <c r="S213" i="6"/>
  <c r="S216" i="6"/>
  <c r="S228" i="6"/>
  <c r="S231" i="6"/>
  <c r="S234" i="6"/>
  <c r="S236" i="6"/>
  <c r="S240" i="6"/>
  <c r="S243" i="6"/>
  <c r="S245" i="6"/>
  <c r="S249" i="6"/>
  <c r="S252" i="6"/>
  <c r="S254" i="6"/>
  <c r="S257" i="6"/>
  <c r="S261" i="6"/>
  <c r="S263" i="6"/>
  <c r="S266" i="6"/>
  <c r="S270" i="6"/>
  <c r="S272" i="6"/>
  <c r="S275" i="6"/>
  <c r="S279" i="6"/>
  <c r="S281" i="6"/>
  <c r="S284" i="6"/>
  <c r="S287" i="6"/>
  <c r="S290" i="6"/>
  <c r="S293" i="6"/>
  <c r="S296" i="6"/>
  <c r="S298" i="6"/>
  <c r="S302" i="6"/>
  <c r="S305" i="6"/>
  <c r="S307" i="6"/>
  <c r="W26" i="6"/>
  <c r="W28" i="6"/>
  <c r="W31" i="6"/>
  <c r="W46" i="6"/>
  <c r="W49" i="6"/>
  <c r="W52" i="6"/>
  <c r="W55" i="6"/>
  <c r="W58" i="6"/>
  <c r="W61" i="6"/>
  <c r="W63" i="6"/>
  <c r="W67" i="6"/>
  <c r="W70" i="6"/>
  <c r="W72" i="6"/>
  <c r="W76" i="6"/>
  <c r="W79" i="6"/>
  <c r="W81" i="6"/>
  <c r="W85" i="6"/>
  <c r="W88" i="6"/>
  <c r="W177" i="6"/>
  <c r="W185" i="6"/>
  <c r="W203" i="6"/>
  <c r="W212" i="6"/>
  <c r="W230" i="6"/>
  <c r="W239" i="6"/>
  <c r="W256" i="6"/>
  <c r="W265" i="6"/>
  <c r="W274" i="6"/>
  <c r="W283" i="6"/>
  <c r="W292" i="6"/>
  <c r="W301" i="6"/>
  <c r="AA30" i="6"/>
  <c r="AA48" i="6"/>
  <c r="AA57" i="6"/>
  <c r="AA66" i="6"/>
  <c r="AA119" i="6"/>
  <c r="AA163" i="6"/>
  <c r="AA208" i="6"/>
  <c r="AA216" i="6"/>
  <c r="AA261" i="6"/>
  <c r="R10" i="9"/>
  <c r="V8" i="9"/>
  <c r="V12" i="9"/>
  <c r="V17" i="9"/>
  <c r="Z34" i="9"/>
  <c r="R40" i="9"/>
  <c r="V31" i="9"/>
  <c r="V36" i="9"/>
  <c r="Z24" i="9"/>
  <c r="Z35" i="9"/>
  <c r="Z20" i="9"/>
  <c r="T309" i="7"/>
  <c r="AA13" i="7"/>
  <c r="Z36" i="9"/>
  <c r="Z16" i="9"/>
  <c r="R32" i="9"/>
  <c r="R34" i="9"/>
  <c r="V25" i="9"/>
  <c r="R12" i="9"/>
  <c r="R30" i="9"/>
  <c r="W89" i="6"/>
  <c r="W90" i="6"/>
  <c r="W92" i="6"/>
  <c r="W93" i="6"/>
  <c r="W97" i="6"/>
  <c r="W98" i="6"/>
  <c r="W99" i="6"/>
  <c r="W101" i="6"/>
  <c r="W102" i="6"/>
  <c r="W103" i="6"/>
  <c r="W106" i="6"/>
  <c r="W107" i="6"/>
  <c r="W110" i="6"/>
  <c r="W111" i="6"/>
  <c r="W112" i="6"/>
  <c r="W114" i="6"/>
  <c r="W116" i="6"/>
  <c r="W117" i="6"/>
  <c r="W119" i="6"/>
  <c r="W120" i="6"/>
  <c r="W121" i="6"/>
  <c r="W123" i="6"/>
  <c r="W124" i="6"/>
  <c r="W126" i="6"/>
  <c r="W128" i="6"/>
  <c r="W129" i="6"/>
  <c r="W130" i="6"/>
  <c r="W132" i="6"/>
  <c r="W133" i="6"/>
  <c r="W134" i="6"/>
  <c r="W137" i="6"/>
  <c r="W138" i="6"/>
  <c r="W139" i="6"/>
  <c r="W141" i="6"/>
  <c r="W142" i="6"/>
  <c r="W143" i="6"/>
  <c r="W146" i="6"/>
  <c r="W147" i="6"/>
  <c r="W150" i="6"/>
  <c r="W151" i="6"/>
  <c r="W152" i="6"/>
  <c r="W154" i="6"/>
  <c r="W156" i="6"/>
  <c r="W157" i="6"/>
  <c r="W159" i="6"/>
  <c r="W160" i="6"/>
  <c r="W161" i="6"/>
  <c r="W163" i="6"/>
  <c r="W164" i="6"/>
  <c r="W168" i="6"/>
  <c r="W169" i="6"/>
  <c r="W170" i="6"/>
  <c r="W172" i="6"/>
  <c r="W173" i="6"/>
  <c r="W174" i="6"/>
  <c r="W178" i="6"/>
  <c r="W179" i="6"/>
  <c r="W182" i="6"/>
  <c r="W183" i="6"/>
  <c r="W200" i="6"/>
  <c r="W201" i="6"/>
  <c r="W204" i="6"/>
  <c r="W209" i="6"/>
  <c r="W210" i="6"/>
  <c r="W213" i="6"/>
  <c r="W214" i="6"/>
  <c r="W228" i="6"/>
  <c r="W231" i="6"/>
  <c r="W232" i="6"/>
  <c r="W235" i="6"/>
  <c r="W236" i="6"/>
  <c r="W240" i="6"/>
  <c r="W241" i="6"/>
  <c r="W244" i="6"/>
  <c r="W245" i="6"/>
  <c r="W249" i="6"/>
  <c r="W250" i="6"/>
  <c r="W253" i="6"/>
  <c r="W257" i="6"/>
  <c r="W259" i="6"/>
  <c r="W262" i="6"/>
  <c r="W263" i="6"/>
  <c r="W266" i="6"/>
  <c r="W267" i="6"/>
  <c r="W271" i="6"/>
  <c r="W272" i="6"/>
  <c r="W275" i="6"/>
  <c r="W276" i="6"/>
  <c r="W280" i="6"/>
  <c r="W281" i="6"/>
  <c r="W284" i="6"/>
  <c r="W285" i="6"/>
  <c r="W290" i="6"/>
  <c r="W293" i="6"/>
  <c r="W294" i="6"/>
  <c r="W297" i="6"/>
  <c r="W298" i="6"/>
  <c r="W302" i="6"/>
  <c r="W303" i="6"/>
  <c r="W306" i="6"/>
  <c r="W307" i="6"/>
  <c r="AA27" i="6"/>
  <c r="AA28" i="6"/>
  <c r="AA31" i="6"/>
  <c r="AA32" i="6"/>
  <c r="AA45" i="6"/>
  <c r="AA46" i="6"/>
  <c r="AA49" i="6"/>
  <c r="AA50" i="6"/>
  <c r="AA53" i="6"/>
  <c r="AA55" i="6"/>
  <c r="AA58" i="6"/>
  <c r="AA59" i="6"/>
  <c r="AA62" i="6"/>
  <c r="AA63" i="6"/>
  <c r="AA67" i="6"/>
  <c r="AA68" i="6"/>
  <c r="AA71" i="6"/>
  <c r="AA72" i="6"/>
  <c r="AA75" i="6"/>
  <c r="AA90" i="6"/>
  <c r="AA99" i="6"/>
  <c r="AA111" i="6"/>
  <c r="AA139" i="6"/>
  <c r="AA143" i="6"/>
  <c r="AA147" i="6"/>
  <c r="AA183" i="6"/>
  <c r="AA200" i="6"/>
  <c r="AA236" i="6"/>
  <c r="AA244" i="6"/>
  <c r="AA281" i="6"/>
  <c r="AA285" i="6"/>
  <c r="AA290" i="6"/>
  <c r="AA302" i="6"/>
  <c r="W175" i="6"/>
  <c r="W184" i="6"/>
  <c r="W198" i="6"/>
  <c r="W202" i="6"/>
  <c r="W206" i="6"/>
  <c r="W211" i="6"/>
  <c r="W215" i="6"/>
  <c r="W229" i="6"/>
  <c r="W233" i="6"/>
  <c r="W238" i="6"/>
  <c r="W242" i="6"/>
  <c r="W246" i="6"/>
  <c r="W251" i="6"/>
  <c r="W255" i="6"/>
  <c r="W260" i="6"/>
  <c r="W269" i="6"/>
  <c r="W273" i="6"/>
  <c r="W277" i="6"/>
  <c r="W282" i="6"/>
  <c r="W286" i="6"/>
  <c r="W291" i="6"/>
  <c r="W295" i="6"/>
  <c r="W300" i="6"/>
  <c r="W308" i="6"/>
  <c r="AA25" i="6"/>
  <c r="AA33" i="6"/>
  <c r="AA51" i="6"/>
  <c r="AA56" i="6"/>
  <c r="AA60" i="6"/>
  <c r="AA65" i="6"/>
  <c r="AA69" i="6"/>
  <c r="AA73" i="6"/>
  <c r="AA78" i="6"/>
  <c r="AA87" i="6"/>
  <c r="AA91" i="6"/>
  <c r="AA100" i="6"/>
  <c r="AA104" i="6"/>
  <c r="AA109" i="6"/>
  <c r="AA113" i="6"/>
  <c r="AA118" i="6"/>
  <c r="AA122" i="6"/>
  <c r="AA136" i="6"/>
  <c r="AA140" i="6"/>
  <c r="AA144" i="6"/>
  <c r="AA149" i="6"/>
  <c r="AA153" i="6"/>
  <c r="AA158" i="6"/>
  <c r="AA167" i="6"/>
  <c r="AA175" i="6"/>
  <c r="AA180" i="6"/>
  <c r="AA184" i="6"/>
  <c r="AA198" i="6"/>
  <c r="AA202" i="6"/>
  <c r="AA206" i="6"/>
  <c r="AA211" i="6"/>
  <c r="AA215" i="6"/>
  <c r="AA229" i="6"/>
  <c r="AA233" i="6"/>
  <c r="AA238" i="6"/>
  <c r="AA246" i="6"/>
  <c r="AA251" i="6"/>
  <c r="AA255" i="6"/>
  <c r="AA260" i="6"/>
  <c r="AA264" i="6"/>
  <c r="AA269" i="6"/>
  <c r="AA273" i="6"/>
  <c r="AA277" i="6"/>
  <c r="AA286" i="6"/>
  <c r="AA291" i="6"/>
  <c r="AA295" i="6"/>
  <c r="AA300" i="6"/>
  <c r="AA304" i="6"/>
  <c r="AA308" i="6"/>
  <c r="R14" i="9"/>
  <c r="R26" i="9"/>
  <c r="V24" i="9"/>
  <c r="Z21" i="9"/>
  <c r="W162" i="4"/>
  <c r="AA47" i="4"/>
  <c r="R7" i="9"/>
  <c r="R11" i="9"/>
  <c r="R16" i="9"/>
  <c r="R28" i="9"/>
  <c r="V9" i="9"/>
  <c r="V13" i="9"/>
  <c r="V19" i="9"/>
  <c r="Z8" i="9"/>
  <c r="Z12" i="9"/>
  <c r="Z17" i="9"/>
  <c r="Z30" i="9"/>
  <c r="S62" i="4"/>
  <c r="S194" i="4"/>
  <c r="W38" i="4"/>
  <c r="AA162" i="4"/>
  <c r="AA208" i="4"/>
  <c r="R8" i="9"/>
  <c r="R17" i="9"/>
  <c r="R24" i="9"/>
  <c r="R37" i="9"/>
  <c r="V10" i="9"/>
  <c r="V14" i="9"/>
  <c r="V26" i="9"/>
  <c r="V37" i="9"/>
  <c r="Z9" i="9"/>
  <c r="Z13" i="9"/>
  <c r="Z19" i="9"/>
  <c r="Z25" i="9"/>
  <c r="Z31" i="9"/>
  <c r="S244" i="1"/>
  <c r="S49" i="1"/>
  <c r="S87" i="1"/>
  <c r="S96" i="1"/>
  <c r="S29" i="1"/>
  <c r="S33" i="1"/>
  <c r="S71" i="1"/>
  <c r="S80" i="1"/>
  <c r="S97" i="1"/>
  <c r="S101" i="1"/>
  <c r="S139" i="1"/>
  <c r="S148" i="1"/>
  <c r="S166" i="1"/>
  <c r="S212" i="1"/>
  <c r="S224" i="1"/>
  <c r="S229" i="1"/>
  <c r="S233" i="1"/>
  <c r="S254" i="1"/>
  <c r="W367" i="1"/>
  <c r="W371" i="1"/>
  <c r="W375" i="1"/>
  <c r="W379" i="1"/>
  <c r="W401" i="1"/>
  <c r="W405" i="1"/>
  <c r="W409" i="1"/>
  <c r="W413" i="1"/>
  <c r="W418" i="1"/>
  <c r="W422" i="1"/>
  <c r="W426" i="1"/>
  <c r="W430" i="1"/>
  <c r="W435" i="1"/>
  <c r="W439" i="1"/>
  <c r="W443" i="1"/>
  <c r="W447" i="1"/>
  <c r="W452" i="1"/>
  <c r="W456" i="1"/>
  <c r="W460" i="1"/>
  <c r="W464" i="1"/>
  <c r="W469" i="1"/>
  <c r="W473" i="1"/>
  <c r="W477" i="1"/>
  <c r="W481" i="1"/>
  <c r="S117" i="1"/>
  <c r="S155" i="1"/>
  <c r="S165" i="1"/>
  <c r="S186" i="1"/>
  <c r="S190" i="1"/>
  <c r="S282" i="1"/>
  <c r="S286" i="1"/>
  <c r="S290" i="1"/>
  <c r="S294" i="1"/>
  <c r="S299" i="1"/>
  <c r="S303" i="1"/>
  <c r="S307" i="1"/>
  <c r="S311" i="1"/>
  <c r="S316" i="1"/>
  <c r="S320" i="1"/>
  <c r="S324" i="1"/>
  <c r="S328" i="1"/>
  <c r="S420" i="1"/>
  <c r="S454" i="1"/>
  <c r="W365" i="1"/>
  <c r="W368" i="1"/>
  <c r="W372" i="1"/>
  <c r="W376" i="1"/>
  <c r="W377" i="1"/>
  <c r="W380" i="1"/>
  <c r="W402" i="1"/>
  <c r="W406" i="1"/>
  <c r="W407" i="1"/>
  <c r="W410" i="1"/>
  <c r="W412" i="1"/>
  <c r="W414" i="1"/>
  <c r="W419" i="1"/>
  <c r="W420" i="1"/>
  <c r="W423" i="1"/>
  <c r="W427" i="1"/>
  <c r="W428" i="1"/>
  <c r="W431" i="1"/>
  <c r="W434" i="1"/>
  <c r="W436" i="1"/>
  <c r="W440" i="1"/>
  <c r="W441" i="1"/>
  <c r="W444" i="1"/>
  <c r="W446" i="1"/>
  <c r="W448" i="1"/>
  <c r="W449" i="1"/>
  <c r="W453" i="1"/>
  <c r="W454" i="1"/>
  <c r="W457" i="1"/>
  <c r="W461" i="1"/>
  <c r="W462" i="1"/>
  <c r="W465" i="1"/>
  <c r="W470" i="1"/>
  <c r="W474" i="1"/>
  <c r="W478" i="1"/>
  <c r="W482" i="1"/>
  <c r="W509" i="1"/>
  <c r="AA27" i="1"/>
  <c r="AA35" i="1"/>
  <c r="AA44" i="1"/>
  <c r="AA84" i="1"/>
  <c r="AA95" i="1"/>
  <c r="AA103" i="1"/>
  <c r="AA112" i="1"/>
  <c r="AA152" i="1"/>
  <c r="AA229" i="1"/>
  <c r="AA241" i="1"/>
  <c r="AA250" i="1"/>
  <c r="W314" i="1"/>
  <c r="O23" i="9"/>
  <c r="W33" i="9"/>
  <c r="S33" i="9"/>
  <c r="W292" i="1"/>
  <c r="W23" i="9"/>
  <c r="S23" i="9"/>
  <c r="W298" i="1"/>
  <c r="W302" i="1"/>
  <c r="W306" i="1"/>
  <c r="W319" i="1"/>
  <c r="W327" i="1"/>
  <c r="W337" i="1"/>
  <c r="O33" i="9"/>
  <c r="Y33" i="9"/>
  <c r="U33" i="9"/>
  <c r="Q33" i="9"/>
  <c r="Y23" i="9"/>
  <c r="U23" i="9"/>
  <c r="Q23" i="9"/>
  <c r="S368" i="1"/>
  <c r="S372" i="1"/>
  <c r="S376" i="1"/>
  <c r="S380" i="1"/>
  <c r="S402" i="1"/>
  <c r="S406" i="1"/>
  <c r="S410" i="1"/>
  <c r="S414" i="1"/>
  <c r="S419" i="1"/>
  <c r="S423" i="1"/>
  <c r="S427" i="1"/>
  <c r="S431" i="1"/>
  <c r="S436" i="1"/>
  <c r="S440" i="1"/>
  <c r="S444" i="1"/>
  <c r="S448" i="1"/>
  <c r="S453" i="1"/>
  <c r="S457" i="1"/>
  <c r="S461" i="1"/>
  <c r="S465" i="1"/>
  <c r="S470" i="1"/>
  <c r="S474" i="1"/>
  <c r="S478" i="1"/>
  <c r="S482" i="1"/>
  <c r="S336" i="1"/>
  <c r="S344" i="1"/>
  <c r="W213" i="1"/>
  <c r="W217" i="1"/>
  <c r="W221" i="1"/>
  <c r="X33" i="9"/>
  <c r="T33" i="9"/>
  <c r="P33" i="9"/>
  <c r="X23" i="9"/>
  <c r="T23" i="9"/>
  <c r="P23" i="9"/>
  <c r="AA7" i="4"/>
  <c r="S157" i="4"/>
  <c r="AA15" i="4"/>
  <c r="AA43" i="4"/>
  <c r="AA76" i="4"/>
  <c r="AA80" i="4"/>
  <c r="AA108" i="4"/>
  <c r="AA129" i="4"/>
  <c r="AA199" i="4"/>
  <c r="AA203" i="4"/>
  <c r="S6" i="4"/>
  <c r="S10" i="4"/>
  <c r="S38" i="4"/>
  <c r="S42" i="4"/>
  <c r="S50" i="4"/>
  <c r="S66" i="4"/>
  <c r="S71" i="4"/>
  <c r="S83" i="4"/>
  <c r="S99" i="4"/>
  <c r="S107" i="4"/>
  <c r="S115" i="4"/>
  <c r="S141" i="4"/>
  <c r="S165" i="4"/>
  <c r="S173" i="4"/>
  <c r="S178" i="4"/>
  <c r="S202" i="4"/>
  <c r="S210" i="4"/>
  <c r="W8" i="4"/>
  <c r="W13" i="4"/>
  <c r="W17" i="4"/>
  <c r="W27" i="4"/>
  <c r="W31" i="4"/>
  <c r="W36" i="4"/>
  <c r="W41" i="4"/>
  <c r="W45" i="4"/>
  <c r="W55" i="4"/>
  <c r="W59" i="4"/>
  <c r="W64" i="4"/>
  <c r="W69" i="4"/>
  <c r="W73" i="4"/>
  <c r="W78" i="4"/>
  <c r="W92" i="4"/>
  <c r="W97" i="4"/>
  <c r="W101" i="4"/>
  <c r="W106" i="4"/>
  <c r="W127" i="4"/>
  <c r="W131" i="4"/>
  <c r="W150" i="4"/>
  <c r="W155" i="4"/>
  <c r="W159" i="4"/>
  <c r="W164" i="4"/>
  <c r="W187" i="4"/>
  <c r="W192" i="4"/>
  <c r="W196" i="4"/>
  <c r="W201" i="4"/>
  <c r="W215" i="4"/>
  <c r="W6" i="4"/>
  <c r="W10" i="4"/>
  <c r="W15" i="4"/>
  <c r="W20" i="4"/>
  <c r="W24" i="4"/>
  <c r="W34" i="4"/>
  <c r="W43" i="4"/>
  <c r="W48" i="4"/>
  <c r="W52" i="4"/>
  <c r="W62" i="4"/>
  <c r="W66" i="4"/>
  <c r="W71" i="4"/>
  <c r="W76" i="4"/>
  <c r="W80" i="4"/>
  <c r="W85" i="4"/>
  <c r="W99" i="4"/>
  <c r="W104" i="4"/>
  <c r="W108" i="4"/>
  <c r="W113" i="4"/>
  <c r="W129" i="4"/>
  <c r="W134" i="4"/>
  <c r="W138" i="4"/>
  <c r="W143" i="4"/>
  <c r="W157" i="4"/>
  <c r="W166" i="4"/>
  <c r="W171" i="4"/>
  <c r="W180" i="4"/>
  <c r="W194" i="4"/>
  <c r="W199" i="4"/>
  <c r="W203" i="4"/>
  <c r="W208" i="4"/>
  <c r="AA8" i="4"/>
  <c r="AA13" i="4"/>
  <c r="AA17" i="4"/>
  <c r="AA19" i="4"/>
  <c r="AA22" i="4"/>
  <c r="AA23" i="4"/>
  <c r="AA27" i="4"/>
  <c r="AA31" i="4"/>
  <c r="AA36" i="4"/>
  <c r="AA41" i="4"/>
  <c r="AA45" i="4"/>
  <c r="AA50" i="4"/>
  <c r="AA51" i="4"/>
  <c r="AA55" i="4"/>
  <c r="AA59" i="4"/>
  <c r="AA64" i="4"/>
  <c r="AA69" i="4"/>
  <c r="AA73" i="4"/>
  <c r="AA78" i="4"/>
  <c r="AA83" i="4"/>
  <c r="AA84" i="4"/>
  <c r="AA87" i="4"/>
  <c r="AA88" i="4"/>
  <c r="AA92" i="4"/>
  <c r="AA97" i="4"/>
  <c r="AA101" i="4"/>
  <c r="AA106" i="4"/>
  <c r="AA111" i="4"/>
  <c r="AA112" i="4"/>
  <c r="AA115" i="4"/>
  <c r="AA116" i="4"/>
  <c r="AA127" i="4"/>
  <c r="AA131" i="4"/>
  <c r="AA136" i="4"/>
  <c r="AA137" i="4"/>
  <c r="AA141" i="4"/>
  <c r="AA142" i="4"/>
  <c r="AA145" i="4"/>
  <c r="AA150" i="4"/>
  <c r="AA155" i="4"/>
  <c r="AA159" i="4"/>
  <c r="AA164" i="4"/>
  <c r="AA169" i="4"/>
  <c r="AA170" i="4"/>
  <c r="AA173" i="4"/>
  <c r="AA178" i="4"/>
  <c r="AA179" i="4"/>
  <c r="AA182" i="4"/>
  <c r="AA187" i="4"/>
  <c r="AA192" i="4"/>
  <c r="AA196" i="4"/>
  <c r="AA201" i="4"/>
  <c r="AA206" i="4"/>
  <c r="AA210" i="4"/>
  <c r="AA215" i="4"/>
  <c r="V309" i="7"/>
  <c r="Z309" i="7"/>
  <c r="X309" i="7"/>
  <c r="R309" i="7"/>
  <c r="S6" i="7"/>
  <c r="S10" i="7"/>
  <c r="S15" i="7"/>
  <c r="S247" i="7"/>
  <c r="P309" i="7"/>
  <c r="Q309" i="7"/>
  <c r="S43" i="7"/>
  <c r="S56" i="7"/>
  <c r="S79" i="7"/>
  <c r="S96" i="7"/>
  <c r="S101" i="7"/>
  <c r="S109" i="7"/>
  <c r="S127" i="7"/>
  <c r="S154" i="7"/>
  <c r="S216" i="7"/>
  <c r="U309" i="7"/>
  <c r="AA25" i="7"/>
  <c r="AA29" i="7"/>
  <c r="AA33" i="7"/>
  <c r="AA38" i="7"/>
  <c r="AA42" i="7"/>
  <c r="AA47" i="7"/>
  <c r="AA51" i="7"/>
  <c r="AA56" i="7"/>
  <c r="AA60" i="7"/>
  <c r="AA65" i="7"/>
  <c r="AA69" i="7"/>
  <c r="AA73" i="7"/>
  <c r="AA78" i="7"/>
  <c r="AA82" i="7"/>
  <c r="AA87" i="7"/>
  <c r="AA91" i="7"/>
  <c r="AA96" i="7"/>
  <c r="AA100" i="7"/>
  <c r="AA104" i="7"/>
  <c r="AA109" i="7"/>
  <c r="AA113" i="7"/>
  <c r="AA118" i="7"/>
  <c r="AA122" i="7"/>
  <c r="AA127" i="7"/>
  <c r="AA131" i="7"/>
  <c r="AA136" i="7"/>
  <c r="AA140" i="7"/>
  <c r="AA144" i="7"/>
  <c r="AA149" i="7"/>
  <c r="AA153" i="7"/>
  <c r="AA158" i="7"/>
  <c r="AA162" i="7"/>
  <c r="AA167" i="7"/>
  <c r="AA171" i="7"/>
  <c r="AA175" i="7"/>
  <c r="AA180" i="7"/>
  <c r="AA184" i="7"/>
  <c r="AA189" i="7"/>
  <c r="AA193" i="7"/>
  <c r="AA198" i="7"/>
  <c r="AA202" i="7"/>
  <c r="AA206" i="7"/>
  <c r="AA211" i="7"/>
  <c r="AA215" i="7"/>
  <c r="AA220" i="7"/>
  <c r="AA224" i="7"/>
  <c r="AA229" i="7"/>
  <c r="AA233" i="7"/>
  <c r="AA238" i="7"/>
  <c r="AA242" i="7"/>
  <c r="AA246" i="7"/>
  <c r="AA251" i="7"/>
  <c r="AA255" i="7"/>
  <c r="AA260" i="7"/>
  <c r="AA264" i="7"/>
  <c r="AA269" i="7"/>
  <c r="AA273" i="7"/>
  <c r="AA277" i="7"/>
  <c r="AA282" i="7"/>
  <c r="AA286" i="7"/>
  <c r="AA291" i="7"/>
  <c r="AA295" i="7"/>
  <c r="AA300" i="7"/>
  <c r="AA304" i="7"/>
  <c r="AA308" i="7"/>
  <c r="Y309" i="7"/>
  <c r="AA5" i="7"/>
  <c r="AA7" i="7"/>
  <c r="AA8" i="7"/>
  <c r="AA11" i="7"/>
  <c r="AA26" i="7"/>
  <c r="AA27" i="7"/>
  <c r="AA28" i="7"/>
  <c r="AA30" i="7"/>
  <c r="AA31" i="7"/>
  <c r="AA32" i="7"/>
  <c r="AA35" i="7"/>
  <c r="AA36" i="7"/>
  <c r="AA37" i="7"/>
  <c r="AA39" i="7"/>
  <c r="AA40" i="7"/>
  <c r="AA41" i="7"/>
  <c r="AA43" i="7"/>
  <c r="AA45" i="7"/>
  <c r="AA46" i="7"/>
  <c r="AA48" i="7"/>
  <c r="AA49" i="7"/>
  <c r="AA50" i="7"/>
  <c r="AA52" i="7"/>
  <c r="AA53" i="7"/>
  <c r="AA55" i="7"/>
  <c r="AA57" i="7"/>
  <c r="AA58" i="7"/>
  <c r="AA59" i="7"/>
  <c r="AA61" i="7"/>
  <c r="AA62" i="7"/>
  <c r="AA63" i="7"/>
  <c r="AA66" i="7"/>
  <c r="AA67" i="7"/>
  <c r="AA68" i="7"/>
  <c r="AA70" i="7"/>
  <c r="AA71" i="7"/>
  <c r="AA72" i="7"/>
  <c r="AA75" i="7"/>
  <c r="AA76" i="7"/>
  <c r="AA77" i="7"/>
  <c r="AA79" i="7"/>
  <c r="AA80" i="7"/>
  <c r="AA81" i="7"/>
  <c r="AA83" i="7"/>
  <c r="AA85" i="7"/>
  <c r="AA86" i="7"/>
  <c r="AA88" i="7"/>
  <c r="AA89" i="7"/>
  <c r="AA90" i="7"/>
  <c r="AA92" i="7"/>
  <c r="AA93" i="7"/>
  <c r="AA97" i="7"/>
  <c r="AA98" i="7"/>
  <c r="AA99" i="7"/>
  <c r="AA101" i="7"/>
  <c r="AA102" i="7"/>
  <c r="AA103" i="7"/>
  <c r="AA106" i="7"/>
  <c r="AA107" i="7"/>
  <c r="AA108" i="7"/>
  <c r="AA110" i="7"/>
  <c r="AA111" i="7"/>
  <c r="AA112" i="7"/>
  <c r="AA114" i="7"/>
  <c r="AA116" i="7"/>
  <c r="AA117" i="7"/>
  <c r="AA119" i="7"/>
  <c r="AA120" i="7"/>
  <c r="AA121" i="7"/>
  <c r="AA123" i="7"/>
  <c r="AA124" i="7"/>
  <c r="AA126" i="7"/>
  <c r="AA128" i="7"/>
  <c r="AA129" i="7"/>
  <c r="AA130" i="7"/>
  <c r="AA132" i="7"/>
  <c r="AA133" i="7"/>
  <c r="AA134" i="7"/>
  <c r="AA137" i="7"/>
  <c r="AA138" i="7"/>
  <c r="AA139" i="7"/>
  <c r="AA141" i="7"/>
  <c r="AA142" i="7"/>
  <c r="AA143" i="7"/>
  <c r="AA146" i="7"/>
  <c r="AA147" i="7"/>
  <c r="AA148" i="7"/>
  <c r="AA150" i="7"/>
  <c r="AA151" i="7"/>
  <c r="AA152" i="7"/>
  <c r="AA154" i="7"/>
  <c r="AA156" i="7"/>
  <c r="AA157" i="7"/>
  <c r="AA159" i="7"/>
  <c r="AA160" i="7"/>
  <c r="AA161" i="7"/>
  <c r="AA163" i="7"/>
  <c r="AA164" i="7"/>
  <c r="AA168" i="7"/>
  <c r="AA169" i="7"/>
  <c r="AA170" i="7"/>
  <c r="AA172" i="7"/>
  <c r="AA173" i="7"/>
  <c r="AA174" i="7"/>
  <c r="AA177" i="7"/>
  <c r="AA178" i="7"/>
  <c r="AA179" i="7"/>
  <c r="AA181" i="7"/>
  <c r="AA182" i="7"/>
  <c r="AA183" i="7"/>
  <c r="AA185" i="7"/>
  <c r="AA187" i="7"/>
  <c r="AA188" i="7"/>
  <c r="AA190" i="7"/>
  <c r="AA191" i="7"/>
  <c r="AA192" i="7"/>
  <c r="AA194" i="7"/>
  <c r="AA195" i="7"/>
  <c r="AA199" i="7"/>
  <c r="AA200" i="7"/>
  <c r="AA201" i="7"/>
  <c r="AA203" i="7"/>
  <c r="AA204" i="7"/>
  <c r="AA205" i="7"/>
  <c r="AA208" i="7"/>
  <c r="AA209" i="7"/>
  <c r="AA210" i="7"/>
  <c r="AA212" i="7"/>
  <c r="AA213" i="7"/>
  <c r="AA214" i="7"/>
  <c r="AA216" i="7"/>
  <c r="AA218" i="7"/>
  <c r="AA219" i="7"/>
  <c r="AA221" i="7"/>
  <c r="AA222" i="7"/>
  <c r="AA223" i="7"/>
  <c r="AA225" i="7"/>
  <c r="AA226" i="7"/>
  <c r="AA228" i="7"/>
  <c r="AA230" i="7"/>
  <c r="AA231" i="7"/>
  <c r="AA232" i="7"/>
  <c r="AA234" i="7"/>
  <c r="AA235" i="7"/>
  <c r="AA236" i="7"/>
  <c r="AA239" i="7"/>
  <c r="AA240" i="7"/>
  <c r="AA241" i="7"/>
  <c r="AA243" i="7"/>
  <c r="AA244" i="7"/>
  <c r="AA245" i="7"/>
  <c r="AA249" i="7"/>
  <c r="AA250" i="7"/>
  <c r="AA252" i="7"/>
  <c r="AA253" i="7"/>
  <c r="AA254" i="7"/>
  <c r="AA256" i="7"/>
  <c r="AA257" i="7"/>
  <c r="AA259" i="7"/>
  <c r="AA261" i="7"/>
  <c r="AA262" i="7"/>
  <c r="AA263" i="7"/>
  <c r="AA265" i="7"/>
  <c r="AA266" i="7"/>
  <c r="AA267" i="7"/>
  <c r="AA270" i="7"/>
  <c r="AA271" i="7"/>
  <c r="AA272" i="7"/>
  <c r="AA274" i="7"/>
  <c r="AA275" i="7"/>
  <c r="AA276" i="7"/>
  <c r="AA279" i="7"/>
  <c r="AA280" i="7"/>
  <c r="AA281" i="7"/>
  <c r="AA283" i="7"/>
  <c r="AA284" i="7"/>
  <c r="AA285" i="7"/>
  <c r="AA287" i="7"/>
  <c r="AA290" i="7"/>
  <c r="AA292" i="7"/>
  <c r="AA293" i="7"/>
  <c r="AA294" i="7"/>
  <c r="AA296" i="7"/>
  <c r="AA297" i="7"/>
  <c r="AA298" i="7"/>
  <c r="AA301" i="7"/>
  <c r="AA302" i="7"/>
  <c r="AA303" i="7"/>
  <c r="AA305" i="7"/>
  <c r="AA306" i="7"/>
  <c r="AA307" i="7"/>
  <c r="S5" i="7"/>
  <c r="S9" i="7"/>
  <c r="S13" i="7"/>
  <c r="AA196" i="7"/>
  <c r="S252" i="7"/>
  <c r="S274" i="7"/>
  <c r="AA165" i="7"/>
  <c r="S28" i="7"/>
  <c r="S51" i="7"/>
  <c r="S72" i="7"/>
  <c r="S87" i="7"/>
  <c r="S104" i="7"/>
  <c r="S117" i="7"/>
  <c r="S134" i="7"/>
  <c r="S143" i="7"/>
  <c r="S175" i="7"/>
  <c r="S195" i="7"/>
  <c r="S206" i="7"/>
  <c r="S226" i="7"/>
  <c r="S236" i="7"/>
  <c r="S246" i="7"/>
  <c r="S263" i="7"/>
  <c r="S284" i="7"/>
  <c r="S297" i="7"/>
  <c r="S306" i="7"/>
  <c r="S308" i="7"/>
  <c r="S165" i="7"/>
  <c r="S26" i="7"/>
  <c r="S30" i="7"/>
  <c r="S35" i="7"/>
  <c r="S39" i="7"/>
  <c r="S48" i="7"/>
  <c r="S52" i="7"/>
  <c r="S57" i="7"/>
  <c r="S61" i="7"/>
  <c r="S66" i="7"/>
  <c r="S70" i="7"/>
  <c r="S75" i="7"/>
  <c r="S83" i="7"/>
  <c r="S88" i="7"/>
  <c r="S92" i="7"/>
  <c r="S97" i="7"/>
  <c r="S106" i="7"/>
  <c r="S110" i="7"/>
  <c r="S114" i="7"/>
  <c r="S119" i="7"/>
  <c r="S123" i="7"/>
  <c r="S128" i="7"/>
  <c r="S132" i="7"/>
  <c r="S137" i="7"/>
  <c r="S141" i="7"/>
  <c r="S146" i="7"/>
  <c r="S150" i="7"/>
  <c r="S159" i="7"/>
  <c r="S163" i="7"/>
  <c r="S168" i="7"/>
  <c r="S172" i="7"/>
  <c r="S177" i="7"/>
  <c r="S181" i="7"/>
  <c r="S185" i="7"/>
  <c r="S190" i="7"/>
  <c r="S194" i="7"/>
  <c r="AA6" i="7"/>
  <c r="AA9" i="7"/>
  <c r="AA10" i="7"/>
  <c r="AA12" i="7"/>
  <c r="AA94" i="7"/>
  <c r="S27" i="7"/>
  <c r="S31" i="7"/>
  <c r="S32" i="7"/>
  <c r="S36" i="7"/>
  <c r="S37" i="7"/>
  <c r="S40" i="7"/>
  <c r="S41" i="7"/>
  <c r="S45" i="7"/>
  <c r="S46" i="7"/>
  <c r="S49" i="7"/>
  <c r="S50" i="7"/>
  <c r="S53" i="7"/>
  <c r="S55" i="7"/>
  <c r="S58" i="7"/>
  <c r="S59" i="7"/>
  <c r="S62" i="7"/>
  <c r="S63" i="7"/>
  <c r="S67" i="7"/>
  <c r="S68" i="7"/>
  <c r="S71" i="7"/>
  <c r="S76" i="7"/>
  <c r="S77" i="7"/>
  <c r="S80" i="7"/>
  <c r="S81" i="7"/>
  <c r="S85" i="7"/>
  <c r="S86" i="7"/>
  <c r="S89" i="7"/>
  <c r="S90" i="7"/>
  <c r="S93" i="7"/>
  <c r="S98" i="7"/>
  <c r="S99" i="7"/>
  <c r="S102" i="7"/>
  <c r="S103" i="7"/>
  <c r="S107" i="7"/>
  <c r="S108" i="7"/>
  <c r="S111" i="7"/>
  <c r="S112" i="7"/>
  <c r="S116" i="7"/>
  <c r="S120" i="7"/>
  <c r="S121" i="7"/>
  <c r="S124" i="7"/>
  <c r="S126" i="7"/>
  <c r="S129" i="7"/>
  <c r="S130" i="7"/>
  <c r="S133" i="7"/>
  <c r="S138" i="7"/>
  <c r="S139" i="7"/>
  <c r="S142" i="7"/>
  <c r="S147" i="7"/>
  <c r="S148" i="7"/>
  <c r="S151" i="7"/>
  <c r="S152" i="7"/>
  <c r="S156" i="7"/>
  <c r="S157" i="7"/>
  <c r="S160" i="7"/>
  <c r="S161" i="7"/>
  <c r="S164" i="7"/>
  <c r="S169" i="7"/>
  <c r="S170" i="7"/>
  <c r="S173" i="7"/>
  <c r="S174" i="7"/>
  <c r="S178" i="7"/>
  <c r="S179" i="7"/>
  <c r="S182" i="7"/>
  <c r="S183" i="7"/>
  <c r="S187" i="7"/>
  <c r="S188" i="7"/>
  <c r="S191" i="7"/>
  <c r="S192" i="7"/>
  <c r="AA15" i="7"/>
  <c r="S7" i="7"/>
  <c r="S8" i="7"/>
  <c r="S11" i="7"/>
  <c r="S12" i="7"/>
  <c r="S16" i="7"/>
  <c r="S118" i="7"/>
  <c r="S199" i="7"/>
  <c r="S200" i="7"/>
  <c r="S201" i="7"/>
  <c r="S203" i="7"/>
  <c r="S204" i="7"/>
  <c r="S205" i="7"/>
  <c r="S208" i="7"/>
  <c r="S209" i="7"/>
  <c r="S210" i="7"/>
  <c r="S212" i="7"/>
  <c r="S213" i="7"/>
  <c r="S214" i="7"/>
  <c r="S218" i="7"/>
  <c r="S219" i="7"/>
  <c r="S221" i="7"/>
  <c r="S222" i="7"/>
  <c r="S223" i="7"/>
  <c r="S225" i="7"/>
  <c r="S228" i="7"/>
  <c r="S230" i="7"/>
  <c r="S231" i="7"/>
  <c r="S232" i="7"/>
  <c r="S234" i="7"/>
  <c r="S235" i="7"/>
  <c r="S239" i="7"/>
  <c r="S240" i="7"/>
  <c r="S241" i="7"/>
  <c r="S243" i="7"/>
  <c r="S244" i="7"/>
  <c r="S245" i="7"/>
  <c r="S249" i="7"/>
  <c r="S250" i="7"/>
  <c r="S253" i="7"/>
  <c r="S254" i="7"/>
  <c r="S256" i="7"/>
  <c r="S257" i="7"/>
  <c r="S259" i="7"/>
  <c r="S261" i="7"/>
  <c r="S262" i="7"/>
  <c r="S265" i="7"/>
  <c r="S266" i="7"/>
  <c r="S267" i="7"/>
  <c r="S270" i="7"/>
  <c r="S271" i="7"/>
  <c r="S272" i="7"/>
  <c r="S275" i="7"/>
  <c r="S276" i="7"/>
  <c r="S279" i="7"/>
  <c r="S280" i="7"/>
  <c r="S281" i="7"/>
  <c r="S283" i="7"/>
  <c r="S285" i="7"/>
  <c r="S287" i="7"/>
  <c r="S290" i="7"/>
  <c r="S292" i="7"/>
  <c r="S293" i="7"/>
  <c r="S294" i="7"/>
  <c r="S296" i="7"/>
  <c r="S298" i="7"/>
  <c r="S301" i="7"/>
  <c r="S302" i="7"/>
  <c r="S303" i="7"/>
  <c r="S305" i="7"/>
  <c r="S307" i="7"/>
  <c r="W165" i="7"/>
  <c r="W288" i="7"/>
  <c r="S25" i="7"/>
  <c r="S29" i="7"/>
  <c r="S33" i="7"/>
  <c r="S38" i="7"/>
  <c r="S42" i="7"/>
  <c r="S47" i="7"/>
  <c r="S60" i="7"/>
  <c r="S65" i="7"/>
  <c r="S69" i="7"/>
  <c r="S73" i="7"/>
  <c r="S78" i="7"/>
  <c r="S82" i="7"/>
  <c r="S91" i="7"/>
  <c r="S100" i="7"/>
  <c r="S113" i="7"/>
  <c r="S122" i="7"/>
  <c r="S131" i="7"/>
  <c r="S136" i="7"/>
  <c r="S140" i="7"/>
  <c r="S144" i="7"/>
  <c r="S149" i="7"/>
  <c r="S153" i="7"/>
  <c r="S158" i="7"/>
  <c r="S162" i="7"/>
  <c r="S167" i="7"/>
  <c r="S171" i="7"/>
  <c r="S180" i="7"/>
  <c r="S184" i="7"/>
  <c r="S189" i="7"/>
  <c r="S193" i="7"/>
  <c r="S198" i="7"/>
  <c r="S202" i="7"/>
  <c r="S211" i="7"/>
  <c r="S215" i="7"/>
  <c r="S220" i="7"/>
  <c r="S224" i="7"/>
  <c r="S229" i="7"/>
  <c r="S233" i="7"/>
  <c r="S238" i="7"/>
  <c r="S242" i="7"/>
  <c r="S251" i="7"/>
  <c r="S255" i="7"/>
  <c r="S260" i="7"/>
  <c r="S264" i="7"/>
  <c r="S269" i="7"/>
  <c r="S273" i="7"/>
  <c r="S277" i="7"/>
  <c r="S282" i="7"/>
  <c r="S286" i="7"/>
  <c r="S291" i="7"/>
  <c r="S295" i="7"/>
  <c r="S300" i="7"/>
  <c r="S304" i="7"/>
  <c r="AA3" i="7"/>
  <c r="AA247" i="7"/>
  <c r="AA288" i="7"/>
  <c r="W247" i="7"/>
  <c r="W3" i="7"/>
  <c r="W94" i="7"/>
  <c r="W196" i="7"/>
  <c r="S3" i="7"/>
  <c r="S94" i="7"/>
  <c r="S196" i="7"/>
  <c r="AA86" i="6"/>
  <c r="AA103" i="6"/>
  <c r="AA232" i="6"/>
  <c r="AA294" i="6"/>
  <c r="AA298" i="6"/>
  <c r="AA107" i="6"/>
  <c r="AA123" i="6"/>
  <c r="AA151" i="6"/>
  <c r="AA159" i="6"/>
  <c r="AA204" i="6"/>
  <c r="AA212" i="6"/>
  <c r="AA240" i="6"/>
  <c r="AA249" i="6"/>
  <c r="AA257" i="6"/>
  <c r="AA265" i="6"/>
  <c r="AA306" i="6"/>
  <c r="AA247" i="6"/>
  <c r="S165" i="6"/>
  <c r="AA3" i="6"/>
  <c r="AA165" i="6"/>
  <c r="S86" i="6"/>
  <c r="S103" i="6"/>
  <c r="S285" i="6"/>
  <c r="W108" i="6"/>
  <c r="W148" i="6"/>
  <c r="W205" i="6"/>
  <c r="W254" i="6"/>
  <c r="V322" i="6"/>
  <c r="W15" i="6"/>
  <c r="S247" i="6"/>
  <c r="S196" i="6"/>
  <c r="W94" i="6"/>
  <c r="W165" i="6"/>
  <c r="W196" i="6"/>
  <c r="AA94" i="6"/>
  <c r="AA288" i="6"/>
  <c r="AA76" i="6"/>
  <c r="AA77" i="6"/>
  <c r="AA79" i="6"/>
  <c r="AA80" i="6"/>
  <c r="AA81" i="6"/>
  <c r="AA83" i="6"/>
  <c r="AA85" i="6"/>
  <c r="AA88" i="6"/>
  <c r="AA89" i="6"/>
  <c r="AA92" i="6"/>
  <c r="AA93" i="6"/>
  <c r="AA97" i="6"/>
  <c r="AA98" i="6"/>
  <c r="AA101" i="6"/>
  <c r="AA102" i="6"/>
  <c r="AA108" i="6"/>
  <c r="AA110" i="6"/>
  <c r="AA112" i="6"/>
  <c r="AA114" i="6"/>
  <c r="AA116" i="6"/>
  <c r="AA117" i="6"/>
  <c r="AA120" i="6"/>
  <c r="AA121" i="6"/>
  <c r="AA124" i="6"/>
  <c r="AA129" i="6"/>
  <c r="AA130" i="6"/>
  <c r="AA132" i="6"/>
  <c r="AA133" i="6"/>
  <c r="AA134" i="6"/>
  <c r="AA137" i="6"/>
  <c r="AA138" i="6"/>
  <c r="AA141" i="6"/>
  <c r="AA142" i="6"/>
  <c r="AA146" i="6"/>
  <c r="AA148" i="6"/>
  <c r="AA150" i="6"/>
  <c r="AA152" i="6"/>
  <c r="AA154" i="6"/>
  <c r="AA156" i="6"/>
  <c r="AA157" i="6"/>
  <c r="AA160" i="6"/>
  <c r="AA161" i="6"/>
  <c r="AA164" i="6"/>
  <c r="AA168" i="6"/>
  <c r="AA169" i="6"/>
  <c r="AA170" i="6"/>
  <c r="AA172" i="6"/>
  <c r="AA173" i="6"/>
  <c r="AA174" i="6"/>
  <c r="AA181" i="6"/>
  <c r="AA182" i="6"/>
  <c r="AA185" i="6"/>
  <c r="AA199" i="6"/>
  <c r="AA201" i="6"/>
  <c r="AA203" i="6"/>
  <c r="AA205" i="6"/>
  <c r="AA209" i="6"/>
  <c r="AA210" i="6"/>
  <c r="AA213" i="6"/>
  <c r="AA214" i="6"/>
  <c r="AA230" i="6"/>
  <c r="AA231" i="6"/>
  <c r="AA234" i="6"/>
  <c r="AA235" i="6"/>
  <c r="AA239" i="6"/>
  <c r="AA241" i="6"/>
  <c r="AA243" i="6"/>
  <c r="AA245" i="6"/>
  <c r="AA250" i="6"/>
  <c r="AA252" i="6"/>
  <c r="AA253" i="6"/>
  <c r="AA254" i="6"/>
  <c r="AA256" i="6"/>
  <c r="AA259" i="6"/>
  <c r="AA262" i="6"/>
  <c r="AA263" i="6"/>
  <c r="AA266" i="6"/>
  <c r="AA267" i="6"/>
  <c r="AA270" i="6"/>
  <c r="AA271" i="6"/>
  <c r="AA272" i="6"/>
  <c r="AA274" i="6"/>
  <c r="AA275" i="6"/>
  <c r="AA276" i="6"/>
  <c r="AA279" i="6"/>
  <c r="AA280" i="6"/>
  <c r="AA283" i="6"/>
  <c r="AA284" i="6"/>
  <c r="AA287" i="6"/>
  <c r="AA292" i="6"/>
  <c r="AA293" i="6"/>
  <c r="AA296" i="6"/>
  <c r="AA297" i="6"/>
  <c r="AA301" i="6"/>
  <c r="AA303" i="6"/>
  <c r="AA305" i="6"/>
  <c r="AA307" i="6"/>
  <c r="AA16" i="6"/>
  <c r="X316" i="6"/>
  <c r="AA15" i="6"/>
  <c r="AA196" i="6"/>
  <c r="T316" i="6"/>
  <c r="W247" i="6"/>
  <c r="W288" i="6"/>
  <c r="W3" i="6"/>
  <c r="S16" i="6"/>
  <c r="S15" i="6"/>
  <c r="S3" i="6"/>
  <c r="S94" i="6"/>
  <c r="S117" i="4"/>
  <c r="S14" i="4"/>
  <c r="S22" i="4"/>
  <c r="S79" i="4"/>
  <c r="S87" i="4"/>
  <c r="S111" i="4"/>
  <c r="S128" i="4"/>
  <c r="S136" i="4"/>
  <c r="S145" i="4"/>
  <c r="S169" i="4"/>
  <c r="S182" i="4"/>
  <c r="S198" i="4"/>
  <c r="S206" i="4"/>
  <c r="AA146" i="4"/>
  <c r="AA158" i="4"/>
  <c r="AA166" i="4"/>
  <c r="AA174" i="4"/>
  <c r="AA216" i="4"/>
  <c r="AA204" i="4"/>
  <c r="W204" i="4"/>
  <c r="AA67" i="4"/>
  <c r="S9" i="4"/>
  <c r="S5" i="4"/>
  <c r="S8" i="4"/>
  <c r="S13" i="4"/>
  <c r="S15" i="4"/>
  <c r="S17" i="4"/>
  <c r="S19" i="4"/>
  <c r="S20" i="4"/>
  <c r="S23" i="4"/>
  <c r="S24" i="4"/>
  <c r="S27" i="4"/>
  <c r="S28" i="4"/>
  <c r="S29" i="4"/>
  <c r="S31" i="4"/>
  <c r="S33" i="4"/>
  <c r="S36" i="4"/>
  <c r="S37" i="4"/>
  <c r="S41" i="4"/>
  <c r="S43" i="4"/>
  <c r="S45" i="4"/>
  <c r="S47" i="4"/>
  <c r="S48" i="4"/>
  <c r="S51" i="4"/>
  <c r="S52" i="4"/>
  <c r="S55" i="4"/>
  <c r="S56" i="4"/>
  <c r="S57" i="4"/>
  <c r="S59" i="4"/>
  <c r="S61" i="4"/>
  <c r="S64" i="4"/>
  <c r="S65" i="4"/>
  <c r="S69" i="4"/>
  <c r="S70" i="4"/>
  <c r="S73" i="4"/>
  <c r="S74" i="4"/>
  <c r="S76" i="4"/>
  <c r="S78" i="4"/>
  <c r="S80" i="4"/>
  <c r="S84" i="4"/>
  <c r="S85" i="4"/>
  <c r="S88" i="4"/>
  <c r="S90" i="4"/>
  <c r="S92" i="4"/>
  <c r="S93" i="4"/>
  <c r="S94" i="4"/>
  <c r="S97" i="4"/>
  <c r="S98" i="4"/>
  <c r="S101" i="4"/>
  <c r="S102" i="4"/>
  <c r="S104" i="4"/>
  <c r="S106" i="4"/>
  <c r="S108" i="4"/>
  <c r="S112" i="4"/>
  <c r="S113" i="4"/>
  <c r="S116" i="4"/>
  <c r="S127" i="4"/>
  <c r="S129" i="4"/>
  <c r="S131" i="4"/>
  <c r="S133" i="4"/>
  <c r="S134" i="4"/>
  <c r="S137" i="4"/>
  <c r="S138" i="4"/>
  <c r="S142" i="4"/>
  <c r="S143" i="4"/>
  <c r="S146" i="4"/>
  <c r="S148" i="4"/>
  <c r="S150" i="4"/>
  <c r="S151" i="4"/>
  <c r="S152" i="4"/>
  <c r="S155" i="4"/>
  <c r="S156" i="4"/>
  <c r="S159" i="4"/>
  <c r="S160" i="4"/>
  <c r="S164" i="4"/>
  <c r="S166" i="4"/>
  <c r="S170" i="4"/>
  <c r="S171" i="4"/>
  <c r="S174" i="4"/>
  <c r="S179" i="4"/>
  <c r="S180" i="4"/>
  <c r="S184" i="4"/>
  <c r="S185" i="4"/>
  <c r="S187" i="4"/>
  <c r="S188" i="4"/>
  <c r="S189" i="4"/>
  <c r="S192" i="4"/>
  <c r="S193" i="4"/>
  <c r="S196" i="4"/>
  <c r="S199" i="4"/>
  <c r="S201" i="4"/>
  <c r="S203" i="4"/>
  <c r="S207" i="4"/>
  <c r="S208" i="4"/>
  <c r="S211" i="4"/>
  <c r="S213" i="4"/>
  <c r="S215" i="4"/>
  <c r="S216" i="4"/>
  <c r="S217" i="4"/>
  <c r="W22" i="4"/>
  <c r="W50" i="4"/>
  <c r="W83" i="4"/>
  <c r="W87" i="4"/>
  <c r="W111" i="4"/>
  <c r="W115" i="4"/>
  <c r="W136" i="4"/>
  <c r="W141" i="4"/>
  <c r="W145" i="4"/>
  <c r="W169" i="4"/>
  <c r="W173" i="4"/>
  <c r="W178" i="4"/>
  <c r="W182" i="4"/>
  <c r="W206" i="4"/>
  <c r="W210" i="4"/>
  <c r="AA5" i="4"/>
  <c r="AA6" i="4"/>
  <c r="AA9" i="4"/>
  <c r="AA10" i="4"/>
  <c r="AA14" i="4"/>
  <c r="AA20" i="4"/>
  <c r="AA24" i="4"/>
  <c r="AA28" i="4"/>
  <c r="AA29" i="4"/>
  <c r="AA33" i="4"/>
  <c r="AA34" i="4"/>
  <c r="AA37" i="4"/>
  <c r="AA38" i="4"/>
  <c r="AA42" i="4"/>
  <c r="AA48" i="4"/>
  <c r="AA52" i="4"/>
  <c r="AA56" i="4"/>
  <c r="AA57" i="4"/>
  <c r="AA61" i="4"/>
  <c r="AA62" i="4"/>
  <c r="AA65" i="4"/>
  <c r="AA66" i="4"/>
  <c r="AA70" i="4"/>
  <c r="AA71" i="4"/>
  <c r="AA74" i="4"/>
  <c r="AA79" i="4"/>
  <c r="AA85" i="4"/>
  <c r="AA90" i="4"/>
  <c r="AA93" i="4"/>
  <c r="AA94" i="4"/>
  <c r="AA98" i="4"/>
  <c r="AA99" i="4"/>
  <c r="AA102" i="4"/>
  <c r="AA107" i="4"/>
  <c r="AA113" i="4"/>
  <c r="AA128" i="4"/>
  <c r="AA134" i="4"/>
  <c r="AA138" i="4"/>
  <c r="AA143" i="4"/>
  <c r="AA148" i="4"/>
  <c r="AA151" i="4"/>
  <c r="AA152" i="4"/>
  <c r="AA156" i="4"/>
  <c r="AA157" i="4"/>
  <c r="AA160" i="4"/>
  <c r="AA165" i="4"/>
  <c r="AA171" i="4"/>
  <c r="AA180" i="4"/>
  <c r="AA184" i="4"/>
  <c r="AA185" i="4"/>
  <c r="AA188" i="4"/>
  <c r="AA189" i="4"/>
  <c r="AA193" i="4"/>
  <c r="AA194" i="4"/>
  <c r="AA198" i="4"/>
  <c r="AA202" i="4"/>
  <c r="AA207" i="4"/>
  <c r="AA211" i="4"/>
  <c r="AA213" i="4"/>
  <c r="AA217" i="4"/>
  <c r="W98" i="4"/>
  <c r="W102" i="4"/>
  <c r="W151" i="4"/>
  <c r="W156" i="4"/>
  <c r="W160" i="4"/>
  <c r="W184" i="4"/>
  <c r="W188" i="4"/>
  <c r="W193" i="4"/>
  <c r="W211" i="4"/>
  <c r="W216" i="4"/>
  <c r="AA21" i="4"/>
  <c r="AA26" i="4"/>
  <c r="AA30" i="4"/>
  <c r="AA49" i="4"/>
  <c r="AA54" i="4"/>
  <c r="AA58" i="4"/>
  <c r="AA86" i="4"/>
  <c r="AA91" i="4"/>
  <c r="AA95" i="4"/>
  <c r="AA114" i="4"/>
  <c r="AA135" i="4"/>
  <c r="AA144" i="4"/>
  <c r="AA149" i="4"/>
  <c r="AA153" i="4"/>
  <c r="AA172" i="4"/>
  <c r="AA177" i="4"/>
  <c r="AA181" i="4"/>
  <c r="AA186" i="4"/>
  <c r="AA214" i="4"/>
  <c r="AA218" i="4"/>
  <c r="AA139" i="4"/>
  <c r="AA3" i="4"/>
  <c r="AA175" i="4"/>
  <c r="AA117" i="4"/>
  <c r="W29" i="4"/>
  <c r="W57" i="4"/>
  <c r="W90" i="4"/>
  <c r="W94" i="4"/>
  <c r="W148" i="4"/>
  <c r="W152" i="4"/>
  <c r="W185" i="4"/>
  <c r="W189" i="4"/>
  <c r="W213" i="4"/>
  <c r="W259" i="4" s="1"/>
  <c r="W217" i="4"/>
  <c r="W117" i="4"/>
  <c r="W67" i="4"/>
  <c r="W3" i="4"/>
  <c r="W175" i="4"/>
  <c r="W139" i="4"/>
  <c r="S67" i="4"/>
  <c r="S3" i="4"/>
  <c r="S175" i="4"/>
  <c r="S139" i="4"/>
  <c r="S334" i="1"/>
  <c r="S338" i="1"/>
  <c r="S342" i="1"/>
  <c r="S346" i="1"/>
  <c r="S510" i="1"/>
  <c r="S24" i="1"/>
  <c r="S30" i="1"/>
  <c r="S34" i="1"/>
  <c r="S43" i="1"/>
  <c r="S47" i="1"/>
  <c r="S51" i="1"/>
  <c r="S56" i="1"/>
  <c r="S60" i="1"/>
  <c r="S64" i="1"/>
  <c r="S68" i="1"/>
  <c r="S73" i="1"/>
  <c r="S77" i="1"/>
  <c r="S81" i="1"/>
  <c r="S85" i="1"/>
  <c r="S90" i="1"/>
  <c r="S94" i="1"/>
  <c r="S98" i="1"/>
  <c r="S102" i="1"/>
  <c r="S107" i="1"/>
  <c r="S111" i="1"/>
  <c r="S115" i="1"/>
  <c r="S119" i="1"/>
  <c r="S124" i="1"/>
  <c r="S128" i="1"/>
  <c r="S132" i="1"/>
  <c r="S136" i="1"/>
  <c r="S141" i="1"/>
  <c r="S145" i="1"/>
  <c r="S149" i="1"/>
  <c r="S153" i="1"/>
  <c r="S159" i="1"/>
  <c r="S163" i="1"/>
  <c r="S167" i="1"/>
  <c r="S171" i="1"/>
  <c r="S176" i="1"/>
  <c r="S180" i="1"/>
  <c r="S184" i="1"/>
  <c r="S188" i="1"/>
  <c r="S318" i="1"/>
  <c r="AA337" i="1"/>
  <c r="AA341" i="1"/>
  <c r="S23" i="1"/>
  <c r="S91" i="1"/>
  <c r="S340" i="1"/>
  <c r="S367" i="1"/>
  <c r="S371" i="1"/>
  <c r="S375" i="1"/>
  <c r="S379" i="1"/>
  <c r="S401" i="1"/>
  <c r="S405" i="1"/>
  <c r="S409" i="1"/>
  <c r="S413" i="1"/>
  <c r="S418" i="1"/>
  <c r="S422" i="1"/>
  <c r="S426" i="1"/>
  <c r="S430" i="1"/>
  <c r="S435" i="1"/>
  <c r="S439" i="1"/>
  <c r="S443" i="1"/>
  <c r="S447" i="1"/>
  <c r="S452" i="1"/>
  <c r="S456" i="1"/>
  <c r="S460" i="1"/>
  <c r="S464" i="1"/>
  <c r="S469" i="1"/>
  <c r="S473" i="1"/>
  <c r="S477" i="1"/>
  <c r="S481" i="1"/>
  <c r="S512" i="1"/>
  <c r="S408" i="1"/>
  <c r="S412" i="1"/>
  <c r="S446" i="1"/>
  <c r="S480" i="1"/>
  <c r="W23" i="1"/>
  <c r="W27" i="1"/>
  <c r="W31" i="1"/>
  <c r="W35" i="1"/>
  <c r="W40" i="1"/>
  <c r="W44" i="1"/>
  <c r="W48" i="1"/>
  <c r="W52" i="1"/>
  <c r="W57" i="1"/>
  <c r="W61" i="1"/>
  <c r="W65" i="1"/>
  <c r="W69" i="1"/>
  <c r="W74" i="1"/>
  <c r="W78" i="1"/>
  <c r="W82" i="1"/>
  <c r="W86" i="1"/>
  <c r="W91" i="1"/>
  <c r="W95" i="1"/>
  <c r="W99" i="1"/>
  <c r="W103" i="1"/>
  <c r="W108" i="1"/>
  <c r="W112" i="1"/>
  <c r="W116" i="1"/>
  <c r="W120" i="1"/>
  <c r="W125" i="1"/>
  <c r="W129" i="1"/>
  <c r="W133" i="1"/>
  <c r="W137" i="1"/>
  <c r="W142" i="1"/>
  <c r="W146" i="1"/>
  <c r="W150" i="1"/>
  <c r="W154" i="1"/>
  <c r="W279" i="1"/>
  <c r="W282" i="1"/>
  <c r="W286" i="1"/>
  <c r="W287" i="1"/>
  <c r="W290" i="1"/>
  <c r="W294" i="1"/>
  <c r="W299" i="1"/>
  <c r="W303" i="1"/>
  <c r="W307" i="1"/>
  <c r="W308" i="1"/>
  <c r="W311" i="1"/>
  <c r="W316" i="1"/>
  <c r="W320" i="1"/>
  <c r="W324" i="1"/>
  <c r="W328" i="1"/>
  <c r="W334" i="1"/>
  <c r="W338" i="1"/>
  <c r="W342" i="1"/>
  <c r="W343" i="1"/>
  <c r="W346" i="1"/>
  <c r="AA453" i="1"/>
  <c r="W225" i="1"/>
  <c r="W230" i="1"/>
  <c r="W234" i="1"/>
  <c r="W238" i="1"/>
  <c r="W242" i="1"/>
  <c r="W247" i="1"/>
  <c r="W251" i="1"/>
  <c r="W255" i="1"/>
  <c r="W259" i="1"/>
  <c r="AA132" i="1"/>
  <c r="AA365" i="1"/>
  <c r="AA369" i="1"/>
  <c r="AA373" i="1"/>
  <c r="AA375" i="1"/>
  <c r="AA377" i="1"/>
  <c r="AA399" i="1"/>
  <c r="AA400" i="1"/>
  <c r="AA403" i="1"/>
  <c r="AA407" i="1"/>
  <c r="AA411" i="1"/>
  <c r="AA417" i="1"/>
  <c r="AA420" i="1"/>
  <c r="AA421" i="1"/>
  <c r="AA422" i="1"/>
  <c r="AA424" i="1"/>
  <c r="AA428" i="1"/>
  <c r="AA432" i="1"/>
  <c r="AA437" i="1"/>
  <c r="AA441" i="1"/>
  <c r="AA442" i="1"/>
  <c r="AA445" i="1"/>
  <c r="AA449" i="1"/>
  <c r="AA454" i="1"/>
  <c r="AA458" i="1"/>
  <c r="AA462" i="1"/>
  <c r="AA466" i="1"/>
  <c r="AA468" i="1"/>
  <c r="AA471" i="1"/>
  <c r="AA475" i="1"/>
  <c r="AA479" i="1"/>
  <c r="AA480" i="1"/>
  <c r="AA483" i="1"/>
  <c r="S415" i="1"/>
  <c r="S403" i="1"/>
  <c r="S411" i="1"/>
  <c r="S424" i="1"/>
  <c r="S428" i="1"/>
  <c r="S437" i="1"/>
  <c r="S445" i="1"/>
  <c r="S458" i="1"/>
  <c r="S462" i="1"/>
  <c r="S471" i="1"/>
  <c r="S479" i="1"/>
  <c r="S505" i="1"/>
  <c r="S509" i="1"/>
  <c r="W24" i="1"/>
  <c r="W25" i="1"/>
  <c r="W28" i="1"/>
  <c r="W32" i="1"/>
  <c r="W36" i="1"/>
  <c r="W37" i="1"/>
  <c r="W41" i="1"/>
  <c r="W42" i="1"/>
  <c r="W45" i="1"/>
  <c r="W46" i="1"/>
  <c r="W49" i="1"/>
  <c r="W50" i="1"/>
  <c r="W53" i="1"/>
  <c r="W56" i="1"/>
  <c r="W58" i="1"/>
  <c r="W62" i="1"/>
  <c r="W66" i="1"/>
  <c r="W70" i="1"/>
  <c r="W75" i="1"/>
  <c r="W79" i="1"/>
  <c r="W83" i="1"/>
  <c r="W84" i="1"/>
  <c r="W87" i="1"/>
  <c r="W88" i="1"/>
  <c r="W92" i="1"/>
  <c r="W93" i="1"/>
  <c r="W96" i="1"/>
  <c r="W98" i="1"/>
  <c r="W100" i="1"/>
  <c r="W104" i="1"/>
  <c r="W105" i="1"/>
  <c r="W109" i="1"/>
  <c r="W110" i="1"/>
  <c r="W113" i="1"/>
  <c r="W114" i="1"/>
  <c r="W117" i="1"/>
  <c r="W118" i="1"/>
  <c r="W121" i="1"/>
  <c r="W126" i="1"/>
  <c r="W130" i="1"/>
  <c r="W134" i="1"/>
  <c r="W138" i="1"/>
  <c r="W143" i="1"/>
  <c r="W145" i="1"/>
  <c r="W147" i="1"/>
  <c r="W151" i="1"/>
  <c r="W152" i="1"/>
  <c r="W155" i="1"/>
  <c r="W156" i="1"/>
  <c r="W161" i="1"/>
  <c r="W165" i="1"/>
  <c r="W169" i="1"/>
  <c r="W173" i="1"/>
  <c r="W178" i="1"/>
  <c r="W182" i="1"/>
  <c r="W186" i="1"/>
  <c r="W190" i="1"/>
  <c r="AA290" i="1"/>
  <c r="AA294" i="1"/>
  <c r="AA311" i="1"/>
  <c r="AA320" i="1"/>
  <c r="S516" i="1"/>
  <c r="S28" i="1"/>
  <c r="S211" i="1"/>
  <c r="S215" i="1"/>
  <c r="S219" i="1"/>
  <c r="S223" i="1"/>
  <c r="S228" i="1"/>
  <c r="S232" i="1"/>
  <c r="S236" i="1"/>
  <c r="S240" i="1"/>
  <c r="S245" i="1"/>
  <c r="S249" i="1"/>
  <c r="S253" i="1"/>
  <c r="S257" i="1"/>
  <c r="S333" i="1"/>
  <c r="S337" i="1"/>
  <c r="S341" i="1"/>
  <c r="S345" i="1"/>
  <c r="S514" i="1"/>
  <c r="S291" i="1"/>
  <c r="S313" i="1"/>
  <c r="S504" i="1"/>
  <c r="S508" i="1"/>
  <c r="S22" i="1"/>
  <c r="S26" i="1"/>
  <c r="S39" i="1"/>
  <c r="S213" i="1"/>
  <c r="S217" i="1"/>
  <c r="S234" i="1"/>
  <c r="S238" i="1"/>
  <c r="S280" i="1"/>
  <c r="S284" i="1"/>
  <c r="S288" i="1"/>
  <c r="S292" i="1"/>
  <c r="S297" i="1"/>
  <c r="S301" i="1"/>
  <c r="S305" i="1"/>
  <c r="S309" i="1"/>
  <c r="S314" i="1"/>
  <c r="S322" i="1"/>
  <c r="S326" i="1"/>
  <c r="S335" i="1"/>
  <c r="S339" i="1"/>
  <c r="S378" i="1"/>
  <c r="S442" i="1"/>
  <c r="S476" i="1"/>
  <c r="S160" i="1"/>
  <c r="S170" i="1"/>
  <c r="S172" i="1"/>
  <c r="S181" i="1"/>
  <c r="S185" i="1"/>
  <c r="W210" i="1"/>
  <c r="W215" i="1"/>
  <c r="W222" i="1"/>
  <c r="W231" i="1"/>
  <c r="W253" i="1"/>
  <c r="W506" i="1"/>
  <c r="W510" i="1"/>
  <c r="W514" i="1"/>
  <c r="W518" i="1"/>
  <c r="AA24" i="1"/>
  <c r="AA28" i="1"/>
  <c r="AA32" i="1"/>
  <c r="AA36" i="1"/>
  <c r="AA41" i="1"/>
  <c r="AA45" i="1"/>
  <c r="AA49" i="1"/>
  <c r="AA53" i="1"/>
  <c r="AA58" i="1"/>
  <c r="AA62" i="1"/>
  <c r="AA66" i="1"/>
  <c r="AA70" i="1"/>
  <c r="AA75" i="1"/>
  <c r="AA79" i="1"/>
  <c r="AA83" i="1"/>
  <c r="AA87" i="1"/>
  <c r="AA92" i="1"/>
  <c r="AA96" i="1"/>
  <c r="AA100" i="1"/>
  <c r="AA104" i="1"/>
  <c r="AA109" i="1"/>
  <c r="AA113" i="1"/>
  <c r="AA117" i="1"/>
  <c r="AA121" i="1"/>
  <c r="AA126" i="1"/>
  <c r="AA130" i="1"/>
  <c r="AA134" i="1"/>
  <c r="AA138" i="1"/>
  <c r="AA143" i="1"/>
  <c r="AA147" i="1"/>
  <c r="AA151" i="1"/>
  <c r="AA155" i="1"/>
  <c r="AA438" i="1"/>
  <c r="AA464" i="1"/>
  <c r="S53" i="1"/>
  <c r="S75" i="1"/>
  <c r="S121" i="1"/>
  <c r="S161" i="1"/>
  <c r="S399" i="1"/>
  <c r="S432" i="1"/>
  <c r="S441" i="1"/>
  <c r="S466" i="1"/>
  <c r="W30" i="1"/>
  <c r="W212" i="1"/>
  <c r="W220" i="1"/>
  <c r="W233" i="1"/>
  <c r="W237" i="1"/>
  <c r="W246" i="1"/>
  <c r="W250" i="1"/>
  <c r="W254" i="1"/>
  <c r="W258" i="1"/>
  <c r="W280" i="1"/>
  <c r="W322" i="1"/>
  <c r="W323" i="1"/>
  <c r="W400" i="1"/>
  <c r="W425" i="1"/>
  <c r="W476" i="1"/>
  <c r="W512" i="1"/>
  <c r="AA64" i="1"/>
  <c r="AA159" i="1"/>
  <c r="AA163" i="1"/>
  <c r="AA167" i="1"/>
  <c r="AA171" i="1"/>
  <c r="AA176" i="1"/>
  <c r="AA180" i="1"/>
  <c r="AA184" i="1"/>
  <c r="AA188" i="1"/>
  <c r="AA246" i="1"/>
  <c r="AA332" i="1"/>
  <c r="AA336" i="1"/>
  <c r="AA340" i="1"/>
  <c r="AA344" i="1"/>
  <c r="AA368" i="1"/>
  <c r="AA372" i="1"/>
  <c r="AA376" i="1"/>
  <c r="AA380" i="1"/>
  <c r="AA402" i="1"/>
  <c r="AA406" i="1"/>
  <c r="AA410" i="1"/>
  <c r="AA414" i="1"/>
  <c r="AA419" i="1"/>
  <c r="AA423" i="1"/>
  <c r="AA427" i="1"/>
  <c r="AA431" i="1"/>
  <c r="AA436" i="1"/>
  <c r="AA440" i="1"/>
  <c r="AA444" i="1"/>
  <c r="AA448" i="1"/>
  <c r="AA457" i="1"/>
  <c r="AA461" i="1"/>
  <c r="AA465" i="1"/>
  <c r="AA470" i="1"/>
  <c r="AA474" i="1"/>
  <c r="AA478" i="1"/>
  <c r="AA482" i="1"/>
  <c r="S92" i="1"/>
  <c r="S143" i="1"/>
  <c r="S407" i="1"/>
  <c r="S449" i="1"/>
  <c r="S475" i="1"/>
  <c r="S483" i="1"/>
  <c r="W77" i="1"/>
  <c r="W124" i="1"/>
  <c r="W167" i="1"/>
  <c r="W216" i="1"/>
  <c r="W224" i="1"/>
  <c r="W229" i="1"/>
  <c r="W241" i="1"/>
  <c r="S27" i="1"/>
  <c r="S52" i="1"/>
  <c r="S57" i="1"/>
  <c r="S95" i="1"/>
  <c r="S120" i="1"/>
  <c r="S125" i="1"/>
  <c r="S332" i="1"/>
  <c r="S366" i="1"/>
  <c r="S425" i="1"/>
  <c r="S429" i="1"/>
  <c r="S459" i="1"/>
  <c r="S463" i="1"/>
  <c r="S503" i="1"/>
  <c r="S507" i="1"/>
  <c r="S511" i="1"/>
  <c r="S515" i="1"/>
  <c r="S31" i="1"/>
  <c r="S35" i="1"/>
  <c r="S40" i="1"/>
  <c r="S44" i="1"/>
  <c r="S48" i="1"/>
  <c r="S59" i="1"/>
  <c r="S61" i="1"/>
  <c r="S65" i="1"/>
  <c r="S69" i="1"/>
  <c r="S76" i="1"/>
  <c r="S99" i="1"/>
  <c r="S103" i="1"/>
  <c r="S108" i="1"/>
  <c r="S112" i="1"/>
  <c r="S116" i="1"/>
  <c r="S127" i="1"/>
  <c r="S129" i="1"/>
  <c r="S133" i="1"/>
  <c r="S137" i="1"/>
  <c r="S144" i="1"/>
  <c r="S218" i="1"/>
  <c r="S222" i="1"/>
  <c r="S248" i="1"/>
  <c r="S258" i="1"/>
  <c r="S281" i="1"/>
  <c r="S287" i="1"/>
  <c r="S289" i="1"/>
  <c r="S293" i="1"/>
  <c r="S298" i="1"/>
  <c r="S302" i="1"/>
  <c r="S310" i="1"/>
  <c r="S317" i="1"/>
  <c r="S319" i="1"/>
  <c r="S323" i="1"/>
  <c r="S327" i="1"/>
  <c r="W162" i="1"/>
  <c r="W166" i="1"/>
  <c r="W170" i="1"/>
  <c r="W174" i="1"/>
  <c r="W179" i="1"/>
  <c r="W183" i="1"/>
  <c r="W187" i="1"/>
  <c r="W189" i="1"/>
  <c r="W191" i="1"/>
  <c r="W331" i="1"/>
  <c r="W332" i="1"/>
  <c r="W335" i="1"/>
  <c r="W339" i="1"/>
  <c r="W344" i="1"/>
  <c r="W503" i="1"/>
  <c r="W504" i="1"/>
  <c r="W507" i="1"/>
  <c r="W511" i="1"/>
  <c r="W515" i="1"/>
  <c r="W517" i="1"/>
  <c r="AA23" i="1"/>
  <c r="AA25" i="1"/>
  <c r="AA29" i="1"/>
  <c r="AA33" i="1"/>
  <c r="AA37" i="1"/>
  <c r="AA42" i="1"/>
  <c r="AA43" i="1"/>
  <c r="AA46" i="1"/>
  <c r="AA50" i="1"/>
  <c r="AA52" i="1"/>
  <c r="AA54" i="1"/>
  <c r="AA56" i="1"/>
  <c r="AA59" i="1"/>
  <c r="AA60" i="1"/>
  <c r="AA63" i="1"/>
  <c r="AA67" i="1"/>
  <c r="AA71" i="1"/>
  <c r="AA76" i="1"/>
  <c r="AA80" i="1"/>
  <c r="AA88" i="1"/>
  <c r="AA91" i="1"/>
  <c r="AA93" i="1"/>
  <c r="AA97" i="1"/>
  <c r="AA101" i="1"/>
  <c r="AA105" i="1"/>
  <c r="AA110" i="1"/>
  <c r="AA111" i="1"/>
  <c r="AA114" i="1"/>
  <c r="AA118" i="1"/>
  <c r="AA120" i="1"/>
  <c r="AA122" i="1"/>
  <c r="AA124" i="1"/>
  <c r="AA127" i="1"/>
  <c r="AA128" i="1"/>
  <c r="AA131" i="1"/>
  <c r="AA135" i="1"/>
  <c r="AA139" i="1"/>
  <c r="AA144" i="1"/>
  <c r="AA148" i="1"/>
  <c r="AA156" i="1"/>
  <c r="AA299" i="1"/>
  <c r="AA316" i="1"/>
  <c r="AA331" i="1"/>
  <c r="AA335" i="1"/>
  <c r="AA339" i="1"/>
  <c r="AA343" i="1"/>
  <c r="W300" i="1"/>
  <c r="W340" i="1"/>
  <c r="W508" i="1"/>
  <c r="AA51" i="1"/>
  <c r="AA68" i="1"/>
  <c r="AA119" i="1"/>
  <c r="AA136" i="1"/>
  <c r="AA160" i="1"/>
  <c r="AA164" i="1"/>
  <c r="AA165" i="1"/>
  <c r="AA168" i="1"/>
  <c r="AA172" i="1"/>
  <c r="AA173" i="1"/>
  <c r="AA177" i="1"/>
  <c r="AA181" i="1"/>
  <c r="AA182" i="1"/>
  <c r="AA185" i="1"/>
  <c r="AA189" i="1"/>
  <c r="AA213" i="1"/>
  <c r="AA217" i="1"/>
  <c r="AA221" i="1"/>
  <c r="AA223" i="1"/>
  <c r="AA225" i="1"/>
  <c r="AA230" i="1"/>
  <c r="AA234" i="1"/>
  <c r="AA238" i="1"/>
  <c r="AA242" i="1"/>
  <c r="AA247" i="1"/>
  <c r="AA251" i="1"/>
  <c r="AA255" i="1"/>
  <c r="AA257" i="1"/>
  <c r="AA259" i="1"/>
  <c r="AA279" i="1"/>
  <c r="AA283" i="1"/>
  <c r="AA284" i="1"/>
  <c r="AA287" i="1"/>
  <c r="AA291" i="1"/>
  <c r="AA296" i="1"/>
  <c r="AA300" i="1"/>
  <c r="AA304" i="1"/>
  <c r="AA308" i="1"/>
  <c r="AA313" i="1"/>
  <c r="AA317" i="1"/>
  <c r="AA321" i="1"/>
  <c r="AA322" i="1"/>
  <c r="AA325" i="1"/>
  <c r="AA326" i="1"/>
  <c r="AA405" i="1"/>
  <c r="AA409" i="1"/>
  <c r="AA460" i="1"/>
  <c r="AA469" i="1"/>
  <c r="S164" i="1"/>
  <c r="S189" i="1"/>
  <c r="S216" i="1"/>
  <c r="S220" i="1"/>
  <c r="S237" i="1"/>
  <c r="S241" i="1"/>
  <c r="S246" i="1"/>
  <c r="S250" i="1"/>
  <c r="S279" i="1"/>
  <c r="S283" i="1"/>
  <c r="S296" i="1"/>
  <c r="S300" i="1"/>
  <c r="S304" i="1"/>
  <c r="S308" i="1"/>
  <c r="S321" i="1"/>
  <c r="S325" i="1"/>
  <c r="S32" i="1"/>
  <c r="S36" i="1"/>
  <c r="S41" i="1"/>
  <c r="S45" i="1"/>
  <c r="S58" i="1"/>
  <c r="S62" i="1"/>
  <c r="S66" i="1"/>
  <c r="S70" i="1"/>
  <c r="S79" i="1"/>
  <c r="S83" i="1"/>
  <c r="S100" i="1"/>
  <c r="S104" i="1"/>
  <c r="S109" i="1"/>
  <c r="S113" i="1"/>
  <c r="S126" i="1"/>
  <c r="S130" i="1"/>
  <c r="S134" i="1"/>
  <c r="S138" i="1"/>
  <c r="S147" i="1"/>
  <c r="S151" i="1"/>
  <c r="S169" i="1"/>
  <c r="S173" i="1"/>
  <c r="S178" i="1"/>
  <c r="S182" i="1"/>
  <c r="S221" i="1"/>
  <c r="S225" i="1"/>
  <c r="S230" i="1"/>
  <c r="S242" i="1"/>
  <c r="S247" i="1"/>
  <c r="S251" i="1"/>
  <c r="S255" i="1"/>
  <c r="S259" i="1"/>
  <c r="S331" i="1"/>
  <c r="S343" i="1"/>
  <c r="S370" i="1"/>
  <c r="S374" i="1"/>
  <c r="S400" i="1"/>
  <c r="S404" i="1"/>
  <c r="S417" i="1"/>
  <c r="S421" i="1"/>
  <c r="S434" i="1"/>
  <c r="S438" i="1"/>
  <c r="S451" i="1"/>
  <c r="S455" i="1"/>
  <c r="S468" i="1"/>
  <c r="S472" i="1"/>
  <c r="S513" i="1"/>
  <c r="S518" i="1"/>
  <c r="W22" i="1"/>
  <c r="W26" i="1"/>
  <c r="W34" i="1"/>
  <c r="W39" i="1"/>
  <c r="W43" i="1"/>
  <c r="W47" i="1"/>
  <c r="W51" i="1"/>
  <c r="W60" i="1"/>
  <c r="W64" i="1"/>
  <c r="W68" i="1"/>
  <c r="W73" i="1"/>
  <c r="W81" i="1"/>
  <c r="W85" i="1"/>
  <c r="W90" i="1"/>
  <c r="W94" i="1"/>
  <c r="W102" i="1"/>
  <c r="W107" i="1"/>
  <c r="W111" i="1"/>
  <c r="W115" i="1"/>
  <c r="W119" i="1"/>
  <c r="W128" i="1"/>
  <c r="W132" i="1"/>
  <c r="W136" i="1"/>
  <c r="W141" i="1"/>
  <c r="W149" i="1"/>
  <c r="W153" i="1"/>
  <c r="W185" i="1"/>
  <c r="W211" i="1"/>
  <c r="W219" i="1"/>
  <c r="W223" i="1"/>
  <c r="W228" i="1"/>
  <c r="W232" i="1"/>
  <c r="W236" i="1"/>
  <c r="W240" i="1"/>
  <c r="W245" i="1"/>
  <c r="W249" i="1"/>
  <c r="W257" i="1"/>
  <c r="W284" i="1"/>
  <c r="W288" i="1"/>
  <c r="W297" i="1"/>
  <c r="W301" i="1"/>
  <c r="W305" i="1"/>
  <c r="W309" i="1"/>
  <c r="W318" i="1"/>
  <c r="W326" i="1"/>
  <c r="W366" i="1"/>
  <c r="W370" i="1"/>
  <c r="W374" i="1"/>
  <c r="W378" i="1"/>
  <c r="W404" i="1"/>
  <c r="W408" i="1"/>
  <c r="W417" i="1"/>
  <c r="W421" i="1"/>
  <c r="W429" i="1"/>
  <c r="W438" i="1"/>
  <c r="W442" i="1"/>
  <c r="W451" i="1"/>
  <c r="W455" i="1"/>
  <c r="W459" i="1"/>
  <c r="W463" i="1"/>
  <c r="W468" i="1"/>
  <c r="W472" i="1"/>
  <c r="W480" i="1"/>
  <c r="AA187" i="1"/>
  <c r="AA191" i="1"/>
  <c r="AA219" i="1"/>
  <c r="AA306" i="1"/>
  <c r="AA315" i="1"/>
  <c r="S25" i="1"/>
  <c r="S37" i="1"/>
  <c r="S42" i="1"/>
  <c r="S46" i="1"/>
  <c r="S50" i="1"/>
  <c r="S54" i="1"/>
  <c r="S63" i="1"/>
  <c r="S67" i="1"/>
  <c r="S84" i="1"/>
  <c r="S88" i="1"/>
  <c r="S93" i="1"/>
  <c r="S105" i="1"/>
  <c r="S110" i="1"/>
  <c r="S114" i="1"/>
  <c r="S118" i="1"/>
  <c r="S122" i="1"/>
  <c r="S131" i="1"/>
  <c r="S135" i="1"/>
  <c r="S152" i="1"/>
  <c r="S156" i="1"/>
  <c r="S162" i="1"/>
  <c r="S174" i="1"/>
  <c r="S179" i="1"/>
  <c r="S183" i="1"/>
  <c r="S187" i="1"/>
  <c r="S191" i="1"/>
  <c r="S210" i="1"/>
  <c r="S252" i="1"/>
  <c r="S285" i="1"/>
  <c r="S306" i="1"/>
  <c r="S315" i="1"/>
  <c r="S506" i="1"/>
  <c r="S517" i="1"/>
  <c r="S168" i="1"/>
  <c r="S177" i="1"/>
  <c r="S214" i="1"/>
  <c r="S256" i="1"/>
  <c r="W29" i="1"/>
  <c r="W76" i="1"/>
  <c r="W97" i="1"/>
  <c r="W144" i="1"/>
  <c r="W159" i="1"/>
  <c r="W163" i="1"/>
  <c r="W171" i="1"/>
  <c r="W176" i="1"/>
  <c r="W177" i="1"/>
  <c r="W180" i="1"/>
  <c r="W184" i="1"/>
  <c r="W188" i="1"/>
  <c r="W214" i="1"/>
  <c r="W227" i="1"/>
  <c r="W235" i="1"/>
  <c r="W283" i="1"/>
  <c r="W291" i="1"/>
  <c r="W296" i="1"/>
  <c r="W304" i="1"/>
  <c r="W313" i="1"/>
  <c r="W317" i="1"/>
  <c r="W321" i="1"/>
  <c r="W325" i="1"/>
  <c r="W333" i="1"/>
  <c r="W341" i="1"/>
  <c r="W345" i="1"/>
  <c r="W369" i="1"/>
  <c r="W403" i="1"/>
  <c r="W411" i="1"/>
  <c r="W424" i="1"/>
  <c r="W445" i="1"/>
  <c r="W466" i="1"/>
  <c r="W505" i="1"/>
  <c r="W513" i="1"/>
  <c r="AA31" i="1"/>
  <c r="AA40" i="1"/>
  <c r="AA48" i="1"/>
  <c r="AA57" i="1"/>
  <c r="AA61" i="1"/>
  <c r="AA65" i="1"/>
  <c r="AA69" i="1"/>
  <c r="AA74" i="1"/>
  <c r="AA78" i="1"/>
  <c r="AA82" i="1"/>
  <c r="AA86" i="1"/>
  <c r="AA99" i="1"/>
  <c r="AA108" i="1"/>
  <c r="AA116" i="1"/>
  <c r="AA125" i="1"/>
  <c r="AA129" i="1"/>
  <c r="AA133" i="1"/>
  <c r="AA137" i="1"/>
  <c r="AA142" i="1"/>
  <c r="AA146" i="1"/>
  <c r="AA210" i="1"/>
  <c r="AA214" i="1"/>
  <c r="AA218" i="1"/>
  <c r="AA222" i="1"/>
  <c r="AA227" i="1"/>
  <c r="AA231" i="1"/>
  <c r="AA235" i="1"/>
  <c r="AA239" i="1"/>
  <c r="AA244" i="1"/>
  <c r="AA248" i="1"/>
  <c r="AA252" i="1"/>
  <c r="AA256" i="1"/>
  <c r="AA150" i="1"/>
  <c r="AA154" i="1"/>
  <c r="AA162" i="1"/>
  <c r="AA166" i="1"/>
  <c r="AA170" i="1"/>
  <c r="AA174" i="1"/>
  <c r="AA179" i="1"/>
  <c r="AA183" i="1"/>
  <c r="AA212" i="1"/>
  <c r="AA216" i="1"/>
  <c r="AA220" i="1"/>
  <c r="AA224" i="1"/>
  <c r="AA233" i="1"/>
  <c r="AA237" i="1"/>
  <c r="AA254" i="1"/>
  <c r="AA258" i="1"/>
  <c r="AA281" i="1"/>
  <c r="AA285" i="1"/>
  <c r="AA289" i="1"/>
  <c r="AA293" i="1"/>
  <c r="AA298" i="1"/>
  <c r="AA302" i="1"/>
  <c r="AA310" i="1"/>
  <c r="AA319" i="1"/>
  <c r="AA323" i="1"/>
  <c r="AA327" i="1"/>
  <c r="AA367" i="1"/>
  <c r="AA371" i="1"/>
  <c r="AA379" i="1"/>
  <c r="AA401" i="1"/>
  <c r="AA413" i="1"/>
  <c r="AA418" i="1"/>
  <c r="AA426" i="1"/>
  <c r="AA430" i="1"/>
  <c r="AA435" i="1"/>
  <c r="AA439" i="1"/>
  <c r="AA443" i="1"/>
  <c r="AA447" i="1"/>
  <c r="AA452" i="1"/>
  <c r="AA456" i="1"/>
  <c r="AA473" i="1"/>
  <c r="AA477" i="1"/>
  <c r="AA481" i="1"/>
  <c r="S74" i="1"/>
  <c r="S78" i="1"/>
  <c r="S82" i="1"/>
  <c r="S86" i="1"/>
  <c r="S142" i="1"/>
  <c r="S146" i="1"/>
  <c r="S150" i="1"/>
  <c r="S154" i="1"/>
  <c r="S227" i="1"/>
  <c r="S231" i="1"/>
  <c r="S235" i="1"/>
  <c r="S239" i="1"/>
  <c r="S365" i="1"/>
  <c r="S369" i="1"/>
  <c r="S373" i="1"/>
  <c r="S377" i="1"/>
  <c r="W33" i="1"/>
  <c r="W54" i="1"/>
  <c r="W59" i="1"/>
  <c r="W63" i="1"/>
  <c r="W67" i="1"/>
  <c r="W71" i="1"/>
  <c r="W80" i="1"/>
  <c r="W101" i="1"/>
  <c r="W122" i="1"/>
  <c r="W127" i="1"/>
  <c r="W131" i="1"/>
  <c r="W135" i="1"/>
  <c r="W139" i="1"/>
  <c r="W148" i="1"/>
  <c r="W160" i="1"/>
  <c r="W164" i="1"/>
  <c r="W168" i="1"/>
  <c r="W172" i="1"/>
  <c r="W181" i="1"/>
  <c r="W218" i="1"/>
  <c r="W239" i="1"/>
  <c r="W244" i="1"/>
  <c r="W248" i="1"/>
  <c r="W252" i="1"/>
  <c r="W256" i="1"/>
  <c r="W281" i="1"/>
  <c r="W285" i="1"/>
  <c r="W289" i="1"/>
  <c r="W293" i="1"/>
  <c r="W310" i="1"/>
  <c r="W315" i="1"/>
  <c r="W336" i="1"/>
  <c r="W373" i="1"/>
  <c r="W399" i="1"/>
  <c r="W432" i="1"/>
  <c r="W437" i="1"/>
  <c r="W458" i="1"/>
  <c r="W471" i="1"/>
  <c r="W475" i="1"/>
  <c r="W479" i="1"/>
  <c r="W483" i="1"/>
  <c r="W516" i="1"/>
  <c r="AA22" i="1"/>
  <c r="AA26" i="1"/>
  <c r="AA30" i="1"/>
  <c r="AA34" i="1"/>
  <c r="AA39" i="1"/>
  <c r="AA47" i="1"/>
  <c r="AA73" i="1"/>
  <c r="AA77" i="1"/>
  <c r="AA81" i="1"/>
  <c r="AA85" i="1"/>
  <c r="AA90" i="1"/>
  <c r="AA94" i="1"/>
  <c r="AA98" i="1"/>
  <c r="AA102" i="1"/>
  <c r="AA107" i="1"/>
  <c r="AA115" i="1"/>
  <c r="AA141" i="1"/>
  <c r="AA145" i="1"/>
  <c r="AA149" i="1"/>
  <c r="AA153" i="1"/>
  <c r="AA161" i="1"/>
  <c r="AA169" i="1"/>
  <c r="AA178" i="1"/>
  <c r="AA186" i="1"/>
  <c r="AA190" i="1"/>
  <c r="AA211" i="1"/>
  <c r="AA215" i="1"/>
  <c r="AA228" i="1"/>
  <c r="AA232" i="1"/>
  <c r="AA236" i="1"/>
  <c r="AA240" i="1"/>
  <c r="AA245" i="1"/>
  <c r="AA249" i="1"/>
  <c r="AA253" i="1"/>
  <c r="AA280" i="1"/>
  <c r="AA288" i="1"/>
  <c r="AA292" i="1"/>
  <c r="AA297" i="1"/>
  <c r="AA301" i="1"/>
  <c r="AA305" i="1"/>
  <c r="AA309" i="1"/>
  <c r="AA314" i="1"/>
  <c r="AA318" i="1"/>
  <c r="AA334" i="1"/>
  <c r="AA338" i="1"/>
  <c r="AA342" i="1"/>
  <c r="AA346" i="1"/>
  <c r="AA404" i="1"/>
  <c r="S277" i="1"/>
  <c r="W277" i="1"/>
  <c r="AA282" i="1"/>
  <c r="AA286" i="1"/>
  <c r="AA303" i="1"/>
  <c r="AA307" i="1"/>
  <c r="AA324" i="1"/>
  <c r="AA328" i="1"/>
  <c r="AA333" i="1"/>
  <c r="AA345" i="1"/>
  <c r="AA366" i="1"/>
  <c r="AA370" i="1"/>
  <c r="AA374" i="1"/>
  <c r="AA378" i="1"/>
  <c r="AA408" i="1"/>
  <c r="AA412" i="1"/>
  <c r="AA425" i="1"/>
  <c r="AA429" i="1"/>
  <c r="AA434" i="1"/>
  <c r="AA446" i="1"/>
  <c r="AA451" i="1"/>
  <c r="AA455" i="1"/>
  <c r="AA459" i="1"/>
  <c r="AA463" i="1"/>
  <c r="AA472" i="1"/>
  <c r="AA476" i="1"/>
  <c r="W415" i="1"/>
  <c r="AA277" i="1"/>
  <c r="AA415" i="1"/>
  <c r="P309" i="6"/>
  <c r="Q309" i="6"/>
  <c r="R309" i="6"/>
  <c r="T309" i="6"/>
  <c r="U309" i="6"/>
  <c r="V309" i="6"/>
  <c r="T557" i="1" l="1"/>
  <c r="R591" i="1"/>
  <c r="S367" i="6"/>
  <c r="W315" i="7"/>
  <c r="W318" i="7"/>
  <c r="W361" i="7"/>
  <c r="W346" i="7"/>
  <c r="W314" i="7"/>
  <c r="AL43" i="2"/>
  <c r="W322" i="7"/>
  <c r="Q591" i="1"/>
  <c r="AD80" i="2"/>
  <c r="W336" i="7"/>
  <c r="W333" i="7" s="1"/>
  <c r="W330" i="7"/>
  <c r="W319" i="7"/>
  <c r="W316" i="7"/>
  <c r="W329" i="7"/>
  <c r="CA7" i="2"/>
  <c r="AA370" i="6"/>
  <c r="HV6" i="2"/>
  <c r="CA43" i="2"/>
  <c r="W352" i="7"/>
  <c r="W331" i="7"/>
  <c r="AH25" i="2"/>
  <c r="AH6" i="2" s="1"/>
  <c r="W348" i="7"/>
  <c r="W327" i="7"/>
  <c r="CA25" i="2"/>
  <c r="W359" i="7"/>
  <c r="W344" i="7"/>
  <c r="W326" i="7"/>
  <c r="W332" i="7"/>
  <c r="BR6" i="2"/>
  <c r="W355" i="7"/>
  <c r="W349" i="7"/>
  <c r="AD191" i="2"/>
  <c r="CA17" i="2"/>
  <c r="CA6" i="2" s="1"/>
  <c r="R557" i="1"/>
  <c r="GP6" i="2"/>
  <c r="AA259" i="4"/>
  <c r="W363" i="7"/>
  <c r="W357" i="7"/>
  <c r="W328" i="7"/>
  <c r="W362" i="7"/>
  <c r="W351" i="7"/>
  <c r="W325" i="7"/>
  <c r="W324" i="7"/>
  <c r="W358" i="7"/>
  <c r="W347" i="7"/>
  <c r="W321" i="7"/>
  <c r="W309" i="7"/>
  <c r="W350" i="7"/>
  <c r="W320" i="7"/>
  <c r="W354" i="7"/>
  <c r="W317" i="7"/>
  <c r="AA260" i="4"/>
  <c r="Q557" i="1"/>
  <c r="U230" i="4"/>
  <c r="AC23" i="9"/>
  <c r="AC33" i="9"/>
  <c r="AA366" i="6"/>
  <c r="T591" i="1"/>
  <c r="U223" i="4"/>
  <c r="P591" i="1"/>
  <c r="P557" i="1"/>
  <c r="Y557" i="1"/>
  <c r="S239" i="4"/>
  <c r="W264" i="4"/>
  <c r="AA335" i="6"/>
  <c r="V591" i="1"/>
  <c r="Y591" i="1"/>
  <c r="Y237" i="4"/>
  <c r="S262" i="4"/>
  <c r="Y258" i="4"/>
  <c r="R223" i="4"/>
  <c r="S243" i="4"/>
  <c r="P223" i="4"/>
  <c r="X363" i="6"/>
  <c r="AA368" i="6"/>
  <c r="W369" i="6"/>
  <c r="S372" i="6"/>
  <c r="S365" i="6"/>
  <c r="P258" i="4"/>
  <c r="Q251" i="4"/>
  <c r="Q237" i="4"/>
  <c r="T237" i="4"/>
  <c r="Q230" i="4"/>
  <c r="Y230" i="4"/>
  <c r="T363" i="7"/>
  <c r="W371" i="6"/>
  <c r="Z363" i="6"/>
  <c r="Y363" i="6"/>
  <c r="W365" i="6"/>
  <c r="AA256" i="4"/>
  <c r="S261" i="4"/>
  <c r="V237" i="4"/>
  <c r="U258" i="4"/>
  <c r="T258" i="4"/>
  <c r="T230" i="4"/>
  <c r="R258" i="4"/>
  <c r="P251" i="4"/>
  <c r="T223" i="4"/>
  <c r="AA238" i="4"/>
  <c r="Z258" i="4"/>
  <c r="AA242" i="4"/>
  <c r="U237" i="4"/>
  <c r="X258" i="4"/>
  <c r="S564" i="1"/>
  <c r="W568" i="1"/>
  <c r="W562" i="1"/>
  <c r="W592" i="1"/>
  <c r="AH43" i="2"/>
  <c r="CA29" i="2"/>
  <c r="CA117" i="2"/>
  <c r="AK6" i="2"/>
  <c r="AH17" i="2"/>
  <c r="AD35" i="2"/>
  <c r="AI6" i="2"/>
  <c r="AL6" i="2"/>
  <c r="AE6" i="2"/>
  <c r="AD17" i="2"/>
  <c r="AD6" i="2" s="1"/>
  <c r="W256" i="4"/>
  <c r="Q258" i="4"/>
  <c r="W262" i="4"/>
  <c r="S259" i="4"/>
  <c r="X230" i="4"/>
  <c r="Z251" i="4"/>
  <c r="X223" i="4"/>
  <c r="W250" i="4"/>
  <c r="AA224" i="4"/>
  <c r="S264" i="4"/>
  <c r="S224" i="4"/>
  <c r="S257" i="4"/>
  <c r="AA261" i="4"/>
  <c r="W229" i="4"/>
  <c r="S252" i="4"/>
  <c r="W234" i="4"/>
  <c r="W254" i="4"/>
  <c r="P244" i="4"/>
  <c r="Z237" i="4"/>
  <c r="Z230" i="4"/>
  <c r="Y251" i="4"/>
  <c r="Z223" i="4"/>
  <c r="T251" i="4"/>
  <c r="Q223" i="4"/>
  <c r="V258" i="4"/>
  <c r="W241" i="4"/>
  <c r="W260" i="4"/>
  <c r="R230" i="4"/>
  <c r="R363" i="7"/>
  <c r="Q333" i="7"/>
  <c r="R313" i="7"/>
  <c r="S370" i="7"/>
  <c r="X363" i="7"/>
  <c r="Q363" i="7"/>
  <c r="Q313" i="7"/>
  <c r="Y313" i="7"/>
  <c r="S372" i="7"/>
  <c r="S366" i="7"/>
  <c r="S354" i="7"/>
  <c r="S315" i="7"/>
  <c r="S340" i="7"/>
  <c r="S335" i="7"/>
  <c r="S371" i="7"/>
  <c r="AA371" i="7"/>
  <c r="AA366" i="7"/>
  <c r="AA341" i="7"/>
  <c r="AA336" i="7"/>
  <c r="AA325" i="7"/>
  <c r="AA365" i="7"/>
  <c r="X353" i="7"/>
  <c r="X313" i="7"/>
  <c r="V313" i="7"/>
  <c r="V333" i="7"/>
  <c r="P333" i="7"/>
  <c r="R333" i="7"/>
  <c r="P363" i="7"/>
  <c r="AA364" i="7"/>
  <c r="Z363" i="7"/>
  <c r="AA561" i="1"/>
  <c r="W564" i="1"/>
  <c r="AA558" i="1"/>
  <c r="AC6" i="2"/>
  <c r="AF6" i="2"/>
  <c r="AG6" i="2"/>
  <c r="AJ6" i="2"/>
  <c r="AA6" i="2"/>
  <c r="AB6" i="2"/>
  <c r="S348" i="7"/>
  <c r="AA370" i="7"/>
  <c r="AA345" i="7"/>
  <c r="AA340" i="7"/>
  <c r="AA335" i="7"/>
  <c r="U313" i="7"/>
  <c r="T313" i="7"/>
  <c r="Y363" i="7"/>
  <c r="V363" i="7"/>
  <c r="P323" i="7"/>
  <c r="P313" i="7"/>
  <c r="Y343" i="7"/>
  <c r="Z313" i="7"/>
  <c r="U343" i="7"/>
  <c r="V323" i="7"/>
  <c r="R353" i="7"/>
  <c r="Z343" i="7"/>
  <c r="U363" i="7"/>
  <c r="Z323" i="7"/>
  <c r="Q353" i="7"/>
  <c r="S334" i="7"/>
  <c r="P343" i="7"/>
  <c r="Z353" i="7"/>
  <c r="S361" i="7"/>
  <c r="S347" i="7"/>
  <c r="S330" i="7"/>
  <c r="S342" i="7"/>
  <c r="S332" i="7"/>
  <c r="S357" i="7"/>
  <c r="AA359" i="7"/>
  <c r="AA354" i="7"/>
  <c r="AA351" i="7"/>
  <c r="AA346" i="7"/>
  <c r="AA330" i="7"/>
  <c r="AA360" i="7"/>
  <c r="AA348" i="7"/>
  <c r="AA334" i="7"/>
  <c r="AA324" i="7"/>
  <c r="S324" i="7"/>
  <c r="X343" i="7"/>
  <c r="U353" i="7"/>
  <c r="U323" i="7"/>
  <c r="P353" i="7"/>
  <c r="Y353" i="7"/>
  <c r="S364" i="7"/>
  <c r="S327" i="7"/>
  <c r="AA329" i="7"/>
  <c r="AA356" i="7"/>
  <c r="AA344" i="7"/>
  <c r="V343" i="7"/>
  <c r="U333" i="7"/>
  <c r="S359" i="7"/>
  <c r="S346" i="7"/>
  <c r="S337" i="7"/>
  <c r="AA358" i="7"/>
  <c r="S365" i="7"/>
  <c r="S360" i="7"/>
  <c r="S338" i="7"/>
  <c r="S328" i="7"/>
  <c r="S368" i="7"/>
  <c r="S358" i="7"/>
  <c r="S350" i="7"/>
  <c r="S345" i="7"/>
  <c r="AA314" i="7"/>
  <c r="S336" i="7"/>
  <c r="S326" i="7"/>
  <c r="S325" i="7"/>
  <c r="S352" i="7"/>
  <c r="AA368" i="7"/>
  <c r="AA362" i="7"/>
  <c r="AA357" i="7"/>
  <c r="AA349" i="7"/>
  <c r="AA339" i="7"/>
  <c r="AA327" i="7"/>
  <c r="AA342" i="7"/>
  <c r="AA332" i="7"/>
  <c r="X323" i="7"/>
  <c r="X333" i="7"/>
  <c r="R343" i="7"/>
  <c r="Z333" i="7"/>
  <c r="T323" i="7"/>
  <c r="Q343" i="7"/>
  <c r="Q323" i="7"/>
  <c r="S369" i="7"/>
  <c r="S344" i="7"/>
  <c r="S351" i="7"/>
  <c r="AA350" i="7"/>
  <c r="S356" i="7"/>
  <c r="S367" i="7"/>
  <c r="S362" i="7"/>
  <c r="S355" i="7"/>
  <c r="S349" i="7"/>
  <c r="S341" i="7"/>
  <c r="S331" i="7"/>
  <c r="S339" i="7"/>
  <c r="AA372" i="7"/>
  <c r="AA367" i="7"/>
  <c r="AA361" i="7"/>
  <c r="AA355" i="7"/>
  <c r="AA347" i="7"/>
  <c r="AA337" i="7"/>
  <c r="AA331" i="7"/>
  <c r="AA326" i="7"/>
  <c r="AA369" i="7"/>
  <c r="AA352" i="7"/>
  <c r="AA338" i="7"/>
  <c r="AA328" i="7"/>
  <c r="S329" i="7"/>
  <c r="S314" i="7"/>
  <c r="Y323" i="7"/>
  <c r="T353" i="7"/>
  <c r="V353" i="7"/>
  <c r="T343" i="7"/>
  <c r="Y333" i="7"/>
  <c r="T333" i="7"/>
  <c r="R323" i="7"/>
  <c r="AA372" i="6"/>
  <c r="R333" i="6"/>
  <c r="U363" i="6"/>
  <c r="W360" i="6"/>
  <c r="W366" i="6"/>
  <c r="R363" i="6"/>
  <c r="W253" i="4"/>
  <c r="S235" i="4"/>
  <c r="AA254" i="4"/>
  <c r="AA234" i="4"/>
  <c r="S226" i="4"/>
  <c r="W232" i="4"/>
  <c r="AA255" i="4"/>
  <c r="AA233" i="4"/>
  <c r="AA229" i="4"/>
  <c r="W263" i="4"/>
  <c r="S242" i="4"/>
  <c r="S232" i="4"/>
  <c r="S228" i="4"/>
  <c r="AA262" i="4"/>
  <c r="AA263" i="4"/>
  <c r="AA253" i="4"/>
  <c r="AA235" i="4"/>
  <c r="W249" i="4"/>
  <c r="W225" i="4"/>
  <c r="S253" i="4"/>
  <c r="S233" i="4"/>
  <c r="AA226" i="4"/>
  <c r="S260" i="4"/>
  <c r="W228" i="4"/>
  <c r="S234" i="4"/>
  <c r="U244" i="4"/>
  <c r="R237" i="4"/>
  <c r="P230" i="4"/>
  <c r="AA232" i="4"/>
  <c r="AA228" i="4"/>
  <c r="S255" i="4"/>
  <c r="S231" i="4"/>
  <c r="AA231" i="4"/>
  <c r="AA227" i="4"/>
  <c r="W233" i="4"/>
  <c r="W261" i="4"/>
  <c r="W235" i="4"/>
  <c r="W227" i="4"/>
  <c r="S229" i="4"/>
  <c r="W252" i="4"/>
  <c r="W226" i="4"/>
  <c r="W236" i="4"/>
  <c r="S256" i="4"/>
  <c r="P237" i="4"/>
  <c r="R251" i="4"/>
  <c r="AA236" i="4"/>
  <c r="AA252" i="4"/>
  <c r="AA264" i="4"/>
  <c r="AA225" i="4"/>
  <c r="W257" i="4"/>
  <c r="S254" i="4"/>
  <c r="S249" i="4"/>
  <c r="S236" i="4"/>
  <c r="S227" i="4"/>
  <c r="AA249" i="4"/>
  <c r="S241" i="4"/>
  <c r="AA257" i="4"/>
  <c r="W255" i="4"/>
  <c r="W231" i="4"/>
  <c r="S263" i="4"/>
  <c r="S225" i="4"/>
  <c r="W224" i="4"/>
  <c r="X237" i="4"/>
  <c r="T244" i="4"/>
  <c r="X251" i="4"/>
  <c r="Y223" i="4"/>
  <c r="AA565" i="1"/>
  <c r="AA559" i="1"/>
  <c r="W572" i="1"/>
  <c r="AA601" i="1"/>
  <c r="W567" i="1"/>
  <c r="AA594" i="1"/>
  <c r="AA571" i="1"/>
  <c r="W607" i="1"/>
  <c r="W573" i="1"/>
  <c r="W598" i="1"/>
  <c r="AA567" i="1"/>
  <c r="AA564" i="1"/>
  <c r="W359" i="6"/>
  <c r="W356" i="6"/>
  <c r="W352" i="6"/>
  <c r="V363" i="6"/>
  <c r="Q363" i="6"/>
  <c r="X333" i="6"/>
  <c r="AA337" i="6"/>
  <c r="S362" i="6"/>
  <c r="P363" i="6"/>
  <c r="AA336" i="6"/>
  <c r="W372" i="6"/>
  <c r="W339" i="6"/>
  <c r="S364" i="6"/>
  <c r="Z353" i="6"/>
  <c r="AA355" i="6"/>
  <c r="S360" i="6"/>
  <c r="S359" i="6"/>
  <c r="W354" i="6"/>
  <c r="Y353" i="6"/>
  <c r="X353" i="6"/>
  <c r="T353" i="6"/>
  <c r="R353" i="6"/>
  <c r="AA349" i="6"/>
  <c r="AA344" i="6"/>
  <c r="X343" i="6"/>
  <c r="W348" i="6"/>
  <c r="P343" i="6"/>
  <c r="Y343" i="6"/>
  <c r="Q343" i="6"/>
  <c r="Z333" i="6"/>
  <c r="AA342" i="6"/>
  <c r="AA341" i="6"/>
  <c r="W342" i="6"/>
  <c r="T333" i="6"/>
  <c r="P333" i="6"/>
  <c r="S331" i="6"/>
  <c r="AA325" i="6"/>
  <c r="W325" i="6"/>
  <c r="S328" i="6"/>
  <c r="T323" i="6"/>
  <c r="U323" i="6"/>
  <c r="P323" i="6"/>
  <c r="Z313" i="6"/>
  <c r="R313" i="6"/>
  <c r="W370" i="6"/>
  <c r="AA367" i="6"/>
  <c r="AA358" i="6"/>
  <c r="AA347" i="6"/>
  <c r="AA340" i="6"/>
  <c r="AA330" i="6"/>
  <c r="AA362" i="6"/>
  <c r="AA350" i="6"/>
  <c r="AA365" i="6"/>
  <c r="AA356" i="6"/>
  <c r="AA334" i="6"/>
  <c r="AA332" i="6"/>
  <c r="W344" i="6"/>
  <c r="AA346" i="6"/>
  <c r="AA315" i="6"/>
  <c r="W368" i="6"/>
  <c r="W362" i="6"/>
  <c r="W346" i="6"/>
  <c r="W337" i="6"/>
  <c r="W329" i="6"/>
  <c r="S315" i="6"/>
  <c r="W349" i="6"/>
  <c r="W334" i="6"/>
  <c r="W324" i="6"/>
  <c r="S356" i="6"/>
  <c r="S347" i="6"/>
  <c r="S329" i="6"/>
  <c r="W338" i="6"/>
  <c r="S342" i="6"/>
  <c r="S332" i="6"/>
  <c r="S368" i="6"/>
  <c r="S355" i="6"/>
  <c r="S337" i="6"/>
  <c r="S327" i="6"/>
  <c r="U353" i="6"/>
  <c r="W345" i="6"/>
  <c r="Q353" i="6"/>
  <c r="S346" i="6"/>
  <c r="S340" i="6"/>
  <c r="S325" i="6"/>
  <c r="V320" i="6"/>
  <c r="R343" i="6"/>
  <c r="AA309" i="6"/>
  <c r="W361" i="6"/>
  <c r="S369" i="6"/>
  <c r="S336" i="6"/>
  <c r="V316" i="6"/>
  <c r="Y333" i="6"/>
  <c r="Q323" i="6"/>
  <c r="AA357" i="6"/>
  <c r="AA345" i="6"/>
  <c r="AA339" i="6"/>
  <c r="AA329" i="6"/>
  <c r="AA354" i="6"/>
  <c r="AA331" i="6"/>
  <c r="AA352" i="6"/>
  <c r="AA328" i="6"/>
  <c r="AA327" i="6"/>
  <c r="AA314" i="6"/>
  <c r="W367" i="6"/>
  <c r="W358" i="6"/>
  <c r="W341" i="6"/>
  <c r="W336" i="6"/>
  <c r="W327" i="6"/>
  <c r="W314" i="6"/>
  <c r="S357" i="6"/>
  <c r="S352" i="6"/>
  <c r="S338" i="6"/>
  <c r="S345" i="6"/>
  <c r="S341" i="6"/>
  <c r="S326" i="6"/>
  <c r="S348" i="6"/>
  <c r="S334" i="6"/>
  <c r="S324" i="6"/>
  <c r="S351" i="6"/>
  <c r="V319" i="6"/>
  <c r="V315" i="6"/>
  <c r="S366" i="6"/>
  <c r="S358" i="6"/>
  <c r="S349" i="6"/>
  <c r="Q313" i="6"/>
  <c r="X323" i="6"/>
  <c r="Z323" i="6"/>
  <c r="T363" i="6"/>
  <c r="T343" i="6"/>
  <c r="V343" i="6"/>
  <c r="P353" i="6"/>
  <c r="AA359" i="6"/>
  <c r="AA369" i="6"/>
  <c r="AA360" i="6"/>
  <c r="W347" i="6"/>
  <c r="W330" i="6"/>
  <c r="W332" i="6"/>
  <c r="S350" i="6"/>
  <c r="W328" i="6"/>
  <c r="S330" i="6"/>
  <c r="V333" i="6"/>
  <c r="V318" i="6"/>
  <c r="V321" i="6"/>
  <c r="W309" i="6"/>
  <c r="AA371" i="6"/>
  <c r="AA361" i="6"/>
  <c r="AA351" i="6"/>
  <c r="AA326" i="6"/>
  <c r="W351" i="6"/>
  <c r="AA348" i="6"/>
  <c r="AA364" i="6"/>
  <c r="W364" i="6"/>
  <c r="W355" i="6"/>
  <c r="W350" i="6"/>
  <c r="W340" i="6"/>
  <c r="W335" i="6"/>
  <c r="W331" i="6"/>
  <c r="W326" i="6"/>
  <c r="S370" i="6"/>
  <c r="S354" i="6"/>
  <c r="S344" i="6"/>
  <c r="S339" i="6"/>
  <c r="AA324" i="6"/>
  <c r="AA338" i="6"/>
  <c r="Y313" i="6"/>
  <c r="W357" i="6"/>
  <c r="U313" i="6"/>
  <c r="S371" i="6"/>
  <c r="S361" i="6"/>
  <c r="S335" i="6"/>
  <c r="S314" i="6"/>
  <c r="Z343" i="6"/>
  <c r="V323" i="6"/>
  <c r="Y323" i="6"/>
  <c r="V353" i="6"/>
  <c r="U343" i="6"/>
  <c r="U333" i="6"/>
  <c r="V317" i="6"/>
  <c r="Q333" i="6"/>
  <c r="R323" i="6"/>
  <c r="AA250" i="4"/>
  <c r="X244" i="4"/>
  <c r="Y244" i="4"/>
  <c r="V244" i="4"/>
  <c r="S250" i="4"/>
  <c r="S246" i="4"/>
  <c r="R244" i="4"/>
  <c r="Z244" i="4"/>
  <c r="W245" i="4"/>
  <c r="S247" i="4"/>
  <c r="S248" i="4"/>
  <c r="AA248" i="4"/>
  <c r="W248" i="4"/>
  <c r="W247" i="4"/>
  <c r="AA247" i="4"/>
  <c r="Q244" i="4"/>
  <c r="W246" i="4"/>
  <c r="AA243" i="4"/>
  <c r="AA239" i="4"/>
  <c r="W242" i="4"/>
  <c r="W243" i="4"/>
  <c r="W238" i="4"/>
  <c r="S238" i="4"/>
  <c r="AA240" i="4"/>
  <c r="AA241" i="4"/>
  <c r="W239" i="4"/>
  <c r="S240" i="4"/>
  <c r="W240" i="4"/>
  <c r="AA246" i="4"/>
  <c r="S245" i="4"/>
  <c r="AA245" i="4"/>
  <c r="AA604" i="1"/>
  <c r="AA572" i="1"/>
  <c r="W604" i="1"/>
  <c r="AA570" i="1"/>
  <c r="S572" i="1"/>
  <c r="AA602" i="1"/>
  <c r="S607" i="1"/>
  <c r="S559" i="1"/>
  <c r="AA597" i="1"/>
  <c r="W561" i="1"/>
  <c r="W571" i="1"/>
  <c r="S561" i="1"/>
  <c r="AA600" i="1"/>
  <c r="AA593" i="1"/>
  <c r="AA568" i="1"/>
  <c r="W570" i="1"/>
  <c r="W596" i="1"/>
  <c r="AA566" i="1"/>
  <c r="S568" i="1"/>
  <c r="AA598" i="1"/>
  <c r="S603" i="1"/>
  <c r="AA596" i="1"/>
  <c r="W558" i="1"/>
  <c r="S605" i="1"/>
  <c r="W595" i="1"/>
  <c r="AA563" i="1"/>
  <c r="S566" i="1"/>
  <c r="S599" i="1"/>
  <c r="AA595" i="1"/>
  <c r="S601" i="1"/>
  <c r="W594" i="1"/>
  <c r="AA560" i="1"/>
  <c r="W563" i="1"/>
  <c r="S596" i="1"/>
  <c r="AA562" i="1"/>
  <c r="S560" i="1"/>
  <c r="S604" i="1"/>
  <c r="AA592" i="1"/>
  <c r="S597" i="1"/>
  <c r="W605" i="1"/>
  <c r="W599" i="1"/>
  <c r="S592" i="1"/>
  <c r="S600" i="1"/>
  <c r="W559" i="1"/>
  <c r="S593" i="1"/>
  <c r="S606" i="1"/>
  <c r="S595" i="1"/>
  <c r="W601" i="1"/>
  <c r="S571" i="1"/>
  <c r="AA607" i="1"/>
  <c r="W569" i="1"/>
  <c r="S602" i="1"/>
  <c r="W606" i="1"/>
  <c r="S573" i="1"/>
  <c r="W597" i="1"/>
  <c r="S562" i="1"/>
  <c r="S567" i="1"/>
  <c r="AA573" i="1"/>
  <c r="AA603" i="1"/>
  <c r="W566" i="1"/>
  <c r="S598" i="1"/>
  <c r="W603" i="1"/>
  <c r="S569" i="1"/>
  <c r="W593" i="1"/>
  <c r="W560" i="1"/>
  <c r="AA605" i="1"/>
  <c r="S558" i="1"/>
  <c r="AA606" i="1"/>
  <c r="W600" i="1"/>
  <c r="S563" i="1"/>
  <c r="S570" i="1"/>
  <c r="AA569" i="1"/>
  <c r="AA599" i="1"/>
  <c r="W565" i="1"/>
  <c r="S594" i="1"/>
  <c r="W602" i="1"/>
  <c r="S565" i="1"/>
  <c r="V33" i="9"/>
  <c r="Z23" i="9"/>
  <c r="R33" i="9"/>
  <c r="Z33" i="9"/>
  <c r="R23" i="9"/>
  <c r="V23" i="9"/>
  <c r="W16" i="6"/>
  <c r="W315" i="6" s="1"/>
  <c r="S309" i="7"/>
  <c r="S17" i="7"/>
  <c r="S316" i="7" s="1"/>
  <c r="AA309" i="7"/>
  <c r="AA16" i="7"/>
  <c r="AA315" i="7" s="1"/>
  <c r="S309" i="6"/>
  <c r="X317" i="6"/>
  <c r="AA17" i="6"/>
  <c r="AA316" i="6" s="1"/>
  <c r="T317" i="6"/>
  <c r="W17" i="6"/>
  <c r="W316" i="6" s="1"/>
  <c r="P317" i="6"/>
  <c r="S17" i="6"/>
  <c r="S316" i="6" s="1"/>
  <c r="S219" i="4"/>
  <c r="AA219" i="4"/>
  <c r="W219" i="4"/>
  <c r="P219" i="4"/>
  <c r="Q219" i="4"/>
  <c r="R219" i="4"/>
  <c r="T219" i="4"/>
  <c r="U219" i="4"/>
  <c r="V219" i="4"/>
  <c r="X219" i="4"/>
  <c r="Y219" i="4"/>
  <c r="Z219" i="4"/>
  <c r="BG39" i="2"/>
  <c r="BH39" i="2"/>
  <c r="W55" i="2"/>
  <c r="W56" i="2"/>
  <c r="W59" i="2"/>
  <c r="W60" i="2"/>
  <c r="W67" i="2"/>
  <c r="W71" i="2"/>
  <c r="W73" i="2"/>
  <c r="W74" i="2"/>
  <c r="W78" i="2"/>
  <c r="W79" i="2"/>
  <c r="W84" i="2"/>
  <c r="W86" i="2"/>
  <c r="W88" i="2"/>
  <c r="W90" i="2"/>
  <c r="W94" i="2"/>
  <c r="W95" i="2"/>
  <c r="W96" i="2"/>
  <c r="W100" i="2"/>
  <c r="W101" i="2"/>
  <c r="W102" i="2"/>
  <c r="W104" i="2"/>
  <c r="W106" i="2"/>
  <c r="W108" i="2"/>
  <c r="W111" i="2"/>
  <c r="W115" i="2"/>
  <c r="W116" i="2"/>
  <c r="W119" i="2"/>
  <c r="W121" i="2"/>
  <c r="W123" i="2"/>
  <c r="W124" i="2"/>
  <c r="W125" i="2"/>
  <c r="W127" i="2"/>
  <c r="W130" i="2"/>
  <c r="W132" i="2"/>
  <c r="W135" i="2"/>
  <c r="W138" i="2"/>
  <c r="W139" i="2"/>
  <c r="W143" i="2"/>
  <c r="W147" i="2"/>
  <c r="W148" i="2"/>
  <c r="W149" i="2"/>
  <c r="W150" i="2"/>
  <c r="W153" i="2"/>
  <c r="W156" i="2"/>
  <c r="W157" i="2"/>
  <c r="W159" i="2"/>
  <c r="W162" i="2"/>
  <c r="W163" i="2"/>
  <c r="W164" i="2"/>
  <c r="W166" i="2"/>
  <c r="W167" i="2"/>
  <c r="W169" i="2"/>
  <c r="W170" i="2"/>
  <c r="W175" i="2"/>
  <c r="W176" i="2"/>
  <c r="W178" i="2"/>
  <c r="W179" i="2"/>
  <c r="W185" i="2"/>
  <c r="W186" i="2"/>
  <c r="W187" i="2"/>
  <c r="W189" i="2"/>
  <c r="W190" i="2"/>
  <c r="W195" i="2"/>
  <c r="W199" i="2"/>
  <c r="W200" i="2"/>
  <c r="W203" i="2"/>
  <c r="W204" i="2"/>
  <c r="W205" i="2"/>
  <c r="W207" i="2"/>
  <c r="W208" i="2"/>
  <c r="W209" i="2"/>
  <c r="W213" i="2"/>
  <c r="W215" i="2"/>
  <c r="W217" i="2"/>
  <c r="W218" i="2"/>
  <c r="W221" i="2"/>
  <c r="W222" i="2"/>
  <c r="W223" i="2"/>
  <c r="W47" i="2"/>
  <c r="W48" i="2"/>
  <c r="W53" i="2"/>
  <c r="Y227" i="2"/>
  <c r="X227" i="2"/>
  <c r="W227" i="2"/>
  <c r="Y226" i="2"/>
  <c r="X226" i="2"/>
  <c r="W226" i="2"/>
  <c r="Y224" i="2"/>
  <c r="X224" i="2"/>
  <c r="W224" i="2"/>
  <c r="Y223" i="2"/>
  <c r="X223" i="2"/>
  <c r="Y222" i="2"/>
  <c r="X222" i="2"/>
  <c r="Y221" i="2"/>
  <c r="X221" i="2"/>
  <c r="Y219" i="2"/>
  <c r="X219" i="2"/>
  <c r="Y218" i="2"/>
  <c r="X218" i="2"/>
  <c r="Y217" i="2"/>
  <c r="X217" i="2"/>
  <c r="Y216" i="2"/>
  <c r="X216" i="2"/>
  <c r="Y215" i="2"/>
  <c r="X215" i="2"/>
  <c r="Y213" i="2"/>
  <c r="X213" i="2"/>
  <c r="X212" i="2"/>
  <c r="Y211" i="2"/>
  <c r="X211" i="2"/>
  <c r="Y209" i="2"/>
  <c r="X209" i="2"/>
  <c r="Y208" i="2"/>
  <c r="X208" i="2"/>
  <c r="Y207" i="2"/>
  <c r="X207" i="2"/>
  <c r="Y206" i="2"/>
  <c r="X206" i="2"/>
  <c r="Y205" i="2"/>
  <c r="X205" i="2"/>
  <c r="Y204" i="2"/>
  <c r="X204" i="2"/>
  <c r="Y203" i="2"/>
  <c r="X203" i="2"/>
  <c r="Y201" i="2"/>
  <c r="X201" i="2"/>
  <c r="Y200" i="2"/>
  <c r="X200" i="2"/>
  <c r="Y199" i="2"/>
  <c r="X199" i="2"/>
  <c r="Y198" i="2"/>
  <c r="X198" i="2"/>
  <c r="Y197" i="2"/>
  <c r="X197" i="2"/>
  <c r="Y196" i="2"/>
  <c r="X196" i="2"/>
  <c r="Y195" i="2"/>
  <c r="X195" i="2"/>
  <c r="Y194" i="2"/>
  <c r="X194" i="2"/>
  <c r="Y193" i="2"/>
  <c r="X193" i="2"/>
  <c r="Y190" i="2"/>
  <c r="X190" i="2"/>
  <c r="Y189" i="2"/>
  <c r="X189" i="2"/>
  <c r="Y187" i="2"/>
  <c r="X187" i="2"/>
  <c r="Y186" i="2"/>
  <c r="X186" i="2"/>
  <c r="Y185" i="2"/>
  <c r="X185" i="2"/>
  <c r="Y184" i="2"/>
  <c r="X184" i="2"/>
  <c r="W184" i="2"/>
  <c r="Y182" i="2"/>
  <c r="X182" i="2"/>
  <c r="Y181" i="2"/>
  <c r="X181" i="2"/>
  <c r="Y180" i="2"/>
  <c r="X180" i="2"/>
  <c r="Y179" i="2"/>
  <c r="X179" i="2"/>
  <c r="Y178" i="2"/>
  <c r="X178" i="2"/>
  <c r="Y176" i="2"/>
  <c r="X176" i="2"/>
  <c r="Y175" i="2"/>
  <c r="X175" i="2"/>
  <c r="Y174" i="2"/>
  <c r="X174" i="2"/>
  <c r="Y172" i="2"/>
  <c r="X172" i="2"/>
  <c r="Y171" i="2"/>
  <c r="X171" i="2"/>
  <c r="Y170" i="2"/>
  <c r="X170" i="2"/>
  <c r="Y169" i="2"/>
  <c r="X169" i="2"/>
  <c r="Y168" i="2"/>
  <c r="X168" i="2"/>
  <c r="Y167" i="2"/>
  <c r="X167" i="2"/>
  <c r="Y166" i="2"/>
  <c r="X166" i="2"/>
  <c r="Y164" i="2"/>
  <c r="X164" i="2"/>
  <c r="Y163" i="2"/>
  <c r="X163" i="2"/>
  <c r="Y162" i="2"/>
  <c r="X162" i="2"/>
  <c r="Y161" i="2"/>
  <c r="X161" i="2"/>
  <c r="Y160" i="2"/>
  <c r="X160" i="2"/>
  <c r="Y159" i="2"/>
  <c r="X159" i="2"/>
  <c r="Y158" i="2"/>
  <c r="X158" i="2"/>
  <c r="Y157" i="2"/>
  <c r="X157" i="2"/>
  <c r="Y156" i="2"/>
  <c r="X156" i="2"/>
  <c r="Y153" i="2"/>
  <c r="X153" i="2"/>
  <c r="Y152" i="2"/>
  <c r="X152" i="2"/>
  <c r="Y150" i="2"/>
  <c r="X150" i="2"/>
  <c r="Y149" i="2"/>
  <c r="X149" i="2"/>
  <c r="Y148" i="2"/>
  <c r="X148" i="2"/>
  <c r="Y147" i="2"/>
  <c r="X147" i="2"/>
  <c r="Y145" i="2"/>
  <c r="X145" i="2"/>
  <c r="Y144" i="2"/>
  <c r="X144" i="2"/>
  <c r="W144" i="2"/>
  <c r="Y143" i="2"/>
  <c r="X143" i="2"/>
  <c r="Y142" i="2"/>
  <c r="X142" i="2"/>
  <c r="Y141" i="2"/>
  <c r="X141" i="2"/>
  <c r="Y139" i="2"/>
  <c r="X139" i="2"/>
  <c r="Y138" i="2"/>
  <c r="X138" i="2"/>
  <c r="Y137" i="2"/>
  <c r="X137" i="2"/>
  <c r="Y135" i="2"/>
  <c r="X135" i="2"/>
  <c r="Y134" i="2"/>
  <c r="X134" i="2"/>
  <c r="Y133" i="2"/>
  <c r="X133" i="2"/>
  <c r="Y132" i="2"/>
  <c r="X132" i="2"/>
  <c r="Y131" i="2"/>
  <c r="X131" i="2"/>
  <c r="Y130" i="2"/>
  <c r="X130" i="2"/>
  <c r="Y129" i="2"/>
  <c r="X129" i="2"/>
  <c r="Y127" i="2"/>
  <c r="X127" i="2"/>
  <c r="Y126" i="2"/>
  <c r="X126" i="2"/>
  <c r="Y125" i="2"/>
  <c r="X125" i="2"/>
  <c r="Y124" i="2"/>
  <c r="X124" i="2"/>
  <c r="Y123" i="2"/>
  <c r="X123" i="2"/>
  <c r="Y122" i="2"/>
  <c r="X122" i="2"/>
  <c r="Y121" i="2"/>
  <c r="X121" i="2"/>
  <c r="Y120" i="2"/>
  <c r="X120" i="2"/>
  <c r="Y119" i="2"/>
  <c r="X119" i="2"/>
  <c r="Y116" i="2"/>
  <c r="X116" i="2"/>
  <c r="Y115" i="2"/>
  <c r="X115" i="2"/>
  <c r="Y113" i="2"/>
  <c r="X113" i="2"/>
  <c r="Y112" i="2"/>
  <c r="X112" i="2"/>
  <c r="Y111" i="2"/>
  <c r="X111" i="2"/>
  <c r="Y110" i="2"/>
  <c r="X110" i="2"/>
  <c r="Y108" i="2"/>
  <c r="X108" i="2"/>
  <c r="Y107" i="2"/>
  <c r="X107" i="2"/>
  <c r="Y106" i="2"/>
  <c r="X106" i="2"/>
  <c r="Y105" i="2"/>
  <c r="X105" i="2"/>
  <c r="Y104" i="2"/>
  <c r="X104" i="2"/>
  <c r="Y102" i="2"/>
  <c r="X102" i="2"/>
  <c r="Y101" i="2"/>
  <c r="X101" i="2"/>
  <c r="Y100" i="2"/>
  <c r="X100" i="2"/>
  <c r="Y98" i="2"/>
  <c r="X98" i="2"/>
  <c r="Y97" i="2"/>
  <c r="X97" i="2"/>
  <c r="Y96" i="2"/>
  <c r="X96" i="2"/>
  <c r="Y95" i="2"/>
  <c r="X95" i="2"/>
  <c r="Y94" i="2"/>
  <c r="X94" i="2"/>
  <c r="Y93" i="2"/>
  <c r="X93" i="2"/>
  <c r="Y92" i="2"/>
  <c r="X92" i="2"/>
  <c r="Y90" i="2"/>
  <c r="X90" i="2"/>
  <c r="Y89" i="2"/>
  <c r="X89" i="2"/>
  <c r="Y88" i="2"/>
  <c r="X88" i="2"/>
  <c r="Y87" i="2"/>
  <c r="X87" i="2"/>
  <c r="Y86" i="2"/>
  <c r="X86" i="2"/>
  <c r="Y85" i="2"/>
  <c r="X85" i="2"/>
  <c r="Y84" i="2"/>
  <c r="X84" i="2"/>
  <c r="Y83" i="2"/>
  <c r="X83" i="2"/>
  <c r="Y82" i="2"/>
  <c r="X82" i="2"/>
  <c r="Y79" i="2"/>
  <c r="X79" i="2"/>
  <c r="Y78" i="2"/>
  <c r="X78" i="2"/>
  <c r="Y76" i="2"/>
  <c r="X76" i="2"/>
  <c r="Y75" i="2"/>
  <c r="X75" i="2"/>
  <c r="Y74" i="2"/>
  <c r="X74" i="2"/>
  <c r="Y73" i="2"/>
  <c r="X73" i="2"/>
  <c r="Y71" i="2"/>
  <c r="X71" i="2"/>
  <c r="Y70" i="2"/>
  <c r="X70" i="2"/>
  <c r="W70" i="2"/>
  <c r="Y69" i="2"/>
  <c r="X69" i="2"/>
  <c r="Y68" i="2"/>
  <c r="X68" i="2"/>
  <c r="Y67" i="2"/>
  <c r="X67" i="2"/>
  <c r="Y65" i="2"/>
  <c r="X65" i="2"/>
  <c r="Y64" i="2"/>
  <c r="X64" i="2"/>
  <c r="Y63" i="2"/>
  <c r="X63" i="2"/>
  <c r="Y61" i="2"/>
  <c r="X61" i="2"/>
  <c r="Y60" i="2"/>
  <c r="X60" i="2"/>
  <c r="Y59" i="2"/>
  <c r="X59" i="2"/>
  <c r="Y58" i="2"/>
  <c r="X58" i="2"/>
  <c r="Y57" i="2"/>
  <c r="X57" i="2"/>
  <c r="Y56" i="2"/>
  <c r="X56" i="2"/>
  <c r="Y55" i="2"/>
  <c r="X55" i="2"/>
  <c r="Y53" i="2"/>
  <c r="X53" i="2"/>
  <c r="Y52" i="2"/>
  <c r="X52" i="2"/>
  <c r="Y51" i="2"/>
  <c r="X51" i="2"/>
  <c r="Y50" i="2"/>
  <c r="X50" i="2"/>
  <c r="W50" i="2"/>
  <c r="Y49" i="2"/>
  <c r="X49" i="2"/>
  <c r="Y48" i="2"/>
  <c r="X48" i="2"/>
  <c r="Y47" i="2"/>
  <c r="X47" i="2"/>
  <c r="Y46" i="2"/>
  <c r="X46" i="2"/>
  <c r="W46" i="2"/>
  <c r="Y45" i="2"/>
  <c r="X45" i="2"/>
  <c r="N263" i="1"/>
  <c r="N127" i="1"/>
  <c r="M126" i="1"/>
  <c r="N109" i="1"/>
  <c r="M109" i="1"/>
  <c r="M98" i="1"/>
  <c r="N73" i="1"/>
  <c r="EP153" i="2"/>
  <c r="EP152" i="2"/>
  <c r="EN151" i="2"/>
  <c r="EM151" i="2"/>
  <c r="EP150" i="2"/>
  <c r="EP149" i="2"/>
  <c r="EP148" i="2"/>
  <c r="EP147" i="2"/>
  <c r="EO146" i="2"/>
  <c r="EN146" i="2"/>
  <c r="EM146" i="2"/>
  <c r="EP145" i="2"/>
  <c r="EP144" i="2"/>
  <c r="EP143" i="2"/>
  <c r="EP142" i="2"/>
  <c r="EP141" i="2"/>
  <c r="EN140" i="2"/>
  <c r="EM140" i="2"/>
  <c r="EP139" i="2"/>
  <c r="EP138" i="2"/>
  <c r="EP137" i="2"/>
  <c r="EO136" i="2"/>
  <c r="EN136" i="2"/>
  <c r="EM136" i="2"/>
  <c r="EP135" i="2"/>
  <c r="EP134" i="2"/>
  <c r="EP133" i="2"/>
  <c r="EP132" i="2"/>
  <c r="EP131" i="2"/>
  <c r="EP130" i="2"/>
  <c r="EP129" i="2"/>
  <c r="EO128" i="2"/>
  <c r="EN128" i="2"/>
  <c r="EM128" i="2"/>
  <c r="EP127" i="2"/>
  <c r="EP126" i="2"/>
  <c r="EP125" i="2"/>
  <c r="EP124" i="2"/>
  <c r="EP123" i="2"/>
  <c r="EP122" i="2"/>
  <c r="EP121" i="2"/>
  <c r="EP120" i="2"/>
  <c r="EP119" i="2"/>
  <c r="EO118" i="2"/>
  <c r="EN118" i="2"/>
  <c r="EM118" i="2"/>
  <c r="EP116" i="2"/>
  <c r="EP115" i="2"/>
  <c r="EP113" i="2"/>
  <c r="EP112" i="2"/>
  <c r="EP111" i="2"/>
  <c r="EP110" i="2"/>
  <c r="EO109" i="2"/>
  <c r="EN109" i="2"/>
  <c r="EM109" i="2"/>
  <c r="EP108" i="2"/>
  <c r="EP107" i="2"/>
  <c r="EP106" i="2"/>
  <c r="EP105" i="2"/>
  <c r="EP104" i="2"/>
  <c r="EO103" i="2"/>
  <c r="EN103" i="2"/>
  <c r="EM103" i="2"/>
  <c r="EP102" i="2"/>
  <c r="EP101" i="2"/>
  <c r="EP100" i="2"/>
  <c r="EO99" i="2"/>
  <c r="EN99" i="2"/>
  <c r="EM99" i="2"/>
  <c r="EP98" i="2"/>
  <c r="EP97" i="2"/>
  <c r="EP96" i="2"/>
  <c r="EP95" i="2"/>
  <c r="EP94" i="2"/>
  <c r="EP93" i="2"/>
  <c r="EP92" i="2"/>
  <c r="EO91" i="2"/>
  <c r="EN91" i="2"/>
  <c r="EM91" i="2"/>
  <c r="EP90" i="2"/>
  <c r="EP89" i="2"/>
  <c r="EP88" i="2"/>
  <c r="EP87" i="2"/>
  <c r="EP86" i="2"/>
  <c r="EP85" i="2"/>
  <c r="EP84" i="2"/>
  <c r="EP83" i="2"/>
  <c r="EP82" i="2"/>
  <c r="EO81" i="2"/>
  <c r="EN81" i="2"/>
  <c r="EM81" i="2"/>
  <c r="EP79" i="2"/>
  <c r="EP78" i="2"/>
  <c r="EO77" i="2"/>
  <c r="EN77" i="2"/>
  <c r="EM77" i="2"/>
  <c r="EP76" i="2"/>
  <c r="EP75" i="2"/>
  <c r="EP74" i="2"/>
  <c r="EP73" i="2"/>
  <c r="EO72" i="2"/>
  <c r="EN72" i="2"/>
  <c r="EM72" i="2"/>
  <c r="EP71" i="2"/>
  <c r="EP70" i="2"/>
  <c r="EP69" i="2"/>
  <c r="EP68" i="2"/>
  <c r="EP67" i="2"/>
  <c r="EO66" i="2"/>
  <c r="EN66" i="2"/>
  <c r="EM66" i="2"/>
  <c r="EP65" i="2"/>
  <c r="EP64" i="2"/>
  <c r="EP63" i="2"/>
  <c r="EO62" i="2"/>
  <c r="EN62" i="2"/>
  <c r="EM62" i="2"/>
  <c r="EP61" i="2"/>
  <c r="EP60" i="2"/>
  <c r="EP59" i="2"/>
  <c r="EP58" i="2"/>
  <c r="EP57" i="2"/>
  <c r="EP56" i="2"/>
  <c r="EP55" i="2"/>
  <c r="EO54" i="2"/>
  <c r="EN54" i="2"/>
  <c r="EM54" i="2"/>
  <c r="EP53" i="2"/>
  <c r="EP52" i="2"/>
  <c r="EP51" i="2"/>
  <c r="EP50" i="2"/>
  <c r="EP49" i="2"/>
  <c r="EP48" i="2"/>
  <c r="EP47" i="2"/>
  <c r="EP46" i="2"/>
  <c r="EP45" i="2"/>
  <c r="EO44" i="2"/>
  <c r="EN44" i="2"/>
  <c r="EM44" i="2"/>
  <c r="EO42" i="2"/>
  <c r="EN42" i="2"/>
  <c r="EM42" i="2"/>
  <c r="EO41" i="2"/>
  <c r="EN41" i="2"/>
  <c r="EM41" i="2"/>
  <c r="EO39" i="2"/>
  <c r="EN39" i="2"/>
  <c r="EM39" i="2"/>
  <c r="EO38" i="2"/>
  <c r="EN38" i="2"/>
  <c r="EM38" i="2"/>
  <c r="EO37" i="2"/>
  <c r="EN37" i="2"/>
  <c r="EM37" i="2"/>
  <c r="EO36" i="2"/>
  <c r="EN36" i="2"/>
  <c r="EM36" i="2"/>
  <c r="EO34" i="2"/>
  <c r="EN34" i="2"/>
  <c r="EM34" i="2"/>
  <c r="EO33" i="2"/>
  <c r="EN33" i="2"/>
  <c r="EM33" i="2"/>
  <c r="EO32" i="2"/>
  <c r="EN32" i="2"/>
  <c r="EM32" i="2"/>
  <c r="EO31" i="2"/>
  <c r="EN31" i="2"/>
  <c r="EM31" i="2"/>
  <c r="EO30" i="2"/>
  <c r="EN30" i="2"/>
  <c r="EM30" i="2"/>
  <c r="EO28" i="2"/>
  <c r="EN28" i="2"/>
  <c r="EM28" i="2"/>
  <c r="EO27" i="2"/>
  <c r="EN27" i="2"/>
  <c r="EM27" i="2"/>
  <c r="EO26" i="2"/>
  <c r="EN26" i="2"/>
  <c r="EM26" i="2"/>
  <c r="EO24" i="2"/>
  <c r="EN24" i="2"/>
  <c r="EM24" i="2"/>
  <c r="EO23" i="2"/>
  <c r="EN23" i="2"/>
  <c r="EM23" i="2"/>
  <c r="EO22" i="2"/>
  <c r="EN22" i="2"/>
  <c r="EM22" i="2"/>
  <c r="EO21" i="2"/>
  <c r="EN21" i="2"/>
  <c r="EM21" i="2"/>
  <c r="EO20" i="2"/>
  <c r="EN20" i="2"/>
  <c r="EM20" i="2"/>
  <c r="EO19" i="2"/>
  <c r="EN19" i="2"/>
  <c r="EM19" i="2"/>
  <c r="EO18" i="2"/>
  <c r="EN18" i="2"/>
  <c r="EM18" i="2"/>
  <c r="EO16" i="2"/>
  <c r="EN16" i="2"/>
  <c r="EM16" i="2"/>
  <c r="EO15" i="2"/>
  <c r="EN15" i="2"/>
  <c r="EM15" i="2"/>
  <c r="EO14" i="2"/>
  <c r="EN14" i="2"/>
  <c r="EM14" i="2"/>
  <c r="EO13" i="2"/>
  <c r="EN13" i="2"/>
  <c r="EM13" i="2"/>
  <c r="EO12" i="2"/>
  <c r="EN12" i="2"/>
  <c r="EM12" i="2"/>
  <c r="EO11" i="2"/>
  <c r="EN11" i="2"/>
  <c r="EM11" i="2"/>
  <c r="EO10" i="2"/>
  <c r="EN10" i="2"/>
  <c r="EM10" i="2"/>
  <c r="EO9" i="2"/>
  <c r="EN9" i="2"/>
  <c r="EM9" i="2"/>
  <c r="EO8" i="2"/>
  <c r="EN8" i="2"/>
  <c r="EM8" i="2"/>
  <c r="GB44" i="2"/>
  <c r="GC8" i="2"/>
  <c r="GD227" i="2"/>
  <c r="GD226" i="2"/>
  <c r="GB225" i="2"/>
  <c r="GA225" i="2"/>
  <c r="GD224" i="2"/>
  <c r="GD223" i="2"/>
  <c r="GD222" i="2"/>
  <c r="GD221" i="2"/>
  <c r="GC220" i="2"/>
  <c r="GB220" i="2"/>
  <c r="GA220" i="2"/>
  <c r="GD219" i="2"/>
  <c r="GD218" i="2"/>
  <c r="GD217" i="2"/>
  <c r="GD216" i="2"/>
  <c r="GD215" i="2"/>
  <c r="GD213" i="2"/>
  <c r="GD212" i="2"/>
  <c r="GD211" i="2"/>
  <c r="GC210" i="2"/>
  <c r="GB210" i="2"/>
  <c r="GA210" i="2"/>
  <c r="GD209" i="2"/>
  <c r="GD208" i="2"/>
  <c r="GD207" i="2"/>
  <c r="GD206" i="2"/>
  <c r="GD205" i="2"/>
  <c r="GD204" i="2"/>
  <c r="GD203" i="2"/>
  <c r="GC202" i="2"/>
  <c r="GB202" i="2"/>
  <c r="GA202" i="2"/>
  <c r="GD201" i="2"/>
  <c r="GD200" i="2"/>
  <c r="GD199" i="2"/>
  <c r="GD198" i="2"/>
  <c r="GD197" i="2"/>
  <c r="GD196" i="2"/>
  <c r="GD195" i="2"/>
  <c r="GD194" i="2"/>
  <c r="GD193" i="2"/>
  <c r="GC192" i="2"/>
  <c r="GB192" i="2"/>
  <c r="GA192" i="2"/>
  <c r="GD190" i="2"/>
  <c r="GD189" i="2"/>
  <c r="GA188" i="2"/>
  <c r="GD187" i="2"/>
  <c r="GD186" i="2"/>
  <c r="GD185" i="2"/>
  <c r="GD184" i="2"/>
  <c r="GC183" i="2"/>
  <c r="GB183" i="2"/>
  <c r="GA183" i="2"/>
  <c r="GD182" i="2"/>
  <c r="GD181" i="2"/>
  <c r="GD180" i="2"/>
  <c r="GD179" i="2"/>
  <c r="GD178" i="2"/>
  <c r="GC177" i="2"/>
  <c r="GB177" i="2"/>
  <c r="GA177" i="2"/>
  <c r="GD176" i="2"/>
  <c r="GD175" i="2"/>
  <c r="GD174" i="2"/>
  <c r="GC173" i="2"/>
  <c r="GB173" i="2"/>
  <c r="GA173" i="2"/>
  <c r="GD172" i="2"/>
  <c r="GD171" i="2"/>
  <c r="GD170" i="2"/>
  <c r="GD169" i="2"/>
  <c r="GD168" i="2"/>
  <c r="GD167" i="2"/>
  <c r="GD166" i="2"/>
  <c r="GC165" i="2"/>
  <c r="GB165" i="2"/>
  <c r="GA165" i="2"/>
  <c r="GD164" i="2"/>
  <c r="GD163" i="2"/>
  <c r="GD162" i="2"/>
  <c r="GD161" i="2"/>
  <c r="GD160" i="2"/>
  <c r="GD159" i="2"/>
  <c r="GD158" i="2"/>
  <c r="GD157" i="2"/>
  <c r="GD156" i="2"/>
  <c r="GC155" i="2"/>
  <c r="GB155" i="2"/>
  <c r="GA155" i="2"/>
  <c r="GD153" i="2"/>
  <c r="GQ153" i="2" s="1"/>
  <c r="GD152" i="2"/>
  <c r="GQ152" i="2" s="1"/>
  <c r="GB151" i="2"/>
  <c r="GA151" i="2"/>
  <c r="GD150" i="2"/>
  <c r="GQ150" i="2" s="1"/>
  <c r="GD149" i="2"/>
  <c r="GQ149" i="2" s="1"/>
  <c r="GD148" i="2"/>
  <c r="GQ148" i="2" s="1"/>
  <c r="GD147" i="2"/>
  <c r="GQ147" i="2" s="1"/>
  <c r="GC146" i="2"/>
  <c r="GB146" i="2"/>
  <c r="GA146" i="2"/>
  <c r="GD145" i="2"/>
  <c r="GQ145" i="2" s="1"/>
  <c r="GD144" i="2"/>
  <c r="GQ144" i="2" s="1"/>
  <c r="GD143" i="2"/>
  <c r="GQ143" i="2" s="1"/>
  <c r="GD142" i="2"/>
  <c r="GQ142" i="2" s="1"/>
  <c r="GQ140" i="2" s="1"/>
  <c r="GD141" i="2"/>
  <c r="GQ141" i="2" s="1"/>
  <c r="GB140" i="2"/>
  <c r="GA140" i="2"/>
  <c r="GD139" i="2"/>
  <c r="GQ139" i="2" s="1"/>
  <c r="GD138" i="2"/>
  <c r="GQ138" i="2" s="1"/>
  <c r="GQ136" i="2" s="1"/>
  <c r="GD137" i="2"/>
  <c r="GQ137" i="2" s="1"/>
  <c r="GC136" i="2"/>
  <c r="GB136" i="2"/>
  <c r="GA136" i="2"/>
  <c r="GD135" i="2"/>
  <c r="GQ135" i="2" s="1"/>
  <c r="GD134" i="2"/>
  <c r="GQ134" i="2" s="1"/>
  <c r="GD133" i="2"/>
  <c r="GQ133" i="2" s="1"/>
  <c r="GD132" i="2"/>
  <c r="GQ132" i="2" s="1"/>
  <c r="GD131" i="2"/>
  <c r="GQ131" i="2" s="1"/>
  <c r="GD130" i="2"/>
  <c r="GQ130" i="2" s="1"/>
  <c r="GD129" i="2"/>
  <c r="GQ129" i="2" s="1"/>
  <c r="GC128" i="2"/>
  <c r="GB128" i="2"/>
  <c r="GA128" i="2"/>
  <c r="GD127" i="2"/>
  <c r="GQ127" i="2" s="1"/>
  <c r="GD126" i="2"/>
  <c r="GQ126" i="2" s="1"/>
  <c r="GD125" i="2"/>
  <c r="GQ125" i="2" s="1"/>
  <c r="GD124" i="2"/>
  <c r="GQ124" i="2" s="1"/>
  <c r="GD123" i="2"/>
  <c r="GQ123" i="2" s="1"/>
  <c r="GD122" i="2"/>
  <c r="GQ122" i="2" s="1"/>
  <c r="GD121" i="2"/>
  <c r="GQ121" i="2" s="1"/>
  <c r="GD120" i="2"/>
  <c r="GQ120" i="2" s="1"/>
  <c r="GD119" i="2"/>
  <c r="GQ119" i="2" s="1"/>
  <c r="GC118" i="2"/>
  <c r="GB118" i="2"/>
  <c r="GA118" i="2"/>
  <c r="GD116" i="2"/>
  <c r="GQ116" i="2" s="1"/>
  <c r="GD115" i="2"/>
  <c r="GQ115" i="2" s="1"/>
  <c r="GD113" i="2"/>
  <c r="GQ113" i="2" s="1"/>
  <c r="GD112" i="2"/>
  <c r="GQ112" i="2" s="1"/>
  <c r="GD111" i="2"/>
  <c r="GQ111" i="2" s="1"/>
  <c r="GD110" i="2"/>
  <c r="GQ110" i="2" s="1"/>
  <c r="GC109" i="2"/>
  <c r="GB109" i="2"/>
  <c r="GA109" i="2"/>
  <c r="GD108" i="2"/>
  <c r="GQ108" i="2" s="1"/>
  <c r="GD107" i="2"/>
  <c r="GQ107" i="2" s="1"/>
  <c r="GD106" i="2"/>
  <c r="GQ106" i="2" s="1"/>
  <c r="GD105" i="2"/>
  <c r="GQ105" i="2" s="1"/>
  <c r="GD104" i="2"/>
  <c r="GQ104" i="2" s="1"/>
  <c r="GC103" i="2"/>
  <c r="GB103" i="2"/>
  <c r="GA103" i="2"/>
  <c r="GD102" i="2"/>
  <c r="GQ102" i="2" s="1"/>
  <c r="GD101" i="2"/>
  <c r="GQ101" i="2" s="1"/>
  <c r="GD100" i="2"/>
  <c r="GQ100" i="2" s="1"/>
  <c r="GC99" i="2"/>
  <c r="GB99" i="2"/>
  <c r="GA99" i="2"/>
  <c r="GD98" i="2"/>
  <c r="GQ98" i="2" s="1"/>
  <c r="GD97" i="2"/>
  <c r="GQ97" i="2" s="1"/>
  <c r="GD96" i="2"/>
  <c r="GQ96" i="2" s="1"/>
  <c r="GD95" i="2"/>
  <c r="GQ95" i="2" s="1"/>
  <c r="GD94" i="2"/>
  <c r="GQ94" i="2" s="1"/>
  <c r="GD93" i="2"/>
  <c r="GQ93" i="2" s="1"/>
  <c r="GD92" i="2"/>
  <c r="GQ92" i="2" s="1"/>
  <c r="GC91" i="2"/>
  <c r="GB91" i="2"/>
  <c r="GA91" i="2"/>
  <c r="GD90" i="2"/>
  <c r="GQ90" i="2" s="1"/>
  <c r="GD89" i="2"/>
  <c r="GQ89" i="2" s="1"/>
  <c r="GD88" i="2"/>
  <c r="GQ88" i="2" s="1"/>
  <c r="GD87" i="2"/>
  <c r="GQ87" i="2" s="1"/>
  <c r="GD86" i="2"/>
  <c r="GQ86" i="2" s="1"/>
  <c r="GD85" i="2"/>
  <c r="GQ85" i="2" s="1"/>
  <c r="GD84" i="2"/>
  <c r="GQ84" i="2" s="1"/>
  <c r="GD83" i="2"/>
  <c r="GQ83" i="2" s="1"/>
  <c r="GD82" i="2"/>
  <c r="GQ82" i="2" s="1"/>
  <c r="GC81" i="2"/>
  <c r="GB81" i="2"/>
  <c r="GA81" i="2"/>
  <c r="GD79" i="2"/>
  <c r="GQ79" i="2" s="1"/>
  <c r="GD78" i="2"/>
  <c r="GQ78" i="2" s="1"/>
  <c r="GC77" i="2"/>
  <c r="GB77" i="2"/>
  <c r="GA77" i="2"/>
  <c r="GD76" i="2"/>
  <c r="GQ76" i="2" s="1"/>
  <c r="GD75" i="2"/>
  <c r="GQ75" i="2" s="1"/>
  <c r="GQ38" i="2" s="1"/>
  <c r="GD74" i="2"/>
  <c r="GQ74" i="2" s="1"/>
  <c r="GD73" i="2"/>
  <c r="GQ73" i="2" s="1"/>
  <c r="GC72" i="2"/>
  <c r="GB72" i="2"/>
  <c r="GA72" i="2"/>
  <c r="GD71" i="2"/>
  <c r="GQ71" i="2" s="1"/>
  <c r="GQ34" i="2" s="1"/>
  <c r="GD70" i="2"/>
  <c r="GQ70" i="2" s="1"/>
  <c r="GD69" i="2"/>
  <c r="GQ69" i="2" s="1"/>
  <c r="GD68" i="2"/>
  <c r="GQ68" i="2" s="1"/>
  <c r="GD67" i="2"/>
  <c r="GQ67" i="2" s="1"/>
  <c r="GC66" i="2"/>
  <c r="GB66" i="2"/>
  <c r="GA66" i="2"/>
  <c r="GD65" i="2"/>
  <c r="GQ65" i="2" s="1"/>
  <c r="GD64" i="2"/>
  <c r="GQ64" i="2" s="1"/>
  <c r="GD63" i="2"/>
  <c r="GQ63" i="2" s="1"/>
  <c r="GC62" i="2"/>
  <c r="GB62" i="2"/>
  <c r="GA62" i="2"/>
  <c r="GD61" i="2"/>
  <c r="GQ61" i="2" s="1"/>
  <c r="GD60" i="2"/>
  <c r="GQ60" i="2" s="1"/>
  <c r="GD59" i="2"/>
  <c r="GQ59" i="2" s="1"/>
  <c r="GD58" i="2"/>
  <c r="GQ58" i="2" s="1"/>
  <c r="GQ21" i="2" s="1"/>
  <c r="GD57" i="2"/>
  <c r="GQ57" i="2" s="1"/>
  <c r="GD56" i="2"/>
  <c r="GQ56" i="2" s="1"/>
  <c r="GQ19" i="2" s="1"/>
  <c r="GD55" i="2"/>
  <c r="GQ55" i="2" s="1"/>
  <c r="GC54" i="2"/>
  <c r="GB54" i="2"/>
  <c r="GA54" i="2"/>
  <c r="GD53" i="2"/>
  <c r="GQ53" i="2" s="1"/>
  <c r="GD52" i="2"/>
  <c r="GQ52" i="2" s="1"/>
  <c r="GD51" i="2"/>
  <c r="GQ51" i="2" s="1"/>
  <c r="GD50" i="2"/>
  <c r="GQ50" i="2" s="1"/>
  <c r="GQ13" i="2" s="1"/>
  <c r="GD49" i="2"/>
  <c r="GQ49" i="2" s="1"/>
  <c r="GD48" i="2"/>
  <c r="GQ48" i="2" s="1"/>
  <c r="GD47" i="2"/>
  <c r="GQ47" i="2" s="1"/>
  <c r="GQ10" i="2" s="1"/>
  <c r="GD46" i="2"/>
  <c r="GQ46" i="2" s="1"/>
  <c r="GQ9" i="2" s="1"/>
  <c r="GD45" i="2"/>
  <c r="GQ45" i="2" s="1"/>
  <c r="GC44" i="2"/>
  <c r="GA44" i="2"/>
  <c r="GC42" i="2"/>
  <c r="N218" i="4" s="1"/>
  <c r="GB42" i="2"/>
  <c r="M218" i="4" s="1"/>
  <c r="GA42" i="2"/>
  <c r="GC41" i="2"/>
  <c r="GB41" i="2"/>
  <c r="GA41" i="2"/>
  <c r="GC39" i="2"/>
  <c r="N203" i="4" s="1"/>
  <c r="GB39" i="2"/>
  <c r="GA39" i="2"/>
  <c r="GC38" i="2"/>
  <c r="N196" i="4" s="1"/>
  <c r="GB38" i="2"/>
  <c r="M196" i="4" s="1"/>
  <c r="GA38" i="2"/>
  <c r="GC37" i="2"/>
  <c r="N189" i="4" s="1"/>
  <c r="GB37" i="2"/>
  <c r="M189" i="4" s="1"/>
  <c r="GA37" i="2"/>
  <c r="GC36" i="2"/>
  <c r="GB36" i="2"/>
  <c r="M182" i="4" s="1"/>
  <c r="GA36" i="2"/>
  <c r="GC34" i="2"/>
  <c r="GB34" i="2"/>
  <c r="GA34" i="2"/>
  <c r="GC33" i="2"/>
  <c r="GB33" i="2"/>
  <c r="GA33" i="2"/>
  <c r="GC32" i="2"/>
  <c r="GB32" i="2"/>
  <c r="GA32" i="2"/>
  <c r="GC31" i="2"/>
  <c r="GB31" i="2"/>
  <c r="M153" i="4" s="1"/>
  <c r="GA31" i="2"/>
  <c r="GC30" i="2"/>
  <c r="GB30" i="2"/>
  <c r="GA30" i="2"/>
  <c r="GC28" i="2"/>
  <c r="GB28" i="2"/>
  <c r="GA28" i="2"/>
  <c r="GC27" i="2"/>
  <c r="GB27" i="2"/>
  <c r="GA27" i="2"/>
  <c r="GC26" i="2"/>
  <c r="GB26" i="2"/>
  <c r="GA26" i="2"/>
  <c r="GC24" i="2"/>
  <c r="GB24" i="2"/>
  <c r="M116" i="4" s="1"/>
  <c r="GA24" i="2"/>
  <c r="GC23" i="2"/>
  <c r="GB23" i="2"/>
  <c r="M109" i="4" s="1"/>
  <c r="GA23" i="2"/>
  <c r="GC22" i="2"/>
  <c r="GB22" i="2"/>
  <c r="M102" i="4" s="1"/>
  <c r="GA22" i="2"/>
  <c r="GC21" i="2"/>
  <c r="GB21" i="2"/>
  <c r="M95" i="4" s="1"/>
  <c r="GA21" i="2"/>
  <c r="GC20" i="2"/>
  <c r="GB20" i="2"/>
  <c r="M87" i="4" s="1"/>
  <c r="GA20" i="2"/>
  <c r="GC19" i="2"/>
  <c r="GB19" i="2"/>
  <c r="M80" i="4" s="1"/>
  <c r="GA19" i="2"/>
  <c r="L81" i="4" s="1"/>
  <c r="GC18" i="2"/>
  <c r="GB18" i="2"/>
  <c r="M73" i="4" s="1"/>
  <c r="GA18" i="2"/>
  <c r="GC16" i="2"/>
  <c r="GB16" i="2"/>
  <c r="GA16" i="2"/>
  <c r="GC15" i="2"/>
  <c r="GB15" i="2"/>
  <c r="GA15" i="2"/>
  <c r="GC14" i="2"/>
  <c r="GB14" i="2"/>
  <c r="GA14" i="2"/>
  <c r="GC13" i="2"/>
  <c r="GB13" i="2"/>
  <c r="GA13" i="2"/>
  <c r="GC12" i="2"/>
  <c r="GB12" i="2"/>
  <c r="GA12" i="2"/>
  <c r="GC11" i="2"/>
  <c r="GB11" i="2"/>
  <c r="M27" i="4" s="1"/>
  <c r="GA11" i="2"/>
  <c r="GC10" i="2"/>
  <c r="GB10" i="2"/>
  <c r="M23" i="4" s="1"/>
  <c r="GA10" i="2"/>
  <c r="GC9" i="2"/>
  <c r="N16" i="4" s="1"/>
  <c r="GB9" i="2"/>
  <c r="M16" i="4" s="1"/>
  <c r="GA9" i="2"/>
  <c r="GB8" i="2"/>
  <c r="GA8" i="2"/>
  <c r="HQ66" i="2"/>
  <c r="HQ99" i="2"/>
  <c r="HQ103" i="2"/>
  <c r="HQ109" i="2"/>
  <c r="HR227" i="2"/>
  <c r="IE227" i="2" s="1"/>
  <c r="HR226" i="2"/>
  <c r="IE226" i="2" s="1"/>
  <c r="IE225" i="2" s="1"/>
  <c r="HR224" i="2"/>
  <c r="IE224" i="2" s="1"/>
  <c r="HR223" i="2"/>
  <c r="IE223" i="2" s="1"/>
  <c r="HR222" i="2"/>
  <c r="IE222" i="2" s="1"/>
  <c r="HR221" i="2"/>
  <c r="IE221" i="2" s="1"/>
  <c r="HQ220" i="2"/>
  <c r="HR219" i="2"/>
  <c r="IE219" i="2" s="1"/>
  <c r="HR218" i="2"/>
  <c r="IE218" i="2" s="1"/>
  <c r="HR217" i="2"/>
  <c r="IE217" i="2" s="1"/>
  <c r="HR216" i="2"/>
  <c r="IE216" i="2" s="1"/>
  <c r="HR215" i="2"/>
  <c r="IE215" i="2" s="1"/>
  <c r="HR213" i="2"/>
  <c r="IE213" i="2" s="1"/>
  <c r="HR212" i="2"/>
  <c r="IE212" i="2" s="1"/>
  <c r="IE210" i="2" s="1"/>
  <c r="HR211" i="2"/>
  <c r="IE211" i="2" s="1"/>
  <c r="HQ210" i="2"/>
  <c r="HR209" i="2"/>
  <c r="IE209" i="2" s="1"/>
  <c r="HR208" i="2"/>
  <c r="IE208" i="2" s="1"/>
  <c r="HR207" i="2"/>
  <c r="IE207" i="2" s="1"/>
  <c r="HR206" i="2"/>
  <c r="IE206" i="2" s="1"/>
  <c r="HR205" i="2"/>
  <c r="IE205" i="2" s="1"/>
  <c r="HR204" i="2"/>
  <c r="IE204" i="2" s="1"/>
  <c r="IE202" i="2" s="1"/>
  <c r="HR203" i="2"/>
  <c r="IE203" i="2" s="1"/>
  <c r="HQ202" i="2"/>
  <c r="HR201" i="2"/>
  <c r="IE201" i="2" s="1"/>
  <c r="HR200" i="2"/>
  <c r="IE200" i="2" s="1"/>
  <c r="HR199" i="2"/>
  <c r="IE199" i="2" s="1"/>
  <c r="HR198" i="2"/>
  <c r="IE198" i="2" s="1"/>
  <c r="HR197" i="2"/>
  <c r="IE197" i="2" s="1"/>
  <c r="HR196" i="2"/>
  <c r="IE196" i="2" s="1"/>
  <c r="HR195" i="2"/>
  <c r="IE195" i="2" s="1"/>
  <c r="HR194" i="2"/>
  <c r="IE194" i="2" s="1"/>
  <c r="HR193" i="2"/>
  <c r="IE193" i="2" s="1"/>
  <c r="HQ192" i="2"/>
  <c r="HR190" i="2"/>
  <c r="IE190" i="2" s="1"/>
  <c r="HR189" i="2"/>
  <c r="IE189" i="2" s="1"/>
  <c r="IE188" i="2" s="1"/>
  <c r="HR187" i="2"/>
  <c r="IE187" i="2" s="1"/>
  <c r="HR186" i="2"/>
  <c r="IE186" i="2" s="1"/>
  <c r="HR185" i="2"/>
  <c r="IE185" i="2" s="1"/>
  <c r="HR184" i="2"/>
  <c r="IE184" i="2" s="1"/>
  <c r="HQ183" i="2"/>
  <c r="HR182" i="2"/>
  <c r="IE182" i="2" s="1"/>
  <c r="HR181" i="2"/>
  <c r="IE181" i="2" s="1"/>
  <c r="HR180" i="2"/>
  <c r="IE180" i="2" s="1"/>
  <c r="HR179" i="2"/>
  <c r="IE179" i="2" s="1"/>
  <c r="HR178" i="2"/>
  <c r="IE178" i="2" s="1"/>
  <c r="IE177" i="2" s="1"/>
  <c r="HQ177" i="2"/>
  <c r="HR176" i="2"/>
  <c r="IE176" i="2" s="1"/>
  <c r="HR175" i="2"/>
  <c r="IE175" i="2" s="1"/>
  <c r="HR174" i="2"/>
  <c r="IE174" i="2" s="1"/>
  <c r="HQ173" i="2"/>
  <c r="HR172" i="2"/>
  <c r="IE172" i="2" s="1"/>
  <c r="HR171" i="2"/>
  <c r="IE171" i="2" s="1"/>
  <c r="HR170" i="2"/>
  <c r="IE170" i="2" s="1"/>
  <c r="HR169" i="2"/>
  <c r="IE169" i="2" s="1"/>
  <c r="HR168" i="2"/>
  <c r="IE168" i="2" s="1"/>
  <c r="HR167" i="2"/>
  <c r="IE167" i="2" s="1"/>
  <c r="HR166" i="2"/>
  <c r="IE166" i="2" s="1"/>
  <c r="IE165" i="2" s="1"/>
  <c r="HQ165" i="2"/>
  <c r="HR164" i="2"/>
  <c r="IE164" i="2" s="1"/>
  <c r="HR163" i="2"/>
  <c r="IE163" i="2" s="1"/>
  <c r="HR162" i="2"/>
  <c r="IE162" i="2" s="1"/>
  <c r="HR161" i="2"/>
  <c r="IE161" i="2" s="1"/>
  <c r="HR160" i="2"/>
  <c r="IE160" i="2" s="1"/>
  <c r="HR159" i="2"/>
  <c r="IE159" i="2" s="1"/>
  <c r="HR158" i="2"/>
  <c r="IE158" i="2" s="1"/>
  <c r="HR157" i="2"/>
  <c r="IE157" i="2" s="1"/>
  <c r="HR156" i="2"/>
  <c r="IE156" i="2" s="1"/>
  <c r="HQ155" i="2"/>
  <c r="HR153" i="2"/>
  <c r="IE153" i="2" s="1"/>
  <c r="HR152" i="2"/>
  <c r="IE152" i="2" s="1"/>
  <c r="HR150" i="2"/>
  <c r="IE150" i="2" s="1"/>
  <c r="HR149" i="2"/>
  <c r="IE149" i="2" s="1"/>
  <c r="HR148" i="2"/>
  <c r="IE148" i="2" s="1"/>
  <c r="HR147" i="2"/>
  <c r="IE147" i="2" s="1"/>
  <c r="HQ146" i="2"/>
  <c r="HR145" i="2"/>
  <c r="IE145" i="2" s="1"/>
  <c r="HR144" i="2"/>
  <c r="IE144" i="2" s="1"/>
  <c r="HR143" i="2"/>
  <c r="IE143" i="2" s="1"/>
  <c r="HR142" i="2"/>
  <c r="IE142" i="2" s="1"/>
  <c r="HR141" i="2"/>
  <c r="IE141" i="2" s="1"/>
  <c r="HR139" i="2"/>
  <c r="IE139" i="2" s="1"/>
  <c r="HR138" i="2"/>
  <c r="IE138" i="2" s="1"/>
  <c r="HR137" i="2"/>
  <c r="IE137" i="2" s="1"/>
  <c r="HQ136" i="2"/>
  <c r="HR135" i="2"/>
  <c r="IE135" i="2" s="1"/>
  <c r="HR134" i="2"/>
  <c r="IE134" i="2" s="1"/>
  <c r="HR133" i="2"/>
  <c r="IE133" i="2" s="1"/>
  <c r="HR132" i="2"/>
  <c r="IE132" i="2" s="1"/>
  <c r="HR131" i="2"/>
  <c r="IE131" i="2" s="1"/>
  <c r="HR130" i="2"/>
  <c r="IE130" i="2" s="1"/>
  <c r="HR129" i="2"/>
  <c r="IE129" i="2" s="1"/>
  <c r="IE128" i="2" s="1"/>
  <c r="HQ128" i="2"/>
  <c r="HR127" i="2"/>
  <c r="IE127" i="2" s="1"/>
  <c r="HR126" i="2"/>
  <c r="IE126" i="2" s="1"/>
  <c r="HR125" i="2"/>
  <c r="IE125" i="2" s="1"/>
  <c r="HR124" i="2"/>
  <c r="IE124" i="2" s="1"/>
  <c r="HR123" i="2"/>
  <c r="IE123" i="2" s="1"/>
  <c r="HR122" i="2"/>
  <c r="IE122" i="2" s="1"/>
  <c r="HR121" i="2"/>
  <c r="IE121" i="2" s="1"/>
  <c r="HR120" i="2"/>
  <c r="IE120" i="2" s="1"/>
  <c r="HR119" i="2"/>
  <c r="IE119" i="2" s="1"/>
  <c r="HQ118" i="2"/>
  <c r="HR116" i="2"/>
  <c r="IE116" i="2" s="1"/>
  <c r="HR115" i="2"/>
  <c r="IE115" i="2" s="1"/>
  <c r="HR113" i="2"/>
  <c r="IE113" i="2" s="1"/>
  <c r="HR112" i="2"/>
  <c r="IE112" i="2" s="1"/>
  <c r="HR111" i="2"/>
  <c r="IE111" i="2" s="1"/>
  <c r="IE37" i="2" s="1"/>
  <c r="HR110" i="2"/>
  <c r="IE110" i="2" s="1"/>
  <c r="HR108" i="2"/>
  <c r="IE108" i="2" s="1"/>
  <c r="HR107" i="2"/>
  <c r="IE107" i="2" s="1"/>
  <c r="HR106" i="2"/>
  <c r="IE106" i="2" s="1"/>
  <c r="HR105" i="2"/>
  <c r="IE105" i="2" s="1"/>
  <c r="HR104" i="2"/>
  <c r="IE104" i="2" s="1"/>
  <c r="IE103" i="2" s="1"/>
  <c r="HR102" i="2"/>
  <c r="IE102" i="2" s="1"/>
  <c r="HR101" i="2"/>
  <c r="HR98" i="2"/>
  <c r="IE98" i="2" s="1"/>
  <c r="HR97" i="2"/>
  <c r="IE97" i="2" s="1"/>
  <c r="HR96" i="2"/>
  <c r="IE96" i="2" s="1"/>
  <c r="HR95" i="2"/>
  <c r="IE95" i="2" s="1"/>
  <c r="HR94" i="2"/>
  <c r="IE94" i="2" s="1"/>
  <c r="HR93" i="2"/>
  <c r="IE93" i="2" s="1"/>
  <c r="HR92" i="2"/>
  <c r="IE92" i="2" s="1"/>
  <c r="HQ91" i="2"/>
  <c r="HR90" i="2"/>
  <c r="IE90" i="2" s="1"/>
  <c r="HR89" i="2"/>
  <c r="IE89" i="2" s="1"/>
  <c r="HR88" i="2"/>
  <c r="IE88" i="2" s="1"/>
  <c r="HR87" i="2"/>
  <c r="IE87" i="2" s="1"/>
  <c r="HR86" i="2"/>
  <c r="IE86" i="2" s="1"/>
  <c r="HR85" i="2"/>
  <c r="IE85" i="2" s="1"/>
  <c r="HR84" i="2"/>
  <c r="IE84" i="2" s="1"/>
  <c r="HR83" i="2"/>
  <c r="IE83" i="2" s="1"/>
  <c r="HR82" i="2"/>
  <c r="IE82" i="2" s="1"/>
  <c r="HQ81" i="2"/>
  <c r="HR79" i="2"/>
  <c r="IE79" i="2" s="1"/>
  <c r="HR78" i="2"/>
  <c r="IE78" i="2" s="1"/>
  <c r="HQ77" i="2"/>
  <c r="HR76" i="2"/>
  <c r="IE76" i="2" s="1"/>
  <c r="HR75" i="2"/>
  <c r="IE75" i="2" s="1"/>
  <c r="IE38" i="2" s="1"/>
  <c r="HR74" i="2"/>
  <c r="IE74" i="2" s="1"/>
  <c r="HR73" i="2"/>
  <c r="IE73" i="2" s="1"/>
  <c r="HQ72" i="2"/>
  <c r="HR71" i="2"/>
  <c r="IE71" i="2" s="1"/>
  <c r="HR70" i="2"/>
  <c r="IE70" i="2" s="1"/>
  <c r="HR69" i="2"/>
  <c r="IE69" i="2" s="1"/>
  <c r="HR68" i="2"/>
  <c r="IE68" i="2" s="1"/>
  <c r="HR67" i="2"/>
  <c r="IE67" i="2" s="1"/>
  <c r="HR65" i="2"/>
  <c r="IE65" i="2" s="1"/>
  <c r="HR64" i="2"/>
  <c r="IE64" i="2" s="1"/>
  <c r="HR63" i="2"/>
  <c r="IE63" i="2" s="1"/>
  <c r="HQ62" i="2"/>
  <c r="HR61" i="2"/>
  <c r="IE61" i="2" s="1"/>
  <c r="HR60" i="2"/>
  <c r="IE60" i="2" s="1"/>
  <c r="HR59" i="2"/>
  <c r="IE59" i="2" s="1"/>
  <c r="IE22" i="2" s="1"/>
  <c r="HR58" i="2"/>
  <c r="IE58" i="2" s="1"/>
  <c r="HR57" i="2"/>
  <c r="IE57" i="2" s="1"/>
  <c r="HR56" i="2"/>
  <c r="IE56" i="2" s="1"/>
  <c r="HR55" i="2"/>
  <c r="IE55" i="2" s="1"/>
  <c r="HQ54" i="2"/>
  <c r="HR53" i="2"/>
  <c r="IE53" i="2" s="1"/>
  <c r="HR52" i="2"/>
  <c r="IE52" i="2" s="1"/>
  <c r="IE15" i="2" s="1"/>
  <c r="HR51" i="2"/>
  <c r="IE51" i="2" s="1"/>
  <c r="HR50" i="2"/>
  <c r="IE50" i="2" s="1"/>
  <c r="HR49" i="2"/>
  <c r="IE49" i="2" s="1"/>
  <c r="HR48" i="2"/>
  <c r="IE48" i="2" s="1"/>
  <c r="HR47" i="2"/>
  <c r="IE47" i="2" s="1"/>
  <c r="IE10" i="2" s="1"/>
  <c r="HR46" i="2"/>
  <c r="IE46" i="2" s="1"/>
  <c r="HR45" i="2"/>
  <c r="IE45" i="2" s="1"/>
  <c r="HQ44" i="2"/>
  <c r="HQ42" i="2"/>
  <c r="HP42" i="2"/>
  <c r="HO42" i="2"/>
  <c r="HQ41" i="2"/>
  <c r="HP41" i="2"/>
  <c r="HP40" i="2" s="1"/>
  <c r="HO41" i="2"/>
  <c r="HQ39" i="2"/>
  <c r="HP39" i="2"/>
  <c r="HO39" i="2"/>
  <c r="HQ38" i="2"/>
  <c r="HP38" i="2"/>
  <c r="HO38" i="2"/>
  <c r="HQ37" i="2"/>
  <c r="HP37" i="2"/>
  <c r="HO37" i="2"/>
  <c r="HQ36" i="2"/>
  <c r="HP36" i="2"/>
  <c r="HO36" i="2"/>
  <c r="HQ34" i="2"/>
  <c r="HP34" i="2"/>
  <c r="HO34" i="2"/>
  <c r="HQ33" i="2"/>
  <c r="HP33" i="2"/>
  <c r="HO33" i="2"/>
  <c r="HQ32" i="2"/>
  <c r="HP32" i="2"/>
  <c r="HO32" i="2"/>
  <c r="HQ31" i="2"/>
  <c r="HP31" i="2"/>
  <c r="HO31" i="2"/>
  <c r="HQ30" i="2"/>
  <c r="HP30" i="2"/>
  <c r="HO30" i="2"/>
  <c r="HQ28" i="2"/>
  <c r="HP28" i="2"/>
  <c r="HO28" i="2"/>
  <c r="HQ27" i="2"/>
  <c r="HP27" i="2"/>
  <c r="HO27" i="2"/>
  <c r="HQ26" i="2"/>
  <c r="HP26" i="2"/>
  <c r="HO26" i="2"/>
  <c r="HQ24" i="2"/>
  <c r="HP24" i="2"/>
  <c r="HO24" i="2"/>
  <c r="HQ23" i="2"/>
  <c r="HP23" i="2"/>
  <c r="HO23" i="2"/>
  <c r="HQ22" i="2"/>
  <c r="HP22" i="2"/>
  <c r="HO22" i="2"/>
  <c r="HQ21" i="2"/>
  <c r="HP21" i="2"/>
  <c r="HO21" i="2"/>
  <c r="HQ20" i="2"/>
  <c r="HP20" i="2"/>
  <c r="HO20" i="2"/>
  <c r="HQ19" i="2"/>
  <c r="HP19" i="2"/>
  <c r="HO19" i="2"/>
  <c r="HQ18" i="2"/>
  <c r="HP18" i="2"/>
  <c r="HO18" i="2"/>
  <c r="HQ16" i="2"/>
  <c r="HP16" i="2"/>
  <c r="HO16" i="2"/>
  <c r="HQ15" i="2"/>
  <c r="HP15" i="2"/>
  <c r="HO15" i="2"/>
  <c r="HQ14" i="2"/>
  <c r="HP14" i="2"/>
  <c r="HO14" i="2"/>
  <c r="HQ13" i="2"/>
  <c r="HP13" i="2"/>
  <c r="HO13" i="2"/>
  <c r="HQ12" i="2"/>
  <c r="HP12" i="2"/>
  <c r="HO12" i="2"/>
  <c r="HQ11" i="2"/>
  <c r="HP11" i="2"/>
  <c r="HO11" i="2"/>
  <c r="HQ10" i="2"/>
  <c r="HP10" i="2"/>
  <c r="HO10" i="2"/>
  <c r="HQ9" i="2"/>
  <c r="HP9" i="2"/>
  <c r="HO9" i="2"/>
  <c r="HQ8" i="2"/>
  <c r="HP8" i="2"/>
  <c r="HO8" i="2"/>
  <c r="P212" i="2"/>
  <c r="P213" i="2"/>
  <c r="P211" i="2"/>
  <c r="P175" i="2"/>
  <c r="P176" i="2"/>
  <c r="P174" i="2"/>
  <c r="P138" i="2"/>
  <c r="P139" i="2"/>
  <c r="P137" i="2"/>
  <c r="P101" i="2"/>
  <c r="P102" i="2"/>
  <c r="P100" i="2"/>
  <c r="P64" i="2"/>
  <c r="P65" i="2"/>
  <c r="P63" i="2"/>
  <c r="EK139" i="2"/>
  <c r="EK138" i="2"/>
  <c r="EK137" i="2"/>
  <c r="EG137" i="2"/>
  <c r="EG139" i="2"/>
  <c r="EG138" i="2"/>
  <c r="EC139" i="2"/>
  <c r="EC138" i="2"/>
  <c r="EC137" i="2"/>
  <c r="DY138" i="2"/>
  <c r="DY139" i="2"/>
  <c r="DY137" i="2"/>
  <c r="BI139" i="2"/>
  <c r="BI138" i="2"/>
  <c r="BI137" i="2"/>
  <c r="BE139" i="2"/>
  <c r="BE138" i="2"/>
  <c r="BE137" i="2"/>
  <c r="BA139" i="2"/>
  <c r="BA138" i="2"/>
  <c r="BA137" i="2"/>
  <c r="AW138" i="2"/>
  <c r="AW139" i="2"/>
  <c r="AW137" i="2"/>
  <c r="BI176" i="2"/>
  <c r="BI175" i="2"/>
  <c r="BI174" i="2"/>
  <c r="BE176" i="2"/>
  <c r="BE175" i="2"/>
  <c r="BE174" i="2"/>
  <c r="BA176" i="2"/>
  <c r="BA175" i="2"/>
  <c r="BA174" i="2"/>
  <c r="AW175" i="2"/>
  <c r="AW176" i="2"/>
  <c r="AW174" i="2"/>
  <c r="S174" i="2"/>
  <c r="T174" i="2"/>
  <c r="S175" i="2"/>
  <c r="T175" i="2"/>
  <c r="S176" i="2"/>
  <c r="T176" i="2"/>
  <c r="R176" i="2"/>
  <c r="R175" i="2"/>
  <c r="R174" i="2"/>
  <c r="O174" i="2"/>
  <c r="O175" i="2"/>
  <c r="O176" i="2"/>
  <c r="N174" i="2"/>
  <c r="N175" i="2"/>
  <c r="N176" i="2"/>
  <c r="L176" i="2"/>
  <c r="K176" i="2"/>
  <c r="J176" i="2"/>
  <c r="L175" i="2"/>
  <c r="K175" i="2"/>
  <c r="J175" i="2"/>
  <c r="L174" i="2"/>
  <c r="K174" i="2"/>
  <c r="J174" i="2"/>
  <c r="E174" i="2"/>
  <c r="F174" i="2"/>
  <c r="G174" i="2"/>
  <c r="H174" i="2"/>
  <c r="E175" i="2"/>
  <c r="F175" i="2"/>
  <c r="G175" i="2"/>
  <c r="H175" i="2"/>
  <c r="E176" i="2"/>
  <c r="F176" i="2"/>
  <c r="G176" i="2"/>
  <c r="H176" i="2"/>
  <c r="D175" i="2"/>
  <c r="D176" i="2"/>
  <c r="D174" i="2"/>
  <c r="T139" i="2"/>
  <c r="S139" i="2"/>
  <c r="R139" i="2"/>
  <c r="O139" i="2"/>
  <c r="N139" i="2"/>
  <c r="L139" i="2"/>
  <c r="K139" i="2"/>
  <c r="J139" i="2"/>
  <c r="H139" i="2"/>
  <c r="G139" i="2"/>
  <c r="F139" i="2"/>
  <c r="E139" i="2"/>
  <c r="D139" i="2"/>
  <c r="T138" i="2"/>
  <c r="S138" i="2"/>
  <c r="R138" i="2"/>
  <c r="O138" i="2"/>
  <c r="N138" i="2"/>
  <c r="L138" i="2"/>
  <c r="K138" i="2"/>
  <c r="J138" i="2"/>
  <c r="H138" i="2"/>
  <c r="G138" i="2"/>
  <c r="F138" i="2"/>
  <c r="E138" i="2"/>
  <c r="D138" i="2"/>
  <c r="T137" i="2"/>
  <c r="S137" i="2"/>
  <c r="R137" i="2"/>
  <c r="O137" i="2"/>
  <c r="N137" i="2"/>
  <c r="L137" i="2"/>
  <c r="K137" i="2"/>
  <c r="J137" i="2"/>
  <c r="H137" i="2"/>
  <c r="G137" i="2"/>
  <c r="F137" i="2"/>
  <c r="E137" i="2"/>
  <c r="D137" i="2"/>
  <c r="T213" i="2"/>
  <c r="S213" i="2"/>
  <c r="R213" i="2"/>
  <c r="T212" i="2"/>
  <c r="S212" i="2"/>
  <c r="R212" i="2"/>
  <c r="T211" i="2"/>
  <c r="S211" i="2"/>
  <c r="R211" i="2"/>
  <c r="O213" i="2"/>
  <c r="N213" i="2"/>
  <c r="O212" i="2"/>
  <c r="N212" i="2"/>
  <c r="O211" i="2"/>
  <c r="N211" i="2"/>
  <c r="L213" i="2"/>
  <c r="K213" i="2"/>
  <c r="J213" i="2"/>
  <c r="L212" i="2"/>
  <c r="K212" i="2"/>
  <c r="J212" i="2"/>
  <c r="L211" i="2"/>
  <c r="K211" i="2"/>
  <c r="J211" i="2"/>
  <c r="E211" i="2"/>
  <c r="F211" i="2"/>
  <c r="G211" i="2"/>
  <c r="H211" i="2"/>
  <c r="E212" i="2"/>
  <c r="F212" i="2"/>
  <c r="G212" i="2"/>
  <c r="H212" i="2"/>
  <c r="E213" i="2"/>
  <c r="F213" i="2"/>
  <c r="G213" i="2"/>
  <c r="H213" i="2"/>
  <c r="D212" i="2"/>
  <c r="D213" i="2"/>
  <c r="D211" i="2"/>
  <c r="T102" i="2"/>
  <c r="S102" i="2"/>
  <c r="T101" i="2"/>
  <c r="S101" i="2"/>
  <c r="R101" i="2"/>
  <c r="T100" i="2"/>
  <c r="S100" i="2"/>
  <c r="R100" i="2"/>
  <c r="O102" i="2"/>
  <c r="N102" i="2"/>
  <c r="O101" i="2"/>
  <c r="N101" i="2"/>
  <c r="O100" i="2"/>
  <c r="N100" i="2"/>
  <c r="L102" i="2"/>
  <c r="K102" i="2"/>
  <c r="J102" i="2"/>
  <c r="L101" i="2"/>
  <c r="K101" i="2"/>
  <c r="J101" i="2"/>
  <c r="L100" i="2"/>
  <c r="K100" i="2"/>
  <c r="J100" i="2"/>
  <c r="E100" i="2"/>
  <c r="F100" i="2"/>
  <c r="G100" i="2"/>
  <c r="H100" i="2"/>
  <c r="E101" i="2"/>
  <c r="F101" i="2"/>
  <c r="G101" i="2"/>
  <c r="H101" i="2"/>
  <c r="E102" i="2"/>
  <c r="F102" i="2"/>
  <c r="G102" i="2"/>
  <c r="H102" i="2"/>
  <c r="D101" i="2"/>
  <c r="D102" i="2"/>
  <c r="D100" i="2"/>
  <c r="T65" i="2"/>
  <c r="S65" i="2"/>
  <c r="R65" i="2"/>
  <c r="T64" i="2"/>
  <c r="S64" i="2"/>
  <c r="R64" i="2"/>
  <c r="T63" i="2"/>
  <c r="S63" i="2"/>
  <c r="R63" i="2"/>
  <c r="O65" i="2"/>
  <c r="N65" i="2"/>
  <c r="O64" i="2"/>
  <c r="N64" i="2"/>
  <c r="O63" i="2"/>
  <c r="N63" i="2"/>
  <c r="L65" i="2"/>
  <c r="K65" i="2"/>
  <c r="J65" i="2"/>
  <c r="L64" i="2"/>
  <c r="K64" i="2"/>
  <c r="J64" i="2"/>
  <c r="L63" i="2"/>
  <c r="K63" i="2"/>
  <c r="J63" i="2"/>
  <c r="D64" i="2"/>
  <c r="E64" i="2"/>
  <c r="F64" i="2"/>
  <c r="G64" i="2"/>
  <c r="H64" i="2"/>
  <c r="D65" i="2"/>
  <c r="E65" i="2"/>
  <c r="F65" i="2"/>
  <c r="G65" i="2"/>
  <c r="H65" i="2"/>
  <c r="E63" i="2"/>
  <c r="F63" i="2"/>
  <c r="G63" i="2"/>
  <c r="H63" i="2"/>
  <c r="D63" i="2"/>
  <c r="F221" i="2"/>
  <c r="AT8" i="2"/>
  <c r="GQ37" i="2" l="1"/>
  <c r="IE9" i="2"/>
  <c r="IE21" i="2"/>
  <c r="IE34" i="2"/>
  <c r="IE151" i="2"/>
  <c r="IE214" i="2"/>
  <c r="GQ20" i="2"/>
  <c r="GQ23" i="2"/>
  <c r="GQ151" i="2"/>
  <c r="W343" i="7"/>
  <c r="IE136" i="2"/>
  <c r="IE11" i="2"/>
  <c r="IE23" i="2"/>
  <c r="IE36" i="2"/>
  <c r="IE72" i="2"/>
  <c r="IE114" i="2"/>
  <c r="IE140" i="2"/>
  <c r="GQ22" i="2"/>
  <c r="GQ66" i="2"/>
  <c r="GQ30" i="2"/>
  <c r="GQ12" i="2"/>
  <c r="GQ103" i="2"/>
  <c r="GQ114" i="2"/>
  <c r="GQ15" i="2"/>
  <c r="IE101" i="2"/>
  <c r="IE99" i="2" s="1"/>
  <c r="HR99" i="2"/>
  <c r="IE155" i="2"/>
  <c r="GQ31" i="2"/>
  <c r="W323" i="7"/>
  <c r="W312" i="7" s="1"/>
  <c r="W311" i="7" s="1"/>
  <c r="IE8" i="2"/>
  <c r="IE44" i="2"/>
  <c r="IE13" i="2"/>
  <c r="IE32" i="2"/>
  <c r="GQ14" i="2"/>
  <c r="GQ24" i="2"/>
  <c r="GQ32" i="2"/>
  <c r="IE14" i="2"/>
  <c r="IE62" i="2"/>
  <c r="IE26" i="2"/>
  <c r="IE39" i="2"/>
  <c r="IE118" i="2"/>
  <c r="IE117" i="2" s="1"/>
  <c r="IE20" i="2"/>
  <c r="IE192" i="2"/>
  <c r="IE191" i="2" s="1"/>
  <c r="IE220" i="2"/>
  <c r="GQ33" i="2"/>
  <c r="GQ77" i="2"/>
  <c r="GQ41" i="2"/>
  <c r="GQ40" i="2" s="1"/>
  <c r="IE27" i="2"/>
  <c r="GQ42" i="2"/>
  <c r="GQ16" i="2"/>
  <c r="W313" i="7"/>
  <c r="IE16" i="2"/>
  <c r="IE28" i="2"/>
  <c r="IE77" i="2"/>
  <c r="IE41" i="2"/>
  <c r="IE40" i="2" s="1"/>
  <c r="IE183" i="2"/>
  <c r="GQ118" i="2"/>
  <c r="IE66" i="2"/>
  <c r="IE30" i="2"/>
  <c r="IE29" i="2" s="1"/>
  <c r="IE42" i="2"/>
  <c r="IE91" i="2"/>
  <c r="IE33" i="2"/>
  <c r="IE146" i="2"/>
  <c r="GQ26" i="2"/>
  <c r="GQ62" i="2"/>
  <c r="GQ99" i="2"/>
  <c r="GQ128" i="2"/>
  <c r="IE54" i="2"/>
  <c r="IE18" i="2"/>
  <c r="IE31" i="2"/>
  <c r="IE12" i="2"/>
  <c r="IE24" i="2"/>
  <c r="IE173" i="2"/>
  <c r="GQ27" i="2"/>
  <c r="GQ146" i="2"/>
  <c r="GQ39" i="2"/>
  <c r="IE19" i="2"/>
  <c r="IE81" i="2"/>
  <c r="IE80" i="2" s="1"/>
  <c r="IE109" i="2"/>
  <c r="GQ8" i="2"/>
  <c r="GQ44" i="2"/>
  <c r="GQ54" i="2"/>
  <c r="GQ18" i="2"/>
  <c r="GQ17" i="2" s="1"/>
  <c r="GQ36" i="2"/>
  <c r="GQ72" i="2"/>
  <c r="GQ81" i="2"/>
  <c r="GQ91" i="2"/>
  <c r="GQ28" i="2"/>
  <c r="GQ109" i="2"/>
  <c r="GQ11" i="2"/>
  <c r="W353" i="7"/>
  <c r="AD219" i="4"/>
  <c r="P222" i="4"/>
  <c r="P221" i="4" s="1"/>
  <c r="Q222" i="4"/>
  <c r="Z222" i="4"/>
  <c r="Z221" i="4" s="1"/>
  <c r="V222" i="4"/>
  <c r="V221" i="4" s="1"/>
  <c r="U222" i="4"/>
  <c r="U221" i="4" s="1"/>
  <c r="AA258" i="4"/>
  <c r="S258" i="4"/>
  <c r="S244" i="4"/>
  <c r="AA237" i="4"/>
  <c r="W258" i="4"/>
  <c r="AA557" i="1"/>
  <c r="S333" i="7"/>
  <c r="Z46" i="2"/>
  <c r="AM46" i="2" s="1"/>
  <c r="W251" i="4"/>
  <c r="T222" i="4"/>
  <c r="T221" i="4" s="1"/>
  <c r="Y222" i="4"/>
  <c r="Y221" i="4" s="1"/>
  <c r="AA230" i="4"/>
  <c r="S223" i="4"/>
  <c r="X222" i="4"/>
  <c r="X221" i="4" s="1"/>
  <c r="W230" i="4"/>
  <c r="S251" i="4"/>
  <c r="AA251" i="4"/>
  <c r="P312" i="7"/>
  <c r="P311" i="7" s="1"/>
  <c r="AA363" i="7"/>
  <c r="Z47" i="2"/>
  <c r="AM47" i="2" s="1"/>
  <c r="W98" i="2"/>
  <c r="Z98" i="2" s="1"/>
  <c r="AM98" i="2" s="1"/>
  <c r="W194" i="2"/>
  <c r="Z194" i="2" s="1"/>
  <c r="AM194" i="2" s="1"/>
  <c r="W120" i="2"/>
  <c r="Z120" i="2" s="1"/>
  <c r="AM120" i="2" s="1"/>
  <c r="W212" i="2"/>
  <c r="Z212" i="2" s="1"/>
  <c r="AM212" i="2" s="1"/>
  <c r="W82" i="2"/>
  <c r="Z82" i="2" s="1"/>
  <c r="AM82" i="2" s="1"/>
  <c r="W160" i="2"/>
  <c r="Z160" i="2" s="1"/>
  <c r="AM160" i="2" s="1"/>
  <c r="W168" i="2"/>
  <c r="Z168" i="2" s="1"/>
  <c r="AM168" i="2" s="1"/>
  <c r="Y225" i="2"/>
  <c r="W110" i="2"/>
  <c r="Z110" i="2" s="1"/>
  <c r="AM110" i="2" s="1"/>
  <c r="W174" i="2"/>
  <c r="Z174" i="2" s="1"/>
  <c r="AM174" i="2" s="1"/>
  <c r="L25" i="9"/>
  <c r="M10" i="9"/>
  <c r="M7" i="9"/>
  <c r="M40" i="9"/>
  <c r="L16" i="9"/>
  <c r="M14" i="9"/>
  <c r="M34" i="9"/>
  <c r="M36" i="9"/>
  <c r="W172" i="2"/>
  <c r="Z172" i="2" s="1"/>
  <c r="AM172" i="2" s="1"/>
  <c r="W182" i="2"/>
  <c r="Z182" i="2" s="1"/>
  <c r="AM182" i="2" s="1"/>
  <c r="W198" i="2"/>
  <c r="Z198" i="2" s="1"/>
  <c r="AM198" i="2" s="1"/>
  <c r="M9" i="9"/>
  <c r="M13" i="9"/>
  <c r="M37" i="9"/>
  <c r="M11" i="9"/>
  <c r="M157" i="1"/>
  <c r="W64" i="2"/>
  <c r="Z64" i="2" s="1"/>
  <c r="AM64" i="2" s="1"/>
  <c r="X114" i="2"/>
  <c r="L10" i="9"/>
  <c r="M20" i="9"/>
  <c r="M25" i="9"/>
  <c r="L39" i="9"/>
  <c r="L22" i="9"/>
  <c r="L40" i="9"/>
  <c r="O18" i="4"/>
  <c r="AB18" i="4" s="1"/>
  <c r="O46" i="4"/>
  <c r="AB46" i="4" s="1"/>
  <c r="L19" i="9"/>
  <c r="L24" i="9"/>
  <c r="M35" i="9"/>
  <c r="L20" i="9"/>
  <c r="L35" i="9"/>
  <c r="L13" i="9"/>
  <c r="L204" i="4"/>
  <c r="M21" i="9"/>
  <c r="M39" i="9"/>
  <c r="L6" i="7"/>
  <c r="O4" i="7"/>
  <c r="AB4" i="7" s="1"/>
  <c r="L10" i="7"/>
  <c r="L13" i="7"/>
  <c r="L8" i="7"/>
  <c r="L7" i="7"/>
  <c r="L3" i="7"/>
  <c r="L12" i="7"/>
  <c r="L11" i="7"/>
  <c r="L9" i="7"/>
  <c r="L5" i="7"/>
  <c r="M20" i="7"/>
  <c r="M16" i="7"/>
  <c r="M21" i="7"/>
  <c r="M17" i="7"/>
  <c r="M23" i="7"/>
  <c r="M15" i="7"/>
  <c r="M22" i="7"/>
  <c r="M19" i="7"/>
  <c r="M18" i="7"/>
  <c r="N26" i="7"/>
  <c r="N30" i="7"/>
  <c r="N31" i="7"/>
  <c r="N25" i="7"/>
  <c r="N28" i="7"/>
  <c r="N29" i="7"/>
  <c r="N27" i="7"/>
  <c r="N32" i="7"/>
  <c r="N33" i="7"/>
  <c r="L51" i="7"/>
  <c r="L46" i="7"/>
  <c r="L50" i="7"/>
  <c r="O44" i="7"/>
  <c r="AB44" i="7" s="1"/>
  <c r="L45" i="7"/>
  <c r="L48" i="7"/>
  <c r="L47" i="7"/>
  <c r="L53" i="7"/>
  <c r="L49" i="7"/>
  <c r="L52" i="7"/>
  <c r="M61" i="7"/>
  <c r="M60" i="7"/>
  <c r="M56" i="7"/>
  <c r="M63" i="7"/>
  <c r="M57" i="7"/>
  <c r="M58" i="7"/>
  <c r="M59" i="7"/>
  <c r="M55" i="7"/>
  <c r="M62" i="7"/>
  <c r="N70" i="7"/>
  <c r="N71" i="7"/>
  <c r="N66" i="7"/>
  <c r="N68" i="7"/>
  <c r="N67" i="7"/>
  <c r="N65" i="7"/>
  <c r="N69" i="7"/>
  <c r="N72" i="7"/>
  <c r="N73" i="7"/>
  <c r="O84" i="7"/>
  <c r="AB84" i="7" s="1"/>
  <c r="L90" i="7"/>
  <c r="L91" i="7"/>
  <c r="L86" i="7"/>
  <c r="L85" i="7"/>
  <c r="L88" i="7"/>
  <c r="L89" i="7"/>
  <c r="L93" i="7"/>
  <c r="L92" i="7"/>
  <c r="L87" i="7"/>
  <c r="M101" i="7"/>
  <c r="M104" i="7"/>
  <c r="M103" i="7"/>
  <c r="M98" i="7"/>
  <c r="M94" i="7"/>
  <c r="M96" i="7"/>
  <c r="M99" i="7"/>
  <c r="M102" i="7"/>
  <c r="M100" i="7"/>
  <c r="M97" i="7"/>
  <c r="N111" i="7"/>
  <c r="N108" i="7"/>
  <c r="N110" i="7"/>
  <c r="N113" i="7"/>
  <c r="N114" i="7"/>
  <c r="N106" i="7"/>
  <c r="N109" i="7"/>
  <c r="N112" i="7"/>
  <c r="N107" i="7"/>
  <c r="O125" i="7"/>
  <c r="AB125" i="7" s="1"/>
  <c r="L131" i="7"/>
  <c r="L134" i="7"/>
  <c r="L129" i="7"/>
  <c r="L128" i="7"/>
  <c r="L132" i="7"/>
  <c r="L127" i="7"/>
  <c r="L130" i="7"/>
  <c r="L126" i="7"/>
  <c r="L133" i="7"/>
  <c r="M144" i="7"/>
  <c r="M142" i="7"/>
  <c r="M140" i="7"/>
  <c r="M139" i="7"/>
  <c r="M136" i="7"/>
  <c r="M137" i="7"/>
  <c r="M138" i="7"/>
  <c r="M141" i="7"/>
  <c r="M143" i="7"/>
  <c r="N154" i="7"/>
  <c r="N146" i="7"/>
  <c r="N150" i="7"/>
  <c r="N147" i="7"/>
  <c r="N151" i="7"/>
  <c r="N148" i="7"/>
  <c r="N152" i="7"/>
  <c r="N149" i="7"/>
  <c r="N153" i="7"/>
  <c r="L167" i="7"/>
  <c r="L172" i="7"/>
  <c r="L168" i="7"/>
  <c r="L173" i="7"/>
  <c r="L169" i="7"/>
  <c r="L171" i="7"/>
  <c r="L174" i="7"/>
  <c r="O166" i="7"/>
  <c r="L170" i="7"/>
  <c r="L175" i="7"/>
  <c r="L165" i="7"/>
  <c r="M179" i="7"/>
  <c r="M183" i="7"/>
  <c r="M178" i="7"/>
  <c r="M182" i="7"/>
  <c r="M177" i="7"/>
  <c r="M184" i="7"/>
  <c r="M185" i="7"/>
  <c r="M180" i="7"/>
  <c r="M181" i="7"/>
  <c r="N189" i="7"/>
  <c r="N191" i="7"/>
  <c r="N193" i="7"/>
  <c r="N195" i="7"/>
  <c r="N190" i="7"/>
  <c r="N194" i="7"/>
  <c r="N188" i="7"/>
  <c r="N192" i="7"/>
  <c r="O207" i="7"/>
  <c r="AB207" i="7" s="1"/>
  <c r="L216" i="7"/>
  <c r="L215" i="7"/>
  <c r="L214" i="7"/>
  <c r="L208" i="7"/>
  <c r="L212" i="7"/>
  <c r="L209" i="7"/>
  <c r="L213" i="7"/>
  <c r="L210" i="7"/>
  <c r="L211" i="7"/>
  <c r="M226" i="7"/>
  <c r="M222" i="7"/>
  <c r="M218" i="7"/>
  <c r="M223" i="7"/>
  <c r="M219" i="7"/>
  <c r="M221" i="7"/>
  <c r="M220" i="7"/>
  <c r="M225" i="7"/>
  <c r="M224" i="7"/>
  <c r="N236" i="7"/>
  <c r="N229" i="7"/>
  <c r="N233" i="7"/>
  <c r="N230" i="7"/>
  <c r="N234" i="7"/>
  <c r="N231" i="7"/>
  <c r="N235" i="7"/>
  <c r="N228" i="7"/>
  <c r="N232" i="7"/>
  <c r="M266" i="7"/>
  <c r="M264" i="7"/>
  <c r="M267" i="7"/>
  <c r="M260" i="7"/>
  <c r="M262" i="7"/>
  <c r="M261" i="7"/>
  <c r="M263" i="7"/>
  <c r="M265" i="7"/>
  <c r="M259" i="7"/>
  <c r="N272" i="7"/>
  <c r="N277" i="7"/>
  <c r="N273" i="7"/>
  <c r="N269" i="7"/>
  <c r="N274" i="7"/>
  <c r="N270" i="7"/>
  <c r="N275" i="7"/>
  <c r="N271" i="7"/>
  <c r="N276" i="7"/>
  <c r="O289" i="7"/>
  <c r="L296" i="7"/>
  <c r="L292" i="7"/>
  <c r="L288" i="7"/>
  <c r="L295" i="7"/>
  <c r="L294" i="7"/>
  <c r="L293" i="7"/>
  <c r="L298" i="7"/>
  <c r="L291" i="7"/>
  <c r="L297" i="7"/>
  <c r="L290" i="7"/>
  <c r="M307" i="7"/>
  <c r="M303" i="7"/>
  <c r="M308" i="7"/>
  <c r="M301" i="7"/>
  <c r="M305" i="7"/>
  <c r="M302" i="7"/>
  <c r="M304" i="7"/>
  <c r="M306" i="7"/>
  <c r="M300" i="7"/>
  <c r="M9" i="4"/>
  <c r="M3" i="4"/>
  <c r="N35" i="4"/>
  <c r="N38" i="4"/>
  <c r="N37" i="4"/>
  <c r="N33" i="4"/>
  <c r="M56" i="4"/>
  <c r="M59" i="4"/>
  <c r="M58" i="4"/>
  <c r="M54" i="4"/>
  <c r="N65" i="4"/>
  <c r="N61" i="4"/>
  <c r="N63" i="4"/>
  <c r="N66" i="4"/>
  <c r="N94" i="4"/>
  <c r="N92" i="4"/>
  <c r="N90" i="4"/>
  <c r="L105" i="4"/>
  <c r="L109" i="4"/>
  <c r="N121" i="4"/>
  <c r="N122" i="4"/>
  <c r="N124" i="4"/>
  <c r="N123" i="4"/>
  <c r="N120" i="4"/>
  <c r="N119" i="4"/>
  <c r="N117" i="4"/>
  <c r="L135" i="4"/>
  <c r="L136" i="4"/>
  <c r="L137" i="4"/>
  <c r="L134" i="4"/>
  <c r="L133" i="4"/>
  <c r="L138" i="4"/>
  <c r="M139" i="4"/>
  <c r="M146" i="4"/>
  <c r="N149" i="4"/>
  <c r="N150" i="4"/>
  <c r="L166" i="4"/>
  <c r="L165" i="4"/>
  <c r="L164" i="4"/>
  <c r="L163" i="4"/>
  <c r="L162" i="4"/>
  <c r="L167" i="4"/>
  <c r="O161" i="4"/>
  <c r="AB161" i="4" s="1"/>
  <c r="M170" i="4"/>
  <c r="M173" i="4"/>
  <c r="M172" i="4"/>
  <c r="M169" i="4"/>
  <c r="M171" i="4"/>
  <c r="M174" i="4"/>
  <c r="N175" i="4"/>
  <c r="N182" i="4"/>
  <c r="N257" i="4" s="1"/>
  <c r="O190" i="4"/>
  <c r="AB190" i="4" s="1"/>
  <c r="N204" i="4"/>
  <c r="N211" i="4"/>
  <c r="N264" i="4" s="1"/>
  <c r="N3" i="4"/>
  <c r="N10" i="4"/>
  <c r="N13" i="6"/>
  <c r="N10" i="6"/>
  <c r="N5" i="6"/>
  <c r="N12" i="6"/>
  <c r="N7" i="6"/>
  <c r="N8" i="6"/>
  <c r="N6" i="6"/>
  <c r="N11" i="6"/>
  <c r="N9" i="6"/>
  <c r="N3" i="6"/>
  <c r="L29" i="6"/>
  <c r="L26" i="6"/>
  <c r="L31" i="6"/>
  <c r="L28" i="6"/>
  <c r="L33" i="6"/>
  <c r="L32" i="6"/>
  <c r="L27" i="6"/>
  <c r="L30" i="6"/>
  <c r="L25" i="6"/>
  <c r="M38" i="6"/>
  <c r="M42" i="6"/>
  <c r="M35" i="6"/>
  <c r="M39" i="6"/>
  <c r="M43" i="6"/>
  <c r="M40" i="6"/>
  <c r="M41" i="6"/>
  <c r="M36" i="6"/>
  <c r="M37" i="6"/>
  <c r="N45" i="6"/>
  <c r="N48" i="6"/>
  <c r="N53" i="6"/>
  <c r="N46" i="6"/>
  <c r="N51" i="6"/>
  <c r="N52" i="6"/>
  <c r="N47" i="6"/>
  <c r="N49" i="6"/>
  <c r="N50" i="6"/>
  <c r="L65" i="6"/>
  <c r="L70" i="6"/>
  <c r="L73" i="6"/>
  <c r="L68" i="6"/>
  <c r="L71" i="6"/>
  <c r="L66" i="6"/>
  <c r="L67" i="6"/>
  <c r="L72" i="6"/>
  <c r="L69" i="6"/>
  <c r="M78" i="6"/>
  <c r="M82" i="6"/>
  <c r="M75" i="6"/>
  <c r="M79" i="6"/>
  <c r="M83" i="6"/>
  <c r="M76" i="6"/>
  <c r="M77" i="6"/>
  <c r="M80" i="6"/>
  <c r="M81" i="6"/>
  <c r="N92" i="6"/>
  <c r="N88" i="6"/>
  <c r="N93" i="6"/>
  <c r="N86" i="6"/>
  <c r="N91" i="6"/>
  <c r="N89" i="6"/>
  <c r="N87" i="6"/>
  <c r="N90" i="6"/>
  <c r="N85" i="6"/>
  <c r="L108" i="6"/>
  <c r="L110" i="6"/>
  <c r="L112" i="6"/>
  <c r="L114" i="6"/>
  <c r="L109" i="6"/>
  <c r="L113" i="6"/>
  <c r="L111" i="6"/>
  <c r="L106" i="6"/>
  <c r="L107" i="6"/>
  <c r="M118" i="6"/>
  <c r="M122" i="6"/>
  <c r="M119" i="6"/>
  <c r="M123" i="6"/>
  <c r="M120" i="6"/>
  <c r="M121" i="6"/>
  <c r="M116" i="6"/>
  <c r="M117" i="6"/>
  <c r="M124" i="6"/>
  <c r="N126" i="6"/>
  <c r="N127" i="6"/>
  <c r="N129" i="6"/>
  <c r="N131" i="6"/>
  <c r="N133" i="6"/>
  <c r="N128" i="6"/>
  <c r="N134" i="6"/>
  <c r="N130" i="6"/>
  <c r="N132" i="6"/>
  <c r="L146" i="6"/>
  <c r="L148" i="6"/>
  <c r="L150" i="6"/>
  <c r="L152" i="6"/>
  <c r="L154" i="6"/>
  <c r="L147" i="6"/>
  <c r="L153" i="6"/>
  <c r="L149" i="6"/>
  <c r="L151" i="6"/>
  <c r="M158" i="6"/>
  <c r="M162" i="6"/>
  <c r="M159" i="6"/>
  <c r="M163" i="6"/>
  <c r="M156" i="6"/>
  <c r="M164" i="6"/>
  <c r="M157" i="6"/>
  <c r="M160" i="6"/>
  <c r="M161" i="6"/>
  <c r="N170" i="6"/>
  <c r="N174" i="6"/>
  <c r="N169" i="6"/>
  <c r="N173" i="6"/>
  <c r="N168" i="6"/>
  <c r="N171" i="6"/>
  <c r="N172" i="6"/>
  <c r="N175" i="6"/>
  <c r="N165" i="6"/>
  <c r="N167" i="6"/>
  <c r="L189" i="6"/>
  <c r="L191" i="6"/>
  <c r="L193" i="6"/>
  <c r="L195" i="6"/>
  <c r="L190" i="6"/>
  <c r="L187" i="6"/>
  <c r="L192" i="6"/>
  <c r="L188" i="6"/>
  <c r="L194" i="6"/>
  <c r="M202" i="6"/>
  <c r="M206" i="6"/>
  <c r="M199" i="6"/>
  <c r="M203" i="6"/>
  <c r="M200" i="6"/>
  <c r="M201" i="6"/>
  <c r="M204" i="6"/>
  <c r="M205" i="6"/>
  <c r="L229" i="6"/>
  <c r="L231" i="6"/>
  <c r="L233" i="6"/>
  <c r="L235" i="6"/>
  <c r="L230" i="6"/>
  <c r="L234" i="6"/>
  <c r="L232" i="6"/>
  <c r="L236" i="6"/>
  <c r="L228" i="6"/>
  <c r="M242" i="6"/>
  <c r="M246" i="6"/>
  <c r="M239" i="6"/>
  <c r="M243" i="6"/>
  <c r="M244" i="6"/>
  <c r="M245" i="6"/>
  <c r="M240" i="6"/>
  <c r="M241" i="6"/>
  <c r="N249" i="6"/>
  <c r="N250" i="6"/>
  <c r="N252" i="6"/>
  <c r="N254" i="6"/>
  <c r="N256" i="6"/>
  <c r="N253" i="6"/>
  <c r="N257" i="6"/>
  <c r="N251" i="6"/>
  <c r="N255" i="6"/>
  <c r="N247" i="6"/>
  <c r="L275" i="6"/>
  <c r="L277" i="6"/>
  <c r="L270" i="6"/>
  <c r="L274" i="6"/>
  <c r="L271" i="6"/>
  <c r="L276" i="6"/>
  <c r="L272" i="6"/>
  <c r="L269" i="6"/>
  <c r="L273" i="6"/>
  <c r="M282" i="6"/>
  <c r="M286" i="6"/>
  <c r="M279" i="6"/>
  <c r="M283" i="6"/>
  <c r="M287" i="6"/>
  <c r="M280" i="6"/>
  <c r="M281" i="6"/>
  <c r="M284" i="6"/>
  <c r="M285" i="6"/>
  <c r="N298" i="6"/>
  <c r="N288" i="6"/>
  <c r="N292" i="6"/>
  <c r="N296" i="6"/>
  <c r="N293" i="6"/>
  <c r="N297" i="6"/>
  <c r="N290" i="6"/>
  <c r="N294" i="6"/>
  <c r="N291" i="6"/>
  <c r="N295" i="6"/>
  <c r="N26" i="1"/>
  <c r="N30" i="1"/>
  <c r="N34" i="1"/>
  <c r="N25" i="1"/>
  <c r="N29" i="1"/>
  <c r="N33" i="1"/>
  <c r="N37" i="1"/>
  <c r="N24" i="1"/>
  <c r="N28" i="1"/>
  <c r="N32" i="1"/>
  <c r="N36" i="1"/>
  <c r="N22" i="1"/>
  <c r="N23" i="1"/>
  <c r="N27" i="1"/>
  <c r="N31" i="1"/>
  <c r="N35" i="1"/>
  <c r="N59" i="1"/>
  <c r="N63" i="1"/>
  <c r="N67" i="1"/>
  <c r="N71" i="1"/>
  <c r="N58" i="1"/>
  <c r="N62" i="1"/>
  <c r="N66" i="1"/>
  <c r="N70" i="1"/>
  <c r="N61" i="1"/>
  <c r="N69" i="1"/>
  <c r="N64" i="1"/>
  <c r="N57" i="1"/>
  <c r="N65" i="1"/>
  <c r="N60" i="1"/>
  <c r="N68" i="1"/>
  <c r="N56" i="1"/>
  <c r="N93" i="1"/>
  <c r="N97" i="1"/>
  <c r="N91" i="1"/>
  <c r="N95" i="1"/>
  <c r="N94" i="1"/>
  <c r="M16" i="9"/>
  <c r="N162" i="1"/>
  <c r="N166" i="1"/>
  <c r="N170" i="1"/>
  <c r="N174" i="1"/>
  <c r="N161" i="1"/>
  <c r="N165" i="1"/>
  <c r="N169" i="1"/>
  <c r="N173" i="1"/>
  <c r="N159" i="1"/>
  <c r="N160" i="1"/>
  <c r="N164" i="1"/>
  <c r="N168" i="1"/>
  <c r="N172" i="1"/>
  <c r="N163" i="1"/>
  <c r="N167" i="1"/>
  <c r="N171" i="1"/>
  <c r="N230" i="1"/>
  <c r="N234" i="1"/>
  <c r="N238" i="1"/>
  <c r="N242" i="1"/>
  <c r="N229" i="1"/>
  <c r="N233" i="1"/>
  <c r="N237" i="1"/>
  <c r="N241" i="1"/>
  <c r="N227" i="1"/>
  <c r="N228" i="1"/>
  <c r="N232" i="1"/>
  <c r="N236" i="1"/>
  <c r="N240" i="1"/>
  <c r="N231" i="1"/>
  <c r="N235" i="1"/>
  <c r="N239" i="1"/>
  <c r="N299" i="1"/>
  <c r="N303" i="1"/>
  <c r="N307" i="1"/>
  <c r="N311" i="1"/>
  <c r="N298" i="1"/>
  <c r="N302" i="1"/>
  <c r="N306" i="1"/>
  <c r="N310" i="1"/>
  <c r="N296" i="1"/>
  <c r="N297" i="1"/>
  <c r="N301" i="1"/>
  <c r="N305" i="1"/>
  <c r="N309" i="1"/>
  <c r="N300" i="1"/>
  <c r="N304" i="1"/>
  <c r="N308" i="1"/>
  <c r="M28" i="9"/>
  <c r="N332" i="1"/>
  <c r="N336" i="1"/>
  <c r="N340" i="1"/>
  <c r="N344" i="1"/>
  <c r="N335" i="1"/>
  <c r="N339" i="1"/>
  <c r="N343" i="1"/>
  <c r="N334" i="1"/>
  <c r="N338" i="1"/>
  <c r="N342" i="1"/>
  <c r="N346" i="1"/>
  <c r="N333" i="1"/>
  <c r="N337" i="1"/>
  <c r="N341" i="1"/>
  <c r="N345" i="1"/>
  <c r="N331" i="1"/>
  <c r="M30" i="9"/>
  <c r="N367" i="1"/>
  <c r="N371" i="1"/>
  <c r="N375" i="1"/>
  <c r="N379" i="1"/>
  <c r="N365" i="1"/>
  <c r="N366" i="1"/>
  <c r="N370" i="1"/>
  <c r="N374" i="1"/>
  <c r="N378" i="1"/>
  <c r="N369" i="1"/>
  <c r="N373" i="1"/>
  <c r="N377" i="1"/>
  <c r="N368" i="1"/>
  <c r="N372" i="1"/>
  <c r="N376" i="1"/>
  <c r="N380" i="1"/>
  <c r="M32" i="9"/>
  <c r="N402" i="1"/>
  <c r="N406" i="1"/>
  <c r="N410" i="1"/>
  <c r="N413" i="1"/>
  <c r="N399" i="1"/>
  <c r="N401" i="1"/>
  <c r="N405" i="1"/>
  <c r="N409" i="1"/>
  <c r="N412" i="1"/>
  <c r="N400" i="1"/>
  <c r="N404" i="1"/>
  <c r="N408" i="1"/>
  <c r="N403" i="1"/>
  <c r="N407" i="1"/>
  <c r="N411" i="1"/>
  <c r="N414" i="1"/>
  <c r="N437" i="1"/>
  <c r="N441" i="1"/>
  <c r="N445" i="1"/>
  <c r="N449" i="1"/>
  <c r="N436" i="1"/>
  <c r="N440" i="1"/>
  <c r="N444" i="1"/>
  <c r="N448" i="1"/>
  <c r="N434" i="1"/>
  <c r="N435" i="1"/>
  <c r="N439" i="1"/>
  <c r="N443" i="1"/>
  <c r="N447" i="1"/>
  <c r="N438" i="1"/>
  <c r="N442" i="1"/>
  <c r="N446" i="1"/>
  <c r="N471" i="1"/>
  <c r="N475" i="1"/>
  <c r="N479" i="1"/>
  <c r="N483" i="1"/>
  <c r="N470" i="1"/>
  <c r="N474" i="1"/>
  <c r="N478" i="1"/>
  <c r="N482" i="1"/>
  <c r="N468" i="1"/>
  <c r="N469" i="1"/>
  <c r="N473" i="1"/>
  <c r="N477" i="1"/>
  <c r="N481" i="1"/>
  <c r="N472" i="1"/>
  <c r="N476" i="1"/>
  <c r="N480" i="1"/>
  <c r="N506" i="1"/>
  <c r="N510" i="1"/>
  <c r="N514" i="1"/>
  <c r="N518" i="1"/>
  <c r="N505" i="1"/>
  <c r="N509" i="1"/>
  <c r="N513" i="1"/>
  <c r="N517" i="1"/>
  <c r="N503" i="1"/>
  <c r="N504" i="1"/>
  <c r="N508" i="1"/>
  <c r="N512" i="1"/>
  <c r="N516" i="1"/>
  <c r="N507" i="1"/>
  <c r="N511" i="1"/>
  <c r="N515" i="1"/>
  <c r="N139" i="1"/>
  <c r="M138" i="1"/>
  <c r="M135" i="1"/>
  <c r="N132" i="1"/>
  <c r="M131" i="1"/>
  <c r="N128" i="1"/>
  <c r="M127" i="1"/>
  <c r="N136" i="1"/>
  <c r="N122" i="1"/>
  <c r="M121" i="1"/>
  <c r="N118" i="1"/>
  <c r="M117" i="1"/>
  <c r="N114" i="1"/>
  <c r="M113" i="1"/>
  <c r="N110" i="1"/>
  <c r="N105" i="1"/>
  <c r="M104" i="1"/>
  <c r="N101" i="1"/>
  <c r="M100" i="1"/>
  <c r="N96" i="1"/>
  <c r="M91" i="1"/>
  <c r="M7" i="7"/>
  <c r="M10" i="7"/>
  <c r="M12" i="7"/>
  <c r="M11" i="7"/>
  <c r="M6" i="7"/>
  <c r="M9" i="7"/>
  <c r="M3" i="7"/>
  <c r="M8" i="7"/>
  <c r="M5" i="7"/>
  <c r="M13" i="7"/>
  <c r="N21" i="7"/>
  <c r="N17" i="7"/>
  <c r="N22" i="7"/>
  <c r="N18" i="7"/>
  <c r="N20" i="7"/>
  <c r="N19" i="7"/>
  <c r="N23" i="7"/>
  <c r="N16" i="7"/>
  <c r="N15" i="7"/>
  <c r="O34" i="7"/>
  <c r="AB34" i="7" s="1"/>
  <c r="L37" i="7"/>
  <c r="L40" i="7"/>
  <c r="L42" i="7"/>
  <c r="L36" i="7"/>
  <c r="L41" i="7"/>
  <c r="L39" i="7"/>
  <c r="L38" i="7"/>
  <c r="L35" i="7"/>
  <c r="L43" i="7"/>
  <c r="M51" i="7"/>
  <c r="M46" i="7"/>
  <c r="M52" i="7"/>
  <c r="M50" i="7"/>
  <c r="M47" i="7"/>
  <c r="M49" i="7"/>
  <c r="M48" i="7"/>
  <c r="M45" i="7"/>
  <c r="M53" i="7"/>
  <c r="N57" i="7"/>
  <c r="N61" i="7"/>
  <c r="N56" i="7"/>
  <c r="N62" i="7"/>
  <c r="N60" i="7"/>
  <c r="N55" i="7"/>
  <c r="N59" i="7"/>
  <c r="N58" i="7"/>
  <c r="N63" i="7"/>
  <c r="O74" i="7"/>
  <c r="AB74" i="7" s="1"/>
  <c r="L81" i="7"/>
  <c r="L76" i="7"/>
  <c r="L82" i="7"/>
  <c r="L77" i="7"/>
  <c r="L80" i="7"/>
  <c r="L83" i="7"/>
  <c r="L78" i="7"/>
  <c r="L79" i="7"/>
  <c r="L75" i="7"/>
  <c r="M90" i="7"/>
  <c r="M87" i="7"/>
  <c r="M92" i="7"/>
  <c r="M91" i="7"/>
  <c r="M86" i="7"/>
  <c r="M88" i="7"/>
  <c r="M89" i="7"/>
  <c r="M85" i="7"/>
  <c r="M93" i="7"/>
  <c r="N102" i="7"/>
  <c r="N97" i="7"/>
  <c r="N101" i="7"/>
  <c r="N98" i="7"/>
  <c r="N94" i="7"/>
  <c r="N104" i="7"/>
  <c r="N99" i="7"/>
  <c r="N100" i="7"/>
  <c r="N96" i="7"/>
  <c r="N103" i="7"/>
  <c r="L121" i="7"/>
  <c r="L122" i="7"/>
  <c r="O115" i="7"/>
  <c r="AB115" i="7" s="1"/>
  <c r="L117" i="7"/>
  <c r="L119" i="7"/>
  <c r="L116" i="7"/>
  <c r="L123" i="7"/>
  <c r="L124" i="7"/>
  <c r="L120" i="7"/>
  <c r="L118" i="7"/>
  <c r="M131" i="7"/>
  <c r="M132" i="7"/>
  <c r="M127" i="7"/>
  <c r="M134" i="7"/>
  <c r="M126" i="7"/>
  <c r="M129" i="7"/>
  <c r="M130" i="7"/>
  <c r="M133" i="7"/>
  <c r="M128" i="7"/>
  <c r="N144" i="7"/>
  <c r="N136" i="7"/>
  <c r="N140" i="7"/>
  <c r="N137" i="7"/>
  <c r="N141" i="7"/>
  <c r="N138" i="7"/>
  <c r="N142" i="7"/>
  <c r="N139" i="7"/>
  <c r="N143" i="7"/>
  <c r="L163" i="7"/>
  <c r="L162" i="7"/>
  <c r="L158" i="7"/>
  <c r="L160" i="7"/>
  <c r="L161" i="7"/>
  <c r="O155" i="7"/>
  <c r="AB155" i="7" s="1"/>
  <c r="L156" i="7"/>
  <c r="L157" i="7"/>
  <c r="L159" i="7"/>
  <c r="L164" i="7"/>
  <c r="M173" i="7"/>
  <c r="M169" i="7"/>
  <c r="M174" i="7"/>
  <c r="M170" i="7"/>
  <c r="M168" i="7"/>
  <c r="M175" i="7"/>
  <c r="M167" i="7"/>
  <c r="M165" i="7"/>
  <c r="M172" i="7"/>
  <c r="M171" i="7"/>
  <c r="N180" i="7"/>
  <c r="N184" i="7"/>
  <c r="N177" i="7"/>
  <c r="N179" i="7"/>
  <c r="N183" i="7"/>
  <c r="N181" i="7"/>
  <c r="N182" i="7"/>
  <c r="N178" i="7"/>
  <c r="N185" i="7"/>
  <c r="L196" i="7"/>
  <c r="M216" i="7"/>
  <c r="M215" i="7"/>
  <c r="M214" i="7"/>
  <c r="M211" i="7"/>
  <c r="M208" i="7"/>
  <c r="M212" i="7"/>
  <c r="M209" i="7"/>
  <c r="M213" i="7"/>
  <c r="M210" i="7"/>
  <c r="N223" i="7"/>
  <c r="N219" i="7"/>
  <c r="N224" i="7"/>
  <c r="N220" i="7"/>
  <c r="N226" i="7"/>
  <c r="N218" i="7"/>
  <c r="N221" i="7"/>
  <c r="N225" i="7"/>
  <c r="N222" i="7"/>
  <c r="L241" i="7"/>
  <c r="L245" i="7"/>
  <c r="L238" i="7"/>
  <c r="L240" i="7"/>
  <c r="L244" i="7"/>
  <c r="L246" i="7"/>
  <c r="L239" i="7"/>
  <c r="L242" i="7"/>
  <c r="O237" i="7"/>
  <c r="AB237" i="7" s="1"/>
  <c r="L243" i="7"/>
  <c r="M255" i="7"/>
  <c r="M251" i="7"/>
  <c r="M252" i="7"/>
  <c r="M257" i="7"/>
  <c r="M247" i="7"/>
  <c r="M250" i="7"/>
  <c r="M256" i="7"/>
  <c r="M249" i="7"/>
  <c r="M254" i="7"/>
  <c r="M253" i="7"/>
  <c r="N262" i="7"/>
  <c r="N267" i="7"/>
  <c r="N261" i="7"/>
  <c r="N266" i="7"/>
  <c r="N263" i="7"/>
  <c r="N259" i="7"/>
  <c r="N264" i="7"/>
  <c r="N260" i="7"/>
  <c r="N265" i="7"/>
  <c r="L286" i="7"/>
  <c r="L282" i="7"/>
  <c r="O278" i="7"/>
  <c r="AB278" i="7" s="1"/>
  <c r="L287" i="7"/>
  <c r="L280" i="7"/>
  <c r="L284" i="7"/>
  <c r="L283" i="7"/>
  <c r="L285" i="7"/>
  <c r="L279" i="7"/>
  <c r="L281" i="7"/>
  <c r="M292" i="7"/>
  <c r="M288" i="7"/>
  <c r="M296" i="7"/>
  <c r="M291" i="7"/>
  <c r="M297" i="7"/>
  <c r="M290" i="7"/>
  <c r="M295" i="7"/>
  <c r="M294" i="7"/>
  <c r="M293" i="7"/>
  <c r="M367" i="7" s="1"/>
  <c r="M298" i="7"/>
  <c r="M372" i="7" s="1"/>
  <c r="N308" i="7"/>
  <c r="N303" i="7"/>
  <c r="N307" i="7"/>
  <c r="N300" i="7"/>
  <c r="N304" i="7"/>
  <c r="N301" i="7"/>
  <c r="N305" i="7"/>
  <c r="N302" i="7"/>
  <c r="N306" i="7"/>
  <c r="O11" i="4"/>
  <c r="AB11" i="4" s="1"/>
  <c r="L17" i="4"/>
  <c r="N27" i="4"/>
  <c r="N31" i="4"/>
  <c r="L45" i="4"/>
  <c r="O39" i="4"/>
  <c r="AB39" i="4" s="1"/>
  <c r="M49" i="4"/>
  <c r="M51" i="4"/>
  <c r="M47" i="4"/>
  <c r="N58" i="4"/>
  <c r="N54" i="4"/>
  <c r="N56" i="4"/>
  <c r="N59" i="4"/>
  <c r="O68" i="4"/>
  <c r="AB68" i="4" s="1"/>
  <c r="L74" i="4"/>
  <c r="L67" i="4"/>
  <c r="N83" i="4"/>
  <c r="N88" i="4"/>
  <c r="N87" i="4"/>
  <c r="N85" i="4"/>
  <c r="L102" i="4"/>
  <c r="L98" i="4"/>
  <c r="O96" i="4"/>
  <c r="AB96" i="4" s="1"/>
  <c r="L100" i="4"/>
  <c r="L99" i="4"/>
  <c r="L101" i="4"/>
  <c r="L129" i="4"/>
  <c r="L130" i="4"/>
  <c r="L126" i="4"/>
  <c r="L128" i="4"/>
  <c r="L127" i="4"/>
  <c r="L131" i="4"/>
  <c r="O125" i="4"/>
  <c r="AB125" i="4" s="1"/>
  <c r="M136" i="4"/>
  <c r="M137" i="4"/>
  <c r="M133" i="4"/>
  <c r="M134" i="4"/>
  <c r="M138" i="4"/>
  <c r="M135" i="4"/>
  <c r="N139" i="4"/>
  <c r="N145" i="4"/>
  <c r="N146" i="4"/>
  <c r="N144" i="4"/>
  <c r="N142" i="4"/>
  <c r="L157" i="4"/>
  <c r="L158" i="4"/>
  <c r="L156" i="4"/>
  <c r="L155" i="4"/>
  <c r="L160" i="4"/>
  <c r="L159" i="4"/>
  <c r="O154" i="4"/>
  <c r="AB154" i="4" s="1"/>
  <c r="M167" i="4"/>
  <c r="M166" i="4"/>
  <c r="M164" i="4"/>
  <c r="M162" i="4"/>
  <c r="M165" i="4"/>
  <c r="M163" i="4"/>
  <c r="N170" i="4"/>
  <c r="N174" i="4"/>
  <c r="N173" i="4"/>
  <c r="N172" i="4"/>
  <c r="N169" i="4"/>
  <c r="N171" i="4"/>
  <c r="L187" i="4"/>
  <c r="L189" i="4"/>
  <c r="O189" i="4" s="1"/>
  <c r="AB189" i="4" s="1"/>
  <c r="O183" i="4"/>
  <c r="AB183" i="4" s="1"/>
  <c r="L186" i="4"/>
  <c r="O212" i="4"/>
  <c r="AB212" i="4" s="1"/>
  <c r="L216" i="4"/>
  <c r="L218" i="4"/>
  <c r="O218" i="4" s="1"/>
  <c r="AB218" i="4" s="1"/>
  <c r="L215" i="4"/>
  <c r="L22" i="6"/>
  <c r="L20" i="6"/>
  <c r="L18" i="6"/>
  <c r="L16" i="6"/>
  <c r="L23" i="6"/>
  <c r="L19" i="6"/>
  <c r="L15" i="6"/>
  <c r="L17" i="6"/>
  <c r="L21" i="6"/>
  <c r="M25" i="6"/>
  <c r="M29" i="6"/>
  <c r="M33" i="6"/>
  <c r="M26" i="6"/>
  <c r="M30" i="6"/>
  <c r="M31" i="6"/>
  <c r="M32" i="6"/>
  <c r="M27" i="6"/>
  <c r="M28" i="6"/>
  <c r="N37" i="6"/>
  <c r="N39" i="6"/>
  <c r="N41" i="6"/>
  <c r="N43" i="6"/>
  <c r="N38" i="6"/>
  <c r="N36" i="6"/>
  <c r="N42" i="6"/>
  <c r="N40" i="6"/>
  <c r="N35" i="6"/>
  <c r="L55" i="6"/>
  <c r="L56" i="6"/>
  <c r="L59" i="6"/>
  <c r="L57" i="6"/>
  <c r="L62" i="6"/>
  <c r="L63" i="6"/>
  <c r="L58" i="6"/>
  <c r="L60" i="6"/>
  <c r="L61" i="6"/>
  <c r="M65" i="6"/>
  <c r="M69" i="6"/>
  <c r="M73" i="6"/>
  <c r="M66" i="6"/>
  <c r="M70" i="6"/>
  <c r="M67" i="6"/>
  <c r="M68" i="6"/>
  <c r="M71" i="6"/>
  <c r="M72" i="6"/>
  <c r="N76" i="6"/>
  <c r="N78" i="6"/>
  <c r="N80" i="6"/>
  <c r="N82" i="6"/>
  <c r="N81" i="6"/>
  <c r="N79" i="6"/>
  <c r="N83" i="6"/>
  <c r="N77" i="6"/>
  <c r="N75" i="6"/>
  <c r="L102" i="6"/>
  <c r="L103" i="6"/>
  <c r="L101" i="6"/>
  <c r="L99" i="6"/>
  <c r="L97" i="6"/>
  <c r="L98" i="6"/>
  <c r="L104" i="6"/>
  <c r="L100" i="6"/>
  <c r="L96" i="6"/>
  <c r="L94" i="6"/>
  <c r="M109" i="6"/>
  <c r="M113" i="6"/>
  <c r="M106" i="6"/>
  <c r="M110" i="6"/>
  <c r="M114" i="6"/>
  <c r="M111" i="6"/>
  <c r="M112" i="6"/>
  <c r="M107" i="6"/>
  <c r="M108" i="6"/>
  <c r="N118" i="6"/>
  <c r="N120" i="6"/>
  <c r="N122" i="6"/>
  <c r="N124" i="6"/>
  <c r="N116" i="6"/>
  <c r="N121" i="6"/>
  <c r="N117" i="6"/>
  <c r="N123" i="6"/>
  <c r="N119" i="6"/>
  <c r="L136" i="6"/>
  <c r="L138" i="6"/>
  <c r="L140" i="6"/>
  <c r="L142" i="6"/>
  <c r="L144" i="6"/>
  <c r="L137" i="6"/>
  <c r="L143" i="6"/>
  <c r="L139" i="6"/>
  <c r="L141" i="6"/>
  <c r="M149" i="6"/>
  <c r="M153" i="6"/>
  <c r="M146" i="6"/>
  <c r="M150" i="6"/>
  <c r="M154" i="6"/>
  <c r="M147" i="6"/>
  <c r="M148" i="6"/>
  <c r="M151" i="6"/>
  <c r="M152" i="6"/>
  <c r="N164" i="6"/>
  <c r="N156" i="6"/>
  <c r="N160" i="6"/>
  <c r="N157" i="6"/>
  <c r="N161" i="6"/>
  <c r="N158" i="6"/>
  <c r="N162" i="6"/>
  <c r="N159" i="6"/>
  <c r="N163" i="6"/>
  <c r="L181" i="6"/>
  <c r="L185" i="6"/>
  <c r="L180" i="6"/>
  <c r="L184" i="6"/>
  <c r="L179" i="6"/>
  <c r="L183" i="6"/>
  <c r="L177" i="6"/>
  <c r="L178" i="6"/>
  <c r="L182" i="6"/>
  <c r="M189" i="6"/>
  <c r="M193" i="6"/>
  <c r="M190" i="6"/>
  <c r="M194" i="6"/>
  <c r="M191" i="6"/>
  <c r="M192" i="6"/>
  <c r="M187" i="6"/>
  <c r="M188" i="6"/>
  <c r="M195" i="6"/>
  <c r="L218" i="6"/>
  <c r="L220" i="6"/>
  <c r="L222" i="6"/>
  <c r="L224" i="6"/>
  <c r="L226" i="6"/>
  <c r="L219" i="6"/>
  <c r="L223" i="6"/>
  <c r="L221" i="6"/>
  <c r="L225" i="6"/>
  <c r="N239" i="6"/>
  <c r="N241" i="6"/>
  <c r="N243" i="6"/>
  <c r="N245" i="6"/>
  <c r="N242" i="6"/>
  <c r="N246" i="6"/>
  <c r="N244" i="6"/>
  <c r="N240" i="6"/>
  <c r="L259" i="6"/>
  <c r="L261" i="6"/>
  <c r="L263" i="6"/>
  <c r="L265" i="6"/>
  <c r="L267" i="6"/>
  <c r="L260" i="6"/>
  <c r="L264" i="6"/>
  <c r="L262" i="6"/>
  <c r="L266" i="6"/>
  <c r="M269" i="6"/>
  <c r="M273" i="6"/>
  <c r="M277" i="6"/>
  <c r="M270" i="6"/>
  <c r="M274" i="6"/>
  <c r="M271" i="6"/>
  <c r="M272" i="6"/>
  <c r="M275" i="6"/>
  <c r="M276" i="6"/>
  <c r="N279" i="6"/>
  <c r="N280" i="6"/>
  <c r="N282" i="6"/>
  <c r="N284" i="6"/>
  <c r="N286" i="6"/>
  <c r="N283" i="6"/>
  <c r="N287" i="6"/>
  <c r="N281" i="6"/>
  <c r="N285" i="6"/>
  <c r="L308" i="6"/>
  <c r="L302" i="6"/>
  <c r="L306" i="6"/>
  <c r="L303" i="6"/>
  <c r="L307" i="6"/>
  <c r="L300" i="6"/>
  <c r="L304" i="6"/>
  <c r="L301" i="6"/>
  <c r="L305" i="6"/>
  <c r="M42" i="1"/>
  <c r="M46" i="1"/>
  <c r="M50" i="1"/>
  <c r="M54" i="1"/>
  <c r="M41" i="1"/>
  <c r="M45" i="1"/>
  <c r="M49" i="1"/>
  <c r="M53" i="1"/>
  <c r="M40" i="1"/>
  <c r="M44" i="1"/>
  <c r="M48" i="1"/>
  <c r="M52" i="1"/>
  <c r="M43" i="1"/>
  <c r="M47" i="1"/>
  <c r="M51" i="1"/>
  <c r="M39" i="1"/>
  <c r="M75" i="1"/>
  <c r="M79" i="1"/>
  <c r="M83" i="1"/>
  <c r="M87" i="1"/>
  <c r="M74" i="1"/>
  <c r="M78" i="1"/>
  <c r="M82" i="1"/>
  <c r="M86" i="1"/>
  <c r="M77" i="1"/>
  <c r="M81" i="1"/>
  <c r="M85" i="1"/>
  <c r="M73" i="1"/>
  <c r="M76" i="1"/>
  <c r="M80" i="1"/>
  <c r="M84" i="1"/>
  <c r="M88" i="1"/>
  <c r="L12" i="9"/>
  <c r="M143" i="1"/>
  <c r="M147" i="1"/>
  <c r="M151" i="1"/>
  <c r="M155" i="1"/>
  <c r="M142" i="1"/>
  <c r="M146" i="1"/>
  <c r="M150" i="1"/>
  <c r="M154" i="1"/>
  <c r="M145" i="1"/>
  <c r="M149" i="1"/>
  <c r="M153" i="1"/>
  <c r="M141" i="1"/>
  <c r="M144" i="1"/>
  <c r="M148" i="1"/>
  <c r="M152" i="1"/>
  <c r="M156" i="1"/>
  <c r="M178" i="1"/>
  <c r="M182" i="1"/>
  <c r="M186" i="1"/>
  <c r="M190" i="1"/>
  <c r="M177" i="1"/>
  <c r="M181" i="1"/>
  <c r="M185" i="1"/>
  <c r="M189" i="1"/>
  <c r="M180" i="1"/>
  <c r="M184" i="1"/>
  <c r="M188" i="1"/>
  <c r="M176" i="1"/>
  <c r="M179" i="1"/>
  <c r="M183" i="1"/>
  <c r="M187" i="1"/>
  <c r="M191" i="1"/>
  <c r="M212" i="1"/>
  <c r="M216" i="1"/>
  <c r="M220" i="1"/>
  <c r="M224" i="1"/>
  <c r="M211" i="1"/>
  <c r="M215" i="1"/>
  <c r="M219" i="1"/>
  <c r="M223" i="1"/>
  <c r="M214" i="1"/>
  <c r="M218" i="1"/>
  <c r="M222" i="1"/>
  <c r="M210" i="1"/>
  <c r="M213" i="1"/>
  <c r="M217" i="1"/>
  <c r="M221" i="1"/>
  <c r="M225" i="1"/>
  <c r="M246" i="1"/>
  <c r="M250" i="1"/>
  <c r="M254" i="1"/>
  <c r="M258" i="1"/>
  <c r="M245" i="1"/>
  <c r="M249" i="1"/>
  <c r="M253" i="1"/>
  <c r="M257" i="1"/>
  <c r="M248" i="1"/>
  <c r="M252" i="1"/>
  <c r="M256" i="1"/>
  <c r="M244" i="1"/>
  <c r="M247" i="1"/>
  <c r="M251" i="1"/>
  <c r="M255" i="1"/>
  <c r="M259" i="1"/>
  <c r="M281" i="1"/>
  <c r="M285" i="1"/>
  <c r="M289" i="1"/>
  <c r="M293" i="1"/>
  <c r="M280" i="1"/>
  <c r="M284" i="1"/>
  <c r="M288" i="1"/>
  <c r="M292" i="1"/>
  <c r="M283" i="1"/>
  <c r="M287" i="1"/>
  <c r="M291" i="1"/>
  <c r="M279" i="1"/>
  <c r="M282" i="1"/>
  <c r="M286" i="1"/>
  <c r="M290" i="1"/>
  <c r="M294" i="1"/>
  <c r="M316" i="1"/>
  <c r="M319" i="1"/>
  <c r="M323" i="1"/>
  <c r="M327" i="1"/>
  <c r="M315" i="1"/>
  <c r="M318" i="1"/>
  <c r="M322" i="1"/>
  <c r="M326" i="1"/>
  <c r="M314" i="1"/>
  <c r="M317" i="1"/>
  <c r="M321" i="1"/>
  <c r="M325" i="1"/>
  <c r="M313" i="1"/>
  <c r="M320" i="1"/>
  <c r="M324" i="1"/>
  <c r="M328" i="1"/>
  <c r="L29" i="9"/>
  <c r="M348" i="1"/>
  <c r="M349" i="1"/>
  <c r="M351" i="1"/>
  <c r="M353" i="1"/>
  <c r="M355" i="1"/>
  <c r="M357" i="1"/>
  <c r="M359" i="1"/>
  <c r="M361" i="1"/>
  <c r="M363" i="1"/>
  <c r="M350" i="1"/>
  <c r="M352" i="1"/>
  <c r="M354" i="1"/>
  <c r="M356" i="1"/>
  <c r="M358" i="1"/>
  <c r="M360" i="1"/>
  <c r="M362" i="1"/>
  <c r="M397" i="1"/>
  <c r="M393" i="1"/>
  <c r="M389" i="1"/>
  <c r="M385" i="1"/>
  <c r="M394" i="1"/>
  <c r="M390" i="1"/>
  <c r="M386" i="1"/>
  <c r="M382" i="1"/>
  <c r="L31" i="9"/>
  <c r="M395" i="1"/>
  <c r="M391" i="1"/>
  <c r="M387" i="1"/>
  <c r="M383" i="1"/>
  <c r="M384" i="1"/>
  <c r="M388" i="1"/>
  <c r="M396" i="1"/>
  <c r="M392" i="1"/>
  <c r="M453" i="1"/>
  <c r="M457" i="1"/>
  <c r="M461" i="1"/>
  <c r="M465" i="1"/>
  <c r="M452" i="1"/>
  <c r="M456" i="1"/>
  <c r="M460" i="1"/>
  <c r="M464" i="1"/>
  <c r="M455" i="1"/>
  <c r="M459" i="1"/>
  <c r="M463" i="1"/>
  <c r="M451" i="1"/>
  <c r="M454" i="1"/>
  <c r="M458" i="1"/>
  <c r="M462" i="1"/>
  <c r="M466" i="1"/>
  <c r="M487" i="1"/>
  <c r="M489" i="1"/>
  <c r="M491" i="1"/>
  <c r="M493" i="1"/>
  <c r="M495" i="1"/>
  <c r="M497" i="1"/>
  <c r="M499" i="1"/>
  <c r="M501" i="1"/>
  <c r="M486" i="1"/>
  <c r="M488" i="1"/>
  <c r="M490" i="1"/>
  <c r="M492" i="1"/>
  <c r="M494" i="1"/>
  <c r="M496" i="1"/>
  <c r="M498" i="1"/>
  <c r="M500" i="1"/>
  <c r="L21" i="9"/>
  <c r="M484" i="1"/>
  <c r="M139" i="1"/>
  <c r="M136" i="1"/>
  <c r="N133" i="1"/>
  <c r="M132" i="1"/>
  <c r="N129" i="1"/>
  <c r="M128" i="1"/>
  <c r="N125" i="1"/>
  <c r="M122" i="1"/>
  <c r="N119" i="1"/>
  <c r="M118" i="1"/>
  <c r="N115" i="1"/>
  <c r="M114" i="1"/>
  <c r="N111" i="1"/>
  <c r="M110" i="1"/>
  <c r="M105" i="1"/>
  <c r="N102" i="1"/>
  <c r="M101" i="1"/>
  <c r="N98" i="1"/>
  <c r="M95" i="1"/>
  <c r="N10" i="7"/>
  <c r="N13" i="7"/>
  <c r="N12" i="7"/>
  <c r="N6" i="7"/>
  <c r="N8" i="7"/>
  <c r="N11" i="7"/>
  <c r="N7" i="7"/>
  <c r="N9" i="7"/>
  <c r="N5" i="7"/>
  <c r="L31" i="7"/>
  <c r="L28" i="7"/>
  <c r="L32" i="7"/>
  <c r="L26" i="7"/>
  <c r="L33" i="7"/>
  <c r="L30" i="7"/>
  <c r="O24" i="7"/>
  <c r="AB24" i="7" s="1"/>
  <c r="L27" i="7"/>
  <c r="L29" i="7"/>
  <c r="L25" i="7"/>
  <c r="M40" i="7"/>
  <c r="M43" i="7"/>
  <c r="M42" i="7"/>
  <c r="M36" i="7"/>
  <c r="M37" i="7"/>
  <c r="M38" i="7"/>
  <c r="M41" i="7"/>
  <c r="M39" i="7"/>
  <c r="M35" i="7"/>
  <c r="N48" i="7"/>
  <c r="N50" i="7"/>
  <c r="N47" i="7"/>
  <c r="N52" i="7"/>
  <c r="N51" i="7"/>
  <c r="N46" i="7"/>
  <c r="N53" i="7"/>
  <c r="N49" i="7"/>
  <c r="N45" i="7"/>
  <c r="L68" i="7"/>
  <c r="L71" i="7"/>
  <c r="L72" i="7"/>
  <c r="L73" i="7"/>
  <c r="L69" i="7"/>
  <c r="L66" i="7"/>
  <c r="L65" i="7"/>
  <c r="L70" i="7"/>
  <c r="O64" i="7"/>
  <c r="AB64" i="7" s="1"/>
  <c r="L67" i="7"/>
  <c r="M81" i="7"/>
  <c r="M78" i="7"/>
  <c r="M77" i="7"/>
  <c r="M83" i="7"/>
  <c r="M82" i="7"/>
  <c r="M80" i="7"/>
  <c r="M76" i="7"/>
  <c r="M79" i="7"/>
  <c r="M75" i="7"/>
  <c r="N92" i="7"/>
  <c r="N93" i="7"/>
  <c r="N91" i="7"/>
  <c r="N86" i="7"/>
  <c r="N87" i="7"/>
  <c r="N90" i="7"/>
  <c r="N88" i="7"/>
  <c r="N89" i="7"/>
  <c r="N85" i="7"/>
  <c r="L111" i="7"/>
  <c r="L113" i="7"/>
  <c r="L107" i="7"/>
  <c r="L108" i="7"/>
  <c r="O105" i="7"/>
  <c r="AB105" i="7" s="1"/>
  <c r="L109" i="7"/>
  <c r="L110" i="7"/>
  <c r="L112" i="7"/>
  <c r="L106" i="7"/>
  <c r="L114" i="7"/>
  <c r="M123" i="7"/>
  <c r="M122" i="7"/>
  <c r="M117" i="7"/>
  <c r="M121" i="7"/>
  <c r="M118" i="7"/>
  <c r="M116" i="7"/>
  <c r="M120" i="7"/>
  <c r="M119" i="7"/>
  <c r="M124" i="7"/>
  <c r="N133" i="7"/>
  <c r="N128" i="7"/>
  <c r="N132" i="7"/>
  <c r="N131" i="7"/>
  <c r="N127" i="7"/>
  <c r="N126" i="7"/>
  <c r="N134" i="7"/>
  <c r="N129" i="7"/>
  <c r="N130" i="7"/>
  <c r="L154" i="7"/>
  <c r="L151" i="7"/>
  <c r="L148" i="7"/>
  <c r="L146" i="7"/>
  <c r="L153" i="7"/>
  <c r="L147" i="7"/>
  <c r="L152" i="7"/>
  <c r="O145" i="7"/>
  <c r="AB145" i="7" s="1"/>
  <c r="L150" i="7"/>
  <c r="L149" i="7"/>
  <c r="M159" i="7"/>
  <c r="M161" i="7"/>
  <c r="M164" i="7"/>
  <c r="M157" i="7"/>
  <c r="M163" i="7"/>
  <c r="M160" i="7"/>
  <c r="M162" i="7"/>
  <c r="M156" i="7"/>
  <c r="M158" i="7"/>
  <c r="N174" i="7"/>
  <c r="N170" i="7"/>
  <c r="N175" i="7"/>
  <c r="N171" i="7"/>
  <c r="N167" i="7"/>
  <c r="N165" i="7"/>
  <c r="N173" i="7"/>
  <c r="N168" i="7"/>
  <c r="N172" i="7"/>
  <c r="N169" i="7"/>
  <c r="L189" i="7"/>
  <c r="L195" i="7"/>
  <c r="L192" i="7"/>
  <c r="L187" i="7"/>
  <c r="L191" i="7"/>
  <c r="O186" i="7"/>
  <c r="AB186" i="7" s="1"/>
  <c r="L194" i="7"/>
  <c r="L190" i="7"/>
  <c r="L188" i="7"/>
  <c r="L193" i="7"/>
  <c r="M198" i="7"/>
  <c r="M206" i="7"/>
  <c r="M201" i="7"/>
  <c r="M205" i="7"/>
  <c r="M202" i="7"/>
  <c r="M196" i="7"/>
  <c r="M199" i="7"/>
  <c r="M203" i="7"/>
  <c r="M200" i="7"/>
  <c r="M204" i="7"/>
  <c r="N209" i="7"/>
  <c r="N213" i="7"/>
  <c r="N216" i="7"/>
  <c r="N212" i="7"/>
  <c r="N215" i="7"/>
  <c r="N210" i="7"/>
  <c r="N208" i="7"/>
  <c r="N214" i="7"/>
  <c r="N211" i="7"/>
  <c r="L236" i="7"/>
  <c r="L231" i="7"/>
  <c r="L232" i="7"/>
  <c r="L229" i="7"/>
  <c r="L234" i="7"/>
  <c r="L235" i="7"/>
  <c r="L228" i="7"/>
  <c r="O227" i="7"/>
  <c r="AB227" i="7" s="1"/>
  <c r="L230" i="7"/>
  <c r="L233" i="7"/>
  <c r="M242" i="7"/>
  <c r="M246" i="7"/>
  <c r="M241" i="7"/>
  <c r="M245" i="7"/>
  <c r="M243" i="7"/>
  <c r="M244" i="7"/>
  <c r="M239" i="7"/>
  <c r="M238" i="7"/>
  <c r="M240" i="7"/>
  <c r="N257" i="7"/>
  <c r="N250" i="7"/>
  <c r="N247" i="7"/>
  <c r="N251" i="7"/>
  <c r="N255" i="7"/>
  <c r="N252" i="7"/>
  <c r="N256" i="7"/>
  <c r="N253" i="7"/>
  <c r="N249" i="7"/>
  <c r="N254" i="7"/>
  <c r="M287" i="7"/>
  <c r="M284" i="7"/>
  <c r="M280" i="7"/>
  <c r="M286" i="7"/>
  <c r="M282" i="7"/>
  <c r="M281" i="7"/>
  <c r="M283" i="7"/>
  <c r="M285" i="7"/>
  <c r="M279" i="7"/>
  <c r="N288" i="7"/>
  <c r="N292" i="7"/>
  <c r="N298" i="7"/>
  <c r="N291" i="7"/>
  <c r="N293" i="7"/>
  <c r="N297" i="7"/>
  <c r="N294" i="7"/>
  <c r="N290" i="7"/>
  <c r="N295" i="7"/>
  <c r="N296" i="7"/>
  <c r="O32" i="4"/>
  <c r="AB32" i="4" s="1"/>
  <c r="L38" i="4"/>
  <c r="M42" i="4"/>
  <c r="M45" i="4"/>
  <c r="M44" i="4"/>
  <c r="M40" i="4"/>
  <c r="N49" i="4"/>
  <c r="N52" i="4"/>
  <c r="N51" i="4"/>
  <c r="N47" i="4"/>
  <c r="L66" i="4"/>
  <c r="O60" i="4"/>
  <c r="AB60" i="4" s="1"/>
  <c r="N80" i="4"/>
  <c r="N78" i="4"/>
  <c r="N76" i="4"/>
  <c r="N81" i="4"/>
  <c r="L95" i="4"/>
  <c r="O89" i="4"/>
  <c r="AB89" i="4" s="1"/>
  <c r="N108" i="4"/>
  <c r="N104" i="4"/>
  <c r="L123" i="4"/>
  <c r="L119" i="4"/>
  <c r="L124" i="4"/>
  <c r="L120" i="4"/>
  <c r="L122" i="4"/>
  <c r="L121" i="4"/>
  <c r="O118" i="4"/>
  <c r="AB118" i="4" s="1"/>
  <c r="M130" i="4"/>
  <c r="M126" i="4"/>
  <c r="M131" i="4"/>
  <c r="M127" i="4"/>
  <c r="M129" i="4"/>
  <c r="M128" i="4"/>
  <c r="N137" i="4"/>
  <c r="N133" i="4"/>
  <c r="N138" i="4"/>
  <c r="N134" i="4"/>
  <c r="N136" i="4"/>
  <c r="N135" i="4"/>
  <c r="L152" i="4"/>
  <c r="O147" i="4"/>
  <c r="M158" i="4"/>
  <c r="M159" i="4"/>
  <c r="M155" i="4"/>
  <c r="M160" i="4"/>
  <c r="M157" i="4"/>
  <c r="M156" i="4"/>
  <c r="N167" i="4"/>
  <c r="N166" i="4"/>
  <c r="N165" i="4"/>
  <c r="N163" i="4"/>
  <c r="N164" i="4"/>
  <c r="N162" i="4"/>
  <c r="L182" i="4"/>
  <c r="O176" i="4"/>
  <c r="AB176" i="4" s="1"/>
  <c r="L181" i="4"/>
  <c r="L13" i="6"/>
  <c r="L11" i="6"/>
  <c r="L9" i="6"/>
  <c r="L7" i="6"/>
  <c r="L5" i="6"/>
  <c r="L8" i="6"/>
  <c r="L10" i="6"/>
  <c r="L12" i="6"/>
  <c r="L6" i="6"/>
  <c r="L3" i="6"/>
  <c r="M16" i="6"/>
  <c r="M20" i="6"/>
  <c r="M17" i="6"/>
  <c r="M21" i="6"/>
  <c r="M22" i="6"/>
  <c r="M15" i="6"/>
  <c r="M23" i="6"/>
  <c r="M18" i="6"/>
  <c r="M19" i="6"/>
  <c r="N32" i="6"/>
  <c r="N30" i="6"/>
  <c r="N28" i="6"/>
  <c r="N26" i="6"/>
  <c r="N31" i="6"/>
  <c r="N33" i="6"/>
  <c r="N25" i="6"/>
  <c r="N29" i="6"/>
  <c r="N27" i="6"/>
  <c r="L46" i="6"/>
  <c r="L48" i="6"/>
  <c r="L50" i="6"/>
  <c r="L52" i="6"/>
  <c r="L51" i="6"/>
  <c r="L49" i="6"/>
  <c r="L45" i="6"/>
  <c r="L47" i="6"/>
  <c r="L53" i="6"/>
  <c r="M56" i="6"/>
  <c r="M60" i="6"/>
  <c r="M57" i="6"/>
  <c r="M61" i="6"/>
  <c r="M58" i="6"/>
  <c r="M59" i="6"/>
  <c r="M62" i="6"/>
  <c r="M63" i="6"/>
  <c r="M55" i="6"/>
  <c r="N66" i="6"/>
  <c r="N68" i="6"/>
  <c r="N70" i="6"/>
  <c r="N72" i="6"/>
  <c r="N67" i="6"/>
  <c r="N73" i="6"/>
  <c r="N69" i="6"/>
  <c r="N71" i="6"/>
  <c r="N65" i="6"/>
  <c r="L91" i="6"/>
  <c r="L87" i="6"/>
  <c r="L90" i="6"/>
  <c r="L88" i="6"/>
  <c r="L93" i="6"/>
  <c r="L86" i="6"/>
  <c r="L89" i="6"/>
  <c r="L92" i="6"/>
  <c r="L85" i="6"/>
  <c r="M96" i="6"/>
  <c r="M100" i="6"/>
  <c r="M104" i="6"/>
  <c r="M97" i="6"/>
  <c r="M101" i="6"/>
  <c r="M102" i="6"/>
  <c r="M94" i="6"/>
  <c r="M103" i="6"/>
  <c r="M98" i="6"/>
  <c r="M99" i="6"/>
  <c r="N108" i="6"/>
  <c r="N110" i="6"/>
  <c r="N112" i="6"/>
  <c r="N114" i="6"/>
  <c r="N111" i="6"/>
  <c r="N106" i="6"/>
  <c r="N107" i="6"/>
  <c r="N109" i="6"/>
  <c r="N113" i="6"/>
  <c r="L127" i="6"/>
  <c r="L129" i="6"/>
  <c r="L131" i="6"/>
  <c r="L133" i="6"/>
  <c r="L126" i="6"/>
  <c r="L128" i="6"/>
  <c r="L132" i="6"/>
  <c r="L134" i="6"/>
  <c r="L130" i="6"/>
  <c r="M136" i="6"/>
  <c r="M140" i="6"/>
  <c r="M144" i="6"/>
  <c r="M137" i="6"/>
  <c r="M141" i="6"/>
  <c r="M138" i="6"/>
  <c r="M139" i="6"/>
  <c r="M142" i="6"/>
  <c r="M143" i="6"/>
  <c r="N147" i="6"/>
  <c r="N149" i="6"/>
  <c r="N151" i="6"/>
  <c r="N153" i="6"/>
  <c r="N148" i="6"/>
  <c r="N152" i="6"/>
  <c r="N154" i="6"/>
  <c r="N146" i="6"/>
  <c r="N150" i="6"/>
  <c r="L169" i="6"/>
  <c r="L173" i="6"/>
  <c r="L168" i="6"/>
  <c r="L172" i="6"/>
  <c r="L171" i="6"/>
  <c r="L170" i="6"/>
  <c r="L174" i="6"/>
  <c r="L175" i="6"/>
  <c r="L165" i="6"/>
  <c r="L167" i="6"/>
  <c r="M180" i="6"/>
  <c r="M184" i="6"/>
  <c r="M177" i="6"/>
  <c r="M181" i="6"/>
  <c r="M185" i="6"/>
  <c r="M182" i="6"/>
  <c r="M183" i="6"/>
  <c r="M178" i="6"/>
  <c r="M179" i="6"/>
  <c r="N195" i="6"/>
  <c r="N189" i="6"/>
  <c r="N191" i="6"/>
  <c r="N193" i="6"/>
  <c r="N187" i="6"/>
  <c r="N190" i="6"/>
  <c r="N194" i="6"/>
  <c r="N188" i="6"/>
  <c r="N192" i="6"/>
  <c r="M220" i="6"/>
  <c r="M224" i="6"/>
  <c r="M221" i="6"/>
  <c r="M225" i="6"/>
  <c r="M218" i="6"/>
  <c r="M344" i="6" s="1"/>
  <c r="M226" i="6"/>
  <c r="M219" i="6"/>
  <c r="M222" i="6"/>
  <c r="M223" i="6"/>
  <c r="L250" i="6"/>
  <c r="L252" i="6"/>
  <c r="L254" i="6"/>
  <c r="L256" i="6"/>
  <c r="L249" i="6"/>
  <c r="L253" i="6"/>
  <c r="L257" i="6"/>
  <c r="L255" i="6"/>
  <c r="L251" i="6"/>
  <c r="L247" i="6"/>
  <c r="M260" i="6"/>
  <c r="M264" i="6"/>
  <c r="M261" i="6"/>
  <c r="M265" i="6"/>
  <c r="M262" i="6"/>
  <c r="M263" i="6"/>
  <c r="M259" i="6"/>
  <c r="M266" i="6"/>
  <c r="M267" i="6"/>
  <c r="N277" i="6"/>
  <c r="N271" i="6"/>
  <c r="N275" i="6"/>
  <c r="N272" i="6"/>
  <c r="N276" i="6"/>
  <c r="N269" i="6"/>
  <c r="N273" i="6"/>
  <c r="N270" i="6"/>
  <c r="N274" i="6"/>
  <c r="L298" i="6"/>
  <c r="L288" i="6"/>
  <c r="L292" i="6"/>
  <c r="L296" i="6"/>
  <c r="L293" i="6"/>
  <c r="L297" i="6"/>
  <c r="L290" i="6"/>
  <c r="L294" i="6"/>
  <c r="L291" i="6"/>
  <c r="L295" i="6"/>
  <c r="M300" i="6"/>
  <c r="M304" i="6"/>
  <c r="M308" i="6"/>
  <c r="M301" i="6"/>
  <c r="M305" i="6"/>
  <c r="M306" i="6"/>
  <c r="M307" i="6"/>
  <c r="M302" i="6"/>
  <c r="M303" i="6"/>
  <c r="N43" i="1"/>
  <c r="N47" i="1"/>
  <c r="N51" i="1"/>
  <c r="N42" i="1"/>
  <c r="N46" i="1"/>
  <c r="N50" i="1"/>
  <c r="N54" i="1"/>
  <c r="N41" i="1"/>
  <c r="N45" i="1"/>
  <c r="N49" i="1"/>
  <c r="N53" i="1"/>
  <c r="N39" i="1"/>
  <c r="M8" i="9"/>
  <c r="N40" i="1"/>
  <c r="N44" i="1"/>
  <c r="N48" i="1"/>
  <c r="N52" i="1"/>
  <c r="N76" i="1"/>
  <c r="N80" i="1"/>
  <c r="N84" i="1"/>
  <c r="N88" i="1"/>
  <c r="N75" i="1"/>
  <c r="N79" i="1"/>
  <c r="N83" i="1"/>
  <c r="N87" i="1"/>
  <c r="N74" i="1"/>
  <c r="N78" i="1"/>
  <c r="N82" i="1"/>
  <c r="N86" i="1"/>
  <c r="N77" i="1"/>
  <c r="N81" i="1"/>
  <c r="N85" i="1"/>
  <c r="N144" i="1"/>
  <c r="N148" i="1"/>
  <c r="N152" i="1"/>
  <c r="N156" i="1"/>
  <c r="N143" i="1"/>
  <c r="N147" i="1"/>
  <c r="N151" i="1"/>
  <c r="N155" i="1"/>
  <c r="N141" i="1"/>
  <c r="N142" i="1"/>
  <c r="N146" i="1"/>
  <c r="N150" i="1"/>
  <c r="N154" i="1"/>
  <c r="N145" i="1"/>
  <c r="N149" i="1"/>
  <c r="N153" i="1"/>
  <c r="N179" i="1"/>
  <c r="N183" i="1"/>
  <c r="N187" i="1"/>
  <c r="N191" i="1"/>
  <c r="N178" i="1"/>
  <c r="N182" i="1"/>
  <c r="N186" i="1"/>
  <c r="N190" i="1"/>
  <c r="N176" i="1"/>
  <c r="N177" i="1"/>
  <c r="N181" i="1"/>
  <c r="N185" i="1"/>
  <c r="N189" i="1"/>
  <c r="N180" i="1"/>
  <c r="N184" i="1"/>
  <c r="N188" i="1"/>
  <c r="N213" i="1"/>
  <c r="N217" i="1"/>
  <c r="N221" i="1"/>
  <c r="N225" i="1"/>
  <c r="N212" i="1"/>
  <c r="N216" i="1"/>
  <c r="N220" i="1"/>
  <c r="N224" i="1"/>
  <c r="N210" i="1"/>
  <c r="N211" i="1"/>
  <c r="N215" i="1"/>
  <c r="N219" i="1"/>
  <c r="N223" i="1"/>
  <c r="M19" i="9"/>
  <c r="N214" i="1"/>
  <c r="N218" i="1"/>
  <c r="N222" i="1"/>
  <c r="N247" i="1"/>
  <c r="N251" i="1"/>
  <c r="N255" i="1"/>
  <c r="N259" i="1"/>
  <c r="N246" i="1"/>
  <c r="N250" i="1"/>
  <c r="N254" i="1"/>
  <c r="N258" i="1"/>
  <c r="N244" i="1"/>
  <c r="N245" i="1"/>
  <c r="N249" i="1"/>
  <c r="N253" i="1"/>
  <c r="N257" i="1"/>
  <c r="N248" i="1"/>
  <c r="N252" i="1"/>
  <c r="N256" i="1"/>
  <c r="M24" i="9"/>
  <c r="N282" i="1"/>
  <c r="N286" i="1"/>
  <c r="N290" i="1"/>
  <c r="N294" i="1"/>
  <c r="N281" i="1"/>
  <c r="N285" i="1"/>
  <c r="N289" i="1"/>
  <c r="N293" i="1"/>
  <c r="N279" i="1"/>
  <c r="N280" i="1"/>
  <c r="N284" i="1"/>
  <c r="N288" i="1"/>
  <c r="N292" i="1"/>
  <c r="N283" i="1"/>
  <c r="N287" i="1"/>
  <c r="N291" i="1"/>
  <c r="N316" i="1"/>
  <c r="N320" i="1"/>
  <c r="N324" i="1"/>
  <c r="N328" i="1"/>
  <c r="N319" i="1"/>
  <c r="N323" i="1"/>
  <c r="N327" i="1"/>
  <c r="N313" i="1"/>
  <c r="N315" i="1"/>
  <c r="N318" i="1"/>
  <c r="N322" i="1"/>
  <c r="N326" i="1"/>
  <c r="N314" i="1"/>
  <c r="N317" i="1"/>
  <c r="N321" i="1"/>
  <c r="N325" i="1"/>
  <c r="N394" i="1"/>
  <c r="N390" i="1"/>
  <c r="N386" i="1"/>
  <c r="N382" i="1"/>
  <c r="N395" i="1"/>
  <c r="N391" i="1"/>
  <c r="N387" i="1"/>
  <c r="N383" i="1"/>
  <c r="N396" i="1"/>
  <c r="N392" i="1"/>
  <c r="N388" i="1"/>
  <c r="N384" i="1"/>
  <c r="M31" i="9"/>
  <c r="N389" i="1"/>
  <c r="N385" i="1"/>
  <c r="N393" i="1"/>
  <c r="N397" i="1"/>
  <c r="N420" i="1"/>
  <c r="N424" i="1"/>
  <c r="N428" i="1"/>
  <c r="N432" i="1"/>
  <c r="N419" i="1"/>
  <c r="N423" i="1"/>
  <c r="N427" i="1"/>
  <c r="N431" i="1"/>
  <c r="N417" i="1"/>
  <c r="N418" i="1"/>
  <c r="N422" i="1"/>
  <c r="N426" i="1"/>
  <c r="N430" i="1"/>
  <c r="N421" i="1"/>
  <c r="N425" i="1"/>
  <c r="N429" i="1"/>
  <c r="N454" i="1"/>
  <c r="N458" i="1"/>
  <c r="N462" i="1"/>
  <c r="N466" i="1"/>
  <c r="N453" i="1"/>
  <c r="N457" i="1"/>
  <c r="N461" i="1"/>
  <c r="N465" i="1"/>
  <c r="N451" i="1"/>
  <c r="N452" i="1"/>
  <c r="N456" i="1"/>
  <c r="N460" i="1"/>
  <c r="N464" i="1"/>
  <c r="N455" i="1"/>
  <c r="N459" i="1"/>
  <c r="N463" i="1"/>
  <c r="X188" i="2"/>
  <c r="L36" i="9"/>
  <c r="M277" i="1"/>
  <c r="M12" i="9"/>
  <c r="N415" i="1"/>
  <c r="N124" i="1"/>
  <c r="N137" i="1"/>
  <c r="N134" i="1"/>
  <c r="M133" i="1"/>
  <c r="N130" i="1"/>
  <c r="M129" i="1"/>
  <c r="N126" i="1"/>
  <c r="M125" i="1"/>
  <c r="M107" i="1"/>
  <c r="N120" i="1"/>
  <c r="M119" i="1"/>
  <c r="N116" i="1"/>
  <c r="M115" i="1"/>
  <c r="N112" i="1"/>
  <c r="M111" i="1"/>
  <c r="N108" i="1"/>
  <c r="M90" i="1"/>
  <c r="N103" i="1"/>
  <c r="M102" i="1"/>
  <c r="N99" i="1"/>
  <c r="L23" i="7"/>
  <c r="L19" i="7"/>
  <c r="L15" i="7"/>
  <c r="L20" i="7"/>
  <c r="L16" i="7"/>
  <c r="L18" i="7"/>
  <c r="L17" i="7"/>
  <c r="L21" i="7"/>
  <c r="L22" i="7"/>
  <c r="O14" i="7"/>
  <c r="AB14" i="7" s="1"/>
  <c r="M30" i="7"/>
  <c r="M27" i="7"/>
  <c r="M25" i="7"/>
  <c r="M28" i="7"/>
  <c r="M26" i="7"/>
  <c r="M29" i="7"/>
  <c r="M33" i="7"/>
  <c r="M31" i="7"/>
  <c r="M32" i="7"/>
  <c r="N40" i="7"/>
  <c r="N37" i="7"/>
  <c r="N38" i="7"/>
  <c r="N36" i="7"/>
  <c r="N39" i="7"/>
  <c r="N41" i="7"/>
  <c r="N35" i="7"/>
  <c r="N43" i="7"/>
  <c r="N42" i="7"/>
  <c r="L60" i="7"/>
  <c r="O54" i="7"/>
  <c r="AB54" i="7" s="1"/>
  <c r="L55" i="7"/>
  <c r="L57" i="7"/>
  <c r="L63" i="7"/>
  <c r="L61" i="7"/>
  <c r="L62" i="7"/>
  <c r="L59" i="7"/>
  <c r="L58" i="7"/>
  <c r="L56" i="7"/>
  <c r="M70" i="7"/>
  <c r="M65" i="7"/>
  <c r="M68" i="7"/>
  <c r="M69" i="7"/>
  <c r="M71" i="7"/>
  <c r="M72" i="7"/>
  <c r="M73" i="7"/>
  <c r="M67" i="7"/>
  <c r="M66" i="7"/>
  <c r="N80" i="7"/>
  <c r="N78" i="7"/>
  <c r="N83" i="7"/>
  <c r="N77" i="7"/>
  <c r="N75" i="7"/>
  <c r="N81" i="7"/>
  <c r="N79" i="7"/>
  <c r="N82" i="7"/>
  <c r="N76" i="7"/>
  <c r="L103" i="7"/>
  <c r="L99" i="7"/>
  <c r="L102" i="7"/>
  <c r="L98" i="7"/>
  <c r="O95" i="7"/>
  <c r="AB95" i="7" s="1"/>
  <c r="L101" i="7"/>
  <c r="L94" i="7"/>
  <c r="L104" i="7"/>
  <c r="L97" i="7"/>
  <c r="L100" i="7"/>
  <c r="L96" i="7"/>
  <c r="M111" i="7"/>
  <c r="M107" i="7"/>
  <c r="M108" i="7"/>
  <c r="M109" i="7"/>
  <c r="M113" i="7"/>
  <c r="M114" i="7"/>
  <c r="M112" i="7"/>
  <c r="M110" i="7"/>
  <c r="M106" i="7"/>
  <c r="N122" i="7"/>
  <c r="N117" i="7"/>
  <c r="N119" i="7"/>
  <c r="N124" i="7"/>
  <c r="N121" i="7"/>
  <c r="N118" i="7"/>
  <c r="N123" i="7"/>
  <c r="N120" i="7"/>
  <c r="N116" i="7"/>
  <c r="O135" i="7"/>
  <c r="AB135" i="7" s="1"/>
  <c r="L142" i="7"/>
  <c r="L140" i="7"/>
  <c r="L138" i="7"/>
  <c r="L139" i="7"/>
  <c r="L144" i="7"/>
  <c r="L141" i="7"/>
  <c r="L137" i="7"/>
  <c r="L143" i="7"/>
  <c r="L136" i="7"/>
  <c r="M146" i="7"/>
  <c r="M148" i="7"/>
  <c r="M147" i="7"/>
  <c r="M153" i="7"/>
  <c r="M154" i="7"/>
  <c r="M151" i="7"/>
  <c r="M149" i="7"/>
  <c r="M152" i="7"/>
  <c r="M150" i="7"/>
  <c r="N164" i="7"/>
  <c r="N156" i="7"/>
  <c r="N160" i="7"/>
  <c r="N157" i="7"/>
  <c r="N161" i="7"/>
  <c r="N158" i="7"/>
  <c r="N162" i="7"/>
  <c r="N159" i="7"/>
  <c r="N163" i="7"/>
  <c r="L178" i="7"/>
  <c r="L182" i="7"/>
  <c r="O176" i="7"/>
  <c r="AB176" i="7" s="1"/>
  <c r="L181" i="7"/>
  <c r="L185" i="7"/>
  <c r="L179" i="7"/>
  <c r="L184" i="7"/>
  <c r="L180" i="7"/>
  <c r="L183" i="7"/>
  <c r="L177" i="7"/>
  <c r="M189" i="7"/>
  <c r="M191" i="7"/>
  <c r="M193" i="7"/>
  <c r="M195" i="7"/>
  <c r="M190" i="7"/>
  <c r="M188" i="7"/>
  <c r="M192" i="7"/>
  <c r="M187" i="7"/>
  <c r="M194" i="7"/>
  <c r="N205" i="7"/>
  <c r="N200" i="7"/>
  <c r="N196" i="7"/>
  <c r="N204" i="7"/>
  <c r="N198" i="7"/>
  <c r="N206" i="7"/>
  <c r="N203" i="7"/>
  <c r="N201" i="7"/>
  <c r="N202" i="7"/>
  <c r="N199" i="7"/>
  <c r="L225" i="7"/>
  <c r="L221" i="7"/>
  <c r="L226" i="7"/>
  <c r="L222" i="7"/>
  <c r="O217" i="7"/>
  <c r="AB217" i="7" s="1"/>
  <c r="L224" i="7"/>
  <c r="L223" i="7"/>
  <c r="L220" i="7"/>
  <c r="L218" i="7"/>
  <c r="L219" i="7"/>
  <c r="M228" i="7"/>
  <c r="M232" i="7"/>
  <c r="M231" i="7"/>
  <c r="M230" i="7"/>
  <c r="M229" i="7"/>
  <c r="M236" i="7"/>
  <c r="M235" i="7"/>
  <c r="M233" i="7"/>
  <c r="M234" i="7"/>
  <c r="N239" i="7"/>
  <c r="N243" i="7"/>
  <c r="N242" i="7"/>
  <c r="N246" i="7"/>
  <c r="N240" i="7"/>
  <c r="N241" i="7"/>
  <c r="N238" i="7"/>
  <c r="N244" i="7"/>
  <c r="N245" i="7"/>
  <c r="M273" i="7"/>
  <c r="M274" i="7"/>
  <c r="M271" i="7"/>
  <c r="M272" i="7"/>
  <c r="M270" i="7"/>
  <c r="M269" i="7"/>
  <c r="M277" i="7"/>
  <c r="M276" i="7"/>
  <c r="M275" i="7"/>
  <c r="N287" i="7"/>
  <c r="N282" i="7"/>
  <c r="N280" i="7"/>
  <c r="N284" i="7"/>
  <c r="N285" i="7"/>
  <c r="N279" i="7"/>
  <c r="N286" i="7"/>
  <c r="N281" i="7"/>
  <c r="N283" i="7"/>
  <c r="L307" i="7"/>
  <c r="L303" i="7"/>
  <c r="L305" i="7"/>
  <c r="L308" i="7"/>
  <c r="AB299" i="7"/>
  <c r="L301" i="7"/>
  <c r="L304" i="7"/>
  <c r="L306" i="7"/>
  <c r="L300" i="7"/>
  <c r="L302" i="7"/>
  <c r="O4" i="4"/>
  <c r="AB4" i="4" s="1"/>
  <c r="L10" i="4"/>
  <c r="O25" i="4"/>
  <c r="AB25" i="4" s="1"/>
  <c r="M37" i="4"/>
  <c r="M33" i="4"/>
  <c r="M35" i="4"/>
  <c r="M38" i="4"/>
  <c r="N42" i="4"/>
  <c r="N45" i="4"/>
  <c r="N44" i="4"/>
  <c r="N40" i="4"/>
  <c r="O53" i="4"/>
  <c r="AB53" i="4" s="1"/>
  <c r="L59" i="4"/>
  <c r="M65" i="4"/>
  <c r="M61" i="4"/>
  <c r="M63" i="4"/>
  <c r="M66" i="4"/>
  <c r="N73" i="4"/>
  <c r="N71" i="4"/>
  <c r="N69" i="4"/>
  <c r="O82" i="4"/>
  <c r="AB82" i="4" s="1"/>
  <c r="L88" i="4"/>
  <c r="N100" i="4"/>
  <c r="N99" i="4"/>
  <c r="L114" i="4"/>
  <c r="O110" i="4"/>
  <c r="AB110" i="4" s="1"/>
  <c r="L112" i="4"/>
  <c r="L116" i="4"/>
  <c r="L115" i="4"/>
  <c r="M124" i="4"/>
  <c r="M120" i="4"/>
  <c r="M121" i="4"/>
  <c r="M119" i="4"/>
  <c r="M123" i="4"/>
  <c r="M122" i="4"/>
  <c r="M117" i="4"/>
  <c r="N131" i="4"/>
  <c r="N127" i="4"/>
  <c r="N128" i="4"/>
  <c r="N130" i="4"/>
  <c r="N129" i="4"/>
  <c r="N126" i="4"/>
  <c r="L139" i="4"/>
  <c r="L141" i="4"/>
  <c r="O140" i="4"/>
  <c r="AB140" i="4" s="1"/>
  <c r="N160" i="4"/>
  <c r="N159" i="4"/>
  <c r="N158" i="4"/>
  <c r="N157" i="4"/>
  <c r="N156" i="4"/>
  <c r="N155" i="4"/>
  <c r="L172" i="4"/>
  <c r="L171" i="4"/>
  <c r="L174" i="4"/>
  <c r="O168" i="4"/>
  <c r="AB168" i="4" s="1"/>
  <c r="L170" i="4"/>
  <c r="L173" i="4"/>
  <c r="L169" i="4"/>
  <c r="L203" i="4"/>
  <c r="L201" i="4"/>
  <c r="L200" i="4"/>
  <c r="M204" i="4"/>
  <c r="M211" i="4"/>
  <c r="M264" i="4" s="1"/>
  <c r="M7" i="6"/>
  <c r="M11" i="6"/>
  <c r="M3" i="6"/>
  <c r="M8" i="6"/>
  <c r="M12" i="6"/>
  <c r="M5" i="6"/>
  <c r="M13" i="6"/>
  <c r="M6" i="6"/>
  <c r="M9" i="6"/>
  <c r="M10" i="6"/>
  <c r="N23" i="6"/>
  <c r="N21" i="6"/>
  <c r="N19" i="6"/>
  <c r="N17" i="6"/>
  <c r="N15" i="6"/>
  <c r="N22" i="6"/>
  <c r="N18" i="6"/>
  <c r="N16" i="6"/>
  <c r="N20" i="6"/>
  <c r="L36" i="6"/>
  <c r="L41" i="6"/>
  <c r="L35" i="6"/>
  <c r="L39" i="6"/>
  <c r="L42" i="6"/>
  <c r="L37" i="6"/>
  <c r="L38" i="6"/>
  <c r="L43" i="6"/>
  <c r="L40" i="6"/>
  <c r="M47" i="6"/>
  <c r="M51" i="6"/>
  <c r="M48" i="6"/>
  <c r="M52" i="6"/>
  <c r="M49" i="6"/>
  <c r="M50" i="6"/>
  <c r="M45" i="6"/>
  <c r="M46" i="6"/>
  <c r="M53" i="6"/>
  <c r="N56" i="6"/>
  <c r="N58" i="6"/>
  <c r="N60" i="6"/>
  <c r="N62" i="6"/>
  <c r="N61" i="6"/>
  <c r="N55" i="6"/>
  <c r="N59" i="6"/>
  <c r="N57" i="6"/>
  <c r="N63" i="6"/>
  <c r="L76" i="6"/>
  <c r="L79" i="6"/>
  <c r="L75" i="6"/>
  <c r="L77" i="6"/>
  <c r="L82" i="6"/>
  <c r="L80" i="6"/>
  <c r="L81" i="6"/>
  <c r="L83" i="6"/>
  <c r="L78" i="6"/>
  <c r="M87" i="6"/>
  <c r="M91" i="6"/>
  <c r="M88" i="6"/>
  <c r="M92" i="6"/>
  <c r="M85" i="6"/>
  <c r="M93" i="6"/>
  <c r="M86" i="6"/>
  <c r="M89" i="6"/>
  <c r="M90" i="6"/>
  <c r="N98" i="6"/>
  <c r="N103" i="6"/>
  <c r="N99" i="6"/>
  <c r="N96" i="6"/>
  <c r="N101" i="6"/>
  <c r="N97" i="6"/>
  <c r="N104" i="6"/>
  <c r="N102" i="6"/>
  <c r="N100" i="6"/>
  <c r="N94" i="6"/>
  <c r="L117" i="6"/>
  <c r="L119" i="6"/>
  <c r="L121" i="6"/>
  <c r="L123" i="6"/>
  <c r="L120" i="6"/>
  <c r="L124" i="6"/>
  <c r="L122" i="6"/>
  <c r="L116" i="6"/>
  <c r="L118" i="6"/>
  <c r="M127" i="6"/>
  <c r="M131" i="6"/>
  <c r="M128" i="6"/>
  <c r="M132" i="6"/>
  <c r="M129" i="6"/>
  <c r="M130" i="6"/>
  <c r="M133" i="6"/>
  <c r="M134" i="6"/>
  <c r="M126" i="6"/>
  <c r="N137" i="6"/>
  <c r="N139" i="6"/>
  <c r="N141" i="6"/>
  <c r="N143" i="6"/>
  <c r="N138" i="6"/>
  <c r="N142" i="6"/>
  <c r="N144" i="6"/>
  <c r="N136" i="6"/>
  <c r="N140" i="6"/>
  <c r="L162" i="6"/>
  <c r="L161" i="6"/>
  <c r="L159" i="6"/>
  <c r="L157" i="6"/>
  <c r="L156" i="6"/>
  <c r="L160" i="6"/>
  <c r="L163" i="6"/>
  <c r="L164" i="6"/>
  <c r="L158" i="6"/>
  <c r="M167" i="6"/>
  <c r="M171" i="6"/>
  <c r="M175" i="6"/>
  <c r="M168" i="6"/>
  <c r="M172" i="6"/>
  <c r="M173" i="6"/>
  <c r="M165" i="6"/>
  <c r="M174" i="6"/>
  <c r="M169" i="6"/>
  <c r="M170" i="6"/>
  <c r="N178" i="6"/>
  <c r="N182" i="6"/>
  <c r="N181" i="6"/>
  <c r="N185" i="6"/>
  <c r="N184" i="6"/>
  <c r="N179" i="6"/>
  <c r="N180" i="6"/>
  <c r="N183" i="6"/>
  <c r="N177" i="6"/>
  <c r="L200" i="6"/>
  <c r="L202" i="6"/>
  <c r="L204" i="6"/>
  <c r="L206" i="6"/>
  <c r="L201" i="6"/>
  <c r="L205" i="6"/>
  <c r="L199" i="6"/>
  <c r="L203" i="6"/>
  <c r="L196" i="6"/>
  <c r="L198" i="6"/>
  <c r="N219" i="6"/>
  <c r="N221" i="6"/>
  <c r="N223" i="6"/>
  <c r="N225" i="6"/>
  <c r="N218" i="6"/>
  <c r="N344" i="6" s="1"/>
  <c r="N220" i="6"/>
  <c r="N346" i="6" s="1"/>
  <c r="N224" i="6"/>
  <c r="N222" i="6"/>
  <c r="N226" i="6"/>
  <c r="N352" i="6" s="1"/>
  <c r="L238" i="6"/>
  <c r="L240" i="6"/>
  <c r="L242" i="6"/>
  <c r="L244" i="6"/>
  <c r="L246" i="6"/>
  <c r="L241" i="6"/>
  <c r="L245" i="6"/>
  <c r="L243" i="6"/>
  <c r="L239" i="6"/>
  <c r="M251" i="6"/>
  <c r="M255" i="6"/>
  <c r="M247" i="6"/>
  <c r="M252" i="6"/>
  <c r="M256" i="6"/>
  <c r="M253" i="6"/>
  <c r="M254" i="6"/>
  <c r="M257" i="6"/>
  <c r="M249" i="6"/>
  <c r="M250" i="6"/>
  <c r="N260" i="6"/>
  <c r="N262" i="6"/>
  <c r="N264" i="6"/>
  <c r="N266" i="6"/>
  <c r="N263" i="6"/>
  <c r="N267" i="6"/>
  <c r="N259" i="6"/>
  <c r="N261" i="6"/>
  <c r="N265" i="6"/>
  <c r="L280" i="6"/>
  <c r="L282" i="6"/>
  <c r="L284" i="6"/>
  <c r="L286" i="6"/>
  <c r="L279" i="6"/>
  <c r="L283" i="6"/>
  <c r="L287" i="6"/>
  <c r="L285" i="6"/>
  <c r="L281" i="6"/>
  <c r="M291" i="6"/>
  <c r="M295" i="6"/>
  <c r="M292" i="6"/>
  <c r="M296" i="6"/>
  <c r="M288" i="6"/>
  <c r="M297" i="6"/>
  <c r="M290" i="6"/>
  <c r="M298" i="6"/>
  <c r="M293" i="6"/>
  <c r="M294" i="6"/>
  <c r="N308" i="6"/>
  <c r="N302" i="6"/>
  <c r="N306" i="6"/>
  <c r="N303" i="6"/>
  <c r="N307" i="6"/>
  <c r="N300" i="6"/>
  <c r="N304" i="6"/>
  <c r="N301" i="6"/>
  <c r="N305" i="6"/>
  <c r="M25" i="1"/>
  <c r="M29" i="1"/>
  <c r="M33" i="1"/>
  <c r="M37" i="1"/>
  <c r="M24" i="1"/>
  <c r="M28" i="1"/>
  <c r="M32" i="1"/>
  <c r="M36" i="1"/>
  <c r="M23" i="1"/>
  <c r="M27" i="1"/>
  <c r="M31" i="1"/>
  <c r="M35" i="1"/>
  <c r="M26" i="1"/>
  <c r="M30" i="1"/>
  <c r="M34" i="1"/>
  <c r="M22" i="1"/>
  <c r="M58" i="1"/>
  <c r="M62" i="1"/>
  <c r="M66" i="1"/>
  <c r="M70" i="1"/>
  <c r="M57" i="1"/>
  <c r="M61" i="1"/>
  <c r="M65" i="1"/>
  <c r="M69" i="1"/>
  <c r="M64" i="1"/>
  <c r="M59" i="1"/>
  <c r="M67" i="1"/>
  <c r="M60" i="1"/>
  <c r="M68" i="1"/>
  <c r="M71" i="1"/>
  <c r="M63" i="1"/>
  <c r="M56" i="1"/>
  <c r="M92" i="1"/>
  <c r="M96" i="1"/>
  <c r="M94" i="1"/>
  <c r="M93" i="1"/>
  <c r="M97" i="1"/>
  <c r="M161" i="1"/>
  <c r="M165" i="1"/>
  <c r="M169" i="1"/>
  <c r="M173" i="1"/>
  <c r="M160" i="1"/>
  <c r="M164" i="1"/>
  <c r="M168" i="1"/>
  <c r="M172" i="1"/>
  <c r="M163" i="1"/>
  <c r="M167" i="1"/>
  <c r="M171" i="1"/>
  <c r="M159" i="1"/>
  <c r="M162" i="1"/>
  <c r="M166" i="1"/>
  <c r="M170" i="1"/>
  <c r="M174" i="1"/>
  <c r="M194" i="1"/>
  <c r="M196" i="1"/>
  <c r="M198" i="1"/>
  <c r="M200" i="1"/>
  <c r="M202" i="1"/>
  <c r="M204" i="1"/>
  <c r="M206" i="1"/>
  <c r="M208" i="1"/>
  <c r="M193" i="1"/>
  <c r="M195" i="1"/>
  <c r="M197" i="1"/>
  <c r="M199" i="1"/>
  <c r="M201" i="1"/>
  <c r="M203" i="1"/>
  <c r="M205" i="1"/>
  <c r="M207" i="1"/>
  <c r="M229" i="1"/>
  <c r="M233" i="1"/>
  <c r="M237" i="1"/>
  <c r="M241" i="1"/>
  <c r="M228" i="1"/>
  <c r="M232" i="1"/>
  <c r="M236" i="1"/>
  <c r="M240" i="1"/>
  <c r="M231" i="1"/>
  <c r="M235" i="1"/>
  <c r="M239" i="1"/>
  <c r="M227" i="1"/>
  <c r="M230" i="1"/>
  <c r="M234" i="1"/>
  <c r="M238" i="1"/>
  <c r="M242" i="1"/>
  <c r="M262" i="1"/>
  <c r="M264" i="1"/>
  <c r="M266" i="1"/>
  <c r="M268" i="1"/>
  <c r="M270" i="1"/>
  <c r="M272" i="1"/>
  <c r="M274" i="1"/>
  <c r="M276" i="1"/>
  <c r="M261" i="1"/>
  <c r="M263" i="1"/>
  <c r="M265" i="1"/>
  <c r="M267" i="1"/>
  <c r="M269" i="1"/>
  <c r="M271" i="1"/>
  <c r="M273" i="1"/>
  <c r="M275" i="1"/>
  <c r="M298" i="1"/>
  <c r="M302" i="1"/>
  <c r="M306" i="1"/>
  <c r="M310" i="1"/>
  <c r="M297" i="1"/>
  <c r="M301" i="1"/>
  <c r="M305" i="1"/>
  <c r="M309" i="1"/>
  <c r="M300" i="1"/>
  <c r="M304" i="1"/>
  <c r="M308" i="1"/>
  <c r="M296" i="1"/>
  <c r="M299" i="1"/>
  <c r="M303" i="1"/>
  <c r="M307" i="1"/>
  <c r="M311" i="1"/>
  <c r="L28" i="9"/>
  <c r="M329" i="1"/>
  <c r="M335" i="1"/>
  <c r="M339" i="1"/>
  <c r="M343" i="1"/>
  <c r="M331" i="1"/>
  <c r="M334" i="1"/>
  <c r="M338" i="1"/>
  <c r="M342" i="1"/>
  <c r="M346" i="1"/>
  <c r="M333" i="1"/>
  <c r="M337" i="1"/>
  <c r="M341" i="1"/>
  <c r="M345" i="1"/>
  <c r="M332" i="1"/>
  <c r="M336" i="1"/>
  <c r="M340" i="1"/>
  <c r="M344" i="1"/>
  <c r="L30" i="9"/>
  <c r="M366" i="1"/>
  <c r="M370" i="1"/>
  <c r="M374" i="1"/>
  <c r="M378" i="1"/>
  <c r="M369" i="1"/>
  <c r="M373" i="1"/>
  <c r="M377" i="1"/>
  <c r="M365" i="1"/>
  <c r="M368" i="1"/>
  <c r="M372" i="1"/>
  <c r="M376" i="1"/>
  <c r="M380" i="1"/>
  <c r="M367" i="1"/>
  <c r="M371" i="1"/>
  <c r="M375" i="1"/>
  <c r="M379" i="1"/>
  <c r="L32" i="9"/>
  <c r="M412" i="1"/>
  <c r="M401" i="1"/>
  <c r="M405" i="1"/>
  <c r="M409" i="1"/>
  <c r="M400" i="1"/>
  <c r="M404" i="1"/>
  <c r="M408" i="1"/>
  <c r="M399" i="1"/>
  <c r="M403" i="1"/>
  <c r="M407" i="1"/>
  <c r="M411" i="1"/>
  <c r="M414" i="1"/>
  <c r="M402" i="1"/>
  <c r="M406" i="1"/>
  <c r="M410" i="1"/>
  <c r="M413" i="1"/>
  <c r="M436" i="1"/>
  <c r="M440" i="1"/>
  <c r="M444" i="1"/>
  <c r="M448" i="1"/>
  <c r="M435" i="1"/>
  <c r="M439" i="1"/>
  <c r="M443" i="1"/>
  <c r="M447" i="1"/>
  <c r="M438" i="1"/>
  <c r="M442" i="1"/>
  <c r="M446" i="1"/>
  <c r="M434" i="1"/>
  <c r="M437" i="1"/>
  <c r="M441" i="1"/>
  <c r="M445" i="1"/>
  <c r="M449" i="1"/>
  <c r="M470" i="1"/>
  <c r="M474" i="1"/>
  <c r="M478" i="1"/>
  <c r="M482" i="1"/>
  <c r="M469" i="1"/>
  <c r="M473" i="1"/>
  <c r="M477" i="1"/>
  <c r="M481" i="1"/>
  <c r="M472" i="1"/>
  <c r="M476" i="1"/>
  <c r="M480" i="1"/>
  <c r="M468" i="1"/>
  <c r="M471" i="1"/>
  <c r="M475" i="1"/>
  <c r="M479" i="1"/>
  <c r="M483" i="1"/>
  <c r="M505" i="1"/>
  <c r="M509" i="1"/>
  <c r="M513" i="1"/>
  <c r="M517" i="1"/>
  <c r="M504" i="1"/>
  <c r="M508" i="1"/>
  <c r="M512" i="1"/>
  <c r="M516" i="1"/>
  <c r="M507" i="1"/>
  <c r="M511" i="1"/>
  <c r="M515" i="1"/>
  <c r="M503" i="1"/>
  <c r="M506" i="1"/>
  <c r="M510" i="1"/>
  <c r="M514" i="1"/>
  <c r="M518" i="1"/>
  <c r="L7" i="9"/>
  <c r="M26" i="9"/>
  <c r="N277" i="1"/>
  <c r="M124" i="1"/>
  <c r="N138" i="1"/>
  <c r="M137" i="1"/>
  <c r="N135" i="1"/>
  <c r="M134" i="1"/>
  <c r="N131" i="1"/>
  <c r="M130" i="1"/>
  <c r="N107" i="1"/>
  <c r="N121" i="1"/>
  <c r="M120" i="1"/>
  <c r="N117" i="1"/>
  <c r="M116" i="1"/>
  <c r="N113" i="1"/>
  <c r="M112" i="1"/>
  <c r="M108" i="1"/>
  <c r="N90" i="1"/>
  <c r="N104" i="1"/>
  <c r="M103" i="1"/>
  <c r="N100" i="1"/>
  <c r="M99" i="1"/>
  <c r="N92" i="1"/>
  <c r="U312" i="7"/>
  <c r="U311" i="7" s="1"/>
  <c r="R312" i="7"/>
  <c r="R311" i="7" s="1"/>
  <c r="S353" i="7"/>
  <c r="V312" i="7"/>
  <c r="V311" i="7" s="1"/>
  <c r="T312" i="7"/>
  <c r="T311" i="7" s="1"/>
  <c r="X312" i="7"/>
  <c r="X311" i="7" s="1"/>
  <c r="Z312" i="7"/>
  <c r="Z311" i="7" s="1"/>
  <c r="S323" i="7"/>
  <c r="AA353" i="7"/>
  <c r="AA343" i="7"/>
  <c r="AA323" i="7"/>
  <c r="S363" i="7"/>
  <c r="AA333" i="7"/>
  <c r="Y312" i="7"/>
  <c r="Y311" i="7" s="1"/>
  <c r="Q312" i="7"/>
  <c r="Q311" i="7" s="1"/>
  <c r="S343" i="7"/>
  <c r="Q221" i="4"/>
  <c r="W223" i="4"/>
  <c r="S230" i="4"/>
  <c r="R222" i="4"/>
  <c r="R221" i="4" s="1"/>
  <c r="AA223" i="4"/>
  <c r="W591" i="1"/>
  <c r="S363" i="6"/>
  <c r="W363" i="6"/>
  <c r="Z312" i="6"/>
  <c r="Z311" i="6" s="1"/>
  <c r="W353" i="6"/>
  <c r="S353" i="6"/>
  <c r="AA343" i="6"/>
  <c r="S343" i="6"/>
  <c r="S323" i="6"/>
  <c r="R312" i="6"/>
  <c r="R311" i="6" s="1"/>
  <c r="U312" i="6"/>
  <c r="U311" i="6" s="1"/>
  <c r="Q312" i="6"/>
  <c r="Q311" i="6" s="1"/>
  <c r="S333" i="6"/>
  <c r="W333" i="6"/>
  <c r="W323" i="6"/>
  <c r="AA333" i="6"/>
  <c r="AA363" i="6"/>
  <c r="W343" i="6"/>
  <c r="AA353" i="6"/>
  <c r="Y312" i="6"/>
  <c r="Y311" i="6" s="1"/>
  <c r="AA323" i="6"/>
  <c r="V313" i="6"/>
  <c r="V312" i="6" s="1"/>
  <c r="V311" i="6" s="1"/>
  <c r="AA244" i="4"/>
  <c r="W244" i="4"/>
  <c r="W237" i="4"/>
  <c r="S237" i="4"/>
  <c r="S591" i="1"/>
  <c r="AA591" i="1"/>
  <c r="S557" i="1"/>
  <c r="W557" i="1"/>
  <c r="W75" i="2"/>
  <c r="Z75" i="2" s="1"/>
  <c r="AM75" i="2" s="1"/>
  <c r="Y31" i="2"/>
  <c r="EP77" i="2"/>
  <c r="W122" i="2"/>
  <c r="Z122" i="2" s="1"/>
  <c r="AM122" i="2" s="1"/>
  <c r="W134" i="2"/>
  <c r="Z134" i="2" s="1"/>
  <c r="AM134" i="2" s="1"/>
  <c r="W83" i="2"/>
  <c r="Z83" i="2" s="1"/>
  <c r="AM83" i="2" s="1"/>
  <c r="AA17" i="7"/>
  <c r="AA316" i="7" s="1"/>
  <c r="S18" i="7"/>
  <c r="S317" i="7" s="1"/>
  <c r="X318" i="6"/>
  <c r="AA18" i="6"/>
  <c r="AA317" i="6" s="1"/>
  <c r="W18" i="6"/>
  <c r="W317" i="6" s="1"/>
  <c r="T318" i="6"/>
  <c r="S18" i="6"/>
  <c r="S317" i="6" s="1"/>
  <c r="P318" i="6"/>
  <c r="M29" i="9"/>
  <c r="N329" i="1"/>
  <c r="N262" i="1"/>
  <c r="N261" i="1"/>
  <c r="N271" i="1"/>
  <c r="N270" i="1"/>
  <c r="N489" i="1"/>
  <c r="N496" i="1"/>
  <c r="N493" i="1"/>
  <c r="N488" i="1"/>
  <c r="N501" i="1"/>
  <c r="N349" i="1"/>
  <c r="N350" i="1"/>
  <c r="N351" i="1"/>
  <c r="N352" i="1"/>
  <c r="N353" i="1"/>
  <c r="N354" i="1"/>
  <c r="N355" i="1"/>
  <c r="N356" i="1"/>
  <c r="N357" i="1"/>
  <c r="N358" i="1"/>
  <c r="N359" i="1"/>
  <c r="N360" i="1"/>
  <c r="N361" i="1"/>
  <c r="N362" i="1"/>
  <c r="N363" i="1"/>
  <c r="N348" i="1"/>
  <c r="N194" i="1"/>
  <c r="N195" i="1"/>
  <c r="N196" i="1"/>
  <c r="N197" i="1"/>
  <c r="N198" i="1"/>
  <c r="N199" i="1"/>
  <c r="N200" i="1"/>
  <c r="N201" i="1"/>
  <c r="N202" i="1"/>
  <c r="N203" i="1"/>
  <c r="N204" i="1"/>
  <c r="N205" i="1"/>
  <c r="N206" i="1"/>
  <c r="N207" i="1"/>
  <c r="N208" i="1"/>
  <c r="N265" i="1"/>
  <c r="N269" i="1"/>
  <c r="N273" i="1"/>
  <c r="N264" i="1"/>
  <c r="N268" i="1"/>
  <c r="N272" i="1"/>
  <c r="N276" i="1"/>
  <c r="N274" i="1"/>
  <c r="N266" i="1"/>
  <c r="N497" i="1"/>
  <c r="N193" i="1"/>
  <c r="N486" i="1"/>
  <c r="N487" i="1"/>
  <c r="N491" i="1"/>
  <c r="N495" i="1"/>
  <c r="N499" i="1"/>
  <c r="N490" i="1"/>
  <c r="N494" i="1"/>
  <c r="N498" i="1"/>
  <c r="N275" i="1"/>
  <c r="N267" i="1"/>
  <c r="N500" i="1"/>
  <c r="N492" i="1"/>
  <c r="L150" i="4"/>
  <c r="L210" i="4"/>
  <c r="L211" i="4"/>
  <c r="O205" i="4"/>
  <c r="L24" i="4"/>
  <c r="L52" i="4"/>
  <c r="L108" i="4"/>
  <c r="L107" i="4"/>
  <c r="L195" i="4"/>
  <c r="L3" i="4"/>
  <c r="L117" i="4"/>
  <c r="O75" i="4"/>
  <c r="AB75" i="4" s="1"/>
  <c r="O103" i="4"/>
  <c r="AB103" i="4" s="1"/>
  <c r="O132" i="4"/>
  <c r="M5" i="4"/>
  <c r="M7" i="4"/>
  <c r="M8" i="4"/>
  <c r="M10" i="4"/>
  <c r="M12" i="4"/>
  <c r="M13" i="4"/>
  <c r="M15" i="4"/>
  <c r="M17" i="4"/>
  <c r="M19" i="4"/>
  <c r="M20" i="4"/>
  <c r="M22" i="4"/>
  <c r="M24" i="4"/>
  <c r="M30" i="4"/>
  <c r="N116" i="4"/>
  <c r="N114" i="4"/>
  <c r="N112" i="4"/>
  <c r="L191" i="4"/>
  <c r="L8" i="9"/>
  <c r="N5" i="4"/>
  <c r="N7" i="4"/>
  <c r="N9" i="4"/>
  <c r="N13" i="4"/>
  <c r="N15" i="4"/>
  <c r="N17" i="4"/>
  <c r="N19" i="4"/>
  <c r="N22" i="4"/>
  <c r="N24" i="4"/>
  <c r="N30" i="4"/>
  <c r="M67" i="4"/>
  <c r="M70" i="4"/>
  <c r="M74" i="4"/>
  <c r="M77" i="4"/>
  <c r="M88" i="4"/>
  <c r="L192" i="4"/>
  <c r="M18" i="9"/>
  <c r="L14" i="9"/>
  <c r="L9" i="9"/>
  <c r="L18" i="9"/>
  <c r="L11" i="9"/>
  <c r="M28" i="4"/>
  <c r="N29" i="4"/>
  <c r="M31" i="4"/>
  <c r="M34" i="4"/>
  <c r="M36" i="4"/>
  <c r="M41" i="4"/>
  <c r="M43" i="4"/>
  <c r="M48" i="4"/>
  <c r="M50" i="4"/>
  <c r="M52" i="4"/>
  <c r="M55" i="4"/>
  <c r="M57" i="4"/>
  <c r="M62" i="4"/>
  <c r="M64" i="4"/>
  <c r="N67" i="4"/>
  <c r="N70" i="4"/>
  <c r="N72" i="4"/>
  <c r="N74" i="4"/>
  <c r="N77" i="4"/>
  <c r="N79" i="4"/>
  <c r="N84" i="4"/>
  <c r="N86" i="4"/>
  <c r="N91" i="4"/>
  <c r="N93" i="4"/>
  <c r="N109" i="4"/>
  <c r="N107" i="4"/>
  <c r="N105" i="4"/>
  <c r="N106" i="4"/>
  <c r="N111" i="4"/>
  <c r="N115" i="4"/>
  <c r="L175" i="4"/>
  <c r="L180" i="4"/>
  <c r="L179" i="4"/>
  <c r="L177" i="4"/>
  <c r="L209" i="4"/>
  <c r="L208" i="4"/>
  <c r="L206" i="4"/>
  <c r="M6" i="4"/>
  <c r="M14" i="4"/>
  <c r="M21" i="4"/>
  <c r="M26" i="4"/>
  <c r="N113" i="4"/>
  <c r="L194" i="4"/>
  <c r="L193" i="4"/>
  <c r="N6" i="4"/>
  <c r="N8" i="4"/>
  <c r="N12" i="4"/>
  <c r="N14" i="4"/>
  <c r="N20" i="4"/>
  <c r="N21" i="4"/>
  <c r="N23" i="4"/>
  <c r="N26" i="4"/>
  <c r="M29" i="4"/>
  <c r="M72" i="4"/>
  <c r="M79" i="4"/>
  <c r="M81" i="4"/>
  <c r="M84" i="4"/>
  <c r="M86" i="4"/>
  <c r="M91" i="4"/>
  <c r="M93" i="4"/>
  <c r="N95" i="4"/>
  <c r="N101" i="4"/>
  <c r="N97" i="4"/>
  <c r="N102" i="4"/>
  <c r="N98" i="4"/>
  <c r="L146" i="4"/>
  <c r="L144" i="4"/>
  <c r="L142" i="4"/>
  <c r="L145" i="4"/>
  <c r="M22" i="9"/>
  <c r="L5" i="4"/>
  <c r="L6" i="4"/>
  <c r="L7" i="4"/>
  <c r="L8" i="4"/>
  <c r="L9" i="4"/>
  <c r="L12" i="4"/>
  <c r="L13" i="4"/>
  <c r="L14" i="4"/>
  <c r="L15" i="4"/>
  <c r="L16" i="4"/>
  <c r="O16" i="4" s="1"/>
  <c r="AB16" i="4" s="1"/>
  <c r="L19" i="4"/>
  <c r="L20" i="4"/>
  <c r="L21" i="4"/>
  <c r="L22" i="4"/>
  <c r="L23" i="4"/>
  <c r="L31" i="4"/>
  <c r="L30" i="4"/>
  <c r="L29" i="4"/>
  <c r="L28" i="4"/>
  <c r="L27" i="4"/>
  <c r="L26" i="4"/>
  <c r="N28" i="4"/>
  <c r="N34" i="4"/>
  <c r="N36" i="4"/>
  <c r="N41" i="4"/>
  <c r="N43" i="4"/>
  <c r="N48" i="4"/>
  <c r="N50" i="4"/>
  <c r="N55" i="4"/>
  <c r="N57" i="4"/>
  <c r="N62" i="4"/>
  <c r="N64" i="4"/>
  <c r="M69" i="4"/>
  <c r="M71" i="4"/>
  <c r="M76" i="4"/>
  <c r="M78" i="4"/>
  <c r="M83" i="4"/>
  <c r="M85" i="4"/>
  <c r="M90" i="4"/>
  <c r="M92" i="4"/>
  <c r="M94" i="4"/>
  <c r="L143" i="4"/>
  <c r="L151" i="4"/>
  <c r="L149" i="4"/>
  <c r="L148" i="4"/>
  <c r="L153" i="4"/>
  <c r="L178" i="4"/>
  <c r="L196" i="4"/>
  <c r="O196" i="4" s="1"/>
  <c r="AB196" i="4" s="1"/>
  <c r="L207" i="4"/>
  <c r="L97" i="4"/>
  <c r="N141" i="4"/>
  <c r="N143" i="4"/>
  <c r="N148" i="4"/>
  <c r="L184" i="4"/>
  <c r="L188" i="4"/>
  <c r="L198" i="4"/>
  <c r="L202" i="4"/>
  <c r="L213" i="4"/>
  <c r="L217" i="4"/>
  <c r="L33" i="4"/>
  <c r="L34" i="4"/>
  <c r="L35" i="4"/>
  <c r="L36" i="4"/>
  <c r="L37" i="4"/>
  <c r="L40" i="4"/>
  <c r="L41" i="4"/>
  <c r="L42" i="4"/>
  <c r="L43" i="4"/>
  <c r="L44" i="4"/>
  <c r="L47" i="4"/>
  <c r="L48" i="4"/>
  <c r="L49" i="4"/>
  <c r="L50" i="4"/>
  <c r="L51" i="4"/>
  <c r="L54" i="4"/>
  <c r="L55" i="4"/>
  <c r="L56" i="4"/>
  <c r="L57" i="4"/>
  <c r="L58" i="4"/>
  <c r="L61" i="4"/>
  <c r="L62" i="4"/>
  <c r="L63" i="4"/>
  <c r="L64" i="4"/>
  <c r="L65" i="4"/>
  <c r="L69" i="4"/>
  <c r="L70" i="4"/>
  <c r="L71" i="4"/>
  <c r="L72" i="4"/>
  <c r="L73" i="4"/>
  <c r="L76" i="4"/>
  <c r="L77" i="4"/>
  <c r="L78" i="4"/>
  <c r="L79" i="4"/>
  <c r="L80" i="4"/>
  <c r="L83" i="4"/>
  <c r="L84" i="4"/>
  <c r="L85" i="4"/>
  <c r="L86" i="4"/>
  <c r="L87" i="4"/>
  <c r="L90" i="4"/>
  <c r="L91" i="4"/>
  <c r="L92" i="4"/>
  <c r="L93" i="4"/>
  <c r="L94" i="4"/>
  <c r="L104" i="4"/>
  <c r="L106" i="4"/>
  <c r="L111" i="4"/>
  <c r="L113" i="4"/>
  <c r="N153" i="4"/>
  <c r="N152" i="4"/>
  <c r="N151" i="4"/>
  <c r="L185" i="4"/>
  <c r="L199" i="4"/>
  <c r="L214" i="4"/>
  <c r="M141" i="4"/>
  <c r="M142" i="4"/>
  <c r="M143" i="4"/>
  <c r="M144" i="4"/>
  <c r="M145" i="4"/>
  <c r="M148" i="4"/>
  <c r="M149" i="4"/>
  <c r="M150" i="4"/>
  <c r="M151" i="4"/>
  <c r="M152" i="4"/>
  <c r="M177" i="4"/>
  <c r="M178" i="4"/>
  <c r="M179" i="4"/>
  <c r="M180" i="4"/>
  <c r="M181" i="4"/>
  <c r="M184" i="4"/>
  <c r="M185" i="4"/>
  <c r="M186" i="4"/>
  <c r="M187" i="4"/>
  <c r="M188" i="4"/>
  <c r="M191" i="4"/>
  <c r="M192" i="4"/>
  <c r="M193" i="4"/>
  <c r="M194" i="4"/>
  <c r="M195" i="4"/>
  <c r="M206" i="4"/>
  <c r="M207" i="4"/>
  <c r="M208" i="4"/>
  <c r="M209" i="4"/>
  <c r="M210" i="4"/>
  <c r="M213" i="4"/>
  <c r="M214" i="4"/>
  <c r="M215" i="4"/>
  <c r="M216" i="4"/>
  <c r="M217" i="4"/>
  <c r="N177" i="4"/>
  <c r="N178" i="4"/>
  <c r="N179" i="4"/>
  <c r="N180" i="4"/>
  <c r="N181" i="4"/>
  <c r="N184" i="4"/>
  <c r="N185" i="4"/>
  <c r="N186" i="4"/>
  <c r="N187" i="4"/>
  <c r="N188" i="4"/>
  <c r="N191" i="4"/>
  <c r="N192" i="4"/>
  <c r="N193" i="4"/>
  <c r="N194" i="4"/>
  <c r="N195" i="4"/>
  <c r="N198" i="4"/>
  <c r="N199" i="4"/>
  <c r="N200" i="4"/>
  <c r="N201" i="4"/>
  <c r="N202" i="4"/>
  <c r="N206" i="4"/>
  <c r="N207" i="4"/>
  <c r="N208" i="4"/>
  <c r="N209" i="4"/>
  <c r="N210" i="4"/>
  <c r="N213" i="4"/>
  <c r="N214" i="4"/>
  <c r="N215" i="4"/>
  <c r="N216" i="4"/>
  <c r="N217" i="4"/>
  <c r="M97" i="4"/>
  <c r="M98" i="4"/>
  <c r="M99" i="4"/>
  <c r="M100" i="4"/>
  <c r="M101" i="4"/>
  <c r="M104" i="4"/>
  <c r="M105" i="4"/>
  <c r="M106" i="4"/>
  <c r="M107" i="4"/>
  <c r="M108" i="4"/>
  <c r="M111" i="4"/>
  <c r="M112" i="4"/>
  <c r="M113" i="4"/>
  <c r="M114" i="4"/>
  <c r="M115" i="4"/>
  <c r="N157" i="1"/>
  <c r="N484" i="1"/>
  <c r="M17" i="9"/>
  <c r="L26" i="9"/>
  <c r="L17" i="9"/>
  <c r="X77" i="2"/>
  <c r="X165" i="2"/>
  <c r="Y183" i="2"/>
  <c r="X225" i="2"/>
  <c r="Z190" i="2"/>
  <c r="AM190" i="2" s="1"/>
  <c r="Z175" i="2"/>
  <c r="AM175" i="2" s="1"/>
  <c r="Z59" i="2"/>
  <c r="AM59" i="2" s="1"/>
  <c r="W206" i="2"/>
  <c r="W202" i="2" s="1"/>
  <c r="Y11" i="2"/>
  <c r="Z203" i="2"/>
  <c r="AM203" i="2" s="1"/>
  <c r="Y36" i="2"/>
  <c r="Y54" i="2"/>
  <c r="Y66" i="2"/>
  <c r="W76" i="2"/>
  <c r="Z76" i="2" s="1"/>
  <c r="AM76" i="2" s="1"/>
  <c r="Y77" i="2"/>
  <c r="X15" i="2"/>
  <c r="W92" i="2"/>
  <c r="Z92" i="2" s="1"/>
  <c r="AM92" i="2" s="1"/>
  <c r="X23" i="2"/>
  <c r="Z116" i="2"/>
  <c r="AM116" i="2" s="1"/>
  <c r="GD173" i="2"/>
  <c r="EN25" i="2"/>
  <c r="Y114" i="2"/>
  <c r="Y188" i="2"/>
  <c r="W196" i="2"/>
  <c r="Z196" i="2" s="1"/>
  <c r="AM196" i="2" s="1"/>
  <c r="X214" i="2"/>
  <c r="Z96" i="2"/>
  <c r="AM96" i="2" s="1"/>
  <c r="GD151" i="2"/>
  <c r="X26" i="2"/>
  <c r="Y27" i="2"/>
  <c r="X39" i="2"/>
  <c r="W126" i="2"/>
  <c r="X173" i="2"/>
  <c r="Z195" i="2"/>
  <c r="AM195" i="2" s="1"/>
  <c r="Y210" i="2"/>
  <c r="Z78" i="2"/>
  <c r="AM78" i="2" s="1"/>
  <c r="W77" i="2"/>
  <c r="X22" i="2"/>
  <c r="X44" i="2"/>
  <c r="W58" i="2"/>
  <c r="Z58" i="2" s="1"/>
  <c r="AM58" i="2" s="1"/>
  <c r="Y81" i="2"/>
  <c r="W112" i="2"/>
  <c r="Z112" i="2" s="1"/>
  <c r="AM112" i="2" s="1"/>
  <c r="Y19" i="2"/>
  <c r="W142" i="2"/>
  <c r="Z142" i="2" s="1"/>
  <c r="AM142" i="2" s="1"/>
  <c r="Y192" i="2"/>
  <c r="EP31" i="2"/>
  <c r="AB207" i="6" s="1"/>
  <c r="EP37" i="2"/>
  <c r="AB258" i="6" s="1"/>
  <c r="EP28" i="2"/>
  <c r="AB186" i="6" s="1"/>
  <c r="Z55" i="2"/>
  <c r="AM55" i="2" s="1"/>
  <c r="W68" i="2"/>
  <c r="Z68" i="2" s="1"/>
  <c r="AM68" i="2" s="1"/>
  <c r="Z79" i="2"/>
  <c r="AM79" i="2" s="1"/>
  <c r="W87" i="2"/>
  <c r="Z87" i="2" s="1"/>
  <c r="AM87" i="2" s="1"/>
  <c r="Y91" i="2"/>
  <c r="X14" i="2"/>
  <c r="Y15" i="2"/>
  <c r="X18" i="2"/>
  <c r="W131" i="2"/>
  <c r="W158" i="2"/>
  <c r="W10" i="2" s="1"/>
  <c r="Z164" i="2"/>
  <c r="AM164" i="2" s="1"/>
  <c r="Y177" i="2"/>
  <c r="W180" i="2"/>
  <c r="Z180" i="2" s="1"/>
  <c r="AM180" i="2" s="1"/>
  <c r="Z187" i="2"/>
  <c r="AM187" i="2" s="1"/>
  <c r="W216" i="2"/>
  <c r="Z216" i="2" s="1"/>
  <c r="AM216" i="2" s="1"/>
  <c r="W219" i="2"/>
  <c r="Z219" i="2" s="1"/>
  <c r="AM219" i="2" s="1"/>
  <c r="Z130" i="2"/>
  <c r="AM130" i="2" s="1"/>
  <c r="Z100" i="2"/>
  <c r="AM100" i="2" s="1"/>
  <c r="Z95" i="2"/>
  <c r="AM95" i="2" s="1"/>
  <c r="Z90" i="2"/>
  <c r="AM90" i="2" s="1"/>
  <c r="Z86" i="2"/>
  <c r="AM86" i="2" s="1"/>
  <c r="Y44" i="2"/>
  <c r="W52" i="2"/>
  <c r="Z52" i="2" s="1"/>
  <c r="AM52" i="2" s="1"/>
  <c r="X81" i="2"/>
  <c r="W107" i="2"/>
  <c r="Z107" i="2" s="1"/>
  <c r="AM107" i="2" s="1"/>
  <c r="Y202" i="2"/>
  <c r="X220" i="2"/>
  <c r="EN7" i="2"/>
  <c r="EP62" i="2"/>
  <c r="EP151" i="2"/>
  <c r="EO154" i="2"/>
  <c r="W63" i="2"/>
  <c r="Z63" i="2" s="1"/>
  <c r="AM63" i="2" s="1"/>
  <c r="X27" i="2"/>
  <c r="Z70" i="2"/>
  <c r="AM70" i="2" s="1"/>
  <c r="Z74" i="2"/>
  <c r="AM74" i="2" s="1"/>
  <c r="Y99" i="2"/>
  <c r="Y103" i="2"/>
  <c r="Z124" i="2"/>
  <c r="AM124" i="2" s="1"/>
  <c r="Z132" i="2"/>
  <c r="AM132" i="2" s="1"/>
  <c r="Z184" i="2"/>
  <c r="AM184" i="2" s="1"/>
  <c r="W211" i="2"/>
  <c r="Z211" i="2" s="1"/>
  <c r="AM211" i="2" s="1"/>
  <c r="X210" i="2"/>
  <c r="Z148" i="2"/>
  <c r="AM148" i="2" s="1"/>
  <c r="Z143" i="2"/>
  <c r="AM143" i="2" s="1"/>
  <c r="W114" i="2"/>
  <c r="Z115" i="2"/>
  <c r="AM115" i="2" s="1"/>
  <c r="EM25" i="2"/>
  <c r="EP27" i="2"/>
  <c r="AB176" i="6" s="1"/>
  <c r="X54" i="2"/>
  <c r="X66" i="2"/>
  <c r="X91" i="2"/>
  <c r="Y23" i="2"/>
  <c r="X109" i="2"/>
  <c r="Z119" i="2"/>
  <c r="AM119" i="2" s="1"/>
  <c r="Y128" i="2"/>
  <c r="Z139" i="2"/>
  <c r="AM139" i="2" s="1"/>
  <c r="Y146" i="2"/>
  <c r="X42" i="2"/>
  <c r="Y155" i="2"/>
  <c r="X202" i="2"/>
  <c r="Y220" i="2"/>
  <c r="Z209" i="2"/>
  <c r="AM209" i="2" s="1"/>
  <c r="Z205" i="2"/>
  <c r="AM205" i="2" s="1"/>
  <c r="X11" i="2"/>
  <c r="X72" i="2"/>
  <c r="Y109" i="2"/>
  <c r="Z123" i="2"/>
  <c r="AM123" i="2" s="1"/>
  <c r="X136" i="2"/>
  <c r="Z138" i="2"/>
  <c r="AM138" i="2" s="1"/>
  <c r="Y34" i="2"/>
  <c r="W152" i="2"/>
  <c r="Z152" i="2" s="1"/>
  <c r="AM152" i="2" s="1"/>
  <c r="Z163" i="2"/>
  <c r="AM163" i="2" s="1"/>
  <c r="W171" i="2"/>
  <c r="Z171" i="2" s="1"/>
  <c r="AM171" i="2" s="1"/>
  <c r="Z178" i="2"/>
  <c r="AM178" i="2" s="1"/>
  <c r="X31" i="2"/>
  <c r="Y32" i="2"/>
  <c r="X183" i="2"/>
  <c r="Z208" i="2"/>
  <c r="AM208" i="2" s="1"/>
  <c r="Z222" i="2"/>
  <c r="AM222" i="2" s="1"/>
  <c r="Z213" i="2"/>
  <c r="AM213" i="2" s="1"/>
  <c r="X28" i="2"/>
  <c r="HR114" i="2"/>
  <c r="HR188" i="2"/>
  <c r="HR225" i="2"/>
  <c r="EO25" i="2"/>
  <c r="Y62" i="2"/>
  <c r="Y72" i="2"/>
  <c r="Z102" i="2"/>
  <c r="AM102" i="2" s="1"/>
  <c r="X103" i="2"/>
  <c r="Z106" i="2"/>
  <c r="AM106" i="2" s="1"/>
  <c r="Z111" i="2"/>
  <c r="AM111" i="2" s="1"/>
  <c r="Z127" i="2"/>
  <c r="AM127" i="2" s="1"/>
  <c r="Z135" i="2"/>
  <c r="AM135" i="2" s="1"/>
  <c r="Y136" i="2"/>
  <c r="X140" i="2"/>
  <c r="X192" i="2"/>
  <c r="Z204" i="2"/>
  <c r="AM204" i="2" s="1"/>
  <c r="Z207" i="2"/>
  <c r="AM207" i="2" s="1"/>
  <c r="Y30" i="2"/>
  <c r="X32" i="2"/>
  <c r="Z221" i="2"/>
  <c r="AM221" i="2" s="1"/>
  <c r="Y39" i="2"/>
  <c r="Y14" i="2"/>
  <c r="Z217" i="2"/>
  <c r="AM217" i="2" s="1"/>
  <c r="Z185" i="2"/>
  <c r="AM185" i="2" s="1"/>
  <c r="Z125" i="2"/>
  <c r="AM125" i="2" s="1"/>
  <c r="Z101" i="2"/>
  <c r="AM101" i="2" s="1"/>
  <c r="Q211" i="2"/>
  <c r="EP26" i="2"/>
  <c r="EM40" i="2"/>
  <c r="EP21" i="2"/>
  <c r="AB125" i="6" s="1"/>
  <c r="X19" i="2"/>
  <c r="X30" i="2"/>
  <c r="X62" i="2"/>
  <c r="W69" i="2"/>
  <c r="Z69" i="2" s="1"/>
  <c r="AM69" i="2" s="1"/>
  <c r="W85" i="2"/>
  <c r="Z85" i="2" s="1"/>
  <c r="AM85" i="2" s="1"/>
  <c r="W89" i="2"/>
  <c r="Z89" i="2" s="1"/>
  <c r="AM89" i="2" s="1"/>
  <c r="Y118" i="2"/>
  <c r="Y140" i="2"/>
  <c r="Y38" i="2"/>
  <c r="Y42" i="2"/>
  <c r="X9" i="2"/>
  <c r="Y10" i="2"/>
  <c r="Y13" i="2"/>
  <c r="X16" i="2"/>
  <c r="X21" i="2"/>
  <c r="Y22" i="2"/>
  <c r="Y28" i="2"/>
  <c r="W181" i="2"/>
  <c r="Z181" i="2" s="1"/>
  <c r="AM181" i="2" s="1"/>
  <c r="Y214" i="2"/>
  <c r="Y20" i="2"/>
  <c r="EN17" i="2"/>
  <c r="X10" i="2"/>
  <c r="Z48" i="2"/>
  <c r="AM48" i="2" s="1"/>
  <c r="W51" i="2"/>
  <c r="Z51" i="2" s="1"/>
  <c r="AM51" i="2" s="1"/>
  <c r="W57" i="2"/>
  <c r="Z57" i="2" s="1"/>
  <c r="AM57" i="2" s="1"/>
  <c r="W61" i="2"/>
  <c r="Z61" i="2" s="1"/>
  <c r="AM61" i="2" s="1"/>
  <c r="Z84" i="2"/>
  <c r="AM84" i="2" s="1"/>
  <c r="Z88" i="2"/>
  <c r="AM88" i="2" s="1"/>
  <c r="Z94" i="2"/>
  <c r="AM94" i="2" s="1"/>
  <c r="X99" i="2"/>
  <c r="W105" i="2"/>
  <c r="Z105" i="2" s="1"/>
  <c r="AM105" i="2" s="1"/>
  <c r="W145" i="2"/>
  <c r="Z147" i="2"/>
  <c r="AM147" i="2" s="1"/>
  <c r="X37" i="2"/>
  <c r="X41" i="2"/>
  <c r="Z156" i="2"/>
  <c r="AM156" i="2" s="1"/>
  <c r="Y9" i="2"/>
  <c r="Z159" i="2"/>
  <c r="AM159" i="2" s="1"/>
  <c r="X12" i="2"/>
  <c r="Y16" i="2"/>
  <c r="Y18" i="2"/>
  <c r="Y21" i="2"/>
  <c r="X24" i="2"/>
  <c r="X177" i="2"/>
  <c r="Z186" i="2"/>
  <c r="AM186" i="2" s="1"/>
  <c r="Z200" i="2"/>
  <c r="AM200" i="2" s="1"/>
  <c r="Z215" i="2"/>
  <c r="AM215" i="2" s="1"/>
  <c r="Z218" i="2"/>
  <c r="AM218" i="2" s="1"/>
  <c r="Z224" i="2"/>
  <c r="AM224" i="2" s="1"/>
  <c r="Z227" i="2"/>
  <c r="AM227" i="2" s="1"/>
  <c r="Z53" i="2"/>
  <c r="AM53" i="2" s="1"/>
  <c r="X38" i="2"/>
  <c r="X13" i="2"/>
  <c r="W42" i="2"/>
  <c r="GA40" i="2"/>
  <c r="GD21" i="2"/>
  <c r="GD27" i="2"/>
  <c r="X36" i="2"/>
  <c r="Z50" i="2"/>
  <c r="AM50" i="2" s="1"/>
  <c r="Z56" i="2"/>
  <c r="AM56" i="2" s="1"/>
  <c r="Z60" i="2"/>
  <c r="AM60" i="2" s="1"/>
  <c r="Z71" i="2"/>
  <c r="AM71" i="2" s="1"/>
  <c r="Z108" i="2"/>
  <c r="AM108" i="2" s="1"/>
  <c r="X118" i="2"/>
  <c r="X128" i="2"/>
  <c r="Z144" i="2"/>
  <c r="AM144" i="2" s="1"/>
  <c r="X34" i="2"/>
  <c r="X146" i="2"/>
  <c r="Y37" i="2"/>
  <c r="Y151" i="2"/>
  <c r="X155" i="2"/>
  <c r="Y12" i="2"/>
  <c r="Z167" i="2"/>
  <c r="AM167" i="2" s="1"/>
  <c r="X20" i="2"/>
  <c r="Y24" i="2"/>
  <c r="Y26" i="2"/>
  <c r="Z176" i="2"/>
  <c r="AM176" i="2" s="1"/>
  <c r="Z179" i="2"/>
  <c r="AM179" i="2" s="1"/>
  <c r="Z199" i="2"/>
  <c r="AM199" i="2" s="1"/>
  <c r="Z223" i="2"/>
  <c r="AM223" i="2" s="1"/>
  <c r="Z226" i="2"/>
  <c r="AM226" i="2" s="1"/>
  <c r="Z73" i="2"/>
  <c r="AM73" i="2" s="1"/>
  <c r="Z121" i="2"/>
  <c r="AM121" i="2" s="1"/>
  <c r="Z189" i="2"/>
  <c r="AM189" i="2" s="1"/>
  <c r="W188" i="2"/>
  <c r="W129" i="2"/>
  <c r="W133" i="2"/>
  <c r="W161" i="2"/>
  <c r="Z161" i="2" s="1"/>
  <c r="AM161" i="2" s="1"/>
  <c r="W193" i="2"/>
  <c r="Z193" i="2" s="1"/>
  <c r="AM193" i="2" s="1"/>
  <c r="W197" i="2"/>
  <c r="Z197" i="2" s="1"/>
  <c r="AM197" i="2" s="1"/>
  <c r="W201" i="2"/>
  <c r="Z201" i="2" s="1"/>
  <c r="AM201" i="2" s="1"/>
  <c r="W65" i="2"/>
  <c r="Z65" i="2" s="1"/>
  <c r="AM65" i="2" s="1"/>
  <c r="W93" i="2"/>
  <c r="Z93" i="2" s="1"/>
  <c r="AM93" i="2" s="1"/>
  <c r="W97" i="2"/>
  <c r="Z97" i="2" s="1"/>
  <c r="AM97" i="2" s="1"/>
  <c r="W113" i="2"/>
  <c r="W137" i="2"/>
  <c r="W141" i="2"/>
  <c r="O175" i="1"/>
  <c r="AB175" i="1" s="1"/>
  <c r="Z67" i="2"/>
  <c r="AM67" i="2" s="1"/>
  <c r="W99" i="2"/>
  <c r="Z104" i="2"/>
  <c r="AM104" i="2" s="1"/>
  <c r="W49" i="2"/>
  <c r="Z49" i="2" s="1"/>
  <c r="AM49" i="2" s="1"/>
  <c r="Z45" i="2"/>
  <c r="AM45" i="2" s="1"/>
  <c r="W220" i="2"/>
  <c r="W37" i="2"/>
  <c r="Y165" i="2"/>
  <c r="X8" i="2"/>
  <c r="X33" i="2"/>
  <c r="W146" i="2"/>
  <c r="X151" i="2"/>
  <c r="Z162" i="2"/>
  <c r="AM162" i="2" s="1"/>
  <c r="Z170" i="2"/>
  <c r="AM170" i="2" s="1"/>
  <c r="Y173" i="2"/>
  <c r="W183" i="2"/>
  <c r="Z150" i="2"/>
  <c r="AM150" i="2" s="1"/>
  <c r="Z166" i="2"/>
  <c r="AM166" i="2" s="1"/>
  <c r="Y8" i="2"/>
  <c r="Y33" i="2"/>
  <c r="Y41" i="2"/>
  <c r="Z149" i="2"/>
  <c r="AM149" i="2" s="1"/>
  <c r="Z153" i="2"/>
  <c r="AM153" i="2" s="1"/>
  <c r="Z157" i="2"/>
  <c r="AM157" i="2" s="1"/>
  <c r="Z169" i="2"/>
  <c r="AM169" i="2" s="1"/>
  <c r="W225" i="2"/>
  <c r="GB35" i="2"/>
  <c r="GB40" i="2"/>
  <c r="GD44" i="2"/>
  <c r="GD19" i="2"/>
  <c r="GD23" i="2"/>
  <c r="GD31" i="2"/>
  <c r="GD72" i="2"/>
  <c r="GD42" i="2"/>
  <c r="GD18" i="2"/>
  <c r="GD22" i="2"/>
  <c r="GD20" i="2"/>
  <c r="GD24" i="2"/>
  <c r="GD39" i="2"/>
  <c r="EM17" i="2"/>
  <c r="EN40" i="2"/>
  <c r="GB17" i="2"/>
  <c r="GB29" i="2"/>
  <c r="GD62" i="2"/>
  <c r="GA191" i="2"/>
  <c r="EM7" i="2"/>
  <c r="EO35" i="2"/>
  <c r="EM35" i="2"/>
  <c r="GA7" i="2"/>
  <c r="EO7" i="2"/>
  <c r="EO17" i="2"/>
  <c r="EO29" i="2"/>
  <c r="EN43" i="2"/>
  <c r="EP10" i="2"/>
  <c r="AB24" i="6" s="1"/>
  <c r="EP14" i="2"/>
  <c r="AB64" i="6" s="1"/>
  <c r="EP20" i="2"/>
  <c r="AB115" i="6" s="1"/>
  <c r="EP24" i="2"/>
  <c r="AB155" i="6" s="1"/>
  <c r="EM43" i="2"/>
  <c r="EP19" i="2"/>
  <c r="AB105" i="6" s="1"/>
  <c r="EP23" i="2"/>
  <c r="AB145" i="6" s="1"/>
  <c r="EP42" i="2"/>
  <c r="AB299" i="6" s="1"/>
  <c r="EP8" i="2"/>
  <c r="EP12" i="2"/>
  <c r="AB44" i="6" s="1"/>
  <c r="EP16" i="2"/>
  <c r="AB84" i="6" s="1"/>
  <c r="EP18" i="2"/>
  <c r="EP22" i="2"/>
  <c r="AB135" i="6" s="1"/>
  <c r="GC17" i="2"/>
  <c r="GC29" i="2"/>
  <c r="GC40" i="2"/>
  <c r="EP32" i="2"/>
  <c r="AB217" i="6" s="1"/>
  <c r="EM117" i="2"/>
  <c r="EP9" i="2"/>
  <c r="AB14" i="6" s="1"/>
  <c r="EP13" i="2"/>
  <c r="AB54" i="6" s="1"/>
  <c r="EP128" i="2"/>
  <c r="EP38" i="2"/>
  <c r="AB268" i="6" s="1"/>
  <c r="EM154" i="2"/>
  <c r="GB25" i="2"/>
  <c r="EM29" i="2"/>
  <c r="EO40" i="2"/>
  <c r="EP11" i="2"/>
  <c r="AB34" i="6" s="1"/>
  <c r="EP15" i="2"/>
  <c r="AB74" i="6" s="1"/>
  <c r="EP99" i="2"/>
  <c r="EP33" i="2"/>
  <c r="AB227" i="6" s="1"/>
  <c r="EP39" i="2"/>
  <c r="AB278" i="6" s="1"/>
  <c r="U176" i="2"/>
  <c r="HR151" i="2"/>
  <c r="GA17" i="2"/>
  <c r="GA29" i="2"/>
  <c r="GA35" i="2"/>
  <c r="GD77" i="2"/>
  <c r="EN29" i="2"/>
  <c r="EN35" i="2"/>
  <c r="EP72" i="2"/>
  <c r="EP30" i="2"/>
  <c r="EP34" i="2"/>
  <c r="AB237" i="6" s="1"/>
  <c r="EP114" i="2"/>
  <c r="EN154" i="2"/>
  <c r="HO40" i="2"/>
  <c r="GC7" i="2"/>
  <c r="GC25" i="2"/>
  <c r="GB43" i="2"/>
  <c r="GD32" i="2"/>
  <c r="GD146" i="2"/>
  <c r="GD202" i="2"/>
  <c r="GD214" i="2"/>
  <c r="EP41" i="2"/>
  <c r="EP44" i="2"/>
  <c r="EO43" i="2"/>
  <c r="EP91" i="2"/>
  <c r="EP118" i="2"/>
  <c r="EN117" i="2"/>
  <c r="EP146" i="2"/>
  <c r="I138" i="2"/>
  <c r="U138" i="2"/>
  <c r="M139" i="2"/>
  <c r="HR8" i="2"/>
  <c r="HR12" i="2"/>
  <c r="HR16" i="2"/>
  <c r="HR22" i="2"/>
  <c r="HR72" i="2"/>
  <c r="HR20" i="2"/>
  <c r="HR36" i="2"/>
  <c r="HR140" i="2"/>
  <c r="HR177" i="2"/>
  <c r="HQ191" i="2"/>
  <c r="GB7" i="2"/>
  <c r="GD11" i="2"/>
  <c r="GD15" i="2"/>
  <c r="GC43" i="2"/>
  <c r="GD10" i="2"/>
  <c r="GD14" i="2"/>
  <c r="GD136" i="2"/>
  <c r="GD33" i="2"/>
  <c r="GD177" i="2"/>
  <c r="GD183" i="2"/>
  <c r="GD210" i="2"/>
  <c r="EP36" i="2"/>
  <c r="EP54" i="2"/>
  <c r="EP81" i="2"/>
  <c r="EM80" i="2"/>
  <c r="EP109" i="2"/>
  <c r="EO117" i="2"/>
  <c r="EP140" i="2"/>
  <c r="EO80" i="2"/>
  <c r="HR77" i="2"/>
  <c r="GA25" i="2"/>
  <c r="GC35" i="2"/>
  <c r="GD41" i="2"/>
  <c r="GD8" i="2"/>
  <c r="GD12" i="2"/>
  <c r="GD16" i="2"/>
  <c r="GD91" i="2"/>
  <c r="GD28" i="2"/>
  <c r="GD103" i="2"/>
  <c r="GD34" i="2"/>
  <c r="GD36" i="2"/>
  <c r="GD114" i="2"/>
  <c r="GA117" i="2"/>
  <c r="GA154" i="2"/>
  <c r="GD9" i="2"/>
  <c r="GD13" i="2"/>
  <c r="GD165" i="2"/>
  <c r="GC154" i="2"/>
  <c r="GD188" i="2"/>
  <c r="GD225" i="2"/>
  <c r="EP66" i="2"/>
  <c r="EN80" i="2"/>
  <c r="EP103" i="2"/>
  <c r="EP136" i="2"/>
  <c r="HR28" i="2"/>
  <c r="U137" i="2"/>
  <c r="HR44" i="2"/>
  <c r="HR11" i="2"/>
  <c r="HR136" i="2"/>
  <c r="HR155" i="2"/>
  <c r="HP80" i="2"/>
  <c r="GD37" i="2"/>
  <c r="GD38" i="2"/>
  <c r="GD54" i="2"/>
  <c r="GD81" i="2"/>
  <c r="GA80" i="2"/>
  <c r="GD109" i="2"/>
  <c r="GC117" i="2"/>
  <c r="GD140" i="2"/>
  <c r="GB154" i="2"/>
  <c r="GB191" i="2"/>
  <c r="GD220" i="2"/>
  <c r="GB117" i="2"/>
  <c r="E28" i="2"/>
  <c r="HP43" i="2"/>
  <c r="HR62" i="2"/>
  <c r="HR34" i="2"/>
  <c r="HR128" i="2"/>
  <c r="GD30" i="2"/>
  <c r="GD66" i="2"/>
  <c r="GB80" i="2"/>
  <c r="GD118" i="2"/>
  <c r="GC191" i="2"/>
  <c r="N27" i="2"/>
  <c r="HR42" i="2"/>
  <c r="HR192" i="2"/>
  <c r="GD26" i="2"/>
  <c r="GA43" i="2"/>
  <c r="GD99" i="2"/>
  <c r="GC80" i="2"/>
  <c r="GD128" i="2"/>
  <c r="GD155" i="2"/>
  <c r="GD192" i="2"/>
  <c r="HQ80" i="2"/>
  <c r="HR220" i="2"/>
  <c r="HR26" i="2"/>
  <c r="HR210" i="2"/>
  <c r="HR27" i="2"/>
  <c r="HO191" i="2"/>
  <c r="HR24" i="2"/>
  <c r="HR202" i="2"/>
  <c r="HP191" i="2"/>
  <c r="HO154" i="2"/>
  <c r="HO29" i="2"/>
  <c r="HQ154" i="2"/>
  <c r="HR173" i="2"/>
  <c r="HR165" i="2"/>
  <c r="HR21" i="2"/>
  <c r="HP154" i="2"/>
  <c r="HQ7" i="2"/>
  <c r="HR15" i="2"/>
  <c r="HQ40" i="2"/>
  <c r="HP35" i="2"/>
  <c r="HR146" i="2"/>
  <c r="HP25" i="2"/>
  <c r="HQ117" i="2"/>
  <c r="HQ17" i="2"/>
  <c r="HO117" i="2"/>
  <c r="HP117" i="2"/>
  <c r="HR13" i="2"/>
  <c r="HR118" i="2"/>
  <c r="HR39" i="2"/>
  <c r="HQ35" i="2"/>
  <c r="HR109" i="2"/>
  <c r="HO35" i="2"/>
  <c r="HQ29" i="2"/>
  <c r="HR32" i="2"/>
  <c r="HR103" i="2"/>
  <c r="HO25" i="2"/>
  <c r="HQ25" i="2"/>
  <c r="HR91" i="2"/>
  <c r="HO17" i="2"/>
  <c r="HR81" i="2"/>
  <c r="HO80" i="2"/>
  <c r="HP7" i="2"/>
  <c r="HO7" i="2"/>
  <c r="HQ43" i="2"/>
  <c r="HR38" i="2"/>
  <c r="HR33" i="2"/>
  <c r="HP29" i="2"/>
  <c r="HR66" i="2"/>
  <c r="HR31" i="2"/>
  <c r="HR23" i="2"/>
  <c r="HP17" i="2"/>
  <c r="HR54" i="2"/>
  <c r="HR14" i="2"/>
  <c r="HO43" i="2"/>
  <c r="HR10" i="2"/>
  <c r="HR183" i="2"/>
  <c r="HR214" i="2"/>
  <c r="HR9" i="2"/>
  <c r="HR18" i="2"/>
  <c r="HR19" i="2"/>
  <c r="HR30" i="2"/>
  <c r="HR37" i="2"/>
  <c r="HR41" i="2"/>
  <c r="U100" i="2"/>
  <c r="M176" i="2"/>
  <c r="I213" i="2"/>
  <c r="I212" i="2"/>
  <c r="I211" i="2"/>
  <c r="M213" i="2"/>
  <c r="U212" i="2"/>
  <c r="U213" i="2"/>
  <c r="Q100" i="2"/>
  <c r="Q102" i="2"/>
  <c r="M212" i="2"/>
  <c r="U211" i="2"/>
  <c r="S27" i="2"/>
  <c r="I63" i="2"/>
  <c r="G27" i="2"/>
  <c r="Q64" i="2"/>
  <c r="U63" i="2"/>
  <c r="M100" i="2"/>
  <c r="M101" i="2"/>
  <c r="Q212" i="2"/>
  <c r="Q137" i="2"/>
  <c r="I175" i="2"/>
  <c r="Q175" i="2"/>
  <c r="E26" i="2"/>
  <c r="Q65" i="2"/>
  <c r="U65" i="2"/>
  <c r="U101" i="2"/>
  <c r="M137" i="2"/>
  <c r="D27" i="2"/>
  <c r="E173" i="2"/>
  <c r="U174" i="2"/>
  <c r="I65" i="2"/>
  <c r="M64" i="2"/>
  <c r="U64" i="2"/>
  <c r="D173" i="2"/>
  <c r="M211" i="2"/>
  <c r="M138" i="2"/>
  <c r="H28" i="2"/>
  <c r="Q139" i="2"/>
  <c r="T28" i="2"/>
  <c r="H27" i="2"/>
  <c r="BJ137" i="2"/>
  <c r="EL137" i="2"/>
  <c r="EL138" i="2"/>
  <c r="M63" i="2"/>
  <c r="J26" i="2"/>
  <c r="I64" i="2"/>
  <c r="T26" i="2"/>
  <c r="L26" i="2"/>
  <c r="D28" i="2"/>
  <c r="Q176" i="2"/>
  <c r="P28" i="2"/>
  <c r="F173" i="2"/>
  <c r="F28" i="2"/>
  <c r="I102" i="2"/>
  <c r="I100" i="2"/>
  <c r="J28" i="2"/>
  <c r="O27" i="2"/>
  <c r="EL139" i="2"/>
  <c r="D26" i="2"/>
  <c r="N26" i="2"/>
  <c r="I101" i="2"/>
  <c r="K27" i="2"/>
  <c r="O28" i="2"/>
  <c r="E27" i="2"/>
  <c r="M65" i="2"/>
  <c r="M102" i="2"/>
  <c r="F26" i="2"/>
  <c r="I137" i="2"/>
  <c r="I139" i="2"/>
  <c r="K28" i="2"/>
  <c r="U139" i="2"/>
  <c r="H26" i="2"/>
  <c r="Q213" i="2"/>
  <c r="U175" i="2"/>
  <c r="Q174" i="2"/>
  <c r="Q138" i="2"/>
  <c r="L28" i="2"/>
  <c r="S28" i="2"/>
  <c r="I176" i="2"/>
  <c r="G26" i="2"/>
  <c r="M174" i="2"/>
  <c r="M175" i="2"/>
  <c r="N28" i="2"/>
  <c r="P27" i="2"/>
  <c r="P26" i="2"/>
  <c r="Q101" i="2"/>
  <c r="Q63" i="2"/>
  <c r="R26" i="2"/>
  <c r="I174" i="2"/>
  <c r="G28" i="2"/>
  <c r="F27" i="2"/>
  <c r="R27" i="2"/>
  <c r="J27" i="2"/>
  <c r="T27" i="2"/>
  <c r="S26" i="2"/>
  <c r="O26" i="2"/>
  <c r="L27" i="2"/>
  <c r="K26" i="2"/>
  <c r="CF8" i="2"/>
  <c r="CG8" i="2"/>
  <c r="CH8" i="2"/>
  <c r="CI8" i="2"/>
  <c r="CJ8" i="2"/>
  <c r="CK8" i="2"/>
  <c r="CF9" i="2"/>
  <c r="CG9" i="2"/>
  <c r="CH9" i="2"/>
  <c r="CI9" i="2"/>
  <c r="CJ9" i="2"/>
  <c r="CK9" i="2"/>
  <c r="CF10" i="2"/>
  <c r="CG10" i="2"/>
  <c r="CH10" i="2"/>
  <c r="CI10" i="2"/>
  <c r="CJ10" i="2"/>
  <c r="CK10" i="2"/>
  <c r="CF11" i="2"/>
  <c r="CG11" i="2"/>
  <c r="CH11" i="2"/>
  <c r="CI11" i="2"/>
  <c r="CJ11" i="2"/>
  <c r="CK11" i="2"/>
  <c r="CF12" i="2"/>
  <c r="CG12" i="2"/>
  <c r="CH12" i="2"/>
  <c r="CI12" i="2"/>
  <c r="CJ12" i="2"/>
  <c r="CK12" i="2"/>
  <c r="CF13" i="2"/>
  <c r="CG13" i="2"/>
  <c r="CH13" i="2"/>
  <c r="CI13" i="2"/>
  <c r="CJ13" i="2"/>
  <c r="CK13" i="2"/>
  <c r="CF14" i="2"/>
  <c r="CG14" i="2"/>
  <c r="CH14" i="2"/>
  <c r="CI14" i="2"/>
  <c r="CJ14" i="2"/>
  <c r="CK14" i="2"/>
  <c r="CF15" i="2"/>
  <c r="CG15" i="2"/>
  <c r="CH15" i="2"/>
  <c r="CI15" i="2"/>
  <c r="CJ15" i="2"/>
  <c r="CK15" i="2"/>
  <c r="CF16" i="2"/>
  <c r="CG16" i="2"/>
  <c r="CH16" i="2"/>
  <c r="CI16" i="2"/>
  <c r="CJ16" i="2"/>
  <c r="CK16" i="2"/>
  <c r="CF18" i="2"/>
  <c r="CG18" i="2"/>
  <c r="CH18" i="2"/>
  <c r="CI18" i="2"/>
  <c r="CJ18" i="2"/>
  <c r="CK18" i="2"/>
  <c r="CF19" i="2"/>
  <c r="CG19" i="2"/>
  <c r="CH19" i="2"/>
  <c r="CI19" i="2"/>
  <c r="CJ19" i="2"/>
  <c r="CK19" i="2"/>
  <c r="CF20" i="2"/>
  <c r="CG20" i="2"/>
  <c r="CH20" i="2"/>
  <c r="CI20" i="2"/>
  <c r="CJ20" i="2"/>
  <c r="CK20" i="2"/>
  <c r="CF21" i="2"/>
  <c r="CG21" i="2"/>
  <c r="CH21" i="2"/>
  <c r="CI21" i="2"/>
  <c r="CJ21" i="2"/>
  <c r="CK21" i="2"/>
  <c r="CF22" i="2"/>
  <c r="CG22" i="2"/>
  <c r="CH22" i="2"/>
  <c r="CI22" i="2"/>
  <c r="CJ22" i="2"/>
  <c r="CK22" i="2"/>
  <c r="CF23" i="2"/>
  <c r="CG23" i="2"/>
  <c r="CH23" i="2"/>
  <c r="CI23" i="2"/>
  <c r="CJ23" i="2"/>
  <c r="CK23" i="2"/>
  <c r="CF24" i="2"/>
  <c r="CG24" i="2"/>
  <c r="CH24" i="2"/>
  <c r="CI24" i="2"/>
  <c r="CJ24" i="2"/>
  <c r="CK24" i="2"/>
  <c r="CF26" i="2"/>
  <c r="CG26" i="2"/>
  <c r="CH26" i="2"/>
  <c r="CI26" i="2"/>
  <c r="CJ26" i="2"/>
  <c r="CK26" i="2"/>
  <c r="CF27" i="2"/>
  <c r="CG27" i="2"/>
  <c r="CH27" i="2"/>
  <c r="CI27" i="2"/>
  <c r="CJ27" i="2"/>
  <c r="CK27" i="2"/>
  <c r="CF28" i="2"/>
  <c r="CG28" i="2"/>
  <c r="CH28" i="2"/>
  <c r="CI28" i="2"/>
  <c r="CJ28" i="2"/>
  <c r="CK28" i="2"/>
  <c r="CF30" i="2"/>
  <c r="CG30" i="2"/>
  <c r="CH30" i="2"/>
  <c r="CI30" i="2"/>
  <c r="CJ30" i="2"/>
  <c r="CK30" i="2"/>
  <c r="CF31" i="2"/>
  <c r="CG31" i="2"/>
  <c r="CH31" i="2"/>
  <c r="CI31" i="2"/>
  <c r="CJ31" i="2"/>
  <c r="CK31" i="2"/>
  <c r="CF32" i="2"/>
  <c r="CG32" i="2"/>
  <c r="CH32" i="2"/>
  <c r="CI32" i="2"/>
  <c r="CJ32" i="2"/>
  <c r="CK32" i="2"/>
  <c r="CF33" i="2"/>
  <c r="CG33" i="2"/>
  <c r="CH33" i="2"/>
  <c r="CI33" i="2"/>
  <c r="CJ33" i="2"/>
  <c r="CK33" i="2"/>
  <c r="CF34" i="2"/>
  <c r="CG34" i="2"/>
  <c r="CH34" i="2"/>
  <c r="CI34" i="2"/>
  <c r="CJ34" i="2"/>
  <c r="CK34" i="2"/>
  <c r="CF36" i="2"/>
  <c r="CG36" i="2"/>
  <c r="CH36" i="2"/>
  <c r="CI36" i="2"/>
  <c r="CJ36" i="2"/>
  <c r="CK36" i="2"/>
  <c r="CF37" i="2"/>
  <c r="CG37" i="2"/>
  <c r="CH37" i="2"/>
  <c r="CI37" i="2"/>
  <c r="CJ37" i="2"/>
  <c r="CK37" i="2"/>
  <c r="CF38" i="2"/>
  <c r="CG38" i="2"/>
  <c r="CH38" i="2"/>
  <c r="CI38" i="2"/>
  <c r="CJ38" i="2"/>
  <c r="CK38" i="2"/>
  <c r="CF39" i="2"/>
  <c r="CG39" i="2"/>
  <c r="CH39" i="2"/>
  <c r="CI39" i="2"/>
  <c r="CJ39" i="2"/>
  <c r="CK39" i="2"/>
  <c r="CF41" i="2"/>
  <c r="CG41" i="2"/>
  <c r="CH41" i="2"/>
  <c r="CI41" i="2"/>
  <c r="CJ41" i="2"/>
  <c r="CK41" i="2"/>
  <c r="CF42" i="2"/>
  <c r="CG42" i="2"/>
  <c r="CH42" i="2"/>
  <c r="CI42" i="2"/>
  <c r="CJ42" i="2"/>
  <c r="CK42" i="2"/>
  <c r="GQ43" i="2" l="1"/>
  <c r="IE17" i="2"/>
  <c r="GQ117" i="2"/>
  <c r="GQ7" i="2"/>
  <c r="N348" i="6"/>
  <c r="IE43" i="2"/>
  <c r="GQ29" i="2"/>
  <c r="IE25" i="2"/>
  <c r="IE154" i="2"/>
  <c r="GQ80" i="2"/>
  <c r="GQ25" i="2"/>
  <c r="IE7" i="2"/>
  <c r="IE35" i="2"/>
  <c r="N345" i="6"/>
  <c r="GQ35" i="2"/>
  <c r="N350" i="6"/>
  <c r="N349" i="6"/>
  <c r="N347" i="6"/>
  <c r="M368" i="6"/>
  <c r="M355" i="6"/>
  <c r="M358" i="6"/>
  <c r="M360" i="6"/>
  <c r="M357" i="6"/>
  <c r="M359" i="6"/>
  <c r="M347" i="6"/>
  <c r="M352" i="6"/>
  <c r="M346" i="6"/>
  <c r="M348" i="6"/>
  <c r="N351" i="6"/>
  <c r="M351" i="6"/>
  <c r="M349" i="6"/>
  <c r="M354" i="6"/>
  <c r="M356" i="6"/>
  <c r="M350" i="6"/>
  <c r="M345" i="6"/>
  <c r="N364" i="7"/>
  <c r="M624" i="1"/>
  <c r="M309" i="6"/>
  <c r="O201" i="6"/>
  <c r="AB201" i="6" s="1"/>
  <c r="O62" i="7"/>
  <c r="AB62" i="7" s="1"/>
  <c r="O103" i="7"/>
  <c r="AB103" i="7" s="1"/>
  <c r="O76" i="6"/>
  <c r="AB76" i="6" s="1"/>
  <c r="O43" i="6"/>
  <c r="AB43" i="6" s="1"/>
  <c r="O226" i="7"/>
  <c r="AB226" i="7" s="1"/>
  <c r="O183" i="7"/>
  <c r="AB183" i="7" s="1"/>
  <c r="AM33" i="2"/>
  <c r="W222" i="4"/>
  <c r="W221" i="4" s="1"/>
  <c r="AA222" i="4"/>
  <c r="AA221" i="4" s="1"/>
  <c r="AM9" i="2"/>
  <c r="AM31" i="2"/>
  <c r="AM8" i="2"/>
  <c r="AM24" i="2"/>
  <c r="AM23" i="2"/>
  <c r="AM32" i="2"/>
  <c r="AM42" i="2"/>
  <c r="AM27" i="2"/>
  <c r="AM28" i="2"/>
  <c r="AM14" i="2"/>
  <c r="AM13" i="2"/>
  <c r="AM19" i="2"/>
  <c r="AM41" i="2"/>
  <c r="AM37" i="2"/>
  <c r="AM38" i="2"/>
  <c r="AM12" i="2"/>
  <c r="AM36" i="2"/>
  <c r="AM16" i="2"/>
  <c r="AM11" i="2"/>
  <c r="W173" i="2"/>
  <c r="Z173" i="2" s="1"/>
  <c r="AM173" i="2" s="1"/>
  <c r="W8" i="2"/>
  <c r="W36" i="2"/>
  <c r="O99" i="7"/>
  <c r="AB99" i="7" s="1"/>
  <c r="W9" i="2"/>
  <c r="O49" i="7"/>
  <c r="AB49" i="7" s="1"/>
  <c r="O67" i="6"/>
  <c r="AB67" i="6" s="1"/>
  <c r="M38" i="9"/>
  <c r="O45" i="7"/>
  <c r="AB45" i="7" s="1"/>
  <c r="O71" i="6"/>
  <c r="AB71" i="6" s="1"/>
  <c r="N359" i="6"/>
  <c r="L23" i="9"/>
  <c r="O27" i="4"/>
  <c r="AB27" i="4" s="1"/>
  <c r="N309" i="6"/>
  <c r="O86" i="6"/>
  <c r="AB86" i="6" s="1"/>
  <c r="L368" i="7"/>
  <c r="O43" i="7"/>
  <c r="AB43" i="7" s="1"/>
  <c r="O16" i="6"/>
  <c r="AB16" i="6" s="1"/>
  <c r="O165" i="4"/>
  <c r="AB165" i="4" s="1"/>
  <c r="O116" i="4"/>
  <c r="AB116" i="4" s="1"/>
  <c r="M554" i="1"/>
  <c r="O162" i="7"/>
  <c r="AB162" i="7" s="1"/>
  <c r="W18" i="2"/>
  <c r="O56" i="4"/>
  <c r="AB56" i="4" s="1"/>
  <c r="O13" i="7"/>
  <c r="AB13" i="7" s="1"/>
  <c r="O49" i="4"/>
  <c r="AB49" i="4" s="1"/>
  <c r="O33" i="4"/>
  <c r="AB33" i="4" s="1"/>
  <c r="X6" i="8"/>
  <c r="N369" i="6"/>
  <c r="N371" i="6"/>
  <c r="O164" i="6"/>
  <c r="AB164" i="6" s="1"/>
  <c r="O157" i="6"/>
  <c r="AB157" i="6" s="1"/>
  <c r="O122" i="6"/>
  <c r="AB122" i="6" s="1"/>
  <c r="L366" i="7"/>
  <c r="O232" i="7"/>
  <c r="AB232" i="7" s="1"/>
  <c r="O185" i="7"/>
  <c r="AB185" i="7" s="1"/>
  <c r="O100" i="7"/>
  <c r="AB100" i="7" s="1"/>
  <c r="O101" i="7"/>
  <c r="AB101" i="7" s="1"/>
  <c r="O69" i="7"/>
  <c r="AB69" i="7" s="1"/>
  <c r="O133" i="7"/>
  <c r="AB133" i="7" s="1"/>
  <c r="O109" i="4"/>
  <c r="AB109" i="4" s="1"/>
  <c r="W5" i="8"/>
  <c r="M616" i="1"/>
  <c r="O287" i="6"/>
  <c r="AB287" i="6" s="1"/>
  <c r="O253" i="6"/>
  <c r="AB253" i="6" s="1"/>
  <c r="O245" i="6"/>
  <c r="O214" i="6"/>
  <c r="AB214" i="6" s="1"/>
  <c r="M337" i="6"/>
  <c r="N331" i="6"/>
  <c r="O42" i="6"/>
  <c r="AB42" i="6" s="1"/>
  <c r="L364" i="7"/>
  <c r="O228" i="7"/>
  <c r="AB228" i="7" s="1"/>
  <c r="O68" i="7"/>
  <c r="AB68" i="7" s="1"/>
  <c r="O70" i="6"/>
  <c r="AB70" i="6" s="1"/>
  <c r="N368" i="7"/>
  <c r="N372" i="7"/>
  <c r="N338" i="7"/>
  <c r="Z220" i="2"/>
  <c r="AM220" i="2" s="1"/>
  <c r="O182" i="4"/>
  <c r="AB182" i="4" s="1"/>
  <c r="M334" i="6"/>
  <c r="O144" i="6"/>
  <c r="AB144" i="6" s="1"/>
  <c r="O82" i="6"/>
  <c r="AB82" i="6" s="1"/>
  <c r="O39" i="6"/>
  <c r="AB39" i="6" s="1"/>
  <c r="O76" i="7"/>
  <c r="AB76" i="7" s="1"/>
  <c r="O42" i="7"/>
  <c r="AB42" i="7" s="1"/>
  <c r="L366" i="6"/>
  <c r="O276" i="6"/>
  <c r="AB276" i="6" s="1"/>
  <c r="O139" i="6"/>
  <c r="AB139" i="6" s="1"/>
  <c r="M365" i="7"/>
  <c r="O281" i="7"/>
  <c r="AB281" i="7" s="1"/>
  <c r="N357" i="6"/>
  <c r="O163" i="4"/>
  <c r="AB163" i="4" s="1"/>
  <c r="O96" i="7"/>
  <c r="AB96" i="7" s="1"/>
  <c r="M33" i="9"/>
  <c r="O139" i="7"/>
  <c r="AB139" i="7" s="1"/>
  <c r="W6" i="8"/>
  <c r="O215" i="6"/>
  <c r="AB215" i="6" s="1"/>
  <c r="O148" i="6"/>
  <c r="AB148" i="6" s="1"/>
  <c r="O140" i="6"/>
  <c r="AB140" i="6" s="1"/>
  <c r="O56" i="6"/>
  <c r="AB56" i="6" s="1"/>
  <c r="O131" i="4"/>
  <c r="AB131" i="4" s="1"/>
  <c r="O108" i="7"/>
  <c r="AB108" i="7" s="1"/>
  <c r="O26" i="7"/>
  <c r="AB26" i="7" s="1"/>
  <c r="L369" i="6"/>
  <c r="L371" i="6"/>
  <c r="O265" i="6"/>
  <c r="AB265" i="6" s="1"/>
  <c r="O152" i="6"/>
  <c r="AB152" i="6" s="1"/>
  <c r="O138" i="6"/>
  <c r="AB138" i="6" s="1"/>
  <c r="O127" i="4"/>
  <c r="AB127" i="4" s="1"/>
  <c r="O290" i="7"/>
  <c r="AB290" i="7" s="1"/>
  <c r="M309" i="7"/>
  <c r="M357" i="7"/>
  <c r="O85" i="7"/>
  <c r="AB85" i="7" s="1"/>
  <c r="O280" i="6"/>
  <c r="AB280" i="6" s="1"/>
  <c r="O65" i="6"/>
  <c r="AB65" i="6" s="1"/>
  <c r="O66" i="4"/>
  <c r="AB66" i="4" s="1"/>
  <c r="O5" i="7"/>
  <c r="AB5" i="7" s="1"/>
  <c r="O10" i="7"/>
  <c r="AB10" i="7" s="1"/>
  <c r="W27" i="2"/>
  <c r="O141" i="4"/>
  <c r="AB141" i="4" s="1"/>
  <c r="O87" i="4"/>
  <c r="AB87" i="4" s="1"/>
  <c r="O54" i="4"/>
  <c r="AB54" i="4" s="1"/>
  <c r="O42" i="4"/>
  <c r="AB42" i="4" s="1"/>
  <c r="M23" i="9"/>
  <c r="M590" i="1"/>
  <c r="W7" i="8"/>
  <c r="N365" i="6"/>
  <c r="N367" i="6"/>
  <c r="M371" i="6"/>
  <c r="N361" i="6"/>
  <c r="M340" i="6"/>
  <c r="O159" i="6"/>
  <c r="AB159" i="6" s="1"/>
  <c r="N330" i="6"/>
  <c r="O90" i="6"/>
  <c r="AB90" i="6" s="1"/>
  <c r="O80" i="6"/>
  <c r="AB80" i="6" s="1"/>
  <c r="O79" i="6"/>
  <c r="AB79" i="6" s="1"/>
  <c r="O36" i="6"/>
  <c r="AB36" i="6" s="1"/>
  <c r="L261" i="4"/>
  <c r="O307" i="6"/>
  <c r="AB307" i="6" s="1"/>
  <c r="L27" i="9"/>
  <c r="O283" i="6"/>
  <c r="AB283" i="6" s="1"/>
  <c r="O259" i="6"/>
  <c r="AB259" i="6" s="1"/>
  <c r="M361" i="6"/>
  <c r="O202" i="6"/>
  <c r="AB202" i="6" s="1"/>
  <c r="M339" i="6"/>
  <c r="O132" i="6"/>
  <c r="AB132" i="6" s="1"/>
  <c r="O118" i="6"/>
  <c r="AB118" i="6" s="1"/>
  <c r="O58" i="6"/>
  <c r="AB58" i="6" s="1"/>
  <c r="O48" i="6"/>
  <c r="AB48" i="6" s="1"/>
  <c r="W4" i="8"/>
  <c r="M27" i="9"/>
  <c r="M372" i="6"/>
  <c r="O83" i="6"/>
  <c r="AB83" i="6" s="1"/>
  <c r="O163" i="7"/>
  <c r="AB163" i="7" s="1"/>
  <c r="O161" i="7"/>
  <c r="AB161" i="7" s="1"/>
  <c r="O81" i="7"/>
  <c r="AB81" i="7" s="1"/>
  <c r="O41" i="7"/>
  <c r="AB41" i="7" s="1"/>
  <c r="O37" i="7"/>
  <c r="AB37" i="7" s="1"/>
  <c r="M250" i="4"/>
  <c r="O308" i="7"/>
  <c r="AB308" i="7" s="1"/>
  <c r="N358" i="7"/>
  <c r="M354" i="7"/>
  <c r="O233" i="7"/>
  <c r="AB233" i="7" s="1"/>
  <c r="O221" i="7"/>
  <c r="AB221" i="7" s="1"/>
  <c r="N347" i="7"/>
  <c r="O184" i="7"/>
  <c r="AB184" i="7" s="1"/>
  <c r="M328" i="7"/>
  <c r="O140" i="7"/>
  <c r="AB140" i="7" s="1"/>
  <c r="N328" i="7"/>
  <c r="O106" i="7"/>
  <c r="AB106" i="7" s="1"/>
  <c r="O98" i="7"/>
  <c r="AB98" i="7" s="1"/>
  <c r="L316" i="7"/>
  <c r="M318" i="7"/>
  <c r="O27" i="7"/>
  <c r="AB27" i="7" s="1"/>
  <c r="X8" i="8"/>
  <c r="O305" i="6"/>
  <c r="AB305" i="6" s="1"/>
  <c r="O290" i="6"/>
  <c r="AB290" i="6" s="1"/>
  <c r="N355" i="6"/>
  <c r="O272" i="6"/>
  <c r="AB272" i="6" s="1"/>
  <c r="O262" i="6"/>
  <c r="AB262" i="6" s="1"/>
  <c r="O233" i="6"/>
  <c r="AB233" i="6" s="1"/>
  <c r="O137" i="6"/>
  <c r="AB137" i="6" s="1"/>
  <c r="O130" i="6"/>
  <c r="AB130" i="6" s="1"/>
  <c r="O110" i="6"/>
  <c r="AB110" i="6" s="1"/>
  <c r="O103" i="6"/>
  <c r="AB103" i="6" s="1"/>
  <c r="O91" i="6"/>
  <c r="AB91" i="6" s="1"/>
  <c r="O47" i="6"/>
  <c r="AB47" i="6" s="1"/>
  <c r="O167" i="4"/>
  <c r="AB167" i="4" s="1"/>
  <c r="O129" i="4"/>
  <c r="AB129" i="4" s="1"/>
  <c r="O130" i="4"/>
  <c r="AB130" i="4" s="1"/>
  <c r="O296" i="7"/>
  <c r="AB296" i="7" s="1"/>
  <c r="N345" i="7"/>
  <c r="N340" i="7"/>
  <c r="O149" i="7"/>
  <c r="AB149" i="7" s="1"/>
  <c r="O147" i="7"/>
  <c r="AB147" i="7" s="1"/>
  <c r="O119" i="7"/>
  <c r="AB119" i="7" s="1"/>
  <c r="O109" i="7"/>
  <c r="AB109" i="7" s="1"/>
  <c r="O83" i="7"/>
  <c r="AB83" i="7" s="1"/>
  <c r="O67" i="7"/>
  <c r="AB67" i="7" s="1"/>
  <c r="O66" i="7"/>
  <c r="AB66" i="7" s="1"/>
  <c r="O39" i="7"/>
  <c r="AB39" i="7" s="1"/>
  <c r="O28" i="7"/>
  <c r="AB28" i="7" s="1"/>
  <c r="M581" i="1"/>
  <c r="O281" i="6"/>
  <c r="AB281" i="6" s="1"/>
  <c r="O274" i="6"/>
  <c r="AB274" i="6" s="1"/>
  <c r="O269" i="6"/>
  <c r="AB269" i="6" s="1"/>
  <c r="L355" i="6"/>
  <c r="L356" i="6"/>
  <c r="O81" i="6"/>
  <c r="AB81" i="6" s="1"/>
  <c r="O28" i="6"/>
  <c r="AB28" i="6" s="1"/>
  <c r="O25" i="6"/>
  <c r="AB25" i="6" s="1"/>
  <c r="N365" i="7"/>
  <c r="M368" i="7"/>
  <c r="N356" i="7"/>
  <c r="O208" i="7"/>
  <c r="AB208" i="7" s="1"/>
  <c r="L324" i="7"/>
  <c r="O128" i="7"/>
  <c r="AB128" i="7" s="1"/>
  <c r="O126" i="7"/>
  <c r="AB126" i="7" s="1"/>
  <c r="O102" i="7"/>
  <c r="AB102" i="7" s="1"/>
  <c r="O88" i="7"/>
  <c r="AB88" i="7" s="1"/>
  <c r="O63" i="7"/>
  <c r="AB63" i="7" s="1"/>
  <c r="O38" i="7"/>
  <c r="AB38" i="7" s="1"/>
  <c r="N364" i="6"/>
  <c r="N366" i="6"/>
  <c r="O271" i="6"/>
  <c r="AB271" i="6" s="1"/>
  <c r="O275" i="6"/>
  <c r="AB275" i="6" s="1"/>
  <c r="O252" i="6"/>
  <c r="AB252" i="6" s="1"/>
  <c r="O49" i="6"/>
  <c r="AB49" i="6" s="1"/>
  <c r="O37" i="6"/>
  <c r="AB37" i="6" s="1"/>
  <c r="O32" i="6"/>
  <c r="AB32" i="6" s="1"/>
  <c r="O26" i="6"/>
  <c r="AB26" i="6" s="1"/>
  <c r="M364" i="7"/>
  <c r="O211" i="7"/>
  <c r="AB211" i="7" s="1"/>
  <c r="O143" i="7"/>
  <c r="AB143" i="7" s="1"/>
  <c r="O136" i="7"/>
  <c r="AB136" i="7" s="1"/>
  <c r="O112" i="7"/>
  <c r="AB112" i="7" s="1"/>
  <c r="O93" i="7"/>
  <c r="AB93" i="7" s="1"/>
  <c r="O15" i="7"/>
  <c r="O8" i="7"/>
  <c r="AB8" i="7" s="1"/>
  <c r="L38" i="9"/>
  <c r="O304" i="7"/>
  <c r="AB304" i="7" s="1"/>
  <c r="O231" i="7"/>
  <c r="AB231" i="7" s="1"/>
  <c r="O218" i="7"/>
  <c r="AB218" i="7" s="1"/>
  <c r="L334" i="7"/>
  <c r="O66" i="6"/>
  <c r="AB66" i="6" s="1"/>
  <c r="O214" i="7"/>
  <c r="AB214" i="7" s="1"/>
  <c r="N337" i="7"/>
  <c r="O45" i="4"/>
  <c r="AB45" i="4" s="1"/>
  <c r="O59" i="4"/>
  <c r="AB59" i="4" s="1"/>
  <c r="L335" i="7"/>
  <c r="O134" i="7"/>
  <c r="AB134" i="7" s="1"/>
  <c r="O53" i="7"/>
  <c r="AB53" i="7" s="1"/>
  <c r="N322" i="7"/>
  <c r="O88" i="4"/>
  <c r="AB88" i="4" s="1"/>
  <c r="O120" i="7"/>
  <c r="AB120" i="7" s="1"/>
  <c r="O150" i="7"/>
  <c r="AB150" i="7" s="1"/>
  <c r="O209" i="7"/>
  <c r="AB209" i="7" s="1"/>
  <c r="O249" i="6"/>
  <c r="AB249" i="6" s="1"/>
  <c r="N326" i="6"/>
  <c r="O100" i="6"/>
  <c r="AB100" i="6" s="1"/>
  <c r="L328" i="6"/>
  <c r="Z188" i="2"/>
  <c r="AM188" i="2" s="1"/>
  <c r="O99" i="4"/>
  <c r="AB99" i="4" s="1"/>
  <c r="O47" i="4"/>
  <c r="AB47" i="4" s="1"/>
  <c r="O35" i="4"/>
  <c r="AB35" i="4" s="1"/>
  <c r="L247" i="4"/>
  <c r="O102" i="4"/>
  <c r="AB102" i="4" s="1"/>
  <c r="O81" i="4"/>
  <c r="AB81" i="4" s="1"/>
  <c r="O57" i="7"/>
  <c r="AB57" i="7" s="1"/>
  <c r="O292" i="6"/>
  <c r="AB292" i="6" s="1"/>
  <c r="O260" i="6"/>
  <c r="AB260" i="6" s="1"/>
  <c r="L364" i="6"/>
  <c r="O142" i="6"/>
  <c r="AB142" i="6" s="1"/>
  <c r="O12" i="7"/>
  <c r="AB12" i="7" s="1"/>
  <c r="O156" i="7"/>
  <c r="AB156" i="7" s="1"/>
  <c r="O270" i="6"/>
  <c r="AB270" i="6" s="1"/>
  <c r="O235" i="7"/>
  <c r="AB235" i="7" s="1"/>
  <c r="M366" i="6"/>
  <c r="N358" i="6"/>
  <c r="O209" i="6"/>
  <c r="AB209" i="6" s="1"/>
  <c r="N367" i="7"/>
  <c r="N326" i="7"/>
  <c r="M580" i="1"/>
  <c r="M586" i="1"/>
  <c r="M588" i="1"/>
  <c r="M589" i="1"/>
  <c r="O284" i="6"/>
  <c r="AB284" i="6" s="1"/>
  <c r="O261" i="6"/>
  <c r="AB261" i="6" s="1"/>
  <c r="O216" i="6"/>
  <c r="AB216" i="6" s="1"/>
  <c r="O211" i="6"/>
  <c r="AB211" i="6" s="1"/>
  <c r="O199" i="6"/>
  <c r="AB199" i="6" s="1"/>
  <c r="O204" i="6"/>
  <c r="AB204" i="6" s="1"/>
  <c r="M338" i="6"/>
  <c r="O163" i="6"/>
  <c r="AB163" i="6" s="1"/>
  <c r="O126" i="6"/>
  <c r="AB126" i="6" s="1"/>
  <c r="O119" i="6"/>
  <c r="AB119" i="6" s="1"/>
  <c r="O52" i="6"/>
  <c r="AB52" i="6" s="1"/>
  <c r="O40" i="6"/>
  <c r="AB40" i="6" s="1"/>
  <c r="N320" i="6"/>
  <c r="M241" i="4"/>
  <c r="M239" i="4"/>
  <c r="O38" i="4"/>
  <c r="AB38" i="4" s="1"/>
  <c r="AB3" i="4"/>
  <c r="N350" i="7"/>
  <c r="O229" i="7"/>
  <c r="AB229" i="7" s="1"/>
  <c r="O223" i="7"/>
  <c r="AB223" i="7" s="1"/>
  <c r="N351" i="7"/>
  <c r="O137" i="7"/>
  <c r="AB137" i="7" s="1"/>
  <c r="N324" i="7"/>
  <c r="N330" i="7"/>
  <c r="M325" i="7"/>
  <c r="L331" i="7"/>
  <c r="O73" i="7"/>
  <c r="AB73" i="7" s="1"/>
  <c r="L317" i="7"/>
  <c r="O60" i="7"/>
  <c r="AB60" i="7" s="1"/>
  <c r="L321" i="7"/>
  <c r="L315" i="7"/>
  <c r="L370" i="6"/>
  <c r="L360" i="6"/>
  <c r="L361" i="6"/>
  <c r="O230" i="6"/>
  <c r="AB230" i="6" s="1"/>
  <c r="O146" i="6"/>
  <c r="AB146" i="6" s="1"/>
  <c r="O128" i="6"/>
  <c r="AB128" i="6" s="1"/>
  <c r="O98" i="6"/>
  <c r="AB98" i="6" s="1"/>
  <c r="O101" i="6"/>
  <c r="AB101" i="6" s="1"/>
  <c r="O69" i="6"/>
  <c r="AB69" i="6" s="1"/>
  <c r="M240" i="4"/>
  <c r="L241" i="4"/>
  <c r="M360" i="7"/>
  <c r="N359" i="7"/>
  <c r="N355" i="7"/>
  <c r="O210" i="7"/>
  <c r="AB210" i="7" s="1"/>
  <c r="N349" i="7"/>
  <c r="M351" i="7"/>
  <c r="L342" i="7"/>
  <c r="N335" i="7"/>
  <c r="O158" i="7"/>
  <c r="AB158" i="7" s="1"/>
  <c r="O152" i="7"/>
  <c r="AB152" i="7" s="1"/>
  <c r="O32" i="7"/>
  <c r="AB32" i="7" s="1"/>
  <c r="N360" i="6"/>
  <c r="O286" i="6"/>
  <c r="AB286" i="6" s="1"/>
  <c r="O273" i="6"/>
  <c r="AB273" i="6" s="1"/>
  <c r="O232" i="6"/>
  <c r="AB232" i="6" s="1"/>
  <c r="O235" i="6"/>
  <c r="AB235" i="6" s="1"/>
  <c r="O200" i="6"/>
  <c r="AB200" i="6" s="1"/>
  <c r="O162" i="6"/>
  <c r="AB162" i="6" s="1"/>
  <c r="O150" i="6"/>
  <c r="AB150" i="6" s="1"/>
  <c r="O31" i="6"/>
  <c r="AB31" i="6" s="1"/>
  <c r="O29" i="6"/>
  <c r="AB29" i="6" s="1"/>
  <c r="N369" i="7"/>
  <c r="M348" i="7"/>
  <c r="O160" i="7"/>
  <c r="AB160" i="7" s="1"/>
  <c r="M330" i="7"/>
  <c r="O79" i="7"/>
  <c r="AB79" i="7" s="1"/>
  <c r="O55" i="7"/>
  <c r="AB55" i="7" s="1"/>
  <c r="O48" i="7"/>
  <c r="AB48" i="7" s="1"/>
  <c r="M367" i="6"/>
  <c r="O293" i="6"/>
  <c r="AB293" i="6" s="1"/>
  <c r="O291" i="6"/>
  <c r="AB291" i="6" s="1"/>
  <c r="M365" i="6"/>
  <c r="L370" i="7"/>
  <c r="O306" i="7"/>
  <c r="AB306" i="7" s="1"/>
  <c r="M364" i="6"/>
  <c r="O300" i="6"/>
  <c r="AB300" i="6" s="1"/>
  <c r="N360" i="7"/>
  <c r="M578" i="1"/>
  <c r="O99" i="6"/>
  <c r="AB99" i="6" s="1"/>
  <c r="M359" i="7"/>
  <c r="M346" i="7"/>
  <c r="L341" i="7"/>
  <c r="O297" i="6"/>
  <c r="AB297" i="6" s="1"/>
  <c r="L357" i="6"/>
  <c r="M324" i="7"/>
  <c r="N354" i="7"/>
  <c r="O279" i="7"/>
  <c r="AB279" i="7" s="1"/>
  <c r="N348" i="7"/>
  <c r="M329" i="7"/>
  <c r="L326" i="7"/>
  <c r="M332" i="7"/>
  <c r="M322" i="7"/>
  <c r="M314" i="7"/>
  <c r="O87" i="6"/>
  <c r="AB87" i="6" s="1"/>
  <c r="O230" i="7"/>
  <c r="AB230" i="7" s="1"/>
  <c r="O136" i="6"/>
  <c r="AB136" i="6" s="1"/>
  <c r="O283" i="7"/>
  <c r="AB283" i="7" s="1"/>
  <c r="W118" i="2"/>
  <c r="Z118" i="2" s="1"/>
  <c r="AM118" i="2" s="1"/>
  <c r="O65" i="4"/>
  <c r="AB65" i="4" s="1"/>
  <c r="N247" i="4"/>
  <c r="L262" i="4"/>
  <c r="O256" i="6"/>
  <c r="AB256" i="6" s="1"/>
  <c r="O296" i="6"/>
  <c r="AB296" i="6" s="1"/>
  <c r="N370" i="7"/>
  <c r="M341" i="6"/>
  <c r="M335" i="6"/>
  <c r="O116" i="6"/>
  <c r="AB116" i="6" s="1"/>
  <c r="O284" i="7"/>
  <c r="AB284" i="7" s="1"/>
  <c r="O225" i="7"/>
  <c r="AB225" i="7" s="1"/>
  <c r="O182" i="7"/>
  <c r="AB182" i="7" s="1"/>
  <c r="M369" i="7"/>
  <c r="Z183" i="2"/>
  <c r="AM183" i="2" s="1"/>
  <c r="AA17" i="9"/>
  <c r="O100" i="4"/>
  <c r="AB100" i="4" s="1"/>
  <c r="N259" i="4"/>
  <c r="M261" i="4"/>
  <c r="N248" i="4"/>
  <c r="O58" i="4"/>
  <c r="AB58" i="4" s="1"/>
  <c r="L249" i="4"/>
  <c r="O95" i="4"/>
  <c r="AB95" i="4" s="1"/>
  <c r="O302" i="6"/>
  <c r="AB302" i="6" s="1"/>
  <c r="X7" i="8"/>
  <c r="L339" i="7"/>
  <c r="O41" i="6"/>
  <c r="AB41" i="6" s="1"/>
  <c r="O280" i="7"/>
  <c r="AB280" i="7" s="1"/>
  <c r="O220" i="7"/>
  <c r="AB220" i="7" s="1"/>
  <c r="O31" i="7"/>
  <c r="AB31" i="7" s="1"/>
  <c r="O216" i="7"/>
  <c r="AB216" i="7" s="1"/>
  <c r="N334" i="7"/>
  <c r="N341" i="7"/>
  <c r="O306" i="6"/>
  <c r="AB306" i="6" s="1"/>
  <c r="O304" i="6"/>
  <c r="AB304" i="6" s="1"/>
  <c r="O213" i="6"/>
  <c r="AB213" i="6" s="1"/>
  <c r="O126" i="4"/>
  <c r="AB126" i="4" s="1"/>
  <c r="M347" i="7"/>
  <c r="O234" i="7"/>
  <c r="AB234" i="7" s="1"/>
  <c r="M349" i="7"/>
  <c r="O159" i="7"/>
  <c r="AB159" i="7" s="1"/>
  <c r="N327" i="7"/>
  <c r="L328" i="7"/>
  <c r="O75" i="7"/>
  <c r="AB75" i="7" s="1"/>
  <c r="O65" i="7"/>
  <c r="AB65" i="7" s="1"/>
  <c r="O72" i="7"/>
  <c r="AB72" i="7" s="1"/>
  <c r="N321" i="7"/>
  <c r="M316" i="7"/>
  <c r="N318" i="7"/>
  <c r="W9" i="8"/>
  <c r="L358" i="6"/>
  <c r="O160" i="6"/>
  <c r="AB160" i="6" s="1"/>
  <c r="N329" i="6"/>
  <c r="O106" i="6"/>
  <c r="AB106" i="6" s="1"/>
  <c r="O97" i="6"/>
  <c r="AB97" i="6" s="1"/>
  <c r="O78" i="6"/>
  <c r="AB78" i="6" s="1"/>
  <c r="N314" i="6"/>
  <c r="N246" i="4"/>
  <c r="O164" i="4"/>
  <c r="AB164" i="4" s="1"/>
  <c r="O138" i="4"/>
  <c r="AB138" i="4" s="1"/>
  <c r="O128" i="4"/>
  <c r="AB128" i="4" s="1"/>
  <c r="N371" i="7"/>
  <c r="M371" i="7"/>
  <c r="N361" i="7"/>
  <c r="M358" i="7"/>
  <c r="M355" i="7"/>
  <c r="O157" i="7"/>
  <c r="AB157" i="7" s="1"/>
  <c r="O141" i="7"/>
  <c r="AB141" i="7" s="1"/>
  <c r="L332" i="7"/>
  <c r="N331" i="7"/>
  <c r="N325" i="7"/>
  <c r="O89" i="7"/>
  <c r="AB89" i="7" s="1"/>
  <c r="N314" i="7"/>
  <c r="N368" i="6"/>
  <c r="N370" i="6"/>
  <c r="O254" i="6"/>
  <c r="AB254" i="6" s="1"/>
  <c r="O234" i="6"/>
  <c r="AB234" i="6" s="1"/>
  <c r="O231" i="6"/>
  <c r="AB231" i="6" s="1"/>
  <c r="O203" i="6"/>
  <c r="AB203" i="6" s="1"/>
  <c r="O198" i="6"/>
  <c r="AB198" i="6" s="1"/>
  <c r="O161" i="6"/>
  <c r="AB161" i="6" s="1"/>
  <c r="O156" i="6"/>
  <c r="AB156" i="6" s="1"/>
  <c r="O158" i="6"/>
  <c r="AB158" i="6" s="1"/>
  <c r="O89" i="6"/>
  <c r="AB89" i="6" s="1"/>
  <c r="O88" i="6"/>
  <c r="AB88" i="6" s="1"/>
  <c r="O72" i="6"/>
  <c r="AB72" i="6" s="1"/>
  <c r="O68" i="6"/>
  <c r="AB68" i="6" s="1"/>
  <c r="O50" i="6"/>
  <c r="AB50" i="6" s="1"/>
  <c r="O45" i="6"/>
  <c r="AB45" i="6" s="1"/>
  <c r="O166" i="4"/>
  <c r="AB166" i="4" s="1"/>
  <c r="N238" i="4"/>
  <c r="N241" i="4"/>
  <c r="O302" i="7"/>
  <c r="AB302" i="7" s="1"/>
  <c r="O291" i="7"/>
  <c r="AB291" i="7" s="1"/>
  <c r="O295" i="7"/>
  <c r="AB295" i="7" s="1"/>
  <c r="M345" i="7"/>
  <c r="M352" i="7"/>
  <c r="O153" i="7"/>
  <c r="AB153" i="7" s="1"/>
  <c r="O142" i="7"/>
  <c r="AB142" i="7" s="1"/>
  <c r="O130" i="7"/>
  <c r="AB130" i="7" s="1"/>
  <c r="O129" i="7"/>
  <c r="AB129" i="7" s="1"/>
  <c r="O59" i="7"/>
  <c r="AB59" i="7" s="1"/>
  <c r="M315" i="7"/>
  <c r="L320" i="7"/>
  <c r="O29" i="7"/>
  <c r="AB29" i="7" s="1"/>
  <c r="O7" i="7"/>
  <c r="AB7" i="7" s="1"/>
  <c r="M369" i="6"/>
  <c r="O295" i="6"/>
  <c r="AB295" i="6" s="1"/>
  <c r="O124" i="6"/>
  <c r="AB124" i="6" s="1"/>
  <c r="L332" i="6"/>
  <c r="N324" i="6"/>
  <c r="O78" i="7"/>
  <c r="AB78" i="7" s="1"/>
  <c r="N317" i="7"/>
  <c r="L322" i="7"/>
  <c r="L368" i="6"/>
  <c r="O294" i="6"/>
  <c r="O368" i="6" s="1"/>
  <c r="O143" i="6"/>
  <c r="AB143" i="6" s="1"/>
  <c r="M322" i="6"/>
  <c r="O303" i="6"/>
  <c r="AB303" i="6" s="1"/>
  <c r="O141" i="6"/>
  <c r="AB141" i="6" s="1"/>
  <c r="L324" i="6"/>
  <c r="L330" i="6"/>
  <c r="O102" i="6"/>
  <c r="AB102" i="6" s="1"/>
  <c r="O60" i="6"/>
  <c r="AB60" i="6" s="1"/>
  <c r="M356" i="7"/>
  <c r="N332" i="7"/>
  <c r="L314" i="7"/>
  <c r="N316" i="7"/>
  <c r="O11" i="7"/>
  <c r="AB11" i="7" s="1"/>
  <c r="M320" i="7"/>
  <c r="N356" i="6"/>
  <c r="O205" i="6"/>
  <c r="AB205" i="6" s="1"/>
  <c r="L327" i="6"/>
  <c r="O27" i="6"/>
  <c r="AB27" i="6" s="1"/>
  <c r="L316" i="6"/>
  <c r="N318" i="6"/>
  <c r="N316" i="6"/>
  <c r="N322" i="6"/>
  <c r="M362" i="7"/>
  <c r="AB166" i="7"/>
  <c r="O165" i="7"/>
  <c r="AB165" i="7" s="1"/>
  <c r="L340" i="7"/>
  <c r="N329" i="7"/>
  <c r="M327" i="7"/>
  <c r="M331" i="7"/>
  <c r="M321" i="7"/>
  <c r="L318" i="7"/>
  <c r="W39" i="2"/>
  <c r="N249" i="4"/>
  <c r="O80" i="4"/>
  <c r="AB80" i="4" s="1"/>
  <c r="O63" i="4"/>
  <c r="AB63" i="4" s="1"/>
  <c r="O51" i="4"/>
  <c r="AB51" i="4" s="1"/>
  <c r="L240" i="4"/>
  <c r="O3" i="4"/>
  <c r="O293" i="7"/>
  <c r="AB293" i="7" s="1"/>
  <c r="O300" i="7"/>
  <c r="AB300" i="7" s="1"/>
  <c r="O58" i="7"/>
  <c r="AB58" i="7" s="1"/>
  <c r="O294" i="7"/>
  <c r="O124" i="7"/>
  <c r="AB124" i="7" s="1"/>
  <c r="O104" i="7"/>
  <c r="AB104" i="7" s="1"/>
  <c r="O213" i="7"/>
  <c r="AB213" i="7" s="1"/>
  <c r="O33" i="7"/>
  <c r="AB33" i="7" s="1"/>
  <c r="O94" i="7"/>
  <c r="AB94" i="7" s="1"/>
  <c r="O282" i="6"/>
  <c r="AB282" i="6" s="1"/>
  <c r="O251" i="6"/>
  <c r="AB251" i="6" s="1"/>
  <c r="O263" i="6"/>
  <c r="AB263" i="6" s="1"/>
  <c r="L319" i="7"/>
  <c r="L330" i="7"/>
  <c r="O250" i="6"/>
  <c r="O180" i="7"/>
  <c r="AB180" i="7" s="1"/>
  <c r="L337" i="7"/>
  <c r="O97" i="7"/>
  <c r="AB97" i="7" s="1"/>
  <c r="L325" i="7"/>
  <c r="O228" i="6"/>
  <c r="AB228" i="6" s="1"/>
  <c r="O46" i="6"/>
  <c r="AB46" i="6" s="1"/>
  <c r="O30" i="6"/>
  <c r="AB30" i="6" s="1"/>
  <c r="N319" i="6"/>
  <c r="AB147" i="4"/>
  <c r="O139" i="4"/>
  <c r="AB139" i="4" s="1"/>
  <c r="M326" i="7"/>
  <c r="N315" i="7"/>
  <c r="M582" i="1"/>
  <c r="O301" i="6"/>
  <c r="AB301" i="6" s="1"/>
  <c r="L365" i="6"/>
  <c r="N354" i="6"/>
  <c r="O279" i="6"/>
  <c r="AB279" i="6" s="1"/>
  <c r="O264" i="6"/>
  <c r="AB264" i="6" s="1"/>
  <c r="L359" i="6"/>
  <c r="N328" i="6"/>
  <c r="N317" i="6"/>
  <c r="N352" i="7"/>
  <c r="M317" i="7"/>
  <c r="O285" i="6"/>
  <c r="AB285" i="6" s="1"/>
  <c r="X4" i="8"/>
  <c r="N250" i="4"/>
  <c r="O44" i="4"/>
  <c r="AB44" i="4" s="1"/>
  <c r="O40" i="4"/>
  <c r="AB40" i="4" s="1"/>
  <c r="L245" i="4"/>
  <c r="N219" i="4"/>
  <c r="M228" i="4"/>
  <c r="O114" i="7"/>
  <c r="AB114" i="7" s="1"/>
  <c r="O298" i="7"/>
  <c r="AB298" i="7" s="1"/>
  <c r="O297" i="7"/>
  <c r="AB297" i="7" s="1"/>
  <c r="O116" i="7"/>
  <c r="AB116" i="7" s="1"/>
  <c r="O110" i="7"/>
  <c r="AB110" i="7" s="1"/>
  <c r="O9" i="7"/>
  <c r="AB9" i="7" s="1"/>
  <c r="O285" i="7"/>
  <c r="AB285" i="7" s="1"/>
  <c r="O25" i="7"/>
  <c r="AB25" i="7" s="1"/>
  <c r="O151" i="7"/>
  <c r="AB151" i="7" s="1"/>
  <c r="O3" i="7"/>
  <c r="O109" i="6"/>
  <c r="AB109" i="6" s="1"/>
  <c r="O266" i="6"/>
  <c r="AB266" i="6" s="1"/>
  <c r="O255" i="6"/>
  <c r="AB255" i="6" s="1"/>
  <c r="N320" i="7"/>
  <c r="M546" i="1"/>
  <c r="O181" i="7"/>
  <c r="AB181" i="7" s="1"/>
  <c r="L338" i="7"/>
  <c r="L315" i="6"/>
  <c r="O229" i="6"/>
  <c r="AB229" i="6" s="1"/>
  <c r="AB3" i="7"/>
  <c r="Z225" i="2"/>
  <c r="AM225" i="2" s="1"/>
  <c r="X9" i="8"/>
  <c r="N260" i="4"/>
  <c r="O61" i="4"/>
  <c r="AB61" i="4" s="1"/>
  <c r="O37" i="4"/>
  <c r="AB37" i="4" s="1"/>
  <c r="N235" i="4"/>
  <c r="M238" i="4"/>
  <c r="O212" i="7"/>
  <c r="AB212" i="7" s="1"/>
  <c r="O35" i="7"/>
  <c r="AB35" i="7" s="1"/>
  <c r="O138" i="7"/>
  <c r="AB138" i="7" s="1"/>
  <c r="O38" i="6"/>
  <c r="AB38" i="6" s="1"/>
  <c r="M370" i="6"/>
  <c r="L367" i="6"/>
  <c r="M336" i="6"/>
  <c r="O120" i="6"/>
  <c r="AB120" i="6" s="1"/>
  <c r="O117" i="6"/>
  <c r="AB117" i="6" s="1"/>
  <c r="M243" i="4"/>
  <c r="O219" i="7"/>
  <c r="AB219" i="7" s="1"/>
  <c r="O224" i="7"/>
  <c r="AB224" i="7" s="1"/>
  <c r="O154" i="7"/>
  <c r="AB154" i="7" s="1"/>
  <c r="O215" i="7"/>
  <c r="AB215" i="7" s="1"/>
  <c r="N342" i="7"/>
  <c r="M583" i="1"/>
  <c r="M362" i="6"/>
  <c r="L347" i="6"/>
  <c r="L346" i="6"/>
  <c r="O123" i="6"/>
  <c r="AB123" i="6" s="1"/>
  <c r="O77" i="6"/>
  <c r="AB77" i="6" s="1"/>
  <c r="M314" i="6"/>
  <c r="O177" i="7"/>
  <c r="AB177" i="7" s="1"/>
  <c r="O179" i="7"/>
  <c r="AB179" i="7" s="1"/>
  <c r="O144" i="7"/>
  <c r="AB144" i="7" s="1"/>
  <c r="O82" i="7"/>
  <c r="AB82" i="7" s="1"/>
  <c r="O77" i="7"/>
  <c r="AB77" i="7" s="1"/>
  <c r="O71" i="7"/>
  <c r="AB71" i="7" s="1"/>
  <c r="O36" i="7"/>
  <c r="AB36" i="7" s="1"/>
  <c r="N336" i="7"/>
  <c r="M342" i="6"/>
  <c r="L325" i="6"/>
  <c r="O121" i="6"/>
  <c r="AB121" i="6" s="1"/>
  <c r="O75" i="6"/>
  <c r="AB75" i="6" s="1"/>
  <c r="M321" i="6"/>
  <c r="O286" i="7"/>
  <c r="AB286" i="7" s="1"/>
  <c r="O236" i="7"/>
  <c r="AB236" i="7" s="1"/>
  <c r="O222" i="7"/>
  <c r="AB222" i="7" s="1"/>
  <c r="O178" i="7"/>
  <c r="AB178" i="7" s="1"/>
  <c r="O56" i="7"/>
  <c r="AB56" i="7" s="1"/>
  <c r="O61" i="7"/>
  <c r="AB61" i="7" s="1"/>
  <c r="N567" i="1"/>
  <c r="N572" i="1"/>
  <c r="N339" i="7"/>
  <c r="L74" i="1"/>
  <c r="O74" i="1" s="1"/>
  <c r="AB74" i="1" s="1"/>
  <c r="L78" i="1"/>
  <c r="O78" i="1" s="1"/>
  <c r="AB78" i="1" s="1"/>
  <c r="L82" i="1"/>
  <c r="O82" i="1" s="1"/>
  <c r="AB82" i="1" s="1"/>
  <c r="L86" i="1"/>
  <c r="O86" i="1" s="1"/>
  <c r="AB86" i="1" s="1"/>
  <c r="L77" i="1"/>
  <c r="O77" i="1" s="1"/>
  <c r="AB77" i="1" s="1"/>
  <c r="L81" i="1"/>
  <c r="O81" i="1" s="1"/>
  <c r="AB81" i="1" s="1"/>
  <c r="L85" i="1"/>
  <c r="O85" i="1" s="1"/>
  <c r="AB85" i="1" s="1"/>
  <c r="L76" i="1"/>
  <c r="O76" i="1" s="1"/>
  <c r="AB76" i="1" s="1"/>
  <c r="L80" i="1"/>
  <c r="O80" i="1" s="1"/>
  <c r="AB80" i="1" s="1"/>
  <c r="L84" i="1"/>
  <c r="O84" i="1" s="1"/>
  <c r="AB84" i="1" s="1"/>
  <c r="L88" i="1"/>
  <c r="O88" i="1" s="1"/>
  <c r="AB88" i="1" s="1"/>
  <c r="L75" i="1"/>
  <c r="O75" i="1" s="1"/>
  <c r="AB75" i="1" s="1"/>
  <c r="L79" i="1"/>
  <c r="O79" i="1" s="1"/>
  <c r="AB79" i="1" s="1"/>
  <c r="L83" i="1"/>
  <c r="O83" i="1" s="1"/>
  <c r="AB83" i="1" s="1"/>
  <c r="L87" i="1"/>
  <c r="O87" i="1" s="1"/>
  <c r="AB87" i="1" s="1"/>
  <c r="L73" i="1"/>
  <c r="O73" i="1" s="1"/>
  <c r="AB73" i="1" s="1"/>
  <c r="K10" i="9"/>
  <c r="O72" i="1"/>
  <c r="L487" i="1"/>
  <c r="O487" i="1" s="1"/>
  <c r="L489" i="1"/>
  <c r="O489" i="1" s="1"/>
  <c r="L491" i="1"/>
  <c r="O491" i="1" s="1"/>
  <c r="L493" i="1"/>
  <c r="O493" i="1" s="1"/>
  <c r="L495" i="1"/>
  <c r="O495" i="1" s="1"/>
  <c r="L497" i="1"/>
  <c r="O497" i="1" s="1"/>
  <c r="L499" i="1"/>
  <c r="O499" i="1" s="1"/>
  <c r="L501" i="1"/>
  <c r="O501" i="1" s="1"/>
  <c r="L488" i="1"/>
  <c r="O488" i="1" s="1"/>
  <c r="L490" i="1"/>
  <c r="O490" i="1" s="1"/>
  <c r="L492" i="1"/>
  <c r="O492" i="1" s="1"/>
  <c r="L494" i="1"/>
  <c r="O494" i="1" s="1"/>
  <c r="L496" i="1"/>
  <c r="O496" i="1" s="1"/>
  <c r="L498" i="1"/>
  <c r="O498" i="1" s="1"/>
  <c r="L500" i="1"/>
  <c r="O500" i="1" s="1"/>
  <c r="L486" i="1"/>
  <c r="O486" i="1" s="1"/>
  <c r="L484" i="1"/>
  <c r="V9" i="8" s="1"/>
  <c r="L111" i="1"/>
  <c r="O111" i="1" s="1"/>
  <c r="AB111" i="1" s="1"/>
  <c r="L115" i="1"/>
  <c r="O115" i="1" s="1"/>
  <c r="AB115" i="1" s="1"/>
  <c r="L119" i="1"/>
  <c r="O119" i="1" s="1"/>
  <c r="AB119" i="1" s="1"/>
  <c r="L110" i="1"/>
  <c r="O110" i="1" s="1"/>
  <c r="AB110" i="1" s="1"/>
  <c r="L114" i="1"/>
  <c r="O114" i="1" s="1"/>
  <c r="AB114" i="1" s="1"/>
  <c r="L118" i="1"/>
  <c r="O118" i="1" s="1"/>
  <c r="AB118" i="1" s="1"/>
  <c r="L122" i="1"/>
  <c r="O122" i="1" s="1"/>
  <c r="AB122" i="1" s="1"/>
  <c r="O106" i="1"/>
  <c r="L109" i="1"/>
  <c r="O109" i="1" s="1"/>
  <c r="AB109" i="1" s="1"/>
  <c r="L113" i="1"/>
  <c r="O113" i="1" s="1"/>
  <c r="AB113" i="1" s="1"/>
  <c r="L117" i="1"/>
  <c r="O117" i="1" s="1"/>
  <c r="AB117" i="1" s="1"/>
  <c r="L121" i="1"/>
  <c r="O121" i="1" s="1"/>
  <c r="AB121" i="1" s="1"/>
  <c r="L107" i="1"/>
  <c r="O107" i="1" s="1"/>
  <c r="AB107" i="1" s="1"/>
  <c r="L108" i="1"/>
  <c r="O108" i="1" s="1"/>
  <c r="AB108" i="1" s="1"/>
  <c r="L112" i="1"/>
  <c r="O112" i="1" s="1"/>
  <c r="AB112" i="1" s="1"/>
  <c r="L116" i="1"/>
  <c r="O116" i="1" s="1"/>
  <c r="AB116" i="1" s="1"/>
  <c r="L120" i="1"/>
  <c r="O120" i="1" s="1"/>
  <c r="AB120" i="1" s="1"/>
  <c r="L418" i="1"/>
  <c r="L422" i="1"/>
  <c r="L426" i="1"/>
  <c r="L430" i="1"/>
  <c r="L421" i="1"/>
  <c r="L425" i="1"/>
  <c r="L429" i="1"/>
  <c r="L420" i="1"/>
  <c r="L424" i="1"/>
  <c r="L428" i="1"/>
  <c r="L432" i="1"/>
  <c r="L419" i="1"/>
  <c r="L423" i="1"/>
  <c r="L427" i="1"/>
  <c r="L431" i="1"/>
  <c r="L417" i="1"/>
  <c r="L415" i="1"/>
  <c r="O416" i="1"/>
  <c r="L211" i="1"/>
  <c r="O211" i="1" s="1"/>
  <c r="AB211" i="1" s="1"/>
  <c r="L215" i="1"/>
  <c r="O215" i="1" s="1"/>
  <c r="AB215" i="1" s="1"/>
  <c r="L219" i="1"/>
  <c r="O219" i="1" s="1"/>
  <c r="AB219" i="1" s="1"/>
  <c r="L223" i="1"/>
  <c r="O223" i="1" s="1"/>
  <c r="AB223" i="1" s="1"/>
  <c r="L214" i="1"/>
  <c r="O214" i="1" s="1"/>
  <c r="AB214" i="1" s="1"/>
  <c r="L218" i="1"/>
  <c r="O218" i="1" s="1"/>
  <c r="AB218" i="1" s="1"/>
  <c r="L222" i="1"/>
  <c r="O222" i="1" s="1"/>
  <c r="AB222" i="1" s="1"/>
  <c r="L213" i="1"/>
  <c r="O213" i="1" s="1"/>
  <c r="AB213" i="1" s="1"/>
  <c r="L217" i="1"/>
  <c r="O217" i="1" s="1"/>
  <c r="AB217" i="1" s="1"/>
  <c r="L221" i="1"/>
  <c r="O221" i="1" s="1"/>
  <c r="AB221" i="1" s="1"/>
  <c r="L225" i="1"/>
  <c r="O225" i="1" s="1"/>
  <c r="AB225" i="1" s="1"/>
  <c r="L212" i="1"/>
  <c r="O212" i="1" s="1"/>
  <c r="AB212" i="1" s="1"/>
  <c r="L216" i="1"/>
  <c r="O216" i="1" s="1"/>
  <c r="AB216" i="1" s="1"/>
  <c r="L220" i="1"/>
  <c r="O220" i="1" s="1"/>
  <c r="AB220" i="1" s="1"/>
  <c r="L224" i="1"/>
  <c r="O224" i="1" s="1"/>
  <c r="AB224" i="1" s="1"/>
  <c r="L210" i="1"/>
  <c r="O210" i="1" s="1"/>
  <c r="AB210" i="1" s="1"/>
  <c r="K19" i="9"/>
  <c r="O209" i="1"/>
  <c r="K29" i="9"/>
  <c r="L350" i="1"/>
  <c r="O350" i="1" s="1"/>
  <c r="L352" i="1"/>
  <c r="O352" i="1" s="1"/>
  <c r="L354" i="1"/>
  <c r="O354" i="1" s="1"/>
  <c r="L356" i="1"/>
  <c r="O356" i="1" s="1"/>
  <c r="L358" i="1"/>
  <c r="O358" i="1" s="1"/>
  <c r="L360" i="1"/>
  <c r="O360" i="1" s="1"/>
  <c r="L362" i="1"/>
  <c r="O362" i="1" s="1"/>
  <c r="L348" i="1"/>
  <c r="O348" i="1" s="1"/>
  <c r="L349" i="1"/>
  <c r="O349" i="1" s="1"/>
  <c r="L351" i="1"/>
  <c r="O351" i="1" s="1"/>
  <c r="L353" i="1"/>
  <c r="O353" i="1" s="1"/>
  <c r="L355" i="1"/>
  <c r="O355" i="1" s="1"/>
  <c r="L357" i="1"/>
  <c r="O357" i="1" s="1"/>
  <c r="L359" i="1"/>
  <c r="O359" i="1" s="1"/>
  <c r="L361" i="1"/>
  <c r="O361" i="1" s="1"/>
  <c r="L363" i="1"/>
  <c r="O363" i="1" s="1"/>
  <c r="L142" i="1"/>
  <c r="O142" i="1" s="1"/>
  <c r="AB142" i="1" s="1"/>
  <c r="L146" i="1"/>
  <c r="O146" i="1" s="1"/>
  <c r="AB146" i="1" s="1"/>
  <c r="L150" i="1"/>
  <c r="O150" i="1" s="1"/>
  <c r="AB150" i="1" s="1"/>
  <c r="L154" i="1"/>
  <c r="O154" i="1" s="1"/>
  <c r="AB154" i="1" s="1"/>
  <c r="L145" i="1"/>
  <c r="O145" i="1" s="1"/>
  <c r="AB145" i="1" s="1"/>
  <c r="L149" i="1"/>
  <c r="O149" i="1" s="1"/>
  <c r="AB149" i="1" s="1"/>
  <c r="L153" i="1"/>
  <c r="O153" i="1" s="1"/>
  <c r="AB153" i="1" s="1"/>
  <c r="L144" i="1"/>
  <c r="O144" i="1" s="1"/>
  <c r="AB144" i="1" s="1"/>
  <c r="L148" i="1"/>
  <c r="O148" i="1" s="1"/>
  <c r="AB148" i="1" s="1"/>
  <c r="L152" i="1"/>
  <c r="O152" i="1" s="1"/>
  <c r="AB152" i="1" s="1"/>
  <c r="L156" i="1"/>
  <c r="O156" i="1" s="1"/>
  <c r="AB156" i="1" s="1"/>
  <c r="L143" i="1"/>
  <c r="O143" i="1" s="1"/>
  <c r="AB143" i="1" s="1"/>
  <c r="L147" i="1"/>
  <c r="O147" i="1" s="1"/>
  <c r="AB147" i="1" s="1"/>
  <c r="L151" i="1"/>
  <c r="O151" i="1" s="1"/>
  <c r="AB151" i="1" s="1"/>
  <c r="L155" i="1"/>
  <c r="O155" i="1" s="1"/>
  <c r="AB155" i="1" s="1"/>
  <c r="L141" i="1"/>
  <c r="O141" i="1" s="1"/>
  <c r="AB141" i="1" s="1"/>
  <c r="L228" i="1"/>
  <c r="O228" i="1" s="1"/>
  <c r="AB228" i="1" s="1"/>
  <c r="L232" i="1"/>
  <c r="O232" i="1" s="1"/>
  <c r="AB232" i="1" s="1"/>
  <c r="L236" i="1"/>
  <c r="O236" i="1" s="1"/>
  <c r="AB236" i="1" s="1"/>
  <c r="L240" i="1"/>
  <c r="O240" i="1" s="1"/>
  <c r="AB240" i="1" s="1"/>
  <c r="L231" i="1"/>
  <c r="O231" i="1" s="1"/>
  <c r="AB231" i="1" s="1"/>
  <c r="L235" i="1"/>
  <c r="O235" i="1" s="1"/>
  <c r="AB235" i="1" s="1"/>
  <c r="L239" i="1"/>
  <c r="O239" i="1" s="1"/>
  <c r="AB239" i="1" s="1"/>
  <c r="L230" i="1"/>
  <c r="O230" i="1" s="1"/>
  <c r="AB230" i="1" s="1"/>
  <c r="L234" i="1"/>
  <c r="O234" i="1" s="1"/>
  <c r="AB234" i="1" s="1"/>
  <c r="L238" i="1"/>
  <c r="O238" i="1" s="1"/>
  <c r="AB238" i="1" s="1"/>
  <c r="L242" i="1"/>
  <c r="O242" i="1" s="1"/>
  <c r="AB242" i="1" s="1"/>
  <c r="L229" i="1"/>
  <c r="O229" i="1" s="1"/>
  <c r="AB229" i="1" s="1"/>
  <c r="L233" i="1"/>
  <c r="O233" i="1" s="1"/>
  <c r="AB233" i="1" s="1"/>
  <c r="L237" i="1"/>
  <c r="O237" i="1" s="1"/>
  <c r="AB237" i="1" s="1"/>
  <c r="L241" i="1"/>
  <c r="O241" i="1" s="1"/>
  <c r="AB241" i="1" s="1"/>
  <c r="L227" i="1"/>
  <c r="O227" i="1" s="1"/>
  <c r="AB227" i="1" s="1"/>
  <c r="K20" i="9"/>
  <c r="O226" i="1"/>
  <c r="L245" i="1"/>
  <c r="O245" i="1" s="1"/>
  <c r="AB245" i="1" s="1"/>
  <c r="L249" i="1"/>
  <c r="O249" i="1" s="1"/>
  <c r="AB249" i="1" s="1"/>
  <c r="L253" i="1"/>
  <c r="O253" i="1" s="1"/>
  <c r="AB253" i="1" s="1"/>
  <c r="L257" i="1"/>
  <c r="O257" i="1" s="1"/>
  <c r="AB257" i="1" s="1"/>
  <c r="L248" i="1"/>
  <c r="O248" i="1" s="1"/>
  <c r="AB248" i="1" s="1"/>
  <c r="L252" i="1"/>
  <c r="O252" i="1" s="1"/>
  <c r="AB252" i="1" s="1"/>
  <c r="L256" i="1"/>
  <c r="O256" i="1" s="1"/>
  <c r="AB256" i="1" s="1"/>
  <c r="L247" i="1"/>
  <c r="O247" i="1" s="1"/>
  <c r="AB247" i="1" s="1"/>
  <c r="L251" i="1"/>
  <c r="O251" i="1" s="1"/>
  <c r="AB251" i="1" s="1"/>
  <c r="L255" i="1"/>
  <c r="O255" i="1" s="1"/>
  <c r="AB255" i="1" s="1"/>
  <c r="L259" i="1"/>
  <c r="O259" i="1" s="1"/>
  <c r="AB259" i="1" s="1"/>
  <c r="L246" i="1"/>
  <c r="O246" i="1" s="1"/>
  <c r="AB246" i="1" s="1"/>
  <c r="L250" i="1"/>
  <c r="O250" i="1" s="1"/>
  <c r="AB250" i="1" s="1"/>
  <c r="L254" i="1"/>
  <c r="O254" i="1" s="1"/>
  <c r="AB254" i="1" s="1"/>
  <c r="L258" i="1"/>
  <c r="O258" i="1" s="1"/>
  <c r="AB258" i="1" s="1"/>
  <c r="L244" i="1"/>
  <c r="O244" i="1" s="1"/>
  <c r="AB244" i="1" s="1"/>
  <c r="K21" i="9"/>
  <c r="L160" i="1"/>
  <c r="L164" i="1"/>
  <c r="L168" i="1"/>
  <c r="L172" i="1"/>
  <c r="L163" i="1"/>
  <c r="L167" i="1"/>
  <c r="L171" i="1"/>
  <c r="L162" i="1"/>
  <c r="L166" i="1"/>
  <c r="L170" i="1"/>
  <c r="L174" i="1"/>
  <c r="L161" i="1"/>
  <c r="L165" i="1"/>
  <c r="L169" i="1"/>
  <c r="L173" i="1"/>
  <c r="L159" i="1"/>
  <c r="O158" i="1"/>
  <c r="K16" i="9"/>
  <c r="L157" i="1"/>
  <c r="V5" i="8" s="1"/>
  <c r="K39" i="9"/>
  <c r="O243" i="1"/>
  <c r="AB243" i="1" s="1"/>
  <c r="AA21" i="9" s="1"/>
  <c r="M556" i="1"/>
  <c r="M541" i="1"/>
  <c r="M555" i="1"/>
  <c r="M319" i="6"/>
  <c r="M320" i="6"/>
  <c r="N604" i="1"/>
  <c r="N601" i="1"/>
  <c r="N606" i="1"/>
  <c r="N607" i="1"/>
  <c r="N571" i="1"/>
  <c r="N558" i="1"/>
  <c r="N560" i="1"/>
  <c r="N561" i="1"/>
  <c r="O212" i="6"/>
  <c r="AB212" i="6" s="1"/>
  <c r="L345" i="6"/>
  <c r="L338" i="6"/>
  <c r="O171" i="6"/>
  <c r="L336" i="6"/>
  <c r="O169" i="6"/>
  <c r="O134" i="6"/>
  <c r="AB134" i="6" s="1"/>
  <c r="O133" i="6"/>
  <c r="AB133" i="6" s="1"/>
  <c r="M332" i="6"/>
  <c r="O92" i="6"/>
  <c r="AB92" i="6" s="1"/>
  <c r="O10" i="6"/>
  <c r="AB10" i="6" s="1"/>
  <c r="O9" i="6"/>
  <c r="AB9" i="6" s="1"/>
  <c r="L243" i="4"/>
  <c r="O124" i="4"/>
  <c r="AB124" i="4" s="1"/>
  <c r="M350" i="7"/>
  <c r="O190" i="7"/>
  <c r="AB190" i="7" s="1"/>
  <c r="O187" i="7"/>
  <c r="AB187" i="7" s="1"/>
  <c r="O111" i="7"/>
  <c r="AB111" i="7" s="1"/>
  <c r="M623" i="1"/>
  <c r="M615" i="1"/>
  <c r="M419" i="1"/>
  <c r="M594" i="1" s="1"/>
  <c r="M423" i="1"/>
  <c r="M598" i="1" s="1"/>
  <c r="M427" i="1"/>
  <c r="M602" i="1" s="1"/>
  <c r="M431" i="1"/>
  <c r="M606" i="1" s="1"/>
  <c r="M418" i="1"/>
  <c r="M593" i="1" s="1"/>
  <c r="M422" i="1"/>
  <c r="M597" i="1" s="1"/>
  <c r="M426" i="1"/>
  <c r="M601" i="1" s="1"/>
  <c r="M430" i="1"/>
  <c r="M605" i="1" s="1"/>
  <c r="M421" i="1"/>
  <c r="M596" i="1" s="1"/>
  <c r="M425" i="1"/>
  <c r="M600" i="1" s="1"/>
  <c r="M429" i="1"/>
  <c r="M604" i="1" s="1"/>
  <c r="M417" i="1"/>
  <c r="M592" i="1" s="1"/>
  <c r="M420" i="1"/>
  <c r="M595" i="1" s="1"/>
  <c r="M424" i="1"/>
  <c r="M599" i="1" s="1"/>
  <c r="M428" i="1"/>
  <c r="M603" i="1" s="1"/>
  <c r="M432" i="1"/>
  <c r="M607" i="1" s="1"/>
  <c r="M415" i="1"/>
  <c r="M519" i="1" s="1"/>
  <c r="L34" i="9"/>
  <c r="M573" i="1"/>
  <c r="M558" i="1"/>
  <c r="M571" i="1"/>
  <c r="M572" i="1"/>
  <c r="O267" i="6"/>
  <c r="AB267" i="6" s="1"/>
  <c r="O178" i="6"/>
  <c r="AB178" i="6" s="1"/>
  <c r="O184" i="6"/>
  <c r="AB184" i="6" s="1"/>
  <c r="N332" i="6"/>
  <c r="O104" i="6"/>
  <c r="AB104" i="6" s="1"/>
  <c r="O63" i="6"/>
  <c r="AB63" i="6" s="1"/>
  <c r="O243" i="7"/>
  <c r="AB243" i="7" s="1"/>
  <c r="O246" i="7"/>
  <c r="AB246" i="7" s="1"/>
  <c r="O245" i="7"/>
  <c r="AB245" i="7" s="1"/>
  <c r="M337" i="7"/>
  <c r="O164" i="7"/>
  <c r="AB164" i="7" s="1"/>
  <c r="O118" i="7"/>
  <c r="AB118" i="7" s="1"/>
  <c r="O122" i="7"/>
  <c r="AB122" i="7" s="1"/>
  <c r="O40" i="7"/>
  <c r="AB40" i="7" s="1"/>
  <c r="M319" i="7"/>
  <c r="L354" i="6"/>
  <c r="O236" i="6"/>
  <c r="AB236" i="6" s="1"/>
  <c r="O188" i="6"/>
  <c r="AB188" i="6" s="1"/>
  <c r="O195" i="6"/>
  <c r="AB195" i="6" s="1"/>
  <c r="N334" i="6"/>
  <c r="N338" i="6"/>
  <c r="N341" i="6"/>
  <c r="O149" i="6"/>
  <c r="AB149" i="6" s="1"/>
  <c r="O111" i="6"/>
  <c r="AB111" i="6" s="1"/>
  <c r="O112" i="6"/>
  <c r="AB112" i="6" s="1"/>
  <c r="O33" i="6"/>
  <c r="AB33" i="6" s="1"/>
  <c r="N315" i="6"/>
  <c r="N242" i="4"/>
  <c r="M370" i="7"/>
  <c r="L367" i="7"/>
  <c r="O292" i="7"/>
  <c r="AB292" i="7" s="1"/>
  <c r="O175" i="7"/>
  <c r="O171" i="7"/>
  <c r="O172" i="7"/>
  <c r="O132" i="7"/>
  <c r="AB132" i="7" s="1"/>
  <c r="O131" i="7"/>
  <c r="AB131" i="7" s="1"/>
  <c r="O91" i="7"/>
  <c r="AB91" i="7" s="1"/>
  <c r="O47" i="7"/>
  <c r="AB47" i="7" s="1"/>
  <c r="O50" i="7"/>
  <c r="AB50" i="7" s="1"/>
  <c r="L396" i="1"/>
  <c r="O396" i="1" s="1"/>
  <c r="AB396" i="1" s="1"/>
  <c r="L392" i="1"/>
  <c r="O392" i="1" s="1"/>
  <c r="AB392" i="1" s="1"/>
  <c r="L388" i="1"/>
  <c r="O388" i="1" s="1"/>
  <c r="AB388" i="1" s="1"/>
  <c r="L384" i="1"/>
  <c r="O384" i="1" s="1"/>
  <c r="AB384" i="1" s="1"/>
  <c r="K31" i="9"/>
  <c r="L397" i="1"/>
  <c r="O397" i="1" s="1"/>
  <c r="AB397" i="1" s="1"/>
  <c r="L393" i="1"/>
  <c r="O393" i="1" s="1"/>
  <c r="AB393" i="1" s="1"/>
  <c r="L389" i="1"/>
  <c r="O389" i="1" s="1"/>
  <c r="AB389" i="1" s="1"/>
  <c r="L385" i="1"/>
  <c r="O385" i="1" s="1"/>
  <c r="AB385" i="1" s="1"/>
  <c r="L394" i="1"/>
  <c r="O394" i="1" s="1"/>
  <c r="AB394" i="1" s="1"/>
  <c r="L390" i="1"/>
  <c r="O390" i="1" s="1"/>
  <c r="AB390" i="1" s="1"/>
  <c r="L386" i="1"/>
  <c r="O386" i="1" s="1"/>
  <c r="AB386" i="1" s="1"/>
  <c r="L382" i="1"/>
  <c r="O382" i="1" s="1"/>
  <c r="AB382" i="1" s="1"/>
  <c r="L395" i="1"/>
  <c r="O395" i="1" s="1"/>
  <c r="AB395" i="1" s="1"/>
  <c r="L383" i="1"/>
  <c r="O383" i="1" s="1"/>
  <c r="AB383" i="1" s="1"/>
  <c r="L387" i="1"/>
  <c r="O387" i="1" s="1"/>
  <c r="AB387" i="1" s="1"/>
  <c r="L391" i="1"/>
  <c r="O391" i="1" s="1"/>
  <c r="AB391" i="1" s="1"/>
  <c r="O381" i="1"/>
  <c r="L57" i="1"/>
  <c r="O57" i="1" s="1"/>
  <c r="AB57" i="1" s="1"/>
  <c r="L61" i="1"/>
  <c r="O61" i="1" s="1"/>
  <c r="AB61" i="1" s="1"/>
  <c r="L65" i="1"/>
  <c r="O65" i="1" s="1"/>
  <c r="AB65" i="1" s="1"/>
  <c r="L69" i="1"/>
  <c r="O69" i="1" s="1"/>
  <c r="AB69" i="1" s="1"/>
  <c r="L60" i="1"/>
  <c r="O60" i="1" s="1"/>
  <c r="AB60" i="1" s="1"/>
  <c r="L64" i="1"/>
  <c r="O64" i="1" s="1"/>
  <c r="AB64" i="1" s="1"/>
  <c r="L68" i="1"/>
  <c r="O68" i="1" s="1"/>
  <c r="AB68" i="1" s="1"/>
  <c r="L59" i="1"/>
  <c r="O59" i="1" s="1"/>
  <c r="AB59" i="1" s="1"/>
  <c r="L67" i="1"/>
  <c r="O67" i="1" s="1"/>
  <c r="AB67" i="1" s="1"/>
  <c r="L62" i="1"/>
  <c r="O62" i="1" s="1"/>
  <c r="AB62" i="1" s="1"/>
  <c r="L70" i="1"/>
  <c r="O70" i="1" s="1"/>
  <c r="AB70" i="1" s="1"/>
  <c r="L63" i="1"/>
  <c r="O63" i="1" s="1"/>
  <c r="AB63" i="1" s="1"/>
  <c r="L71" i="1"/>
  <c r="O71" i="1" s="1"/>
  <c r="AB71" i="1" s="1"/>
  <c r="L58" i="1"/>
  <c r="O58" i="1" s="1"/>
  <c r="AB58" i="1" s="1"/>
  <c r="L66" i="1"/>
  <c r="O66" i="1" s="1"/>
  <c r="AB66" i="1" s="1"/>
  <c r="L56" i="1"/>
  <c r="O56" i="1" s="1"/>
  <c r="AB56" i="1" s="1"/>
  <c r="O55" i="1"/>
  <c r="K32" i="9"/>
  <c r="L400" i="1"/>
  <c r="O400" i="1" s="1"/>
  <c r="AB400" i="1" s="1"/>
  <c r="L404" i="1"/>
  <c r="O404" i="1" s="1"/>
  <c r="AB404" i="1" s="1"/>
  <c r="L408" i="1"/>
  <c r="O408" i="1" s="1"/>
  <c r="AB408" i="1" s="1"/>
  <c r="L412" i="1"/>
  <c r="O412" i="1" s="1"/>
  <c r="AB412" i="1" s="1"/>
  <c r="L403" i="1"/>
  <c r="O403" i="1" s="1"/>
  <c r="AB403" i="1" s="1"/>
  <c r="L407" i="1"/>
  <c r="O407" i="1" s="1"/>
  <c r="AB407" i="1" s="1"/>
  <c r="L411" i="1"/>
  <c r="O411" i="1" s="1"/>
  <c r="AB411" i="1" s="1"/>
  <c r="L414" i="1"/>
  <c r="O414" i="1" s="1"/>
  <c r="AB414" i="1" s="1"/>
  <c r="L402" i="1"/>
  <c r="O402" i="1" s="1"/>
  <c r="AB402" i="1" s="1"/>
  <c r="L406" i="1"/>
  <c r="O406" i="1" s="1"/>
  <c r="AB406" i="1" s="1"/>
  <c r="L410" i="1"/>
  <c r="O410" i="1" s="1"/>
  <c r="AB410" i="1" s="1"/>
  <c r="L413" i="1"/>
  <c r="O413" i="1" s="1"/>
  <c r="AB413" i="1" s="1"/>
  <c r="L399" i="1"/>
  <c r="O399" i="1" s="1"/>
  <c r="AB399" i="1" s="1"/>
  <c r="L401" i="1"/>
  <c r="O401" i="1" s="1"/>
  <c r="AB401" i="1" s="1"/>
  <c r="L405" i="1"/>
  <c r="O405" i="1" s="1"/>
  <c r="AB405" i="1" s="1"/>
  <c r="L409" i="1"/>
  <c r="O409" i="1" s="1"/>
  <c r="AB409" i="1" s="1"/>
  <c r="O398" i="1"/>
  <c r="L125" i="1"/>
  <c r="O125" i="1" s="1"/>
  <c r="AB125" i="1" s="1"/>
  <c r="L129" i="1"/>
  <c r="O129" i="1" s="1"/>
  <c r="AB129" i="1" s="1"/>
  <c r="L133" i="1"/>
  <c r="O133" i="1" s="1"/>
  <c r="AB133" i="1" s="1"/>
  <c r="L128" i="1"/>
  <c r="O128" i="1" s="1"/>
  <c r="AB128" i="1" s="1"/>
  <c r="L132" i="1"/>
  <c r="O132" i="1" s="1"/>
  <c r="AB132" i="1" s="1"/>
  <c r="L136" i="1"/>
  <c r="O136" i="1" s="1"/>
  <c r="AB136" i="1" s="1"/>
  <c r="L139" i="1"/>
  <c r="O139" i="1" s="1"/>
  <c r="AB139" i="1" s="1"/>
  <c r="L127" i="1"/>
  <c r="O127" i="1" s="1"/>
  <c r="AB127" i="1" s="1"/>
  <c r="L131" i="1"/>
  <c r="O131" i="1" s="1"/>
  <c r="AB131" i="1" s="1"/>
  <c r="L135" i="1"/>
  <c r="O135" i="1" s="1"/>
  <c r="AB135" i="1" s="1"/>
  <c r="L138" i="1"/>
  <c r="O138" i="1" s="1"/>
  <c r="AB138" i="1" s="1"/>
  <c r="L124" i="1"/>
  <c r="O124" i="1" s="1"/>
  <c r="AB124" i="1" s="1"/>
  <c r="K13" i="9"/>
  <c r="L126" i="1"/>
  <c r="O126" i="1" s="1"/>
  <c r="AB126" i="1" s="1"/>
  <c r="L130" i="1"/>
  <c r="O130" i="1" s="1"/>
  <c r="AB130" i="1" s="1"/>
  <c r="L134" i="1"/>
  <c r="O134" i="1" s="1"/>
  <c r="AB134" i="1" s="1"/>
  <c r="L137" i="1"/>
  <c r="O137" i="1" s="1"/>
  <c r="AB137" i="1" s="1"/>
  <c r="L24" i="1"/>
  <c r="O24" i="1" s="1"/>
  <c r="AB24" i="1" s="1"/>
  <c r="L28" i="1"/>
  <c r="O28" i="1" s="1"/>
  <c r="AB28" i="1" s="1"/>
  <c r="L32" i="1"/>
  <c r="O32" i="1" s="1"/>
  <c r="AB32" i="1" s="1"/>
  <c r="L36" i="1"/>
  <c r="O36" i="1" s="1"/>
  <c r="AB36" i="1" s="1"/>
  <c r="L22" i="1"/>
  <c r="L23" i="1"/>
  <c r="O23" i="1" s="1"/>
  <c r="AB23" i="1" s="1"/>
  <c r="L27" i="1"/>
  <c r="O27" i="1" s="1"/>
  <c r="AB27" i="1" s="1"/>
  <c r="L31" i="1"/>
  <c r="O31" i="1" s="1"/>
  <c r="AB31" i="1" s="1"/>
  <c r="L35" i="1"/>
  <c r="O35" i="1" s="1"/>
  <c r="AB35" i="1" s="1"/>
  <c r="L26" i="1"/>
  <c r="O26" i="1" s="1"/>
  <c r="AB26" i="1" s="1"/>
  <c r="L30" i="1"/>
  <c r="O30" i="1" s="1"/>
  <c r="AB30" i="1" s="1"/>
  <c r="L34" i="1"/>
  <c r="O34" i="1" s="1"/>
  <c r="AB34" i="1" s="1"/>
  <c r="L25" i="1"/>
  <c r="O25" i="1" s="1"/>
  <c r="AB25" i="1" s="1"/>
  <c r="L29" i="1"/>
  <c r="O29" i="1" s="1"/>
  <c r="AB29" i="1" s="1"/>
  <c r="L33" i="1"/>
  <c r="O33" i="1" s="1"/>
  <c r="AB33" i="1" s="1"/>
  <c r="L37" i="1"/>
  <c r="O37" i="1" s="1"/>
  <c r="AB37" i="1" s="1"/>
  <c r="K7" i="9"/>
  <c r="O21" i="1"/>
  <c r="L452" i="1"/>
  <c r="O452" i="1" s="1"/>
  <c r="AB452" i="1" s="1"/>
  <c r="L456" i="1"/>
  <c r="O456" i="1" s="1"/>
  <c r="AB456" i="1" s="1"/>
  <c r="L460" i="1"/>
  <c r="O460" i="1" s="1"/>
  <c r="AB460" i="1" s="1"/>
  <c r="L464" i="1"/>
  <c r="O464" i="1" s="1"/>
  <c r="AB464" i="1" s="1"/>
  <c r="L455" i="1"/>
  <c r="O455" i="1" s="1"/>
  <c r="AB455" i="1" s="1"/>
  <c r="L459" i="1"/>
  <c r="O459" i="1" s="1"/>
  <c r="AB459" i="1" s="1"/>
  <c r="L463" i="1"/>
  <c r="O463" i="1" s="1"/>
  <c r="AB463" i="1" s="1"/>
  <c r="L454" i="1"/>
  <c r="O454" i="1" s="1"/>
  <c r="AB454" i="1" s="1"/>
  <c r="L458" i="1"/>
  <c r="O458" i="1" s="1"/>
  <c r="AB458" i="1" s="1"/>
  <c r="L462" i="1"/>
  <c r="O462" i="1" s="1"/>
  <c r="AB462" i="1" s="1"/>
  <c r="L466" i="1"/>
  <c r="O466" i="1" s="1"/>
  <c r="AB466" i="1" s="1"/>
  <c r="L453" i="1"/>
  <c r="O453" i="1" s="1"/>
  <c r="AB453" i="1" s="1"/>
  <c r="L457" i="1"/>
  <c r="O457" i="1" s="1"/>
  <c r="AB457" i="1" s="1"/>
  <c r="L461" i="1"/>
  <c r="O461" i="1" s="1"/>
  <c r="AB461" i="1" s="1"/>
  <c r="L465" i="1"/>
  <c r="O465" i="1" s="1"/>
  <c r="AB465" i="1" s="1"/>
  <c r="L451" i="1"/>
  <c r="O451" i="1" s="1"/>
  <c r="AB451" i="1" s="1"/>
  <c r="O450" i="1"/>
  <c r="AB450" i="1" s="1"/>
  <c r="L262" i="1"/>
  <c r="O262" i="1" s="1"/>
  <c r="L264" i="1"/>
  <c r="O264" i="1" s="1"/>
  <c r="L266" i="1"/>
  <c r="O266" i="1" s="1"/>
  <c r="L268" i="1"/>
  <c r="O268" i="1" s="1"/>
  <c r="L270" i="1"/>
  <c r="O270" i="1" s="1"/>
  <c r="L272" i="1"/>
  <c r="O272" i="1" s="1"/>
  <c r="L274" i="1"/>
  <c r="O274" i="1" s="1"/>
  <c r="L276" i="1"/>
  <c r="O276" i="1" s="1"/>
  <c r="L263" i="1"/>
  <c r="O263" i="1" s="1"/>
  <c r="L265" i="1"/>
  <c r="O265" i="1" s="1"/>
  <c r="L267" i="1"/>
  <c r="O267" i="1" s="1"/>
  <c r="L269" i="1"/>
  <c r="O269" i="1" s="1"/>
  <c r="L271" i="1"/>
  <c r="O271" i="1" s="1"/>
  <c r="L273" i="1"/>
  <c r="O273" i="1" s="1"/>
  <c r="L275" i="1"/>
  <c r="L261" i="1"/>
  <c r="O261" i="1" s="1"/>
  <c r="K22" i="9"/>
  <c r="L91" i="1"/>
  <c r="O91" i="1" s="1"/>
  <c r="AB91" i="1" s="1"/>
  <c r="L95" i="1"/>
  <c r="O95" i="1" s="1"/>
  <c r="AB95" i="1" s="1"/>
  <c r="L93" i="1"/>
  <c r="O93" i="1" s="1"/>
  <c r="AB93" i="1" s="1"/>
  <c r="L97" i="1"/>
  <c r="O97" i="1" s="1"/>
  <c r="AB97" i="1" s="1"/>
  <c r="L92" i="1"/>
  <c r="O92" i="1" s="1"/>
  <c r="AB92" i="1" s="1"/>
  <c r="L96" i="1"/>
  <c r="O96" i="1" s="1"/>
  <c r="AB96" i="1" s="1"/>
  <c r="L98" i="1"/>
  <c r="O98" i="1" s="1"/>
  <c r="AB98" i="1" s="1"/>
  <c r="L102" i="1"/>
  <c r="O102" i="1" s="1"/>
  <c r="AB102" i="1" s="1"/>
  <c r="L94" i="1"/>
  <c r="O94" i="1" s="1"/>
  <c r="AB94" i="1" s="1"/>
  <c r="L101" i="1"/>
  <c r="O101" i="1" s="1"/>
  <c r="AB101" i="1" s="1"/>
  <c r="L105" i="1"/>
  <c r="O105" i="1" s="1"/>
  <c r="AB105" i="1" s="1"/>
  <c r="L100" i="1"/>
  <c r="O100" i="1" s="1"/>
  <c r="AB100" i="1" s="1"/>
  <c r="L104" i="1"/>
  <c r="O104" i="1" s="1"/>
  <c r="AB104" i="1" s="1"/>
  <c r="L90" i="1"/>
  <c r="O90" i="1" s="1"/>
  <c r="AB90" i="1" s="1"/>
  <c r="O89" i="1"/>
  <c r="L99" i="1"/>
  <c r="O99" i="1" s="1"/>
  <c r="AB99" i="1" s="1"/>
  <c r="L103" i="1"/>
  <c r="O103" i="1" s="1"/>
  <c r="AB103" i="1" s="1"/>
  <c r="K11" i="9"/>
  <c r="W21" i="2"/>
  <c r="O140" i="1"/>
  <c r="AB140" i="1" s="1"/>
  <c r="AA14" i="9" s="1"/>
  <c r="M262" i="4"/>
  <c r="O275" i="1"/>
  <c r="O485" i="1"/>
  <c r="N39" i="9" s="1"/>
  <c r="M576" i="1"/>
  <c r="M577" i="1"/>
  <c r="M579" i="1"/>
  <c r="M552" i="1"/>
  <c r="M553" i="1"/>
  <c r="M550" i="1"/>
  <c r="M551" i="1"/>
  <c r="L352" i="6"/>
  <c r="O206" i="6"/>
  <c r="AB206" i="6" s="1"/>
  <c r="M318" i="6"/>
  <c r="M316" i="6"/>
  <c r="N600" i="1"/>
  <c r="N597" i="1"/>
  <c r="N602" i="1"/>
  <c r="N603" i="1"/>
  <c r="N570" i="1"/>
  <c r="N573" i="1"/>
  <c r="L372" i="6"/>
  <c r="O298" i="6"/>
  <c r="O210" i="6"/>
  <c r="AB210" i="6" s="1"/>
  <c r="L351" i="6"/>
  <c r="O175" i="6"/>
  <c r="L342" i="6"/>
  <c r="O172" i="6"/>
  <c r="L339" i="6"/>
  <c r="O131" i="6"/>
  <c r="AB131" i="6" s="1"/>
  <c r="M327" i="6"/>
  <c r="M330" i="6"/>
  <c r="M328" i="6"/>
  <c r="O8" i="6"/>
  <c r="AB8" i="6" s="1"/>
  <c r="O11" i="6"/>
  <c r="AB11" i="6" s="1"/>
  <c r="O121" i="4"/>
  <c r="AB121" i="4" s="1"/>
  <c r="L238" i="4"/>
  <c r="O119" i="4"/>
  <c r="AB119" i="4" s="1"/>
  <c r="N344" i="7"/>
  <c r="O194" i="7"/>
  <c r="AB194" i="7" s="1"/>
  <c r="O192" i="7"/>
  <c r="AB192" i="7" s="1"/>
  <c r="O70" i="7"/>
  <c r="AB70" i="7" s="1"/>
  <c r="N319" i="7"/>
  <c r="M621" i="1"/>
  <c r="M613" i="1"/>
  <c r="M622" i="1"/>
  <c r="M614" i="1"/>
  <c r="M569" i="1"/>
  <c r="M570" i="1"/>
  <c r="M567" i="1"/>
  <c r="M568" i="1"/>
  <c r="O308" i="6"/>
  <c r="AB308" i="6" s="1"/>
  <c r="O177" i="6"/>
  <c r="AB177" i="6" s="1"/>
  <c r="O180" i="6"/>
  <c r="AB180" i="6" s="1"/>
  <c r="N327" i="6"/>
  <c r="N325" i="6"/>
  <c r="L309" i="6"/>
  <c r="L326" i="6"/>
  <c r="L331" i="6"/>
  <c r="O61" i="6"/>
  <c r="AB61" i="6" s="1"/>
  <c r="O62" i="6"/>
  <c r="AB62" i="6" s="1"/>
  <c r="O55" i="6"/>
  <c r="AB55" i="6" s="1"/>
  <c r="L236" i="4"/>
  <c r="N366" i="7"/>
  <c r="O287" i="7"/>
  <c r="AB287" i="7" s="1"/>
  <c r="M361" i="7"/>
  <c r="O244" i="7"/>
  <c r="AB244" i="7" s="1"/>
  <c r="O241" i="7"/>
  <c r="AB241" i="7" s="1"/>
  <c r="M334" i="7"/>
  <c r="M341" i="7"/>
  <c r="O121" i="7"/>
  <c r="AB121" i="7" s="1"/>
  <c r="O80" i="7"/>
  <c r="AB80" i="7" s="1"/>
  <c r="N372" i="6"/>
  <c r="O192" i="6"/>
  <c r="AB192" i="6" s="1"/>
  <c r="O193" i="6"/>
  <c r="AB193" i="6" s="1"/>
  <c r="N335" i="6"/>
  <c r="N337" i="6"/>
  <c r="O153" i="6"/>
  <c r="AB153" i="6" s="1"/>
  <c r="O113" i="6"/>
  <c r="AB113" i="6" s="1"/>
  <c r="N243" i="4"/>
  <c r="L371" i="7"/>
  <c r="O170" i="7"/>
  <c r="L336" i="7"/>
  <c r="O169" i="7"/>
  <c r="O167" i="7"/>
  <c r="O148" i="7"/>
  <c r="AB148" i="7" s="1"/>
  <c r="O146" i="7"/>
  <c r="AB146" i="7" s="1"/>
  <c r="O87" i="7"/>
  <c r="AB87" i="7" s="1"/>
  <c r="O90" i="7"/>
  <c r="AB90" i="7" s="1"/>
  <c r="O52" i="7"/>
  <c r="AB52" i="7" s="1"/>
  <c r="O46" i="7"/>
  <c r="AB46" i="7" s="1"/>
  <c r="AB289" i="6"/>
  <c r="O288" i="6"/>
  <c r="AB288" i="6" s="1"/>
  <c r="AB197" i="6"/>
  <c r="O196" i="6"/>
  <c r="AB196" i="6" s="1"/>
  <c r="AB4" i="6"/>
  <c r="AB3" i="6" s="1"/>
  <c r="O3" i="6"/>
  <c r="L177" i="1"/>
  <c r="O177" i="1" s="1"/>
  <c r="AB177" i="1" s="1"/>
  <c r="L181" i="1"/>
  <c r="O181" i="1" s="1"/>
  <c r="AB181" i="1" s="1"/>
  <c r="L185" i="1"/>
  <c r="O185" i="1" s="1"/>
  <c r="AB185" i="1" s="1"/>
  <c r="L189" i="1"/>
  <c r="O189" i="1" s="1"/>
  <c r="AB189" i="1" s="1"/>
  <c r="L180" i="1"/>
  <c r="O180" i="1" s="1"/>
  <c r="AB180" i="1" s="1"/>
  <c r="L184" i="1"/>
  <c r="O184" i="1" s="1"/>
  <c r="AB184" i="1" s="1"/>
  <c r="L188" i="1"/>
  <c r="O188" i="1" s="1"/>
  <c r="AB188" i="1" s="1"/>
  <c r="L179" i="1"/>
  <c r="O179" i="1" s="1"/>
  <c r="AB179" i="1" s="1"/>
  <c r="L183" i="1"/>
  <c r="O183" i="1" s="1"/>
  <c r="AB183" i="1" s="1"/>
  <c r="L187" i="1"/>
  <c r="O187" i="1" s="1"/>
  <c r="AB187" i="1" s="1"/>
  <c r="L191" i="1"/>
  <c r="O191" i="1" s="1"/>
  <c r="AB191" i="1" s="1"/>
  <c r="L178" i="1"/>
  <c r="O178" i="1" s="1"/>
  <c r="AB178" i="1" s="1"/>
  <c r="L182" i="1"/>
  <c r="O182" i="1" s="1"/>
  <c r="AB182" i="1" s="1"/>
  <c r="L186" i="1"/>
  <c r="O186" i="1" s="1"/>
  <c r="AB186" i="1" s="1"/>
  <c r="L190" i="1"/>
  <c r="O190" i="1" s="1"/>
  <c r="AB190" i="1" s="1"/>
  <c r="L176" i="1"/>
  <c r="O176" i="1" s="1"/>
  <c r="AB176" i="1" s="1"/>
  <c r="K17" i="9"/>
  <c r="L280" i="1"/>
  <c r="L284" i="1"/>
  <c r="L288" i="1"/>
  <c r="L292" i="1"/>
  <c r="L283" i="1"/>
  <c r="L287" i="1"/>
  <c r="L291" i="1"/>
  <c r="L282" i="1"/>
  <c r="L286" i="1"/>
  <c r="L290" i="1"/>
  <c r="L294" i="1"/>
  <c r="L281" i="1"/>
  <c r="L285" i="1"/>
  <c r="L289" i="1"/>
  <c r="L293" i="1"/>
  <c r="L279" i="1"/>
  <c r="L277" i="1"/>
  <c r="V6" i="8" s="1"/>
  <c r="O278" i="1"/>
  <c r="O330" i="1"/>
  <c r="AB330" i="1" s="1"/>
  <c r="L331" i="1"/>
  <c r="L329" i="1"/>
  <c r="L334" i="1"/>
  <c r="L338" i="1"/>
  <c r="L342" i="1"/>
  <c r="L346" i="1"/>
  <c r="L333" i="1"/>
  <c r="L337" i="1"/>
  <c r="L341" i="1"/>
  <c r="L345" i="1"/>
  <c r="L332" i="1"/>
  <c r="L336" i="1"/>
  <c r="L340" i="1"/>
  <c r="L344" i="1"/>
  <c r="L335" i="1"/>
  <c r="L339" i="1"/>
  <c r="L343" i="1"/>
  <c r="V4" i="8"/>
  <c r="K30" i="9"/>
  <c r="L369" i="1"/>
  <c r="O369" i="1" s="1"/>
  <c r="AB369" i="1" s="1"/>
  <c r="L373" i="1"/>
  <c r="O373" i="1" s="1"/>
  <c r="AB373" i="1" s="1"/>
  <c r="L377" i="1"/>
  <c r="O377" i="1" s="1"/>
  <c r="AB377" i="1" s="1"/>
  <c r="L368" i="1"/>
  <c r="O368" i="1" s="1"/>
  <c r="AB368" i="1" s="1"/>
  <c r="L372" i="1"/>
  <c r="O372" i="1" s="1"/>
  <c r="AB372" i="1" s="1"/>
  <c r="L376" i="1"/>
  <c r="O376" i="1" s="1"/>
  <c r="AB376" i="1" s="1"/>
  <c r="L380" i="1"/>
  <c r="O380" i="1" s="1"/>
  <c r="AB380" i="1" s="1"/>
  <c r="L367" i="1"/>
  <c r="O367" i="1" s="1"/>
  <c r="AB367" i="1" s="1"/>
  <c r="L371" i="1"/>
  <c r="O371" i="1" s="1"/>
  <c r="AB371" i="1" s="1"/>
  <c r="L375" i="1"/>
  <c r="O375" i="1" s="1"/>
  <c r="AB375" i="1" s="1"/>
  <c r="L379" i="1"/>
  <c r="O379" i="1" s="1"/>
  <c r="AB379" i="1" s="1"/>
  <c r="L365" i="1"/>
  <c r="O365" i="1" s="1"/>
  <c r="AB365" i="1" s="1"/>
  <c r="L366" i="1"/>
  <c r="O366" i="1" s="1"/>
  <c r="AB366" i="1" s="1"/>
  <c r="L370" i="1"/>
  <c r="O370" i="1" s="1"/>
  <c r="AB370" i="1" s="1"/>
  <c r="L374" i="1"/>
  <c r="O374" i="1" s="1"/>
  <c r="AB374" i="1" s="1"/>
  <c r="L378" i="1"/>
  <c r="O378" i="1" s="1"/>
  <c r="AB378" i="1" s="1"/>
  <c r="O364" i="1"/>
  <c r="K24" i="9"/>
  <c r="O123" i="1"/>
  <c r="N13" i="9" s="1"/>
  <c r="L256" i="4"/>
  <c r="N245" i="4"/>
  <c r="K12" i="9"/>
  <c r="K9" i="9"/>
  <c r="M575" i="1"/>
  <c r="M548" i="1"/>
  <c r="M549" i="1"/>
  <c r="M547" i="1"/>
  <c r="L350" i="6"/>
  <c r="M315" i="6"/>
  <c r="M317" i="6"/>
  <c r="N596" i="1"/>
  <c r="N593" i="1"/>
  <c r="N598" i="1"/>
  <c r="N599" i="1"/>
  <c r="N566" i="1"/>
  <c r="N563" i="1"/>
  <c r="N568" i="1"/>
  <c r="N569" i="1"/>
  <c r="O208" i="6"/>
  <c r="AB208" i="6" s="1"/>
  <c r="L349" i="6"/>
  <c r="L341" i="6"/>
  <c r="O174" i="6"/>
  <c r="L335" i="6"/>
  <c r="O168" i="6"/>
  <c r="O129" i="6"/>
  <c r="AB129" i="6" s="1"/>
  <c r="M326" i="6"/>
  <c r="M329" i="6"/>
  <c r="M324" i="6"/>
  <c r="O53" i="6"/>
  <c r="AB53" i="6" s="1"/>
  <c r="O51" i="6"/>
  <c r="AB51" i="6" s="1"/>
  <c r="O6" i="6"/>
  <c r="AB6" i="6" s="1"/>
  <c r="O5" i="6"/>
  <c r="AB5" i="6" s="1"/>
  <c r="L314" i="6"/>
  <c r="O13" i="6"/>
  <c r="AB13" i="6" s="1"/>
  <c r="O122" i="4"/>
  <c r="AB122" i="4" s="1"/>
  <c r="L242" i="4"/>
  <c r="O123" i="4"/>
  <c r="AB123" i="4" s="1"/>
  <c r="N357" i="7"/>
  <c r="N346" i="7"/>
  <c r="O193" i="7"/>
  <c r="AB193" i="7" s="1"/>
  <c r="O195" i="7"/>
  <c r="AB195" i="7" s="1"/>
  <c r="M619" i="1"/>
  <c r="M611" i="1"/>
  <c r="M620" i="1"/>
  <c r="M612" i="1"/>
  <c r="M565" i="1"/>
  <c r="M566" i="1"/>
  <c r="M563" i="1"/>
  <c r="M564" i="1"/>
  <c r="O183" i="6"/>
  <c r="AB183" i="6" s="1"/>
  <c r="O185" i="6"/>
  <c r="AB185" i="6" s="1"/>
  <c r="O96" i="6"/>
  <c r="AB96" i="6" s="1"/>
  <c r="O57" i="6"/>
  <c r="AB57" i="6" s="1"/>
  <c r="O35" i="6"/>
  <c r="AB35" i="6" s="1"/>
  <c r="O15" i="6"/>
  <c r="AB15" i="6" s="1"/>
  <c r="O305" i="7"/>
  <c r="AB305" i="7" s="1"/>
  <c r="O307" i="7"/>
  <c r="AB307" i="7" s="1"/>
  <c r="O242" i="7"/>
  <c r="AB242" i="7" s="1"/>
  <c r="O240" i="7"/>
  <c r="AB240" i="7" s="1"/>
  <c r="M338" i="7"/>
  <c r="M342" i="7"/>
  <c r="M336" i="7"/>
  <c r="O117" i="7"/>
  <c r="AB117" i="7" s="1"/>
  <c r="O277" i="6"/>
  <c r="AB277" i="6" s="1"/>
  <c r="O187" i="6"/>
  <c r="AB187" i="6" s="1"/>
  <c r="O191" i="6"/>
  <c r="AB191" i="6" s="1"/>
  <c r="N342" i="6"/>
  <c r="N340" i="6"/>
  <c r="O147" i="6"/>
  <c r="AB147" i="6" s="1"/>
  <c r="O107" i="6"/>
  <c r="AB107" i="6" s="1"/>
  <c r="O108" i="6"/>
  <c r="AB108" i="6" s="1"/>
  <c r="O162" i="4"/>
  <c r="AB162" i="4" s="1"/>
  <c r="M366" i="7"/>
  <c r="L365" i="7"/>
  <c r="L369" i="7"/>
  <c r="AB289" i="7"/>
  <c r="O288" i="7"/>
  <c r="AB288" i="7" s="1"/>
  <c r="O173" i="7"/>
  <c r="O107" i="7"/>
  <c r="AB107" i="7" s="1"/>
  <c r="O92" i="7"/>
  <c r="AB92" i="7" s="1"/>
  <c r="O51" i="7"/>
  <c r="AB51" i="7" s="1"/>
  <c r="AB248" i="6"/>
  <c r="O247" i="6"/>
  <c r="AB247" i="6" s="1"/>
  <c r="AB95" i="6"/>
  <c r="O94" i="6"/>
  <c r="AB94" i="6" s="1"/>
  <c r="L41" i="1"/>
  <c r="O41" i="1" s="1"/>
  <c r="AB41" i="1" s="1"/>
  <c r="L45" i="1"/>
  <c r="O45" i="1" s="1"/>
  <c r="AB45" i="1" s="1"/>
  <c r="L49" i="1"/>
  <c r="O49" i="1" s="1"/>
  <c r="AB49" i="1" s="1"/>
  <c r="L53" i="1"/>
  <c r="O53" i="1" s="1"/>
  <c r="AB53" i="1" s="1"/>
  <c r="L39" i="1"/>
  <c r="O39" i="1" s="1"/>
  <c r="AB39" i="1" s="1"/>
  <c r="L40" i="1"/>
  <c r="O40" i="1" s="1"/>
  <c r="AB40" i="1" s="1"/>
  <c r="L44" i="1"/>
  <c r="O44" i="1" s="1"/>
  <c r="AB44" i="1" s="1"/>
  <c r="L48" i="1"/>
  <c r="O48" i="1" s="1"/>
  <c r="AB48" i="1" s="1"/>
  <c r="L52" i="1"/>
  <c r="O52" i="1" s="1"/>
  <c r="AB52" i="1" s="1"/>
  <c r="L43" i="1"/>
  <c r="O43" i="1" s="1"/>
  <c r="AB43" i="1" s="1"/>
  <c r="L47" i="1"/>
  <c r="O47" i="1" s="1"/>
  <c r="AB47" i="1" s="1"/>
  <c r="L51" i="1"/>
  <c r="O51" i="1" s="1"/>
  <c r="AB51" i="1" s="1"/>
  <c r="L42" i="1"/>
  <c r="O42" i="1" s="1"/>
  <c r="AB42" i="1" s="1"/>
  <c r="L46" i="1"/>
  <c r="O46" i="1" s="1"/>
  <c r="AB46" i="1" s="1"/>
  <c r="L50" i="1"/>
  <c r="O50" i="1" s="1"/>
  <c r="AB50" i="1" s="1"/>
  <c r="L54" i="1"/>
  <c r="O54" i="1" s="1"/>
  <c r="AB54" i="1" s="1"/>
  <c r="O38" i="1"/>
  <c r="L194" i="1"/>
  <c r="O194" i="1" s="1"/>
  <c r="L196" i="1"/>
  <c r="O196" i="1" s="1"/>
  <c r="L198" i="1"/>
  <c r="O198" i="1" s="1"/>
  <c r="L200" i="1"/>
  <c r="O200" i="1" s="1"/>
  <c r="L202" i="1"/>
  <c r="O202" i="1" s="1"/>
  <c r="L204" i="1"/>
  <c r="O204" i="1" s="1"/>
  <c r="L206" i="1"/>
  <c r="O206" i="1" s="1"/>
  <c r="L208" i="1"/>
  <c r="O208" i="1" s="1"/>
  <c r="L195" i="1"/>
  <c r="O195" i="1" s="1"/>
  <c r="L197" i="1"/>
  <c r="O197" i="1" s="1"/>
  <c r="L199" i="1"/>
  <c r="O199" i="1" s="1"/>
  <c r="L201" i="1"/>
  <c r="O201" i="1" s="1"/>
  <c r="L203" i="1"/>
  <c r="O203" i="1" s="1"/>
  <c r="L205" i="1"/>
  <c r="O205" i="1" s="1"/>
  <c r="L207" i="1"/>
  <c r="O207" i="1" s="1"/>
  <c r="L193" i="1"/>
  <c r="O193" i="1" s="1"/>
  <c r="O192" i="1"/>
  <c r="N18" i="9" s="1"/>
  <c r="K18" i="9"/>
  <c r="L504" i="1"/>
  <c r="O504" i="1" s="1"/>
  <c r="AB504" i="1" s="1"/>
  <c r="L508" i="1"/>
  <c r="O508" i="1" s="1"/>
  <c r="AB508" i="1" s="1"/>
  <c r="L512" i="1"/>
  <c r="O512" i="1" s="1"/>
  <c r="AB512" i="1" s="1"/>
  <c r="L516" i="1"/>
  <c r="O516" i="1" s="1"/>
  <c r="AB516" i="1" s="1"/>
  <c r="L507" i="1"/>
  <c r="O507" i="1" s="1"/>
  <c r="AB507" i="1" s="1"/>
  <c r="L511" i="1"/>
  <c r="O511" i="1" s="1"/>
  <c r="AB511" i="1" s="1"/>
  <c r="L515" i="1"/>
  <c r="O515" i="1" s="1"/>
  <c r="AB515" i="1" s="1"/>
  <c r="L506" i="1"/>
  <c r="O506" i="1" s="1"/>
  <c r="AB506" i="1" s="1"/>
  <c r="L510" i="1"/>
  <c r="O510" i="1" s="1"/>
  <c r="AB510" i="1" s="1"/>
  <c r="L514" i="1"/>
  <c r="O514" i="1" s="1"/>
  <c r="AB514" i="1" s="1"/>
  <c r="L518" i="1"/>
  <c r="O518" i="1" s="1"/>
  <c r="AB518" i="1" s="1"/>
  <c r="L505" i="1"/>
  <c r="O505" i="1" s="1"/>
  <c r="AB505" i="1" s="1"/>
  <c r="L509" i="1"/>
  <c r="O509" i="1" s="1"/>
  <c r="AB509" i="1" s="1"/>
  <c r="L513" i="1"/>
  <c r="O513" i="1" s="1"/>
  <c r="AB513" i="1" s="1"/>
  <c r="L517" i="1"/>
  <c r="O517" i="1" s="1"/>
  <c r="AB517" i="1" s="1"/>
  <c r="L503" i="1"/>
  <c r="O503" i="1" s="1"/>
  <c r="AB503" i="1" s="1"/>
  <c r="K40" i="9"/>
  <c r="O502" i="1"/>
  <c r="L297" i="1"/>
  <c r="O297" i="1" s="1"/>
  <c r="AB297" i="1" s="1"/>
  <c r="L301" i="1"/>
  <c r="O301" i="1" s="1"/>
  <c r="AB301" i="1" s="1"/>
  <c r="L305" i="1"/>
  <c r="O305" i="1" s="1"/>
  <c r="AB305" i="1" s="1"/>
  <c r="L309" i="1"/>
  <c r="O309" i="1" s="1"/>
  <c r="AB309" i="1" s="1"/>
  <c r="L300" i="1"/>
  <c r="O300" i="1" s="1"/>
  <c r="AB300" i="1" s="1"/>
  <c r="L304" i="1"/>
  <c r="O304" i="1" s="1"/>
  <c r="AB304" i="1" s="1"/>
  <c r="L308" i="1"/>
  <c r="O308" i="1" s="1"/>
  <c r="AB308" i="1" s="1"/>
  <c r="L299" i="1"/>
  <c r="O299" i="1" s="1"/>
  <c r="AB299" i="1" s="1"/>
  <c r="L303" i="1"/>
  <c r="O303" i="1" s="1"/>
  <c r="AB303" i="1" s="1"/>
  <c r="L307" i="1"/>
  <c r="O307" i="1" s="1"/>
  <c r="AB307" i="1" s="1"/>
  <c r="L311" i="1"/>
  <c r="O311" i="1" s="1"/>
  <c r="AB311" i="1" s="1"/>
  <c r="L298" i="1"/>
  <c r="O298" i="1" s="1"/>
  <c r="AB298" i="1" s="1"/>
  <c r="L302" i="1"/>
  <c r="O302" i="1" s="1"/>
  <c r="AB302" i="1" s="1"/>
  <c r="L306" i="1"/>
  <c r="O306" i="1" s="1"/>
  <c r="AB306" i="1" s="1"/>
  <c r="L310" i="1"/>
  <c r="O310" i="1" s="1"/>
  <c r="AB310" i="1" s="1"/>
  <c r="L296" i="1"/>
  <c r="O296" i="1" s="1"/>
  <c r="AB296" i="1" s="1"/>
  <c r="O295" i="1"/>
  <c r="K25" i="9"/>
  <c r="L435" i="1"/>
  <c r="O435" i="1" s="1"/>
  <c r="AB435" i="1" s="1"/>
  <c r="L439" i="1"/>
  <c r="O439" i="1" s="1"/>
  <c r="AB439" i="1" s="1"/>
  <c r="L443" i="1"/>
  <c r="O443" i="1" s="1"/>
  <c r="AB443" i="1" s="1"/>
  <c r="L447" i="1"/>
  <c r="O447" i="1" s="1"/>
  <c r="AB447" i="1" s="1"/>
  <c r="L438" i="1"/>
  <c r="O438" i="1" s="1"/>
  <c r="AB438" i="1" s="1"/>
  <c r="L442" i="1"/>
  <c r="O442" i="1" s="1"/>
  <c r="AB442" i="1" s="1"/>
  <c r="L446" i="1"/>
  <c r="O446" i="1" s="1"/>
  <c r="AB446" i="1" s="1"/>
  <c r="L437" i="1"/>
  <c r="O437" i="1" s="1"/>
  <c r="AB437" i="1" s="1"/>
  <c r="L441" i="1"/>
  <c r="O441" i="1" s="1"/>
  <c r="AB441" i="1" s="1"/>
  <c r="L445" i="1"/>
  <c r="O445" i="1" s="1"/>
  <c r="AB445" i="1" s="1"/>
  <c r="L449" i="1"/>
  <c r="O449" i="1" s="1"/>
  <c r="AB449" i="1" s="1"/>
  <c r="L436" i="1"/>
  <c r="O436" i="1" s="1"/>
  <c r="AB436" i="1" s="1"/>
  <c r="L440" i="1"/>
  <c r="O440" i="1" s="1"/>
  <c r="AB440" i="1" s="1"/>
  <c r="L444" i="1"/>
  <c r="O444" i="1" s="1"/>
  <c r="AB444" i="1" s="1"/>
  <c r="L448" i="1"/>
  <c r="O448" i="1" s="1"/>
  <c r="AB448" i="1" s="1"/>
  <c r="L434" i="1"/>
  <c r="O434" i="1" s="1"/>
  <c r="AB434" i="1" s="1"/>
  <c r="O433" i="1"/>
  <c r="AB433" i="1" s="1"/>
  <c r="L315" i="1"/>
  <c r="O315" i="1" s="1"/>
  <c r="AB315" i="1" s="1"/>
  <c r="L318" i="1"/>
  <c r="O318" i="1" s="1"/>
  <c r="AB318" i="1" s="1"/>
  <c r="L322" i="1"/>
  <c r="O322" i="1" s="1"/>
  <c r="AB322" i="1" s="1"/>
  <c r="L326" i="1"/>
  <c r="O326" i="1" s="1"/>
  <c r="AB326" i="1" s="1"/>
  <c r="L314" i="1"/>
  <c r="O314" i="1" s="1"/>
  <c r="AB314" i="1" s="1"/>
  <c r="L317" i="1"/>
  <c r="O317" i="1" s="1"/>
  <c r="AB317" i="1" s="1"/>
  <c r="L321" i="1"/>
  <c r="O321" i="1" s="1"/>
  <c r="AB321" i="1" s="1"/>
  <c r="L325" i="1"/>
  <c r="O325" i="1" s="1"/>
  <c r="AB325" i="1" s="1"/>
  <c r="L320" i="1"/>
  <c r="O320" i="1" s="1"/>
  <c r="AB320" i="1" s="1"/>
  <c r="L324" i="1"/>
  <c r="O324" i="1" s="1"/>
  <c r="AB324" i="1" s="1"/>
  <c r="L328" i="1"/>
  <c r="O328" i="1" s="1"/>
  <c r="AB328" i="1" s="1"/>
  <c r="L316" i="1"/>
  <c r="O316" i="1" s="1"/>
  <c r="AB316" i="1" s="1"/>
  <c r="L319" i="1"/>
  <c r="O319" i="1" s="1"/>
  <c r="AB319" i="1" s="1"/>
  <c r="L323" i="1"/>
  <c r="O323" i="1" s="1"/>
  <c r="AB323" i="1" s="1"/>
  <c r="L327" i="1"/>
  <c r="O327" i="1" s="1"/>
  <c r="AB327" i="1" s="1"/>
  <c r="L313" i="1"/>
  <c r="O313" i="1" s="1"/>
  <c r="AB313" i="1" s="1"/>
  <c r="O312" i="1"/>
  <c r="AB312" i="1" s="1"/>
  <c r="AB166" i="6"/>
  <c r="O165" i="6"/>
  <c r="AB165" i="6" s="1"/>
  <c r="L469" i="1"/>
  <c r="O469" i="1" s="1"/>
  <c r="AB469" i="1" s="1"/>
  <c r="L473" i="1"/>
  <c r="O473" i="1" s="1"/>
  <c r="AB473" i="1" s="1"/>
  <c r="L477" i="1"/>
  <c r="O477" i="1" s="1"/>
  <c r="AB477" i="1" s="1"/>
  <c r="L481" i="1"/>
  <c r="O481" i="1" s="1"/>
  <c r="AB481" i="1" s="1"/>
  <c r="L472" i="1"/>
  <c r="O472" i="1" s="1"/>
  <c r="AB472" i="1" s="1"/>
  <c r="L476" i="1"/>
  <c r="O476" i="1" s="1"/>
  <c r="AB476" i="1" s="1"/>
  <c r="L480" i="1"/>
  <c r="O480" i="1" s="1"/>
  <c r="AB480" i="1" s="1"/>
  <c r="L471" i="1"/>
  <c r="O471" i="1" s="1"/>
  <c r="AB471" i="1" s="1"/>
  <c r="L475" i="1"/>
  <c r="O475" i="1" s="1"/>
  <c r="AB475" i="1" s="1"/>
  <c r="L479" i="1"/>
  <c r="O479" i="1" s="1"/>
  <c r="AB479" i="1" s="1"/>
  <c r="L483" i="1"/>
  <c r="O483" i="1" s="1"/>
  <c r="AB483" i="1" s="1"/>
  <c r="L470" i="1"/>
  <c r="O470" i="1" s="1"/>
  <c r="AB470" i="1" s="1"/>
  <c r="L474" i="1"/>
  <c r="O474" i="1" s="1"/>
  <c r="AB474" i="1" s="1"/>
  <c r="L478" i="1"/>
  <c r="O478" i="1" s="1"/>
  <c r="AB478" i="1" s="1"/>
  <c r="L482" i="1"/>
  <c r="O482" i="1" s="1"/>
  <c r="AB482" i="1" s="1"/>
  <c r="L468" i="1"/>
  <c r="O468" i="1" s="1"/>
  <c r="AB468" i="1" s="1"/>
  <c r="O467" i="1"/>
  <c r="AB467" i="1" s="1"/>
  <c r="O260" i="1"/>
  <c r="N22" i="9" s="1"/>
  <c r="K14" i="9"/>
  <c r="K26" i="9"/>
  <c r="K8" i="9"/>
  <c r="O347" i="1"/>
  <c r="N29" i="9" s="1"/>
  <c r="M584" i="1"/>
  <c r="M585" i="1"/>
  <c r="M587" i="1"/>
  <c r="M544" i="1"/>
  <c r="M545" i="1"/>
  <c r="M542" i="1"/>
  <c r="M543" i="1"/>
  <c r="L344" i="6"/>
  <c r="L348" i="6"/>
  <c r="L329" i="6"/>
  <c r="L329" i="7"/>
  <c r="N605" i="1"/>
  <c r="N592" i="1"/>
  <c r="N594" i="1"/>
  <c r="N595" i="1"/>
  <c r="N562" i="1"/>
  <c r="N559" i="1"/>
  <c r="N564" i="1"/>
  <c r="N565" i="1"/>
  <c r="O257" i="6"/>
  <c r="L362" i="6"/>
  <c r="L334" i="6"/>
  <c r="O167" i="6"/>
  <c r="L337" i="6"/>
  <c r="O170" i="6"/>
  <c r="L340" i="6"/>
  <c r="O173" i="6"/>
  <c r="O127" i="6"/>
  <c r="AB127" i="6" s="1"/>
  <c r="M331" i="6"/>
  <c r="M325" i="6"/>
  <c r="O85" i="6"/>
  <c r="AB85" i="6" s="1"/>
  <c r="O93" i="6"/>
  <c r="AB93" i="6" s="1"/>
  <c r="O12" i="6"/>
  <c r="AB12" i="6" s="1"/>
  <c r="O7" i="6"/>
  <c r="AB7" i="6" s="1"/>
  <c r="M242" i="4"/>
  <c r="O120" i="4"/>
  <c r="AB120" i="4" s="1"/>
  <c r="N362" i="7"/>
  <c r="O188" i="7"/>
  <c r="AB188" i="7" s="1"/>
  <c r="O191" i="7"/>
  <c r="AB191" i="7" s="1"/>
  <c r="O189" i="7"/>
  <c r="AB189" i="7" s="1"/>
  <c r="L327" i="7"/>
  <c r="O30" i="7"/>
  <c r="AB30" i="7" s="1"/>
  <c r="M617" i="1"/>
  <c r="M609" i="1"/>
  <c r="M618" i="1"/>
  <c r="M610" i="1"/>
  <c r="M561" i="1"/>
  <c r="M562" i="1"/>
  <c r="M559" i="1"/>
  <c r="M560" i="1"/>
  <c r="O218" i="6"/>
  <c r="O182" i="6"/>
  <c r="AB182" i="6" s="1"/>
  <c r="O179" i="6"/>
  <c r="AB179" i="6" s="1"/>
  <c r="O181" i="6"/>
  <c r="AB181" i="6" s="1"/>
  <c r="O59" i="6"/>
  <c r="AB59" i="6" s="1"/>
  <c r="O301" i="7"/>
  <c r="AB301" i="7" s="1"/>
  <c r="O303" i="7"/>
  <c r="AB303" i="7" s="1"/>
  <c r="O282" i="7"/>
  <c r="AB282" i="7" s="1"/>
  <c r="O239" i="7"/>
  <c r="AB239" i="7" s="1"/>
  <c r="O238" i="7"/>
  <c r="AB238" i="7" s="1"/>
  <c r="M344" i="7"/>
  <c r="M339" i="7"/>
  <c r="M335" i="7"/>
  <c r="M340" i="7"/>
  <c r="O123" i="7"/>
  <c r="AB123" i="7" s="1"/>
  <c r="N309" i="7"/>
  <c r="N362" i="6"/>
  <c r="O194" i="6"/>
  <c r="AB194" i="6" s="1"/>
  <c r="O190" i="6"/>
  <c r="AB190" i="6" s="1"/>
  <c r="O189" i="6"/>
  <c r="AB189" i="6" s="1"/>
  <c r="N339" i="6"/>
  <c r="N336" i="6"/>
  <c r="O151" i="6"/>
  <c r="AB151" i="6" s="1"/>
  <c r="O154" i="6"/>
  <c r="AB154" i="6" s="1"/>
  <c r="O114" i="6"/>
  <c r="AB114" i="6" s="1"/>
  <c r="O73" i="6"/>
  <c r="AB73" i="6" s="1"/>
  <c r="N321" i="6"/>
  <c r="N239" i="4"/>
  <c r="N240" i="4"/>
  <c r="L372" i="7"/>
  <c r="O174" i="7"/>
  <c r="O168" i="7"/>
  <c r="O127" i="7"/>
  <c r="AB127" i="7" s="1"/>
  <c r="O113" i="7"/>
  <c r="AB113" i="7" s="1"/>
  <c r="O86" i="7"/>
  <c r="AB86" i="7" s="1"/>
  <c r="O6" i="7"/>
  <c r="AB6" i="7" s="1"/>
  <c r="M248" i="4"/>
  <c r="L259" i="4"/>
  <c r="L246" i="4"/>
  <c r="N233" i="4"/>
  <c r="N229" i="4"/>
  <c r="N261" i="4"/>
  <c r="N255" i="4"/>
  <c r="M259" i="4"/>
  <c r="M247" i="4"/>
  <c r="M235" i="4"/>
  <c r="L248" i="4"/>
  <c r="N231" i="4"/>
  <c r="M236" i="4"/>
  <c r="L229" i="4"/>
  <c r="O73" i="4"/>
  <c r="L235" i="4"/>
  <c r="L231" i="4"/>
  <c r="M231" i="4"/>
  <c r="L228" i="4"/>
  <c r="L224" i="4"/>
  <c r="N224" i="4"/>
  <c r="M224" i="4"/>
  <c r="N254" i="4"/>
  <c r="M263" i="4"/>
  <c r="M246" i="4"/>
  <c r="L234" i="4"/>
  <c r="L227" i="4"/>
  <c r="O146" i="4"/>
  <c r="AB146" i="4" s="1"/>
  <c r="L250" i="4"/>
  <c r="M234" i="4"/>
  <c r="N227" i="4"/>
  <c r="L252" i="4"/>
  <c r="N236" i="4"/>
  <c r="M232" i="4"/>
  <c r="O10" i="4"/>
  <c r="M229" i="4"/>
  <c r="O211" i="4"/>
  <c r="L264" i="4"/>
  <c r="N253" i="4"/>
  <c r="M249" i="4"/>
  <c r="L233" i="4"/>
  <c r="L253" i="4"/>
  <c r="L226" i="4"/>
  <c r="N225" i="4"/>
  <c r="L254" i="4"/>
  <c r="N234" i="4"/>
  <c r="N228" i="4"/>
  <c r="M227" i="4"/>
  <c r="L257" i="4"/>
  <c r="N262" i="4"/>
  <c r="N263" i="4"/>
  <c r="N256" i="4"/>
  <c r="N252" i="4"/>
  <c r="M260" i="4"/>
  <c r="L260" i="4"/>
  <c r="L232" i="4"/>
  <c r="M233" i="4"/>
  <c r="L225" i="4"/>
  <c r="M225" i="4"/>
  <c r="L255" i="4"/>
  <c r="N232" i="4"/>
  <c r="N226" i="4"/>
  <c r="M226" i="4"/>
  <c r="L263" i="4"/>
  <c r="M245" i="4"/>
  <c r="S222" i="4"/>
  <c r="S221" i="4" s="1"/>
  <c r="N553" i="1"/>
  <c r="N577" i="1"/>
  <c r="N584" i="1"/>
  <c r="AB15" i="7"/>
  <c r="O134" i="4"/>
  <c r="L239" i="4"/>
  <c r="N609" i="1"/>
  <c r="N621" i="1"/>
  <c r="N616" i="1"/>
  <c r="N554" i="1"/>
  <c r="N582" i="1"/>
  <c r="N549" i="1"/>
  <c r="N542" i="1"/>
  <c r="N611" i="1"/>
  <c r="N615" i="1"/>
  <c r="N617" i="1"/>
  <c r="N619" i="1"/>
  <c r="N551" i="1"/>
  <c r="N580" i="1"/>
  <c r="N544" i="1"/>
  <c r="N581" i="1"/>
  <c r="N579" i="1"/>
  <c r="N586" i="1"/>
  <c r="N623" i="1"/>
  <c r="N613" i="1"/>
  <c r="N612" i="1"/>
  <c r="N585" i="1"/>
  <c r="N556" i="1"/>
  <c r="N588" i="1"/>
  <c r="N583" i="1"/>
  <c r="N552" i="1"/>
  <c r="N589" i="1"/>
  <c r="N550" i="1"/>
  <c r="N622" i="1"/>
  <c r="N624" i="1"/>
  <c r="N541" i="1"/>
  <c r="N547" i="1"/>
  <c r="N590" i="1"/>
  <c r="N618" i="1"/>
  <c r="N575" i="1"/>
  <c r="N555" i="1"/>
  <c r="N548" i="1"/>
  <c r="N587" i="1"/>
  <c r="N614" i="1"/>
  <c r="N578" i="1"/>
  <c r="N610" i="1"/>
  <c r="N620" i="1"/>
  <c r="N543" i="1"/>
  <c r="N546" i="1"/>
  <c r="N576" i="1"/>
  <c r="N545" i="1"/>
  <c r="O216" i="4"/>
  <c r="AA18" i="7"/>
  <c r="AA317" i="7" s="1"/>
  <c r="S19" i="7"/>
  <c r="S318" i="7" s="1"/>
  <c r="X319" i="6"/>
  <c r="AA19" i="6"/>
  <c r="AA318" i="6" s="1"/>
  <c r="W19" i="6"/>
  <c r="W318" i="6" s="1"/>
  <c r="T319" i="6"/>
  <c r="P319" i="6"/>
  <c r="S19" i="6"/>
  <c r="S318" i="6" s="1"/>
  <c r="O204" i="4"/>
  <c r="AB204" i="4" s="1"/>
  <c r="AB205" i="4"/>
  <c r="O135" i="4"/>
  <c r="O117" i="4"/>
  <c r="AB117" i="4" s="1"/>
  <c r="AB132" i="4"/>
  <c r="X5" i="8"/>
  <c r="O52" i="4"/>
  <c r="AB52" i="4" s="1"/>
  <c r="L317" i="6"/>
  <c r="O17" i="6"/>
  <c r="AB17" i="6" s="1"/>
  <c r="O16" i="7"/>
  <c r="O150" i="4"/>
  <c r="AB150" i="4" s="1"/>
  <c r="O31" i="4"/>
  <c r="AB31" i="4" s="1"/>
  <c r="O210" i="4"/>
  <c r="O133" i="4"/>
  <c r="AB133" i="4" s="1"/>
  <c r="O187" i="4"/>
  <c r="AB187" i="4" s="1"/>
  <c r="N17" i="9"/>
  <c r="N519" i="1"/>
  <c r="O195" i="4"/>
  <c r="AB195" i="4" s="1"/>
  <c r="O69" i="4"/>
  <c r="O137" i="4"/>
  <c r="O114" i="4"/>
  <c r="AB114" i="4" s="1"/>
  <c r="O98" i="4"/>
  <c r="AB98" i="4" s="1"/>
  <c r="O92" i="4"/>
  <c r="AB92" i="4" s="1"/>
  <c r="O41" i="4"/>
  <c r="AB41" i="4" s="1"/>
  <c r="O20" i="4"/>
  <c r="AB20" i="4" s="1"/>
  <c r="O14" i="4"/>
  <c r="AB14" i="4" s="1"/>
  <c r="O8" i="4"/>
  <c r="O149" i="4"/>
  <c r="AB149" i="4" s="1"/>
  <c r="O107" i="4"/>
  <c r="AB107" i="4" s="1"/>
  <c r="O108" i="4"/>
  <c r="AB108" i="4" s="1"/>
  <c r="L219" i="4"/>
  <c r="O136" i="4"/>
  <c r="O67" i="4"/>
  <c r="AB67" i="4" s="1"/>
  <c r="O181" i="4"/>
  <c r="O112" i="4"/>
  <c r="AB112" i="4" s="1"/>
  <c r="O215" i="4"/>
  <c r="O186" i="4"/>
  <c r="AB186" i="4" s="1"/>
  <c r="O152" i="4"/>
  <c r="AB152" i="4" s="1"/>
  <c r="O83" i="4"/>
  <c r="AB83" i="4" s="1"/>
  <c r="M15" i="9"/>
  <c r="O194" i="4"/>
  <c r="AB194" i="4" s="1"/>
  <c r="O74" i="4"/>
  <c r="L15" i="9"/>
  <c r="O115" i="4"/>
  <c r="AB115" i="4" s="1"/>
  <c r="O105" i="4"/>
  <c r="AB105" i="4" s="1"/>
  <c r="O93" i="4"/>
  <c r="AB93" i="4" s="1"/>
  <c r="O77" i="4"/>
  <c r="AB77" i="4" s="1"/>
  <c r="O71" i="4"/>
  <c r="O64" i="4"/>
  <c r="AB64" i="4" s="1"/>
  <c r="O48" i="4"/>
  <c r="AB48" i="4" s="1"/>
  <c r="O36" i="4"/>
  <c r="AB36" i="4" s="1"/>
  <c r="O217" i="4"/>
  <c r="AB217" i="4" s="1"/>
  <c r="O188" i="4"/>
  <c r="AB188" i="4" s="1"/>
  <c r="O178" i="4"/>
  <c r="O28" i="4"/>
  <c r="AB28" i="4" s="1"/>
  <c r="O23" i="4"/>
  <c r="AB23" i="4" s="1"/>
  <c r="O13" i="4"/>
  <c r="AB13" i="4" s="1"/>
  <c r="O7" i="4"/>
  <c r="O180" i="4"/>
  <c r="O192" i="4"/>
  <c r="AB192" i="4" s="1"/>
  <c r="O214" i="4"/>
  <c r="O76" i="4"/>
  <c r="AB76" i="4" s="1"/>
  <c r="O213" i="4"/>
  <c r="O184" i="4"/>
  <c r="AB184" i="4" s="1"/>
  <c r="O97" i="4"/>
  <c r="AB97" i="4" s="1"/>
  <c r="O142" i="4"/>
  <c r="AB142" i="4" s="1"/>
  <c r="O24" i="4"/>
  <c r="AB24" i="4" s="1"/>
  <c r="O17" i="4"/>
  <c r="AB17" i="4" s="1"/>
  <c r="O85" i="4"/>
  <c r="AB85" i="4" s="1"/>
  <c r="O148" i="4"/>
  <c r="AB148" i="4" s="1"/>
  <c r="O111" i="4"/>
  <c r="AB111" i="4" s="1"/>
  <c r="O106" i="4"/>
  <c r="AB106" i="4" s="1"/>
  <c r="O86" i="4"/>
  <c r="AB86" i="4" s="1"/>
  <c r="O101" i="4"/>
  <c r="AB101" i="4" s="1"/>
  <c r="O104" i="4"/>
  <c r="AB104" i="4" s="1"/>
  <c r="O62" i="4"/>
  <c r="AB62" i="4" s="1"/>
  <c r="O34" i="4"/>
  <c r="AB34" i="4" s="1"/>
  <c r="O29" i="4"/>
  <c r="AB29" i="4" s="1"/>
  <c r="O12" i="4"/>
  <c r="AB12" i="4" s="1"/>
  <c r="O6" i="4"/>
  <c r="O208" i="4"/>
  <c r="AB208" i="4" s="1"/>
  <c r="O177" i="4"/>
  <c r="O70" i="4"/>
  <c r="O57" i="4"/>
  <c r="AB57" i="4" s="1"/>
  <c r="O19" i="4"/>
  <c r="AB19" i="4" s="1"/>
  <c r="O145" i="4"/>
  <c r="AB145" i="4" s="1"/>
  <c r="O206" i="4"/>
  <c r="AB206" i="4" s="1"/>
  <c r="O91" i="4"/>
  <c r="AB91" i="4" s="1"/>
  <c r="O79" i="4"/>
  <c r="AB79" i="4" s="1"/>
  <c r="O50" i="4"/>
  <c r="AB50" i="4" s="1"/>
  <c r="O151" i="4"/>
  <c r="AB151" i="4" s="1"/>
  <c r="O22" i="4"/>
  <c r="AB22" i="4" s="1"/>
  <c r="O185" i="4"/>
  <c r="AB185" i="4" s="1"/>
  <c r="O113" i="4"/>
  <c r="AB113" i="4" s="1"/>
  <c r="O94" i="4"/>
  <c r="AB94" i="4" s="1"/>
  <c r="O90" i="4"/>
  <c r="AB90" i="4" s="1"/>
  <c r="O84" i="4"/>
  <c r="AB84" i="4" s="1"/>
  <c r="O78" i="4"/>
  <c r="AB78" i="4" s="1"/>
  <c r="O72" i="4"/>
  <c r="O55" i="4"/>
  <c r="AB55" i="4" s="1"/>
  <c r="O43" i="4"/>
  <c r="AB43" i="4" s="1"/>
  <c r="O207" i="4"/>
  <c r="AB207" i="4" s="1"/>
  <c r="O153" i="4"/>
  <c r="AB153" i="4" s="1"/>
  <c r="O143" i="4"/>
  <c r="AB143" i="4" s="1"/>
  <c r="O26" i="4"/>
  <c r="AB26" i="4" s="1"/>
  <c r="O30" i="4"/>
  <c r="AB30" i="4" s="1"/>
  <c r="O21" i="4"/>
  <c r="AB21" i="4" s="1"/>
  <c r="O15" i="4"/>
  <c r="AB15" i="4" s="1"/>
  <c r="O9" i="4"/>
  <c r="O5" i="4"/>
  <c r="O144" i="4"/>
  <c r="AB144" i="4" s="1"/>
  <c r="O193" i="4"/>
  <c r="AB193" i="4" s="1"/>
  <c r="O209" i="4"/>
  <c r="AB209" i="4" s="1"/>
  <c r="O179" i="4"/>
  <c r="O191" i="4"/>
  <c r="AB191" i="4" s="1"/>
  <c r="W38" i="2"/>
  <c r="X25" i="2"/>
  <c r="Z206" i="2"/>
  <c r="Y43" i="2"/>
  <c r="W19" i="2"/>
  <c r="Z114" i="2"/>
  <c r="AM114" i="2" s="1"/>
  <c r="Z126" i="2"/>
  <c r="W165" i="2"/>
  <c r="Z165" i="2" s="1"/>
  <c r="AM165" i="2" s="1"/>
  <c r="W210" i="2"/>
  <c r="Z210" i="2" s="1"/>
  <c r="AM210" i="2" s="1"/>
  <c r="Z158" i="2"/>
  <c r="W72" i="2"/>
  <c r="Z72" i="2" s="1"/>
  <c r="AM72" i="2" s="1"/>
  <c r="W20" i="2"/>
  <c r="W16" i="2"/>
  <c r="W177" i="2"/>
  <c r="Z177" i="2" s="1"/>
  <c r="AM177" i="2" s="1"/>
  <c r="W155" i="2"/>
  <c r="Z155" i="2" s="1"/>
  <c r="AM155" i="2" s="1"/>
  <c r="W11" i="2"/>
  <c r="W13" i="2"/>
  <c r="X40" i="2"/>
  <c r="X80" i="2"/>
  <c r="W33" i="2"/>
  <c r="W214" i="2"/>
  <c r="Z214" i="2" s="1"/>
  <c r="AM214" i="2" s="1"/>
  <c r="Z77" i="2"/>
  <c r="AM77" i="2" s="1"/>
  <c r="Z13" i="2"/>
  <c r="Z202" i="2"/>
  <c r="AM202" i="2" s="1"/>
  <c r="Z99" i="2"/>
  <c r="AM99" i="2" s="1"/>
  <c r="Y191" i="2"/>
  <c r="Z131" i="2"/>
  <c r="Y29" i="2"/>
  <c r="W41" i="2"/>
  <c r="W40" i="2" s="1"/>
  <c r="Z33" i="2"/>
  <c r="W34" i="2"/>
  <c r="Y17" i="2"/>
  <c r="W23" i="2"/>
  <c r="Y80" i="2"/>
  <c r="Z28" i="2"/>
  <c r="EP40" i="2"/>
  <c r="Z42" i="2"/>
  <c r="X154" i="2"/>
  <c r="Z16" i="2"/>
  <c r="X191" i="2"/>
  <c r="X117" i="2"/>
  <c r="Z32" i="2"/>
  <c r="GB6" i="2"/>
  <c r="GD17" i="2"/>
  <c r="Z145" i="2"/>
  <c r="W32" i="2"/>
  <c r="Z14" i="2"/>
  <c r="Z23" i="2"/>
  <c r="W54" i="2"/>
  <c r="Z54" i="2" s="1"/>
  <c r="AM54" i="2" s="1"/>
  <c r="X35" i="2"/>
  <c r="Z11" i="2"/>
  <c r="Y117" i="2"/>
  <c r="X43" i="2"/>
  <c r="Z38" i="2"/>
  <c r="W151" i="2"/>
  <c r="Z151" i="2" s="1"/>
  <c r="AM151" i="2" s="1"/>
  <c r="W28" i="2"/>
  <c r="Z12" i="2"/>
  <c r="EP25" i="2"/>
  <c r="W44" i="2"/>
  <c r="Z44" i="2" s="1"/>
  <c r="AM44" i="2" s="1"/>
  <c r="Z19" i="2"/>
  <c r="Z41" i="2"/>
  <c r="X17" i="2"/>
  <c r="Z24" i="2"/>
  <c r="X29" i="2"/>
  <c r="Z37" i="2"/>
  <c r="EP29" i="2"/>
  <c r="Y154" i="2"/>
  <c r="W81" i="2"/>
  <c r="Z81" i="2" s="1"/>
  <c r="AM81" i="2" s="1"/>
  <c r="V212" i="2"/>
  <c r="GD40" i="2"/>
  <c r="Y40" i="2"/>
  <c r="W12" i="2"/>
  <c r="Z146" i="2"/>
  <c r="AM146" i="2" s="1"/>
  <c r="W31" i="2"/>
  <c r="W15" i="2"/>
  <c r="W91" i="2"/>
  <c r="Z91" i="2" s="1"/>
  <c r="AM91" i="2" s="1"/>
  <c r="W14" i="2"/>
  <c r="W103" i="2"/>
  <c r="Z103" i="2" s="1"/>
  <c r="AM103" i="2" s="1"/>
  <c r="W66" i="2"/>
  <c r="Z66" i="2" s="1"/>
  <c r="AM66" i="2" s="1"/>
  <c r="EP17" i="2"/>
  <c r="EP7" i="2"/>
  <c r="EO6" i="2"/>
  <c r="W24" i="2"/>
  <c r="Z36" i="2"/>
  <c r="Y35" i="2"/>
  <c r="Z27" i="2"/>
  <c r="Y7" i="2"/>
  <c r="X7" i="2"/>
  <c r="Y25" i="2"/>
  <c r="Z31" i="2"/>
  <c r="W109" i="2"/>
  <c r="Z109" i="2" s="1"/>
  <c r="AM109" i="2" s="1"/>
  <c r="Z113" i="2"/>
  <c r="W192" i="2"/>
  <c r="Z192" i="2" s="1"/>
  <c r="AM192" i="2" s="1"/>
  <c r="Z8" i="2"/>
  <c r="W140" i="2"/>
  <c r="Z140" i="2" s="1"/>
  <c r="AM140" i="2" s="1"/>
  <c r="Z141" i="2"/>
  <c r="W30" i="2"/>
  <c r="W62" i="2"/>
  <c r="Z62" i="2" s="1"/>
  <c r="AM62" i="2" s="1"/>
  <c r="Z133" i="2"/>
  <c r="W22" i="2"/>
  <c r="W136" i="2"/>
  <c r="Z136" i="2" s="1"/>
  <c r="AM136" i="2" s="1"/>
  <c r="W26" i="2"/>
  <c r="Z137" i="2"/>
  <c r="W128" i="2"/>
  <c r="Z129" i="2"/>
  <c r="Z9" i="2"/>
  <c r="EP80" i="2"/>
  <c r="GA6" i="2"/>
  <c r="EP154" i="2"/>
  <c r="EP35" i="2"/>
  <c r="EM6" i="2"/>
  <c r="GD154" i="2"/>
  <c r="GD117" i="2"/>
  <c r="GD35" i="2"/>
  <c r="GD7" i="2"/>
  <c r="GC6" i="2"/>
  <c r="V176" i="2"/>
  <c r="GD191" i="2"/>
  <c r="EP117" i="2"/>
  <c r="EN6" i="2"/>
  <c r="EP43" i="2"/>
  <c r="HR40" i="2"/>
  <c r="GD25" i="2"/>
  <c r="GD29" i="2"/>
  <c r="V100" i="2"/>
  <c r="V211" i="2"/>
  <c r="V65" i="2"/>
  <c r="HR154" i="2"/>
  <c r="HR117" i="2"/>
  <c r="GD80" i="2"/>
  <c r="V63" i="2"/>
  <c r="HR80" i="2"/>
  <c r="HR25" i="2"/>
  <c r="GD43" i="2"/>
  <c r="HR191" i="2"/>
  <c r="HO6" i="2"/>
  <c r="HR35" i="2"/>
  <c r="HQ6" i="2"/>
  <c r="HP6" i="2"/>
  <c r="HR29" i="2"/>
  <c r="HR43" i="2"/>
  <c r="HR7" i="2"/>
  <c r="HR17" i="2"/>
  <c r="V101" i="2"/>
  <c r="V138" i="2"/>
  <c r="M26" i="2"/>
  <c r="CI40" i="2"/>
  <c r="CK40" i="2"/>
  <c r="CG40" i="2"/>
  <c r="Q26" i="2"/>
  <c r="V175" i="2"/>
  <c r="U27" i="2"/>
  <c r="M28" i="2"/>
  <c r="V64" i="2"/>
  <c r="Q28" i="2"/>
  <c r="U26" i="2"/>
  <c r="M27" i="2"/>
  <c r="CH40" i="2"/>
  <c r="CJ40" i="2"/>
  <c r="CF40" i="2"/>
  <c r="V213" i="2"/>
  <c r="V139" i="2"/>
  <c r="I26" i="2"/>
  <c r="I27" i="2"/>
  <c r="V174" i="2"/>
  <c r="V137" i="2"/>
  <c r="Q27" i="2"/>
  <c r="I28" i="2"/>
  <c r="CK29" i="2"/>
  <c r="CG29" i="2"/>
  <c r="CI29" i="2"/>
  <c r="CK17" i="2"/>
  <c r="CG17" i="2"/>
  <c r="CI17" i="2"/>
  <c r="CJ29" i="2"/>
  <c r="CF29" i="2"/>
  <c r="CH29" i="2"/>
  <c r="CJ17" i="2"/>
  <c r="CF17" i="2"/>
  <c r="CH17" i="2"/>
  <c r="CK35" i="2"/>
  <c r="CG35" i="2"/>
  <c r="CI35" i="2"/>
  <c r="CK25" i="2"/>
  <c r="CG25" i="2"/>
  <c r="CI25" i="2"/>
  <c r="CK7" i="2"/>
  <c r="CG7" i="2"/>
  <c r="CI7" i="2"/>
  <c r="CJ35" i="2"/>
  <c r="CF35" i="2"/>
  <c r="CH35" i="2"/>
  <c r="CJ25" i="2"/>
  <c r="CF25" i="2"/>
  <c r="CH25" i="2"/>
  <c r="CF7" i="2"/>
  <c r="CJ7" i="2"/>
  <c r="CH7" i="2"/>
  <c r="O22" i="1" l="1"/>
  <c r="AB22" i="1" s="1"/>
  <c r="L524" i="1"/>
  <c r="IE6" i="2"/>
  <c r="O3" i="1"/>
  <c r="GQ6" i="2"/>
  <c r="M343" i="6"/>
  <c r="M353" i="6"/>
  <c r="O370" i="7"/>
  <c r="O368" i="7"/>
  <c r="AB294" i="6"/>
  <c r="AB368" i="6" s="1"/>
  <c r="O355" i="6"/>
  <c r="Y6" i="8"/>
  <c r="AM40" i="2"/>
  <c r="Y5" i="8"/>
  <c r="N244" i="4"/>
  <c r="Z26" i="2"/>
  <c r="Z25" i="2" s="1"/>
  <c r="AM137" i="2"/>
  <c r="AM26" i="2" s="1"/>
  <c r="AM25" i="2" s="1"/>
  <c r="Z30" i="2"/>
  <c r="AM141" i="2"/>
  <c r="AM30" i="2" s="1"/>
  <c r="Z39" i="2"/>
  <c r="Z35" i="2" s="1"/>
  <c r="AM113" i="2"/>
  <c r="AM39" i="2" s="1"/>
  <c r="AM35" i="2" s="1"/>
  <c r="Z20" i="2"/>
  <c r="AM131" i="2"/>
  <c r="AM20" i="2" s="1"/>
  <c r="Z15" i="2"/>
  <c r="AM126" i="2"/>
  <c r="AM15" i="2" s="1"/>
  <c r="Z21" i="2"/>
  <c r="AM206" i="2"/>
  <c r="AM21" i="2" s="1"/>
  <c r="Z18" i="2"/>
  <c r="AM129" i="2"/>
  <c r="AM18" i="2" s="1"/>
  <c r="Z22" i="2"/>
  <c r="AM133" i="2"/>
  <c r="AM22" i="2" s="1"/>
  <c r="Z34" i="2"/>
  <c r="AM145" i="2"/>
  <c r="AM34" i="2" s="1"/>
  <c r="Z10" i="2"/>
  <c r="AM158" i="2"/>
  <c r="AM10" i="2" s="1"/>
  <c r="AB372" i="7"/>
  <c r="AB371" i="6"/>
  <c r="AB370" i="6"/>
  <c r="O484" i="1"/>
  <c r="O367" i="6"/>
  <c r="AB370" i="7"/>
  <c r="O369" i="6"/>
  <c r="AB294" i="7"/>
  <c r="AB368" i="7" s="1"/>
  <c r="N323" i="7"/>
  <c r="AB367" i="6"/>
  <c r="AB369" i="6"/>
  <c r="AB250" i="6"/>
  <c r="AB355" i="6" s="1"/>
  <c r="AB358" i="6"/>
  <c r="AB123" i="1"/>
  <c r="AA13" i="9" s="1"/>
  <c r="N14" i="9"/>
  <c r="O315" i="6"/>
  <c r="K23" i="9"/>
  <c r="O623" i="1"/>
  <c r="AB364" i="6"/>
  <c r="AB328" i="7"/>
  <c r="O360" i="6"/>
  <c r="O359" i="6"/>
  <c r="O365" i="7"/>
  <c r="N343" i="6"/>
  <c r="W35" i="2"/>
  <c r="O618" i="1"/>
  <c r="O356" i="6"/>
  <c r="O365" i="6"/>
  <c r="AB332" i="6"/>
  <c r="O615" i="1"/>
  <c r="O622" i="1"/>
  <c r="O614" i="1"/>
  <c r="M237" i="4"/>
  <c r="L363" i="6"/>
  <c r="Y9" i="8"/>
  <c r="O361" i="6"/>
  <c r="AB366" i="6"/>
  <c r="AB354" i="6"/>
  <c r="N363" i="6"/>
  <c r="AB314" i="6"/>
  <c r="O364" i="6"/>
  <c r="O328" i="7"/>
  <c r="N21" i="9"/>
  <c r="O328" i="6"/>
  <c r="AB315" i="6"/>
  <c r="AB356" i="6"/>
  <c r="O330" i="6"/>
  <c r="AB324" i="7"/>
  <c r="O243" i="4"/>
  <c r="O331" i="6"/>
  <c r="AB328" i="6"/>
  <c r="O366" i="6"/>
  <c r="O354" i="6"/>
  <c r="M343" i="7"/>
  <c r="L353" i="6"/>
  <c r="N363" i="7"/>
  <c r="AB331" i="7"/>
  <c r="W25" i="2"/>
  <c r="AB329" i="7"/>
  <c r="L343" i="6"/>
  <c r="O157" i="1"/>
  <c r="O621" i="1"/>
  <c r="O620" i="1"/>
  <c r="L313" i="7"/>
  <c r="AB330" i="6"/>
  <c r="AB366" i="7"/>
  <c r="O619" i="1"/>
  <c r="AB243" i="4"/>
  <c r="O325" i="6"/>
  <c r="AB359" i="6"/>
  <c r="O329" i="6"/>
  <c r="O358" i="6"/>
  <c r="O366" i="7"/>
  <c r="AB365" i="7"/>
  <c r="N353" i="7"/>
  <c r="O371" i="7"/>
  <c r="N26" i="9"/>
  <c r="AA26" i="9"/>
  <c r="AB360" i="6"/>
  <c r="AB365" i="6"/>
  <c r="AB361" i="6"/>
  <c r="O332" i="6"/>
  <c r="M244" i="4"/>
  <c r="AB325" i="7"/>
  <c r="O324" i="7"/>
  <c r="AB371" i="7"/>
  <c r="O609" i="1"/>
  <c r="O617" i="1"/>
  <c r="O624" i="1"/>
  <c r="Y4" i="8"/>
  <c r="N353" i="6"/>
  <c r="L333" i="7"/>
  <c r="AB332" i="7"/>
  <c r="M323" i="7"/>
  <c r="N323" i="6"/>
  <c r="M313" i="7"/>
  <c r="N237" i="4"/>
  <c r="N313" i="7"/>
  <c r="N313" i="6"/>
  <c r="O370" i="6"/>
  <c r="M363" i="6"/>
  <c r="O612" i="1"/>
  <c r="AB331" i="6"/>
  <c r="O327" i="6"/>
  <c r="O371" i="6"/>
  <c r="AB329" i="6"/>
  <c r="O332" i="7"/>
  <c r="O326" i="7"/>
  <c r="O329" i="7"/>
  <c r="O364" i="7"/>
  <c r="O330" i="7"/>
  <c r="O372" i="7"/>
  <c r="L363" i="7"/>
  <c r="L323" i="7"/>
  <c r="L323" i="6"/>
  <c r="M540" i="1"/>
  <c r="M574" i="1"/>
  <c r="N343" i="7"/>
  <c r="M353" i="7"/>
  <c r="N333" i="7"/>
  <c r="L237" i="4"/>
  <c r="O326" i="6"/>
  <c r="O357" i="6"/>
  <c r="O314" i="7"/>
  <c r="AB326" i="7"/>
  <c r="O327" i="7"/>
  <c r="AB364" i="7"/>
  <c r="AB330" i="7"/>
  <c r="O329" i="1"/>
  <c r="O611" i="1"/>
  <c r="O314" i="6"/>
  <c r="AB326" i="6"/>
  <c r="AB357" i="6"/>
  <c r="AB314" i="7"/>
  <c r="AB327" i="7"/>
  <c r="O325" i="7"/>
  <c r="M363" i="7"/>
  <c r="AB324" i="6"/>
  <c r="M608" i="1"/>
  <c r="M313" i="6"/>
  <c r="O616" i="1"/>
  <c r="O324" i="6"/>
  <c r="AB325" i="6"/>
  <c r="AB327" i="6"/>
  <c r="O367" i="7"/>
  <c r="O369" i="7"/>
  <c r="O613" i="1"/>
  <c r="AB367" i="7"/>
  <c r="AB369" i="7"/>
  <c r="M333" i="6"/>
  <c r="O610" i="1"/>
  <c r="O331" i="7"/>
  <c r="AB174" i="7"/>
  <c r="AB341" i="7" s="1"/>
  <c r="O341" i="7"/>
  <c r="L333" i="6"/>
  <c r="AB295" i="1"/>
  <c r="AA25" i="9" s="1"/>
  <c r="N25" i="9"/>
  <c r="L588" i="1"/>
  <c r="O344" i="1"/>
  <c r="L589" i="1"/>
  <c r="O345" i="1"/>
  <c r="L590" i="1"/>
  <c r="O346" i="1"/>
  <c r="L564" i="1"/>
  <c r="O285" i="1"/>
  <c r="L565" i="1"/>
  <c r="O286" i="1"/>
  <c r="L562" i="1"/>
  <c r="O283" i="1"/>
  <c r="L559" i="1"/>
  <c r="O280" i="1"/>
  <c r="AB89" i="1"/>
  <c r="AA11" i="9" s="1"/>
  <c r="N11" i="9"/>
  <c r="AB398" i="1"/>
  <c r="AA32" i="9" s="1"/>
  <c r="N32" i="9"/>
  <c r="AB175" i="7"/>
  <c r="AB342" i="7" s="1"/>
  <c r="O342" i="7"/>
  <c r="N333" i="6"/>
  <c r="M557" i="1"/>
  <c r="M591" i="1"/>
  <c r="AB171" i="6"/>
  <c r="AB338" i="6" s="1"/>
  <c r="O338" i="6"/>
  <c r="O173" i="1"/>
  <c r="L555" i="1"/>
  <c r="O174" i="1"/>
  <c r="L556" i="1"/>
  <c r="L553" i="1"/>
  <c r="O171" i="1"/>
  <c r="L550" i="1"/>
  <c r="O168" i="1"/>
  <c r="AB226" i="1"/>
  <c r="AA20" i="9" s="1"/>
  <c r="N20" i="9"/>
  <c r="L606" i="1"/>
  <c r="O431" i="1"/>
  <c r="L607" i="1"/>
  <c r="O432" i="1"/>
  <c r="L604" i="1"/>
  <c r="O429" i="1"/>
  <c r="L601" i="1"/>
  <c r="O426" i="1"/>
  <c r="AB106" i="1"/>
  <c r="AA12" i="9" s="1"/>
  <c r="N12" i="9"/>
  <c r="L619" i="1"/>
  <c r="L611" i="1"/>
  <c r="L618" i="1"/>
  <c r="L610" i="1"/>
  <c r="AB170" i="6"/>
  <c r="AB337" i="6" s="1"/>
  <c r="O337" i="6"/>
  <c r="N591" i="1"/>
  <c r="N40" i="9"/>
  <c r="N38" i="9" s="1"/>
  <c r="AB502" i="1"/>
  <c r="AA40" i="9" s="1"/>
  <c r="AB38" i="1"/>
  <c r="AA8" i="9" s="1"/>
  <c r="N8" i="9"/>
  <c r="AB173" i="7"/>
  <c r="AB340" i="7" s="1"/>
  <c r="O340" i="7"/>
  <c r="AB174" i="6"/>
  <c r="AB341" i="6" s="1"/>
  <c r="O341" i="6"/>
  <c r="L587" i="1"/>
  <c r="O343" i="1"/>
  <c r="L584" i="1"/>
  <c r="O340" i="1"/>
  <c r="L585" i="1"/>
  <c r="O341" i="1"/>
  <c r="L586" i="1"/>
  <c r="O342" i="1"/>
  <c r="L575" i="1"/>
  <c r="O331" i="1"/>
  <c r="L558" i="1"/>
  <c r="O279" i="1"/>
  <c r="L560" i="1"/>
  <c r="O281" i="1"/>
  <c r="L561" i="1"/>
  <c r="O282" i="1"/>
  <c r="L571" i="1"/>
  <c r="O292" i="1"/>
  <c r="AB170" i="7"/>
  <c r="AB337" i="7" s="1"/>
  <c r="O337" i="7"/>
  <c r="O339" i="6"/>
  <c r="AB172" i="6"/>
  <c r="AB339" i="6" s="1"/>
  <c r="AB21" i="1"/>
  <c r="N7" i="9"/>
  <c r="K15" i="9"/>
  <c r="L551" i="1"/>
  <c r="O169" i="1"/>
  <c r="O170" i="1"/>
  <c r="L552" i="1"/>
  <c r="L549" i="1"/>
  <c r="O167" i="1"/>
  <c r="L546" i="1"/>
  <c r="O164" i="1"/>
  <c r="AB416" i="1"/>
  <c r="O415" i="1"/>
  <c r="AB415" i="1" s="1"/>
  <c r="L602" i="1"/>
  <c r="O427" i="1"/>
  <c r="L603" i="1"/>
  <c r="O428" i="1"/>
  <c r="L600" i="1"/>
  <c r="O425" i="1"/>
  <c r="L597" i="1"/>
  <c r="O422" i="1"/>
  <c r="L609" i="1"/>
  <c r="L617" i="1"/>
  <c r="L624" i="1"/>
  <c r="L616" i="1"/>
  <c r="AB72" i="1"/>
  <c r="AA10" i="9" s="1"/>
  <c r="N10" i="9"/>
  <c r="L258" i="4"/>
  <c r="M258" i="4"/>
  <c r="AB257" i="6"/>
  <c r="AB362" i="6" s="1"/>
  <c r="O362" i="6"/>
  <c r="AB364" i="1"/>
  <c r="AA30" i="9" s="1"/>
  <c r="N30" i="9"/>
  <c r="L583" i="1"/>
  <c r="O339" i="1"/>
  <c r="L580" i="1"/>
  <c r="O336" i="1"/>
  <c r="O337" i="1"/>
  <c r="L581" i="1"/>
  <c r="L582" i="1"/>
  <c r="O338" i="1"/>
  <c r="L572" i="1"/>
  <c r="O293" i="1"/>
  <c r="L573" i="1"/>
  <c r="O294" i="1"/>
  <c r="L570" i="1"/>
  <c r="O291" i="1"/>
  <c r="L567" i="1"/>
  <c r="O288" i="1"/>
  <c r="O309" i="6"/>
  <c r="AB167" i="7"/>
  <c r="AB334" i="7" s="1"/>
  <c r="O334" i="7"/>
  <c r="AB298" i="6"/>
  <c r="AB372" i="6" s="1"/>
  <c r="O372" i="6"/>
  <c r="AB55" i="1"/>
  <c r="AA9" i="9" s="1"/>
  <c r="N9" i="9"/>
  <c r="AB172" i="7"/>
  <c r="AB339" i="7" s="1"/>
  <c r="O339" i="7"/>
  <c r="AB169" i="6"/>
  <c r="AB336" i="6" s="1"/>
  <c r="O336" i="6"/>
  <c r="N557" i="1"/>
  <c r="AB158" i="1"/>
  <c r="AA16" i="9" s="1"/>
  <c r="N16" i="9"/>
  <c r="L547" i="1"/>
  <c r="O165" i="1"/>
  <c r="O166" i="1"/>
  <c r="L548" i="1"/>
  <c r="L545" i="1"/>
  <c r="O163" i="1"/>
  <c r="L542" i="1"/>
  <c r="O160" i="1"/>
  <c r="L598" i="1"/>
  <c r="O423" i="1"/>
  <c r="L599" i="1"/>
  <c r="O424" i="1"/>
  <c r="L596" i="1"/>
  <c r="O421" i="1"/>
  <c r="L593" i="1"/>
  <c r="O418" i="1"/>
  <c r="L623" i="1"/>
  <c r="L615" i="1"/>
  <c r="L622" i="1"/>
  <c r="L614" i="1"/>
  <c r="N258" i="4"/>
  <c r="O335" i="7"/>
  <c r="AB168" i="7"/>
  <c r="AB335" i="7" s="1"/>
  <c r="AB173" i="6"/>
  <c r="AB340" i="6" s="1"/>
  <c r="O340" i="6"/>
  <c r="AB167" i="6"/>
  <c r="AB334" i="6" s="1"/>
  <c r="O334" i="6"/>
  <c r="M323" i="6"/>
  <c r="AB168" i="6"/>
  <c r="AB335" i="6" s="1"/>
  <c r="O335" i="6"/>
  <c r="L579" i="1"/>
  <c r="O335" i="1"/>
  <c r="L576" i="1"/>
  <c r="O332" i="1"/>
  <c r="L577" i="1"/>
  <c r="O333" i="1"/>
  <c r="L578" i="1"/>
  <c r="O334" i="1"/>
  <c r="AB278" i="1"/>
  <c r="AA24" i="9" s="1"/>
  <c r="N24" i="9"/>
  <c r="O277" i="1"/>
  <c r="AB277" i="1" s="1"/>
  <c r="L568" i="1"/>
  <c r="O289" i="1"/>
  <c r="L569" i="1"/>
  <c r="O290" i="1"/>
  <c r="L566" i="1"/>
  <c r="O287" i="1"/>
  <c r="L563" i="1"/>
  <c r="O284" i="1"/>
  <c r="AB309" i="6"/>
  <c r="AB169" i="7"/>
  <c r="AB336" i="7" s="1"/>
  <c r="O336" i="7"/>
  <c r="M333" i="7"/>
  <c r="O342" i="6"/>
  <c r="AB175" i="6"/>
  <c r="AB342" i="6" s="1"/>
  <c r="AB381" i="1"/>
  <c r="AA31" i="9" s="1"/>
  <c r="N31" i="9"/>
  <c r="AB171" i="7"/>
  <c r="AB338" i="7" s="1"/>
  <c r="O338" i="7"/>
  <c r="K38" i="9"/>
  <c r="L541" i="1"/>
  <c r="O159" i="1"/>
  <c r="L543" i="1"/>
  <c r="O161" i="1"/>
  <c r="L544" i="1"/>
  <c r="O162" i="1"/>
  <c r="L554" i="1"/>
  <c r="O172" i="1"/>
  <c r="AB209" i="1"/>
  <c r="AA19" i="9" s="1"/>
  <c r="N19" i="9"/>
  <c r="L592" i="1"/>
  <c r="O417" i="1"/>
  <c r="O419" i="1"/>
  <c r="L594" i="1"/>
  <c r="L595" i="1"/>
  <c r="O420" i="1"/>
  <c r="L605" i="1"/>
  <c r="O430" i="1"/>
  <c r="L621" i="1"/>
  <c r="L613" i="1"/>
  <c r="L620" i="1"/>
  <c r="L612" i="1"/>
  <c r="N230" i="4"/>
  <c r="N251" i="4"/>
  <c r="L244" i="4"/>
  <c r="AB9" i="4"/>
  <c r="AB228" i="4" s="1"/>
  <c r="O228" i="4"/>
  <c r="AB7" i="4"/>
  <c r="AB226" i="4" s="1"/>
  <c r="O226" i="4"/>
  <c r="AB178" i="4"/>
  <c r="AB74" i="4"/>
  <c r="AB236" i="4" s="1"/>
  <c r="O236" i="4"/>
  <c r="AB181" i="4"/>
  <c r="M223" i="4"/>
  <c r="M230" i="4"/>
  <c r="AB6" i="4"/>
  <c r="AB225" i="4" s="1"/>
  <c r="O225" i="4"/>
  <c r="AB8" i="4"/>
  <c r="AB227" i="4" s="1"/>
  <c r="O227" i="4"/>
  <c r="AB210" i="4"/>
  <c r="AB263" i="4" s="1"/>
  <c r="O263" i="4"/>
  <c r="L251" i="4"/>
  <c r="N223" i="4"/>
  <c r="L230" i="4"/>
  <c r="AB72" i="4"/>
  <c r="AB234" i="4" s="1"/>
  <c r="O234" i="4"/>
  <c r="AB70" i="4"/>
  <c r="AB232" i="4" s="1"/>
  <c r="O232" i="4"/>
  <c r="AB71" i="4"/>
  <c r="AB233" i="4" s="1"/>
  <c r="O233" i="4"/>
  <c r="AB69" i="4"/>
  <c r="AB231" i="4" s="1"/>
  <c r="O231" i="4"/>
  <c r="AB211" i="4"/>
  <c r="AB264" i="4" s="1"/>
  <c r="O264" i="4"/>
  <c r="AB10" i="4"/>
  <c r="AB229" i="4" s="1"/>
  <c r="O229" i="4"/>
  <c r="L223" i="4"/>
  <c r="AB179" i="4"/>
  <c r="AB5" i="4"/>
  <c r="AB224" i="4" s="1"/>
  <c r="O224" i="4"/>
  <c r="AB177" i="4"/>
  <c r="AB180" i="4"/>
  <c r="AB73" i="4"/>
  <c r="AB235" i="4" s="1"/>
  <c r="O235" i="4"/>
  <c r="AB16" i="7"/>
  <c r="AB315" i="7" s="1"/>
  <c r="O315" i="7"/>
  <c r="O316" i="6"/>
  <c r="AB316" i="6"/>
  <c r="AB137" i="4"/>
  <c r="AB242" i="4" s="1"/>
  <c r="O242" i="4"/>
  <c r="AB136" i="4"/>
  <c r="AB241" i="4" s="1"/>
  <c r="O241" i="4"/>
  <c r="AB134" i="4"/>
  <c r="AB239" i="4" s="1"/>
  <c r="O239" i="4"/>
  <c r="AB135" i="4"/>
  <c r="AB240" i="4" s="1"/>
  <c r="O240" i="4"/>
  <c r="AB238" i="4"/>
  <c r="O238" i="4"/>
  <c r="AB216" i="4"/>
  <c r="AB262" i="4" s="1"/>
  <c r="O262" i="4"/>
  <c r="AB215" i="4"/>
  <c r="AB261" i="4" s="1"/>
  <c r="O261" i="4"/>
  <c r="AB214" i="4"/>
  <c r="AB260" i="4" s="1"/>
  <c r="O260" i="4"/>
  <c r="AB213" i="4"/>
  <c r="AB259" i="4" s="1"/>
  <c r="O259" i="4"/>
  <c r="N540" i="1"/>
  <c r="N574" i="1"/>
  <c r="N608" i="1"/>
  <c r="AA19" i="7"/>
  <c r="AA318" i="7" s="1"/>
  <c r="S20" i="7"/>
  <c r="S319" i="7" s="1"/>
  <c r="X320" i="6"/>
  <c r="AA20" i="6"/>
  <c r="AA319" i="6" s="1"/>
  <c r="W20" i="6"/>
  <c r="W319" i="6" s="1"/>
  <c r="T320" i="6"/>
  <c r="S20" i="6"/>
  <c r="S319" i="6" s="1"/>
  <c r="P320" i="6"/>
  <c r="X10" i="8"/>
  <c r="X12" i="8" s="1"/>
  <c r="L318" i="6"/>
  <c r="O18" i="6"/>
  <c r="O17" i="7"/>
  <c r="EP6" i="2"/>
  <c r="W29" i="2"/>
  <c r="Z40" i="2"/>
  <c r="W154" i="2"/>
  <c r="Z154" i="2" s="1"/>
  <c r="AM154" i="2" s="1"/>
  <c r="Y6" i="2"/>
  <c r="X6" i="2"/>
  <c r="W7" i="2"/>
  <c r="W80" i="2"/>
  <c r="Z80" i="2" s="1"/>
  <c r="AM80" i="2" s="1"/>
  <c r="W191" i="2"/>
  <c r="Z191" i="2" s="1"/>
  <c r="AM191" i="2" s="1"/>
  <c r="W17" i="2"/>
  <c r="Z128" i="2"/>
  <c r="AM128" i="2" s="1"/>
  <c r="W117" i="2"/>
  <c r="Z117" i="2" s="1"/>
  <c r="AM117" i="2" s="1"/>
  <c r="W43" i="2"/>
  <c r="Z43" i="2" s="1"/>
  <c r="AM43" i="2" s="1"/>
  <c r="V27" i="2"/>
  <c r="GD6" i="2"/>
  <c r="V26" i="2"/>
  <c r="HR6" i="2"/>
  <c r="CF6" i="2"/>
  <c r="CJ6" i="2"/>
  <c r="CG6" i="2"/>
  <c r="CH6" i="2"/>
  <c r="CK6" i="2"/>
  <c r="CI6" i="2"/>
  <c r="AA7" i="9" l="1"/>
  <c r="AB3" i="1"/>
  <c r="O519" i="1"/>
  <c r="M312" i="6"/>
  <c r="M311" i="6" s="1"/>
  <c r="Z29" i="2"/>
  <c r="Z17" i="2"/>
  <c r="Z7" i="2"/>
  <c r="AM7" i="2"/>
  <c r="AM29" i="2"/>
  <c r="AM17" i="2"/>
  <c r="AA23" i="9"/>
  <c r="O323" i="6"/>
  <c r="AB363" i="6"/>
  <c r="N312" i="6"/>
  <c r="N311" i="6" s="1"/>
  <c r="N312" i="7"/>
  <c r="N311" i="7" s="1"/>
  <c r="N15" i="9"/>
  <c r="AB323" i="6"/>
  <c r="O323" i="7"/>
  <c r="AB353" i="6"/>
  <c r="O353" i="6"/>
  <c r="N23" i="9"/>
  <c r="AB363" i="7"/>
  <c r="O363" i="7"/>
  <c r="O608" i="1"/>
  <c r="AB323" i="7"/>
  <c r="O363" i="6"/>
  <c r="L222" i="4"/>
  <c r="L221" i="4" s="1"/>
  <c r="N222" i="4"/>
  <c r="N221" i="4" s="1"/>
  <c r="M312" i="7"/>
  <c r="M311" i="7" s="1"/>
  <c r="L574" i="1"/>
  <c r="AB333" i="1"/>
  <c r="O577" i="1"/>
  <c r="AB421" i="1"/>
  <c r="AB596" i="1" s="1"/>
  <c r="O596" i="1"/>
  <c r="O545" i="1"/>
  <c r="AB163" i="1"/>
  <c r="O567" i="1"/>
  <c r="AB288" i="1"/>
  <c r="AB567" i="1" s="1"/>
  <c r="AB338" i="1"/>
  <c r="O582" i="1"/>
  <c r="O580" i="1"/>
  <c r="AB336" i="1"/>
  <c r="AB425" i="1"/>
  <c r="AB600" i="1" s="1"/>
  <c r="O600" i="1"/>
  <c r="O606" i="1"/>
  <c r="AB431" i="1"/>
  <c r="AB606" i="1" s="1"/>
  <c r="L591" i="1"/>
  <c r="O566" i="1"/>
  <c r="AB287" i="1"/>
  <c r="AB566" i="1" s="1"/>
  <c r="O568" i="1"/>
  <c r="AB289" i="1"/>
  <c r="AB568" i="1" s="1"/>
  <c r="O333" i="7"/>
  <c r="L608" i="1"/>
  <c r="AB170" i="1"/>
  <c r="O552" i="1"/>
  <c r="O561" i="1"/>
  <c r="AB282" i="1"/>
  <c r="AB561" i="1" s="1"/>
  <c r="O558" i="1"/>
  <c r="AB279" i="1"/>
  <c r="AB558" i="1" s="1"/>
  <c r="O586" i="1"/>
  <c r="AB342" i="1"/>
  <c r="AB340" i="1"/>
  <c r="O584" i="1"/>
  <c r="AB174" i="1"/>
  <c r="O556" i="1"/>
  <c r="O562" i="1"/>
  <c r="AB283" i="1"/>
  <c r="AB562" i="1" s="1"/>
  <c r="AB285" i="1"/>
  <c r="AB564" i="1" s="1"/>
  <c r="O564" i="1"/>
  <c r="AB345" i="1"/>
  <c r="O589" i="1"/>
  <c r="O595" i="1"/>
  <c r="AB420" i="1"/>
  <c r="AB595" i="1" s="1"/>
  <c r="AB161" i="1"/>
  <c r="O543" i="1"/>
  <c r="AB335" i="1"/>
  <c r="O579" i="1"/>
  <c r="AB423" i="1"/>
  <c r="AB598" i="1" s="1"/>
  <c r="O598" i="1"/>
  <c r="O573" i="1"/>
  <c r="AB294" i="1"/>
  <c r="AB573" i="1" s="1"/>
  <c r="O604" i="1"/>
  <c r="AB429" i="1"/>
  <c r="AB604" i="1" s="1"/>
  <c r="AB430" i="1"/>
  <c r="AB605" i="1" s="1"/>
  <c r="O605" i="1"/>
  <c r="AB162" i="1"/>
  <c r="O544" i="1"/>
  <c r="AB159" i="1"/>
  <c r="O541" i="1"/>
  <c r="AB334" i="1"/>
  <c r="O578" i="1"/>
  <c r="O576" i="1"/>
  <c r="AB332" i="1"/>
  <c r="O333" i="6"/>
  <c r="O593" i="1"/>
  <c r="AB418" i="1"/>
  <c r="AB593" i="1" s="1"/>
  <c r="O599" i="1"/>
  <c r="AB424" i="1"/>
  <c r="AB599" i="1" s="1"/>
  <c r="O542" i="1"/>
  <c r="AB160" i="1"/>
  <c r="AB333" i="7"/>
  <c r="O570" i="1"/>
  <c r="AB291" i="1"/>
  <c r="AB570" i="1" s="1"/>
  <c r="O572" i="1"/>
  <c r="AB293" i="1"/>
  <c r="AB572" i="1" s="1"/>
  <c r="O583" i="1"/>
  <c r="AB339" i="1"/>
  <c r="O597" i="1"/>
  <c r="AB422" i="1"/>
  <c r="AB597" i="1" s="1"/>
  <c r="O603" i="1"/>
  <c r="AB428" i="1"/>
  <c r="AB603" i="1" s="1"/>
  <c r="O549" i="1"/>
  <c r="AB167" i="1"/>
  <c r="AB169" i="1"/>
  <c r="O551" i="1"/>
  <c r="L557" i="1"/>
  <c r="AB426" i="1"/>
  <c r="AB601" i="1" s="1"/>
  <c r="O601" i="1"/>
  <c r="O607" i="1"/>
  <c r="AB432" i="1"/>
  <c r="AB607" i="1" s="1"/>
  <c r="AB171" i="1"/>
  <c r="O553" i="1"/>
  <c r="O592" i="1"/>
  <c r="AB417" i="1"/>
  <c r="AB592" i="1" s="1"/>
  <c r="O554" i="1"/>
  <c r="AB172" i="1"/>
  <c r="AB165" i="1"/>
  <c r="O547" i="1"/>
  <c r="O602" i="1"/>
  <c r="AB427" i="1"/>
  <c r="AB602" i="1" s="1"/>
  <c r="AB164" i="1"/>
  <c r="O546" i="1"/>
  <c r="O550" i="1"/>
  <c r="AB168" i="1"/>
  <c r="O594" i="1"/>
  <c r="AB419" i="1"/>
  <c r="AB594" i="1" s="1"/>
  <c r="L540" i="1"/>
  <c r="O563" i="1"/>
  <c r="AB284" i="1"/>
  <c r="AB563" i="1" s="1"/>
  <c r="AB290" i="1"/>
  <c r="AB569" i="1" s="1"/>
  <c r="O569" i="1"/>
  <c r="AB333" i="6"/>
  <c r="O548" i="1"/>
  <c r="AB166" i="1"/>
  <c r="O581" i="1"/>
  <c r="AB337" i="1"/>
  <c r="AB292" i="1"/>
  <c r="AB571" i="1" s="1"/>
  <c r="O571" i="1"/>
  <c r="AB281" i="1"/>
  <c r="AB560" i="1" s="1"/>
  <c r="O560" i="1"/>
  <c r="O575" i="1"/>
  <c r="AB331" i="1"/>
  <c r="AB341" i="1"/>
  <c r="O585" i="1"/>
  <c r="AB343" i="1"/>
  <c r="O587" i="1"/>
  <c r="AB173" i="1"/>
  <c r="O555" i="1"/>
  <c r="AB280" i="1"/>
  <c r="AB559" i="1" s="1"/>
  <c r="O559" i="1"/>
  <c r="O565" i="1"/>
  <c r="AB286" i="1"/>
  <c r="AB565" i="1" s="1"/>
  <c r="AB346" i="1"/>
  <c r="O590" i="1"/>
  <c r="AB344" i="1"/>
  <c r="O588" i="1"/>
  <c r="AB223" i="4"/>
  <c r="O223" i="4"/>
  <c r="O230" i="4"/>
  <c r="AB230" i="4"/>
  <c r="AB17" i="7"/>
  <c r="AB316" i="7" s="1"/>
  <c r="O316" i="7"/>
  <c r="AB18" i="6"/>
  <c r="AB317" i="6" s="1"/>
  <c r="O317" i="6"/>
  <c r="O237" i="4"/>
  <c r="AB237" i="4"/>
  <c r="AB258" i="4"/>
  <c r="O258" i="4"/>
  <c r="AA20" i="7"/>
  <c r="AA319" i="7" s="1"/>
  <c r="S21" i="7"/>
  <c r="S320" i="7" s="1"/>
  <c r="X321" i="6"/>
  <c r="AA21" i="6"/>
  <c r="AA320" i="6" s="1"/>
  <c r="T321" i="6"/>
  <c r="W21" i="6"/>
  <c r="W320" i="6" s="1"/>
  <c r="P321" i="6"/>
  <c r="S21" i="6"/>
  <c r="S320" i="6" s="1"/>
  <c r="L319" i="6"/>
  <c r="O19" i="6"/>
  <c r="O18" i="7"/>
  <c r="W6" i="2"/>
  <c r="HL220" i="2"/>
  <c r="HL210" i="2"/>
  <c r="HL202" i="2"/>
  <c r="HL192" i="2"/>
  <c r="HL183" i="2"/>
  <c r="HL177" i="2"/>
  <c r="HL173" i="2"/>
  <c r="HL165" i="2"/>
  <c r="HL155" i="2"/>
  <c r="HL146" i="2"/>
  <c r="HL136" i="2"/>
  <c r="HL128" i="2"/>
  <c r="HL118" i="2"/>
  <c r="HL91" i="2"/>
  <c r="HL81" i="2"/>
  <c r="HL77" i="2"/>
  <c r="HL72" i="2"/>
  <c r="HL62" i="2"/>
  <c r="HL54" i="2"/>
  <c r="HL44" i="2"/>
  <c r="EJ146" i="2"/>
  <c r="EJ140" i="2"/>
  <c r="EJ136" i="2"/>
  <c r="EJ128" i="2"/>
  <c r="EJ118" i="2"/>
  <c r="EJ109" i="2"/>
  <c r="EJ103" i="2"/>
  <c r="EJ99" i="2"/>
  <c r="EJ91" i="2"/>
  <c r="EJ81" i="2"/>
  <c r="EJ77" i="2"/>
  <c r="EJ72" i="2"/>
  <c r="EJ66" i="2"/>
  <c r="EJ62" i="2"/>
  <c r="EJ54" i="2"/>
  <c r="EJ44" i="2"/>
  <c r="FX81" i="2"/>
  <c r="FX91" i="2"/>
  <c r="FX99" i="2"/>
  <c r="FX103" i="2"/>
  <c r="FX109" i="2"/>
  <c r="FX114" i="2"/>
  <c r="FX118" i="2"/>
  <c r="FX128" i="2"/>
  <c r="FX136" i="2"/>
  <c r="FX140" i="2"/>
  <c r="FX146" i="2"/>
  <c r="FX151" i="2"/>
  <c r="Z6" i="2" l="1"/>
  <c r="AM6" i="2"/>
  <c r="O591" i="1"/>
  <c r="O540" i="1"/>
  <c r="AB557" i="1"/>
  <c r="AB591" i="1"/>
  <c r="O574" i="1"/>
  <c r="O557" i="1"/>
  <c r="AB18" i="7"/>
  <c r="AB317" i="7" s="1"/>
  <c r="O317" i="7"/>
  <c r="AB19" i="6"/>
  <c r="AB318" i="6" s="1"/>
  <c r="O318" i="6"/>
  <c r="AA21" i="7"/>
  <c r="AA320" i="7" s="1"/>
  <c r="S23" i="7"/>
  <c r="S322" i="7" s="1"/>
  <c r="S22" i="7"/>
  <c r="S321" i="7" s="1"/>
  <c r="AA22" i="6"/>
  <c r="AA321" i="6" s="1"/>
  <c r="W22" i="6"/>
  <c r="W321" i="6" s="1"/>
  <c r="S22" i="6"/>
  <c r="S321" i="6" s="1"/>
  <c r="L320" i="6"/>
  <c r="O20" i="6"/>
  <c r="O19" i="7"/>
  <c r="BH225" i="2"/>
  <c r="BH220" i="2"/>
  <c r="BH210" i="2"/>
  <c r="BH202" i="2"/>
  <c r="BH192" i="2"/>
  <c r="BH188" i="2"/>
  <c r="BH183" i="2"/>
  <c r="BH177" i="2"/>
  <c r="BH173" i="2"/>
  <c r="BH165" i="2"/>
  <c r="BH155" i="2"/>
  <c r="BH146" i="2"/>
  <c r="BH136" i="2"/>
  <c r="BH128" i="2"/>
  <c r="BH118" i="2"/>
  <c r="BH114" i="2"/>
  <c r="BH109" i="2"/>
  <c r="BH103" i="2"/>
  <c r="BH99" i="2"/>
  <c r="BH91" i="2"/>
  <c r="BH81" i="2"/>
  <c r="BH77" i="2"/>
  <c r="BH72" i="2"/>
  <c r="BH66" i="2"/>
  <c r="BH62" i="2"/>
  <c r="BH54" i="2"/>
  <c r="BH44" i="2"/>
  <c r="S112" i="2"/>
  <c r="HK151" i="2"/>
  <c r="HK146" i="2"/>
  <c r="HK140" i="2"/>
  <c r="HK136" i="2"/>
  <c r="HK128" i="2"/>
  <c r="HK118" i="2"/>
  <c r="HK225" i="2"/>
  <c r="HK220" i="2"/>
  <c r="HK210" i="2"/>
  <c r="HK202" i="2"/>
  <c r="HK192" i="2"/>
  <c r="HK183" i="2"/>
  <c r="HK177" i="2"/>
  <c r="HK173" i="2"/>
  <c r="HK165" i="2"/>
  <c r="HK155" i="2"/>
  <c r="HK91" i="2"/>
  <c r="HK81" i="2"/>
  <c r="HK77" i="2"/>
  <c r="HK72" i="2"/>
  <c r="HK62" i="2"/>
  <c r="HK54" i="2"/>
  <c r="HK44" i="2"/>
  <c r="EI146" i="2"/>
  <c r="EI140" i="2"/>
  <c r="EI136" i="2"/>
  <c r="EI128" i="2"/>
  <c r="EI118" i="2"/>
  <c r="EI109" i="2"/>
  <c r="EI103" i="2"/>
  <c r="EI99" i="2"/>
  <c r="EI91" i="2"/>
  <c r="EI81" i="2"/>
  <c r="EI77" i="2"/>
  <c r="EI72" i="2"/>
  <c r="EI66" i="2"/>
  <c r="EI62" i="2"/>
  <c r="EI54" i="2"/>
  <c r="EI44" i="2"/>
  <c r="FW151" i="2"/>
  <c r="FW146" i="2"/>
  <c r="FW140" i="2"/>
  <c r="FW136" i="2"/>
  <c r="FW128" i="2"/>
  <c r="FW118" i="2"/>
  <c r="FW114" i="2"/>
  <c r="FW109" i="2"/>
  <c r="FW103" i="2"/>
  <c r="FW99" i="2"/>
  <c r="FW91" i="2"/>
  <c r="FW81" i="2"/>
  <c r="FW62" i="2"/>
  <c r="FW54" i="2"/>
  <c r="FW44" i="2"/>
  <c r="BF77" i="2"/>
  <c r="BG77" i="2"/>
  <c r="BG72" i="2"/>
  <c r="BG66" i="2"/>
  <c r="BG62" i="2"/>
  <c r="BG54" i="2"/>
  <c r="BG44" i="2"/>
  <c r="BG114" i="2"/>
  <c r="BG109" i="2"/>
  <c r="BG103" i="2"/>
  <c r="BG99" i="2"/>
  <c r="BG91" i="2"/>
  <c r="BG81" i="2"/>
  <c r="BG146" i="2"/>
  <c r="BG136" i="2"/>
  <c r="BG128" i="2"/>
  <c r="BG118" i="2"/>
  <c r="BG188" i="2"/>
  <c r="BG183" i="2"/>
  <c r="BG177" i="2"/>
  <c r="BG173" i="2"/>
  <c r="BG165" i="2"/>
  <c r="BG155" i="2"/>
  <c r="BG225" i="2"/>
  <c r="BG220" i="2"/>
  <c r="BG214" i="2"/>
  <c r="BG210" i="2"/>
  <c r="BG202" i="2"/>
  <c r="BG192" i="2"/>
  <c r="T15" i="8"/>
  <c r="P15" i="8"/>
  <c r="L15" i="8"/>
  <c r="H15" i="8"/>
  <c r="S313" i="7" l="1"/>
  <c r="S312" i="7" s="1"/>
  <c r="S311" i="7" s="1"/>
  <c r="AB19" i="7"/>
  <c r="AB318" i="7" s="1"/>
  <c r="O318" i="7"/>
  <c r="S23" i="6"/>
  <c r="S322" i="6" s="1"/>
  <c r="S313" i="6" s="1"/>
  <c r="S312" i="6" s="1"/>
  <c r="S311" i="6" s="1"/>
  <c r="P322" i="6"/>
  <c r="P313" i="6" s="1"/>
  <c r="P312" i="6" s="1"/>
  <c r="P311" i="6" s="1"/>
  <c r="AB20" i="6"/>
  <c r="AB319" i="6" s="1"/>
  <c r="O319" i="6"/>
  <c r="W23" i="6"/>
  <c r="W322" i="6" s="1"/>
  <c r="W313" i="6" s="1"/>
  <c r="W312" i="6" s="1"/>
  <c r="W311" i="6" s="1"/>
  <c r="T322" i="6"/>
  <c r="T313" i="6" s="1"/>
  <c r="T312" i="6" s="1"/>
  <c r="T311" i="6" s="1"/>
  <c r="AA23" i="6"/>
  <c r="AA322" i="6" s="1"/>
  <c r="AA313" i="6" s="1"/>
  <c r="AA312" i="6" s="1"/>
  <c r="AA311" i="6" s="1"/>
  <c r="X322" i="6"/>
  <c r="X313" i="6" s="1"/>
  <c r="X312" i="6" s="1"/>
  <c r="X311" i="6" s="1"/>
  <c r="U15" i="8"/>
  <c r="AA23" i="7"/>
  <c r="AA322" i="7" s="1"/>
  <c r="AA22" i="7"/>
  <c r="AA321" i="7" s="1"/>
  <c r="L321" i="6"/>
  <c r="O21" i="6"/>
  <c r="O20" i="7"/>
  <c r="HJ225" i="2"/>
  <c r="HJ220" i="2"/>
  <c r="HJ210" i="2"/>
  <c r="HJ202" i="2"/>
  <c r="HJ192" i="2"/>
  <c r="HJ188" i="2"/>
  <c r="HJ183" i="2"/>
  <c r="HJ177" i="2"/>
  <c r="HJ173" i="2"/>
  <c r="HJ165" i="2"/>
  <c r="HJ155" i="2"/>
  <c r="HJ151" i="2"/>
  <c r="HJ146" i="2"/>
  <c r="HJ140" i="2"/>
  <c r="HJ136" i="2"/>
  <c r="HJ128" i="2"/>
  <c r="HJ118" i="2"/>
  <c r="HJ109" i="2"/>
  <c r="HJ91" i="2"/>
  <c r="HJ81" i="2"/>
  <c r="HJ77" i="2"/>
  <c r="HJ72" i="2"/>
  <c r="HJ66" i="2"/>
  <c r="HJ62" i="2"/>
  <c r="HJ54" i="2"/>
  <c r="HJ44" i="2"/>
  <c r="AA313" i="7" l="1"/>
  <c r="AA312" i="7" s="1"/>
  <c r="AA311" i="7" s="1"/>
  <c r="AB20" i="7"/>
  <c r="AB319" i="7" s="1"/>
  <c r="O319" i="7"/>
  <c r="AB21" i="6"/>
  <c r="AB320" i="6" s="1"/>
  <c r="O320" i="6"/>
  <c r="O22" i="6"/>
  <c r="O21" i="7"/>
  <c r="FV151" i="2"/>
  <c r="FV146" i="2"/>
  <c r="FV140" i="2"/>
  <c r="FV136" i="2"/>
  <c r="FV128" i="2"/>
  <c r="FV118" i="2"/>
  <c r="FV62" i="2"/>
  <c r="FV54" i="2"/>
  <c r="FV44" i="2"/>
  <c r="AB21" i="7" l="1"/>
  <c r="AB320" i="7" s="1"/>
  <c r="O320" i="7"/>
  <c r="O23" i="6"/>
  <c r="L322" i="6"/>
  <c r="L313" i="6" s="1"/>
  <c r="L312" i="6" s="1"/>
  <c r="L311" i="6" s="1"/>
  <c r="AB22" i="6"/>
  <c r="AB321" i="6" s="1"/>
  <c r="O321" i="6"/>
  <c r="O22" i="7"/>
  <c r="O23" i="7"/>
  <c r="EH146" i="2"/>
  <c r="EH140" i="2"/>
  <c r="EH136" i="2"/>
  <c r="EH128" i="2"/>
  <c r="EH118" i="2"/>
  <c r="EH109" i="2"/>
  <c r="EH103" i="2"/>
  <c r="EH99" i="2"/>
  <c r="EH91" i="2"/>
  <c r="EH81" i="2"/>
  <c r="EH44" i="2"/>
  <c r="EH54" i="2"/>
  <c r="EH62" i="2"/>
  <c r="EH66" i="2"/>
  <c r="EH77" i="2"/>
  <c r="EH72" i="2"/>
  <c r="AB23" i="7" l="1"/>
  <c r="AB322" i="7" s="1"/>
  <c r="O322" i="7"/>
  <c r="AB22" i="7"/>
  <c r="AB321" i="7" s="1"/>
  <c r="O321" i="7"/>
  <c r="AB23" i="6"/>
  <c r="AB322" i="6" s="1"/>
  <c r="AB313" i="6" s="1"/>
  <c r="O322" i="6"/>
  <c r="O313" i="6" s="1"/>
  <c r="BF220" i="2"/>
  <c r="BF214" i="2"/>
  <c r="BF210" i="2"/>
  <c r="BF202" i="2"/>
  <c r="BF192" i="2"/>
  <c r="BF225" i="2"/>
  <c r="BF188" i="2"/>
  <c r="BF183" i="2"/>
  <c r="BF177" i="2"/>
  <c r="BF173" i="2"/>
  <c r="BF165" i="2"/>
  <c r="BF155" i="2"/>
  <c r="BF151" i="2"/>
  <c r="BF146" i="2"/>
  <c r="BF140" i="2"/>
  <c r="BF136" i="2"/>
  <c r="BF128" i="2"/>
  <c r="BF118" i="2"/>
  <c r="BF114" i="2"/>
  <c r="BF109" i="2"/>
  <c r="BF103" i="2"/>
  <c r="BF99" i="2"/>
  <c r="BF91" i="2"/>
  <c r="BF81" i="2"/>
  <c r="BF72" i="2"/>
  <c r="BF66" i="2"/>
  <c r="BF62" i="2"/>
  <c r="BF54" i="2"/>
  <c r="BF44" i="2"/>
  <c r="O313" i="7" l="1"/>
  <c r="AB313" i="7"/>
  <c r="P14" i="8"/>
  <c r="L14" i="8"/>
  <c r="U14" i="8"/>
  <c r="T14" i="8"/>
  <c r="C10" i="8" l="1"/>
  <c r="C12" i="8" l="1"/>
  <c r="C14" i="8"/>
  <c r="H10" i="8"/>
  <c r="D10" i="8"/>
  <c r="E10" i="8"/>
  <c r="F10" i="8"/>
  <c r="G10" i="8"/>
  <c r="I10" i="8"/>
  <c r="J10" i="8"/>
  <c r="K10" i="8"/>
  <c r="L10" i="8"/>
  <c r="L12" i="8" s="1"/>
  <c r="M10" i="8"/>
  <c r="M12" i="8" s="1"/>
  <c r="N10" i="8"/>
  <c r="N12" i="8" s="1"/>
  <c r="D14" i="8" l="1"/>
  <c r="D12" i="8"/>
  <c r="K14" i="8"/>
  <c r="K12" i="8"/>
  <c r="F12" i="8"/>
  <c r="F14" i="8"/>
  <c r="J12" i="8"/>
  <c r="J14" i="8"/>
  <c r="E14" i="8"/>
  <c r="E12" i="8"/>
  <c r="I14" i="8"/>
  <c r="I12" i="8"/>
  <c r="G14" i="8"/>
  <c r="G12" i="8"/>
  <c r="H14" i="8"/>
  <c r="H12" i="8"/>
  <c r="FR38" i="2"/>
  <c r="GY165" i="2"/>
  <c r="D4" i="1"/>
  <c r="D299" i="7" l="1"/>
  <c r="D289" i="7"/>
  <c r="D278" i="7"/>
  <c r="D268" i="7"/>
  <c r="D258" i="7"/>
  <c r="D248" i="7"/>
  <c r="D237" i="7"/>
  <c r="D227" i="7"/>
  <c r="D217" i="7"/>
  <c r="D207" i="7"/>
  <c r="D197" i="7"/>
  <c r="D186" i="7"/>
  <c r="D176" i="7"/>
  <c r="D166" i="7"/>
  <c r="D155" i="7"/>
  <c r="D145" i="7"/>
  <c r="D135" i="7"/>
  <c r="D125" i="7"/>
  <c r="D115" i="7"/>
  <c r="D105" i="7"/>
  <c r="D95" i="7"/>
  <c r="D84" i="7"/>
  <c r="D74" i="7"/>
  <c r="D64" i="7"/>
  <c r="D54" i="7"/>
  <c r="D44" i="7"/>
  <c r="D34" i="7"/>
  <c r="D24" i="7"/>
  <c r="D14" i="7"/>
  <c r="D4" i="7"/>
  <c r="EF14" i="2"/>
  <c r="E64" i="6" s="1"/>
  <c r="EE14" i="2"/>
  <c r="ED14" i="2"/>
  <c r="D38" i="1"/>
  <c r="E69" i="6" l="1"/>
  <c r="E73" i="6"/>
  <c r="E70" i="6"/>
  <c r="E71" i="6"/>
  <c r="E72" i="6"/>
  <c r="E66" i="6"/>
  <c r="E67" i="6"/>
  <c r="E68" i="6"/>
  <c r="E65" i="6"/>
  <c r="D145" i="6" l="1"/>
  <c r="D155" i="6"/>
  <c r="D166" i="6"/>
  <c r="D176" i="6"/>
  <c r="D186" i="6"/>
  <c r="D197" i="6"/>
  <c r="D299" i="6"/>
  <c r="D289" i="6"/>
  <c r="D278" i="6"/>
  <c r="D268" i="6"/>
  <c r="D258" i="6"/>
  <c r="D248" i="6"/>
  <c r="D237" i="6"/>
  <c r="D227" i="6"/>
  <c r="D217" i="6"/>
  <c r="D135" i="6"/>
  <c r="D125" i="6"/>
  <c r="D115" i="6"/>
  <c r="D105" i="6"/>
  <c r="D95" i="6"/>
  <c r="D84" i="6"/>
  <c r="D74" i="6"/>
  <c r="D64" i="6"/>
  <c r="D54" i="6"/>
  <c r="D44" i="6"/>
  <c r="D34" i="6"/>
  <c r="D24" i="6"/>
  <c r="D14" i="6"/>
  <c r="D4" i="6"/>
  <c r="D207" i="6"/>
  <c r="D212" i="4"/>
  <c r="D205" i="4"/>
  <c r="D197" i="4"/>
  <c r="D190" i="4"/>
  <c r="D183" i="4"/>
  <c r="D176" i="4"/>
  <c r="D168" i="4"/>
  <c r="D161" i="4"/>
  <c r="D154" i="4"/>
  <c r="D147" i="4"/>
  <c r="D140" i="4"/>
  <c r="D132" i="4"/>
  <c r="D125" i="4"/>
  <c r="D118" i="4"/>
  <c r="D110" i="4"/>
  <c r="D103" i="4"/>
  <c r="D96" i="4"/>
  <c r="D89" i="4"/>
  <c r="D82" i="4"/>
  <c r="D75" i="4"/>
  <c r="D68" i="4"/>
  <c r="D60" i="4"/>
  <c r="D53" i="4"/>
  <c r="D46" i="4"/>
  <c r="D39" i="4"/>
  <c r="D32" i="4"/>
  <c r="D25" i="4"/>
  <c r="D18" i="4"/>
  <c r="D11" i="4"/>
  <c r="D4" i="4"/>
  <c r="D485" i="1"/>
  <c r="D467" i="1"/>
  <c r="D433" i="1"/>
  <c r="D72" i="1"/>
  <c r="D89" i="1"/>
  <c r="D106" i="1"/>
  <c r="D123" i="1"/>
  <c r="D140" i="1"/>
  <c r="D158" i="1"/>
  <c r="D175" i="1"/>
  <c r="D192" i="1"/>
  <c r="D209" i="1"/>
  <c r="D226" i="1"/>
  <c r="D243" i="1"/>
  <c r="D330" i="1"/>
  <c r="D312" i="1"/>
  <c r="D364" i="1"/>
  <c r="D347" i="1"/>
  <c r="D381" i="1"/>
  <c r="D416" i="1"/>
  <c r="D450" i="1"/>
  <c r="D55" i="1"/>
  <c r="D21" i="1"/>
  <c r="HM227" i="2"/>
  <c r="HI227" i="2"/>
  <c r="HE227" i="2"/>
  <c r="HA227" i="2"/>
  <c r="BI227" i="2"/>
  <c r="BE227" i="2"/>
  <c r="BA227" i="2"/>
  <c r="AW227" i="2"/>
  <c r="T227" i="2"/>
  <c r="S227" i="2"/>
  <c r="R227" i="2"/>
  <c r="P227" i="2"/>
  <c r="O227" i="2"/>
  <c r="N227" i="2"/>
  <c r="L227" i="2"/>
  <c r="K227" i="2"/>
  <c r="J227" i="2"/>
  <c r="H227" i="2"/>
  <c r="G227" i="2"/>
  <c r="F227" i="2"/>
  <c r="E227" i="2"/>
  <c r="D227" i="2"/>
  <c r="HM226" i="2"/>
  <c r="HI226" i="2"/>
  <c r="HE226" i="2"/>
  <c r="HE225" i="2" s="1"/>
  <c r="HA226" i="2"/>
  <c r="BI226" i="2"/>
  <c r="BE226" i="2"/>
  <c r="BA226" i="2"/>
  <c r="AW226" i="2"/>
  <c r="T226" i="2"/>
  <c r="S226" i="2"/>
  <c r="R226" i="2"/>
  <c r="P226" i="2"/>
  <c r="O226" i="2"/>
  <c r="N226" i="2"/>
  <c r="L226" i="2"/>
  <c r="L225" i="2" s="1"/>
  <c r="K226" i="2"/>
  <c r="J226" i="2"/>
  <c r="H226" i="2"/>
  <c r="G226" i="2"/>
  <c r="F226" i="2"/>
  <c r="E226" i="2"/>
  <c r="D226" i="2"/>
  <c r="HH225" i="2"/>
  <c r="HG225" i="2"/>
  <c r="HF225" i="2"/>
  <c r="HD225" i="2"/>
  <c r="HC225" i="2"/>
  <c r="HB225" i="2"/>
  <c r="GZ225" i="2"/>
  <c r="GY225" i="2"/>
  <c r="GX225" i="2"/>
  <c r="GW225" i="2"/>
  <c r="GV225" i="2"/>
  <c r="BC225" i="2"/>
  <c r="BB225" i="2"/>
  <c r="AZ225" i="2"/>
  <c r="AY225" i="2"/>
  <c r="AX225" i="2"/>
  <c r="AV225" i="2"/>
  <c r="AU225" i="2"/>
  <c r="AT225" i="2"/>
  <c r="AS225" i="2"/>
  <c r="AR225" i="2"/>
  <c r="HM224" i="2"/>
  <c r="HI224" i="2"/>
  <c r="HE224" i="2"/>
  <c r="HA224" i="2"/>
  <c r="BI224" i="2"/>
  <c r="BE224" i="2"/>
  <c r="BA224" i="2"/>
  <c r="AW224" i="2"/>
  <c r="T224" i="2"/>
  <c r="S224" i="2"/>
  <c r="R224" i="2"/>
  <c r="P224" i="2"/>
  <c r="O224" i="2"/>
  <c r="N224" i="2"/>
  <c r="L224" i="2"/>
  <c r="K224" i="2"/>
  <c r="J224" i="2"/>
  <c r="H224" i="2"/>
  <c r="G224" i="2"/>
  <c r="F224" i="2"/>
  <c r="E224" i="2"/>
  <c r="D224" i="2"/>
  <c r="HM223" i="2"/>
  <c r="HI223" i="2"/>
  <c r="HE223" i="2"/>
  <c r="HA223" i="2"/>
  <c r="BI223" i="2"/>
  <c r="BE223" i="2"/>
  <c r="BA223" i="2"/>
  <c r="AW223" i="2"/>
  <c r="T223" i="2"/>
  <c r="S223" i="2"/>
  <c r="R223" i="2"/>
  <c r="P223" i="2"/>
  <c r="O223" i="2"/>
  <c r="N223" i="2"/>
  <c r="L223" i="2"/>
  <c r="K223" i="2"/>
  <c r="J223" i="2"/>
  <c r="H223" i="2"/>
  <c r="G223" i="2"/>
  <c r="F223" i="2"/>
  <c r="E223" i="2"/>
  <c r="D223" i="2"/>
  <c r="HM222" i="2"/>
  <c r="HI222" i="2"/>
  <c r="HE222" i="2"/>
  <c r="HA222" i="2"/>
  <c r="BI222" i="2"/>
  <c r="BE222" i="2"/>
  <c r="BA222" i="2"/>
  <c r="AW222" i="2"/>
  <c r="T222" i="2"/>
  <c r="S222" i="2"/>
  <c r="R222" i="2"/>
  <c r="P222" i="2"/>
  <c r="O222" i="2"/>
  <c r="N222" i="2"/>
  <c r="L222" i="2"/>
  <c r="K222" i="2"/>
  <c r="J222" i="2"/>
  <c r="H222" i="2"/>
  <c r="G222" i="2"/>
  <c r="F222" i="2"/>
  <c r="E222" i="2"/>
  <c r="D222" i="2"/>
  <c r="HM221" i="2"/>
  <c r="HI221" i="2"/>
  <c r="HE221" i="2"/>
  <c r="HA221" i="2"/>
  <c r="BI221" i="2"/>
  <c r="BE221" i="2"/>
  <c r="BA221" i="2"/>
  <c r="AW221" i="2"/>
  <c r="T221" i="2"/>
  <c r="S221" i="2"/>
  <c r="R221" i="2"/>
  <c r="P221" i="2"/>
  <c r="O221" i="2"/>
  <c r="N221" i="2"/>
  <c r="L221" i="2"/>
  <c r="K221" i="2"/>
  <c r="J221" i="2"/>
  <c r="H221" i="2"/>
  <c r="G221" i="2"/>
  <c r="E221" i="2"/>
  <c r="D221" i="2"/>
  <c r="HH220" i="2"/>
  <c r="HG220" i="2"/>
  <c r="HF220" i="2"/>
  <c r="HD220" i="2"/>
  <c r="HC220" i="2"/>
  <c r="HB220" i="2"/>
  <c r="GZ220" i="2"/>
  <c r="GY220" i="2"/>
  <c r="GX220" i="2"/>
  <c r="GW220" i="2"/>
  <c r="GV220" i="2"/>
  <c r="BD220" i="2"/>
  <c r="BC220" i="2"/>
  <c r="BB220" i="2"/>
  <c r="AZ220" i="2"/>
  <c r="AY220" i="2"/>
  <c r="AX220" i="2"/>
  <c r="AV220" i="2"/>
  <c r="AU220" i="2"/>
  <c r="AT220" i="2"/>
  <c r="AS220" i="2"/>
  <c r="AR220" i="2"/>
  <c r="HM219" i="2"/>
  <c r="HI219" i="2"/>
  <c r="HE219" i="2"/>
  <c r="HA219" i="2"/>
  <c r="BI219" i="2"/>
  <c r="BE219" i="2"/>
  <c r="BA219" i="2"/>
  <c r="AW219" i="2"/>
  <c r="T219" i="2"/>
  <c r="S219" i="2"/>
  <c r="R219" i="2"/>
  <c r="P219" i="2"/>
  <c r="O219" i="2"/>
  <c r="N219" i="2"/>
  <c r="L219" i="2"/>
  <c r="K219" i="2"/>
  <c r="J219" i="2"/>
  <c r="H219" i="2"/>
  <c r="G219" i="2"/>
  <c r="F219" i="2"/>
  <c r="E219" i="2"/>
  <c r="D219" i="2"/>
  <c r="HM218" i="2"/>
  <c r="HI218" i="2"/>
  <c r="HE218" i="2"/>
  <c r="HA218" i="2"/>
  <c r="BI218" i="2"/>
  <c r="BE218" i="2"/>
  <c r="BA218" i="2"/>
  <c r="AW218" i="2"/>
  <c r="T218" i="2"/>
  <c r="S218" i="2"/>
  <c r="R218" i="2"/>
  <c r="P218" i="2"/>
  <c r="O218" i="2"/>
  <c r="N218" i="2"/>
  <c r="L218" i="2"/>
  <c r="K218" i="2"/>
  <c r="J218" i="2"/>
  <c r="H218" i="2"/>
  <c r="G218" i="2"/>
  <c r="F218" i="2"/>
  <c r="E218" i="2"/>
  <c r="D218" i="2"/>
  <c r="HM217" i="2"/>
  <c r="HI217" i="2"/>
  <c r="HE217" i="2"/>
  <c r="HA217" i="2"/>
  <c r="BI217" i="2"/>
  <c r="BE217" i="2"/>
  <c r="BA217" i="2"/>
  <c r="AW217" i="2"/>
  <c r="T217" i="2"/>
  <c r="S217" i="2"/>
  <c r="R217" i="2"/>
  <c r="P217" i="2"/>
  <c r="O217" i="2"/>
  <c r="N217" i="2"/>
  <c r="L217" i="2"/>
  <c r="K217" i="2"/>
  <c r="J217" i="2"/>
  <c r="H217" i="2"/>
  <c r="G217" i="2"/>
  <c r="F217" i="2"/>
  <c r="E217" i="2"/>
  <c r="D217" i="2"/>
  <c r="HM216" i="2"/>
  <c r="HI216" i="2"/>
  <c r="HE216" i="2"/>
  <c r="HA216" i="2"/>
  <c r="BI216" i="2"/>
  <c r="BE216" i="2"/>
  <c r="BA216" i="2"/>
  <c r="AW216" i="2"/>
  <c r="T216" i="2"/>
  <c r="S216" i="2"/>
  <c r="R216" i="2"/>
  <c r="P216" i="2"/>
  <c r="O216" i="2"/>
  <c r="N216" i="2"/>
  <c r="L216" i="2"/>
  <c r="K216" i="2"/>
  <c r="J216" i="2"/>
  <c r="H216" i="2"/>
  <c r="G216" i="2"/>
  <c r="F216" i="2"/>
  <c r="E216" i="2"/>
  <c r="D216" i="2"/>
  <c r="HM215" i="2"/>
  <c r="HI215" i="2"/>
  <c r="HE215" i="2"/>
  <c r="HA215" i="2"/>
  <c r="BI215" i="2"/>
  <c r="BE215" i="2"/>
  <c r="BA215" i="2"/>
  <c r="AW215" i="2"/>
  <c r="T215" i="2"/>
  <c r="S215" i="2"/>
  <c r="R215" i="2"/>
  <c r="P215" i="2"/>
  <c r="O215" i="2"/>
  <c r="N215" i="2"/>
  <c r="L215" i="2"/>
  <c r="K215" i="2"/>
  <c r="J215" i="2"/>
  <c r="H215" i="2"/>
  <c r="G215" i="2"/>
  <c r="F215" i="2"/>
  <c r="E215" i="2"/>
  <c r="D215" i="2"/>
  <c r="HH214" i="2"/>
  <c r="HG214" i="2"/>
  <c r="HF214" i="2"/>
  <c r="HD214" i="2"/>
  <c r="HC214" i="2"/>
  <c r="HB214" i="2"/>
  <c r="GZ214" i="2"/>
  <c r="GY214" i="2"/>
  <c r="GX214" i="2"/>
  <c r="GW214" i="2"/>
  <c r="GV214" i="2"/>
  <c r="BC214" i="2"/>
  <c r="BB214" i="2"/>
  <c r="AZ214" i="2"/>
  <c r="AY214" i="2"/>
  <c r="AX214" i="2"/>
  <c r="AV214" i="2"/>
  <c r="AU214" i="2"/>
  <c r="AT214" i="2"/>
  <c r="AS214" i="2"/>
  <c r="AR214" i="2"/>
  <c r="HM213" i="2"/>
  <c r="HI213" i="2"/>
  <c r="HE213" i="2"/>
  <c r="HA213" i="2"/>
  <c r="BI213" i="2"/>
  <c r="BE213" i="2"/>
  <c r="BA213" i="2"/>
  <c r="AW213" i="2"/>
  <c r="HM212" i="2"/>
  <c r="HI212" i="2"/>
  <c r="HE212" i="2"/>
  <c r="HA212" i="2"/>
  <c r="BI212" i="2"/>
  <c r="BE212" i="2"/>
  <c r="BA212" i="2"/>
  <c r="AW212" i="2"/>
  <c r="HM211" i="2"/>
  <c r="HI211" i="2"/>
  <c r="HE211" i="2"/>
  <c r="HA211" i="2"/>
  <c r="BI211" i="2"/>
  <c r="BE211" i="2"/>
  <c r="BA211" i="2"/>
  <c r="AW211" i="2"/>
  <c r="HH210" i="2"/>
  <c r="HG210" i="2"/>
  <c r="HF210" i="2"/>
  <c r="HD210" i="2"/>
  <c r="HC210" i="2"/>
  <c r="HB210" i="2"/>
  <c r="GZ210" i="2"/>
  <c r="GY210" i="2"/>
  <c r="GX210" i="2"/>
  <c r="GW210" i="2"/>
  <c r="GV210" i="2"/>
  <c r="BD210" i="2"/>
  <c r="BC210" i="2"/>
  <c r="BB210" i="2"/>
  <c r="AZ210" i="2"/>
  <c r="AY210" i="2"/>
  <c r="AX210" i="2"/>
  <c r="AV210" i="2"/>
  <c r="AU210" i="2"/>
  <c r="AT210" i="2"/>
  <c r="AS210" i="2"/>
  <c r="AR210" i="2"/>
  <c r="HM209" i="2"/>
  <c r="HI209" i="2"/>
  <c r="HE209" i="2"/>
  <c r="HA209" i="2"/>
  <c r="BI209" i="2"/>
  <c r="BE209" i="2"/>
  <c r="BA209" i="2"/>
  <c r="AW209" i="2"/>
  <c r="T209" i="2"/>
  <c r="S209" i="2"/>
  <c r="R209" i="2"/>
  <c r="P209" i="2"/>
  <c r="O209" i="2"/>
  <c r="N209" i="2"/>
  <c r="L209" i="2"/>
  <c r="K209" i="2"/>
  <c r="J209" i="2"/>
  <c r="H209" i="2"/>
  <c r="G209" i="2"/>
  <c r="F209" i="2"/>
  <c r="E209" i="2"/>
  <c r="D209" i="2"/>
  <c r="HM208" i="2"/>
  <c r="HI208" i="2"/>
  <c r="HE208" i="2"/>
  <c r="HA208" i="2"/>
  <c r="BI208" i="2"/>
  <c r="BE208" i="2"/>
  <c r="BA208" i="2"/>
  <c r="AW208" i="2"/>
  <c r="T208" i="2"/>
  <c r="S208" i="2"/>
  <c r="R208" i="2"/>
  <c r="P208" i="2"/>
  <c r="O208" i="2"/>
  <c r="N208" i="2"/>
  <c r="L208" i="2"/>
  <c r="K208" i="2"/>
  <c r="J208" i="2"/>
  <c r="H208" i="2"/>
  <c r="G208" i="2"/>
  <c r="F208" i="2"/>
  <c r="E208" i="2"/>
  <c r="D208" i="2"/>
  <c r="HM207" i="2"/>
  <c r="HI207" i="2"/>
  <c r="HE207" i="2"/>
  <c r="HA207" i="2"/>
  <c r="BI207" i="2"/>
  <c r="BE207" i="2"/>
  <c r="BA207" i="2"/>
  <c r="AW207" i="2"/>
  <c r="T207" i="2"/>
  <c r="S207" i="2"/>
  <c r="R207" i="2"/>
  <c r="P207" i="2"/>
  <c r="O207" i="2"/>
  <c r="N207" i="2"/>
  <c r="L207" i="2"/>
  <c r="K207" i="2"/>
  <c r="J207" i="2"/>
  <c r="H207" i="2"/>
  <c r="G207" i="2"/>
  <c r="F207" i="2"/>
  <c r="E207" i="2"/>
  <c r="D207" i="2"/>
  <c r="HM206" i="2"/>
  <c r="HI206" i="2"/>
  <c r="HE206" i="2"/>
  <c r="HA206" i="2"/>
  <c r="BI206" i="2"/>
  <c r="BE206" i="2"/>
  <c r="BA206" i="2"/>
  <c r="AW206" i="2"/>
  <c r="T206" i="2"/>
  <c r="S206" i="2"/>
  <c r="R206" i="2"/>
  <c r="P206" i="2"/>
  <c r="O206" i="2"/>
  <c r="N206" i="2"/>
  <c r="L206" i="2"/>
  <c r="K206" i="2"/>
  <c r="J206" i="2"/>
  <c r="H206" i="2"/>
  <c r="G206" i="2"/>
  <c r="F206" i="2"/>
  <c r="E206" i="2"/>
  <c r="D206" i="2"/>
  <c r="HM205" i="2"/>
  <c r="HI205" i="2"/>
  <c r="HE205" i="2"/>
  <c r="HA205" i="2"/>
  <c r="BI205" i="2"/>
  <c r="BE205" i="2"/>
  <c r="BA205" i="2"/>
  <c r="AW205" i="2"/>
  <c r="T205" i="2"/>
  <c r="S205" i="2"/>
  <c r="R205" i="2"/>
  <c r="P205" i="2"/>
  <c r="O205" i="2"/>
  <c r="N205" i="2"/>
  <c r="L205" i="2"/>
  <c r="K205" i="2"/>
  <c r="J205" i="2"/>
  <c r="H205" i="2"/>
  <c r="G205" i="2"/>
  <c r="F205" i="2"/>
  <c r="E205" i="2"/>
  <c r="D205" i="2"/>
  <c r="HM204" i="2"/>
  <c r="HI204" i="2"/>
  <c r="HE204" i="2"/>
  <c r="HA204" i="2"/>
  <c r="BI204" i="2"/>
  <c r="BE204" i="2"/>
  <c r="BA204" i="2"/>
  <c r="AW204" i="2"/>
  <c r="T204" i="2"/>
  <c r="S204" i="2"/>
  <c r="R204" i="2"/>
  <c r="P204" i="2"/>
  <c r="O204" i="2"/>
  <c r="N204" i="2"/>
  <c r="L204" i="2"/>
  <c r="K204" i="2"/>
  <c r="J204" i="2"/>
  <c r="H204" i="2"/>
  <c r="G204" i="2"/>
  <c r="F204" i="2"/>
  <c r="E204" i="2"/>
  <c r="D204" i="2"/>
  <c r="HM203" i="2"/>
  <c r="HI203" i="2"/>
  <c r="HE203" i="2"/>
  <c r="HA203" i="2"/>
  <c r="BI203" i="2"/>
  <c r="BE203" i="2"/>
  <c r="BA203" i="2"/>
  <c r="AW203" i="2"/>
  <c r="T203" i="2"/>
  <c r="S203" i="2"/>
  <c r="R203" i="2"/>
  <c r="P203" i="2"/>
  <c r="O203" i="2"/>
  <c r="N203" i="2"/>
  <c r="L203" i="2"/>
  <c r="K203" i="2"/>
  <c r="J203" i="2"/>
  <c r="H203" i="2"/>
  <c r="G203" i="2"/>
  <c r="F203" i="2"/>
  <c r="E203" i="2"/>
  <c r="D203" i="2"/>
  <c r="HH202" i="2"/>
  <c r="HG202" i="2"/>
  <c r="HF202" i="2"/>
  <c r="HD202" i="2"/>
  <c r="HC202" i="2"/>
  <c r="HB202" i="2"/>
  <c r="GZ202" i="2"/>
  <c r="GY202" i="2"/>
  <c r="GX202" i="2"/>
  <c r="GW202" i="2"/>
  <c r="GV202" i="2"/>
  <c r="BD202" i="2"/>
  <c r="BC202" i="2"/>
  <c r="BB202" i="2"/>
  <c r="AZ202" i="2"/>
  <c r="AY202" i="2"/>
  <c r="AX202" i="2"/>
  <c r="AV202" i="2"/>
  <c r="AU202" i="2"/>
  <c r="AT202" i="2"/>
  <c r="AS202" i="2"/>
  <c r="AR202" i="2"/>
  <c r="HM201" i="2"/>
  <c r="HI201" i="2"/>
  <c r="HE201" i="2"/>
  <c r="HA201" i="2"/>
  <c r="BI201" i="2"/>
  <c r="BE201" i="2"/>
  <c r="BA201" i="2"/>
  <c r="AW201" i="2"/>
  <c r="T201" i="2"/>
  <c r="S201" i="2"/>
  <c r="R201" i="2"/>
  <c r="P201" i="2"/>
  <c r="O201" i="2"/>
  <c r="N201" i="2"/>
  <c r="L201" i="2"/>
  <c r="K201" i="2"/>
  <c r="J201" i="2"/>
  <c r="H201" i="2"/>
  <c r="G201" i="2"/>
  <c r="F201" i="2"/>
  <c r="E201" i="2"/>
  <c r="D201" i="2"/>
  <c r="HM200" i="2"/>
  <c r="HI200" i="2"/>
  <c r="HE200" i="2"/>
  <c r="HA200" i="2"/>
  <c r="BI200" i="2"/>
  <c r="BE200" i="2"/>
  <c r="BA200" i="2"/>
  <c r="AW200" i="2"/>
  <c r="T200" i="2"/>
  <c r="S200" i="2"/>
  <c r="R200" i="2"/>
  <c r="P200" i="2"/>
  <c r="O200" i="2"/>
  <c r="N200" i="2"/>
  <c r="L200" i="2"/>
  <c r="K200" i="2"/>
  <c r="J200" i="2"/>
  <c r="H200" i="2"/>
  <c r="G200" i="2"/>
  <c r="F200" i="2"/>
  <c r="E200" i="2"/>
  <c r="D200" i="2"/>
  <c r="HM199" i="2"/>
  <c r="HI199" i="2"/>
  <c r="HE199" i="2"/>
  <c r="HA199" i="2"/>
  <c r="BI199" i="2"/>
  <c r="BE199" i="2"/>
  <c r="BA199" i="2"/>
  <c r="AW199" i="2"/>
  <c r="T199" i="2"/>
  <c r="S199" i="2"/>
  <c r="R199" i="2"/>
  <c r="P199" i="2"/>
  <c r="O199" i="2"/>
  <c r="N199" i="2"/>
  <c r="L199" i="2"/>
  <c r="K199" i="2"/>
  <c r="J199" i="2"/>
  <c r="H199" i="2"/>
  <c r="G199" i="2"/>
  <c r="F199" i="2"/>
  <c r="E199" i="2"/>
  <c r="D199" i="2"/>
  <c r="HM198" i="2"/>
  <c r="HI198" i="2"/>
  <c r="HE198" i="2"/>
  <c r="HA198" i="2"/>
  <c r="BI198" i="2"/>
  <c r="BE198" i="2"/>
  <c r="BA198" i="2"/>
  <c r="AW198" i="2"/>
  <c r="T198" i="2"/>
  <c r="S198" i="2"/>
  <c r="R198" i="2"/>
  <c r="P198" i="2"/>
  <c r="O198" i="2"/>
  <c r="N198" i="2"/>
  <c r="L198" i="2"/>
  <c r="K198" i="2"/>
  <c r="J198" i="2"/>
  <c r="H198" i="2"/>
  <c r="G198" i="2"/>
  <c r="F198" i="2"/>
  <c r="E198" i="2"/>
  <c r="D198" i="2"/>
  <c r="HM197" i="2"/>
  <c r="HI197" i="2"/>
  <c r="HE197" i="2"/>
  <c r="HA197" i="2"/>
  <c r="BI197" i="2"/>
  <c r="BE197" i="2"/>
  <c r="BA197" i="2"/>
  <c r="AW197" i="2"/>
  <c r="T197" i="2"/>
  <c r="S197" i="2"/>
  <c r="R197" i="2"/>
  <c r="P197" i="2"/>
  <c r="O197" i="2"/>
  <c r="N197" i="2"/>
  <c r="L197" i="2"/>
  <c r="K197" i="2"/>
  <c r="J197" i="2"/>
  <c r="H197" i="2"/>
  <c r="G197" i="2"/>
  <c r="F197" i="2"/>
  <c r="E197" i="2"/>
  <c r="D197" i="2"/>
  <c r="HM196" i="2"/>
  <c r="HI196" i="2"/>
  <c r="HE196" i="2"/>
  <c r="HA196" i="2"/>
  <c r="BI196" i="2"/>
  <c r="BE196" i="2"/>
  <c r="BA196" i="2"/>
  <c r="AW196" i="2"/>
  <c r="T196" i="2"/>
  <c r="S196" i="2"/>
  <c r="R196" i="2"/>
  <c r="P196" i="2"/>
  <c r="O196" i="2"/>
  <c r="N196" i="2"/>
  <c r="L196" i="2"/>
  <c r="K196" i="2"/>
  <c r="J196" i="2"/>
  <c r="H196" i="2"/>
  <c r="G196" i="2"/>
  <c r="F196" i="2"/>
  <c r="E196" i="2"/>
  <c r="D196" i="2"/>
  <c r="HM195" i="2"/>
  <c r="HI195" i="2"/>
  <c r="HE195" i="2"/>
  <c r="HA195" i="2"/>
  <c r="BI195" i="2"/>
  <c r="BE195" i="2"/>
  <c r="BA195" i="2"/>
  <c r="AW195" i="2"/>
  <c r="T195" i="2"/>
  <c r="S195" i="2"/>
  <c r="R195" i="2"/>
  <c r="P195" i="2"/>
  <c r="O195" i="2"/>
  <c r="N195" i="2"/>
  <c r="L195" i="2"/>
  <c r="K195" i="2"/>
  <c r="J195" i="2"/>
  <c r="H195" i="2"/>
  <c r="G195" i="2"/>
  <c r="F195" i="2"/>
  <c r="E195" i="2"/>
  <c r="D195" i="2"/>
  <c r="HM194" i="2"/>
  <c r="HI194" i="2"/>
  <c r="HE194" i="2"/>
  <c r="HA194" i="2"/>
  <c r="BI194" i="2"/>
  <c r="BE194" i="2"/>
  <c r="BA194" i="2"/>
  <c r="AW194" i="2"/>
  <c r="T194" i="2"/>
  <c r="S194" i="2"/>
  <c r="R194" i="2"/>
  <c r="P194" i="2"/>
  <c r="O194" i="2"/>
  <c r="N194" i="2"/>
  <c r="L194" i="2"/>
  <c r="K194" i="2"/>
  <c r="J194" i="2"/>
  <c r="H194" i="2"/>
  <c r="G194" i="2"/>
  <c r="F194" i="2"/>
  <c r="E194" i="2"/>
  <c r="D194" i="2"/>
  <c r="HM193" i="2"/>
  <c r="HI193" i="2"/>
  <c r="HE193" i="2"/>
  <c r="HA193" i="2"/>
  <c r="BI193" i="2"/>
  <c r="BE193" i="2"/>
  <c r="BA193" i="2"/>
  <c r="AW193" i="2"/>
  <c r="T193" i="2"/>
  <c r="S193" i="2"/>
  <c r="R193" i="2"/>
  <c r="P193" i="2"/>
  <c r="O193" i="2"/>
  <c r="N193" i="2"/>
  <c r="L193" i="2"/>
  <c r="K193" i="2"/>
  <c r="J193" i="2"/>
  <c r="H193" i="2"/>
  <c r="G193" i="2"/>
  <c r="F193" i="2"/>
  <c r="E193" i="2"/>
  <c r="D193" i="2"/>
  <c r="HH192" i="2"/>
  <c r="HG192" i="2"/>
  <c r="HF192" i="2"/>
  <c r="HD192" i="2"/>
  <c r="HC192" i="2"/>
  <c r="HB192" i="2"/>
  <c r="GZ192" i="2"/>
  <c r="GY192" i="2"/>
  <c r="GX192" i="2"/>
  <c r="GW192" i="2"/>
  <c r="GV192" i="2"/>
  <c r="BD192" i="2"/>
  <c r="BC192" i="2"/>
  <c r="BB192" i="2"/>
  <c r="AZ192" i="2"/>
  <c r="AY192" i="2"/>
  <c r="AX192" i="2"/>
  <c r="AV192" i="2"/>
  <c r="AU192" i="2"/>
  <c r="AT192" i="2"/>
  <c r="AS192" i="2"/>
  <c r="AR192" i="2"/>
  <c r="HM190" i="2"/>
  <c r="HI190" i="2"/>
  <c r="HE190" i="2"/>
  <c r="HA190" i="2"/>
  <c r="BI190" i="2"/>
  <c r="BE190" i="2"/>
  <c r="BA190" i="2"/>
  <c r="AW190" i="2"/>
  <c r="T190" i="2"/>
  <c r="S190" i="2"/>
  <c r="R190" i="2"/>
  <c r="P190" i="2"/>
  <c r="O190" i="2"/>
  <c r="N190" i="2"/>
  <c r="L190" i="2"/>
  <c r="K190" i="2"/>
  <c r="J190" i="2"/>
  <c r="H190" i="2"/>
  <c r="G190" i="2"/>
  <c r="F190" i="2"/>
  <c r="E190" i="2"/>
  <c r="D190" i="2"/>
  <c r="HM189" i="2"/>
  <c r="HI189" i="2"/>
  <c r="HE189" i="2"/>
  <c r="HA189" i="2"/>
  <c r="BI189" i="2"/>
  <c r="BE189" i="2"/>
  <c r="BA189" i="2"/>
  <c r="AW189" i="2"/>
  <c r="T189" i="2"/>
  <c r="S189" i="2"/>
  <c r="R189" i="2"/>
  <c r="P189" i="2"/>
  <c r="O189" i="2"/>
  <c r="N189" i="2"/>
  <c r="L189" i="2"/>
  <c r="K189" i="2"/>
  <c r="J189" i="2"/>
  <c r="H189" i="2"/>
  <c r="G189" i="2"/>
  <c r="F189" i="2"/>
  <c r="E189" i="2"/>
  <c r="D189" i="2"/>
  <c r="HH188" i="2"/>
  <c r="HG188" i="2"/>
  <c r="HF188" i="2"/>
  <c r="HD188" i="2"/>
  <c r="HC188" i="2"/>
  <c r="HB188" i="2"/>
  <c r="GZ188" i="2"/>
  <c r="GY188" i="2"/>
  <c r="GX188" i="2"/>
  <c r="GW188" i="2"/>
  <c r="GV188" i="2"/>
  <c r="BD188" i="2"/>
  <c r="BC188" i="2"/>
  <c r="BB188" i="2"/>
  <c r="AZ188" i="2"/>
  <c r="AY188" i="2"/>
  <c r="AX188" i="2"/>
  <c r="AV188" i="2"/>
  <c r="AU188" i="2"/>
  <c r="AT188" i="2"/>
  <c r="AS188" i="2"/>
  <c r="AR188" i="2"/>
  <c r="HM187" i="2"/>
  <c r="HI187" i="2"/>
  <c r="HE187" i="2"/>
  <c r="HA187" i="2"/>
  <c r="BI187" i="2"/>
  <c r="BE187" i="2"/>
  <c r="BA187" i="2"/>
  <c r="AW187" i="2"/>
  <c r="T187" i="2"/>
  <c r="S187" i="2"/>
  <c r="R187" i="2"/>
  <c r="P187" i="2"/>
  <c r="O187" i="2"/>
  <c r="N187" i="2"/>
  <c r="L187" i="2"/>
  <c r="K187" i="2"/>
  <c r="J187" i="2"/>
  <c r="H187" i="2"/>
  <c r="G187" i="2"/>
  <c r="F187" i="2"/>
  <c r="E187" i="2"/>
  <c r="D187" i="2"/>
  <c r="HM186" i="2"/>
  <c r="HI186" i="2"/>
  <c r="HE186" i="2"/>
  <c r="HA186" i="2"/>
  <c r="BI186" i="2"/>
  <c r="BE186" i="2"/>
  <c r="BA186" i="2"/>
  <c r="AW186" i="2"/>
  <c r="T186" i="2"/>
  <c r="S186" i="2"/>
  <c r="R186" i="2"/>
  <c r="P186" i="2"/>
  <c r="O186" i="2"/>
  <c r="N186" i="2"/>
  <c r="L186" i="2"/>
  <c r="K186" i="2"/>
  <c r="J186" i="2"/>
  <c r="H186" i="2"/>
  <c r="G186" i="2"/>
  <c r="F186" i="2"/>
  <c r="E186" i="2"/>
  <c r="D186" i="2"/>
  <c r="HM185" i="2"/>
  <c r="HI185" i="2"/>
  <c r="HE185" i="2"/>
  <c r="HA185" i="2"/>
  <c r="BI185" i="2"/>
  <c r="BE185" i="2"/>
  <c r="BA185" i="2"/>
  <c r="AW185" i="2"/>
  <c r="T185" i="2"/>
  <c r="S185" i="2"/>
  <c r="R185" i="2"/>
  <c r="P185" i="2"/>
  <c r="O185" i="2"/>
  <c r="N185" i="2"/>
  <c r="L185" i="2"/>
  <c r="K185" i="2"/>
  <c r="J185" i="2"/>
  <c r="H185" i="2"/>
  <c r="G185" i="2"/>
  <c r="F185" i="2"/>
  <c r="E185" i="2"/>
  <c r="D185" i="2"/>
  <c r="HM184" i="2"/>
  <c r="HI184" i="2"/>
  <c r="HE184" i="2"/>
  <c r="HA184" i="2"/>
  <c r="BI184" i="2"/>
  <c r="BE184" i="2"/>
  <c r="BA184" i="2"/>
  <c r="AW184" i="2"/>
  <c r="T184" i="2"/>
  <c r="S184" i="2"/>
  <c r="R184" i="2"/>
  <c r="P184" i="2"/>
  <c r="O184" i="2"/>
  <c r="N184" i="2"/>
  <c r="L184" i="2"/>
  <c r="K184" i="2"/>
  <c r="J184" i="2"/>
  <c r="H184" i="2"/>
  <c r="G184" i="2"/>
  <c r="F184" i="2"/>
  <c r="E184" i="2"/>
  <c r="D184" i="2"/>
  <c r="HH183" i="2"/>
  <c r="HG183" i="2"/>
  <c r="HF183" i="2"/>
  <c r="HD183" i="2"/>
  <c r="HC183" i="2"/>
  <c r="HB183" i="2"/>
  <c r="GZ183" i="2"/>
  <c r="GY183" i="2"/>
  <c r="GX183" i="2"/>
  <c r="GW183" i="2"/>
  <c r="GV183" i="2"/>
  <c r="BD183" i="2"/>
  <c r="BC183" i="2"/>
  <c r="BB183" i="2"/>
  <c r="AZ183" i="2"/>
  <c r="AY183" i="2"/>
  <c r="AX183" i="2"/>
  <c r="AV183" i="2"/>
  <c r="AU183" i="2"/>
  <c r="AT183" i="2"/>
  <c r="AS183" i="2"/>
  <c r="AR183" i="2"/>
  <c r="HM182" i="2"/>
  <c r="HI182" i="2"/>
  <c r="HE182" i="2"/>
  <c r="HA182" i="2"/>
  <c r="BI182" i="2"/>
  <c r="BE182" i="2"/>
  <c r="BA182" i="2"/>
  <c r="AW182" i="2"/>
  <c r="T182" i="2"/>
  <c r="S182" i="2"/>
  <c r="R182" i="2"/>
  <c r="P182" i="2"/>
  <c r="O182" i="2"/>
  <c r="N182" i="2"/>
  <c r="L182" i="2"/>
  <c r="K182" i="2"/>
  <c r="J182" i="2"/>
  <c r="H182" i="2"/>
  <c r="G182" i="2"/>
  <c r="F182" i="2"/>
  <c r="E182" i="2"/>
  <c r="D182" i="2"/>
  <c r="HM181" i="2"/>
  <c r="HI181" i="2"/>
  <c r="HE181" i="2"/>
  <c r="HA181" i="2"/>
  <c r="BI181" i="2"/>
  <c r="BE181" i="2"/>
  <c r="BA181" i="2"/>
  <c r="AW181" i="2"/>
  <c r="T181" i="2"/>
  <c r="S181" i="2"/>
  <c r="R181" i="2"/>
  <c r="P181" i="2"/>
  <c r="O181" i="2"/>
  <c r="N181" i="2"/>
  <c r="L181" i="2"/>
  <c r="K181" i="2"/>
  <c r="J181" i="2"/>
  <c r="H181" i="2"/>
  <c r="G181" i="2"/>
  <c r="F181" i="2"/>
  <c r="E181" i="2"/>
  <c r="D181" i="2"/>
  <c r="HM180" i="2"/>
  <c r="HI180" i="2"/>
  <c r="HE180" i="2"/>
  <c r="HA180" i="2"/>
  <c r="BI180" i="2"/>
  <c r="BE180" i="2"/>
  <c r="BA180" i="2"/>
  <c r="AW180" i="2"/>
  <c r="T180" i="2"/>
  <c r="S180" i="2"/>
  <c r="R180" i="2"/>
  <c r="P180" i="2"/>
  <c r="O180" i="2"/>
  <c r="N180" i="2"/>
  <c r="L180" i="2"/>
  <c r="K180" i="2"/>
  <c r="J180" i="2"/>
  <c r="H180" i="2"/>
  <c r="G180" i="2"/>
  <c r="F180" i="2"/>
  <c r="E180" i="2"/>
  <c r="D180" i="2"/>
  <c r="HM179" i="2"/>
  <c r="HI179" i="2"/>
  <c r="HE179" i="2"/>
  <c r="HA179" i="2"/>
  <c r="BI179" i="2"/>
  <c r="BE179" i="2"/>
  <c r="BA179" i="2"/>
  <c r="AW179" i="2"/>
  <c r="T179" i="2"/>
  <c r="S179" i="2"/>
  <c r="R179" i="2"/>
  <c r="P179" i="2"/>
  <c r="O179" i="2"/>
  <c r="N179" i="2"/>
  <c r="L179" i="2"/>
  <c r="K179" i="2"/>
  <c r="J179" i="2"/>
  <c r="H179" i="2"/>
  <c r="G179" i="2"/>
  <c r="F179" i="2"/>
  <c r="E179" i="2"/>
  <c r="D179" i="2"/>
  <c r="HM178" i="2"/>
  <c r="HI178" i="2"/>
  <c r="HE178" i="2"/>
  <c r="HA178" i="2"/>
  <c r="BI178" i="2"/>
  <c r="BE178" i="2"/>
  <c r="BA178" i="2"/>
  <c r="AW178" i="2"/>
  <c r="T178" i="2"/>
  <c r="S178" i="2"/>
  <c r="R178" i="2"/>
  <c r="P178" i="2"/>
  <c r="O178" i="2"/>
  <c r="N178" i="2"/>
  <c r="L178" i="2"/>
  <c r="K178" i="2"/>
  <c r="J178" i="2"/>
  <c r="H178" i="2"/>
  <c r="G178" i="2"/>
  <c r="F178" i="2"/>
  <c r="E178" i="2"/>
  <c r="D178" i="2"/>
  <c r="HH177" i="2"/>
  <c r="HG177" i="2"/>
  <c r="HF177" i="2"/>
  <c r="HD177" i="2"/>
  <c r="HC177" i="2"/>
  <c r="HB177" i="2"/>
  <c r="GZ177" i="2"/>
  <c r="GY177" i="2"/>
  <c r="GX177" i="2"/>
  <c r="GW177" i="2"/>
  <c r="GV177" i="2"/>
  <c r="BD177" i="2"/>
  <c r="BC177" i="2"/>
  <c r="BB177" i="2"/>
  <c r="AZ177" i="2"/>
  <c r="AY177" i="2"/>
  <c r="AX177" i="2"/>
  <c r="AV177" i="2"/>
  <c r="AU177" i="2"/>
  <c r="AT177" i="2"/>
  <c r="AS177" i="2"/>
  <c r="AR177" i="2"/>
  <c r="HM176" i="2"/>
  <c r="HI176" i="2"/>
  <c r="HE176" i="2"/>
  <c r="HA176" i="2"/>
  <c r="HM175" i="2"/>
  <c r="HI175" i="2"/>
  <c r="HE175" i="2"/>
  <c r="HA175" i="2"/>
  <c r="HM174" i="2"/>
  <c r="HI174" i="2"/>
  <c r="HE174" i="2"/>
  <c r="HA174" i="2"/>
  <c r="HH173" i="2"/>
  <c r="HG173" i="2"/>
  <c r="HF173" i="2"/>
  <c r="HD173" i="2"/>
  <c r="HC173" i="2"/>
  <c r="HB173" i="2"/>
  <c r="GZ173" i="2"/>
  <c r="GY173" i="2"/>
  <c r="GX173" i="2"/>
  <c r="GW173" i="2"/>
  <c r="GV173" i="2"/>
  <c r="BI173" i="2"/>
  <c r="BD173" i="2"/>
  <c r="BC173" i="2"/>
  <c r="BB173" i="2"/>
  <c r="AZ173" i="2"/>
  <c r="AY173" i="2"/>
  <c r="AX173" i="2"/>
  <c r="AV173" i="2"/>
  <c r="AU173" i="2"/>
  <c r="AT173" i="2"/>
  <c r="AS173" i="2"/>
  <c r="AR173" i="2"/>
  <c r="HM172" i="2"/>
  <c r="HI172" i="2"/>
  <c r="HE172" i="2"/>
  <c r="HA172" i="2"/>
  <c r="BI172" i="2"/>
  <c r="BE172" i="2"/>
  <c r="BA172" i="2"/>
  <c r="AW172" i="2"/>
  <c r="T172" i="2"/>
  <c r="S172" i="2"/>
  <c r="R172" i="2"/>
  <c r="P172" i="2"/>
  <c r="O172" i="2"/>
  <c r="N172" i="2"/>
  <c r="L172" i="2"/>
  <c r="K172" i="2"/>
  <c r="J172" i="2"/>
  <c r="H172" i="2"/>
  <c r="G172" i="2"/>
  <c r="F172" i="2"/>
  <c r="E172" i="2"/>
  <c r="D172" i="2"/>
  <c r="HM171" i="2"/>
  <c r="HI171" i="2"/>
  <c r="HE171" i="2"/>
  <c r="HA171" i="2"/>
  <c r="BI171" i="2"/>
  <c r="BE171" i="2"/>
  <c r="BA171" i="2"/>
  <c r="AW171" i="2"/>
  <c r="T171" i="2"/>
  <c r="S171" i="2"/>
  <c r="R171" i="2"/>
  <c r="P171" i="2"/>
  <c r="O171" i="2"/>
  <c r="N171" i="2"/>
  <c r="L171" i="2"/>
  <c r="K171" i="2"/>
  <c r="J171" i="2"/>
  <c r="H171" i="2"/>
  <c r="G171" i="2"/>
  <c r="F171" i="2"/>
  <c r="E171" i="2"/>
  <c r="D171" i="2"/>
  <c r="HM170" i="2"/>
  <c r="HI170" i="2"/>
  <c r="HE170" i="2"/>
  <c r="HA170" i="2"/>
  <c r="BI170" i="2"/>
  <c r="BE170" i="2"/>
  <c r="BA170" i="2"/>
  <c r="AW170" i="2"/>
  <c r="T170" i="2"/>
  <c r="S170" i="2"/>
  <c r="R170" i="2"/>
  <c r="P170" i="2"/>
  <c r="O170" i="2"/>
  <c r="N170" i="2"/>
  <c r="L170" i="2"/>
  <c r="K170" i="2"/>
  <c r="J170" i="2"/>
  <c r="H170" i="2"/>
  <c r="G170" i="2"/>
  <c r="F170" i="2"/>
  <c r="E170" i="2"/>
  <c r="D170" i="2"/>
  <c r="HM169" i="2"/>
  <c r="HI169" i="2"/>
  <c r="HE169" i="2"/>
  <c r="HA169" i="2"/>
  <c r="BI169" i="2"/>
  <c r="BE169" i="2"/>
  <c r="BA169" i="2"/>
  <c r="AW169" i="2"/>
  <c r="T169" i="2"/>
  <c r="S169" i="2"/>
  <c r="R169" i="2"/>
  <c r="P169" i="2"/>
  <c r="O169" i="2"/>
  <c r="N169" i="2"/>
  <c r="L169" i="2"/>
  <c r="K169" i="2"/>
  <c r="J169" i="2"/>
  <c r="H169" i="2"/>
  <c r="G169" i="2"/>
  <c r="F169" i="2"/>
  <c r="E169" i="2"/>
  <c r="D169" i="2"/>
  <c r="HM168" i="2"/>
  <c r="HI168" i="2"/>
  <c r="HE168" i="2"/>
  <c r="HA168" i="2"/>
  <c r="BI168" i="2"/>
  <c r="BE168" i="2"/>
  <c r="BA168" i="2"/>
  <c r="AW168" i="2"/>
  <c r="T168" i="2"/>
  <c r="S168" i="2"/>
  <c r="R168" i="2"/>
  <c r="P168" i="2"/>
  <c r="O168" i="2"/>
  <c r="N168" i="2"/>
  <c r="L168" i="2"/>
  <c r="K168" i="2"/>
  <c r="J168" i="2"/>
  <c r="H168" i="2"/>
  <c r="G168" i="2"/>
  <c r="F168" i="2"/>
  <c r="E168" i="2"/>
  <c r="D168" i="2"/>
  <c r="HM167" i="2"/>
  <c r="HI167" i="2"/>
  <c r="HE167" i="2"/>
  <c r="HA167" i="2"/>
  <c r="BI167" i="2"/>
  <c r="BE167" i="2"/>
  <c r="BA167" i="2"/>
  <c r="AW167" i="2"/>
  <c r="T167" i="2"/>
  <c r="S167" i="2"/>
  <c r="R167" i="2"/>
  <c r="P167" i="2"/>
  <c r="O167" i="2"/>
  <c r="N167" i="2"/>
  <c r="L167" i="2"/>
  <c r="K167" i="2"/>
  <c r="J167" i="2"/>
  <c r="H167" i="2"/>
  <c r="G167" i="2"/>
  <c r="F167" i="2"/>
  <c r="E167" i="2"/>
  <c r="D167" i="2"/>
  <c r="HM166" i="2"/>
  <c r="HI166" i="2"/>
  <c r="HE166" i="2"/>
  <c r="HA166" i="2"/>
  <c r="BI166" i="2"/>
  <c r="BE166" i="2"/>
  <c r="BA166" i="2"/>
  <c r="AW166" i="2"/>
  <c r="T166" i="2"/>
  <c r="S166" i="2"/>
  <c r="R166" i="2"/>
  <c r="P166" i="2"/>
  <c r="O166" i="2"/>
  <c r="N166" i="2"/>
  <c r="L166" i="2"/>
  <c r="K166" i="2"/>
  <c r="J166" i="2"/>
  <c r="H166" i="2"/>
  <c r="G166" i="2"/>
  <c r="F166" i="2"/>
  <c r="E166" i="2"/>
  <c r="D166" i="2"/>
  <c r="HH165" i="2"/>
  <c r="HG165" i="2"/>
  <c r="HF165" i="2"/>
  <c r="HD165" i="2"/>
  <c r="HC165" i="2"/>
  <c r="HB165" i="2"/>
  <c r="GZ165" i="2"/>
  <c r="GX165" i="2"/>
  <c r="GW165" i="2"/>
  <c r="GV165" i="2"/>
  <c r="BD165" i="2"/>
  <c r="BC165" i="2"/>
  <c r="BB165" i="2"/>
  <c r="AZ165" i="2"/>
  <c r="AY165" i="2"/>
  <c r="AX165" i="2"/>
  <c r="AV165" i="2"/>
  <c r="AU165" i="2"/>
  <c r="AT165" i="2"/>
  <c r="AS165" i="2"/>
  <c r="AR165" i="2"/>
  <c r="HM164" i="2"/>
  <c r="HI164" i="2"/>
  <c r="HE164" i="2"/>
  <c r="HA164" i="2"/>
  <c r="BI164" i="2"/>
  <c r="BE164" i="2"/>
  <c r="BA164" i="2"/>
  <c r="AW164" i="2"/>
  <c r="T164" i="2"/>
  <c r="S164" i="2"/>
  <c r="R164" i="2"/>
  <c r="P164" i="2"/>
  <c r="O164" i="2"/>
  <c r="N164" i="2"/>
  <c r="L164" i="2"/>
  <c r="K164" i="2"/>
  <c r="J164" i="2"/>
  <c r="H164" i="2"/>
  <c r="G164" i="2"/>
  <c r="F164" i="2"/>
  <c r="E164" i="2"/>
  <c r="D164" i="2"/>
  <c r="HM163" i="2"/>
  <c r="HI163" i="2"/>
  <c r="HE163" i="2"/>
  <c r="HA163" i="2"/>
  <c r="BI163" i="2"/>
  <c r="BE163" i="2"/>
  <c r="BA163" i="2"/>
  <c r="AW163" i="2"/>
  <c r="T163" i="2"/>
  <c r="S163" i="2"/>
  <c r="R163" i="2"/>
  <c r="P163" i="2"/>
  <c r="O163" i="2"/>
  <c r="N163" i="2"/>
  <c r="L163" i="2"/>
  <c r="K163" i="2"/>
  <c r="J163" i="2"/>
  <c r="H163" i="2"/>
  <c r="G163" i="2"/>
  <c r="F163" i="2"/>
  <c r="E163" i="2"/>
  <c r="D163" i="2"/>
  <c r="HM162" i="2"/>
  <c r="HI162" i="2"/>
  <c r="HE162" i="2"/>
  <c r="HA162" i="2"/>
  <c r="BI162" i="2"/>
  <c r="BE162" i="2"/>
  <c r="BA162" i="2"/>
  <c r="AW162" i="2"/>
  <c r="T162" i="2"/>
  <c r="S162" i="2"/>
  <c r="R162" i="2"/>
  <c r="P162" i="2"/>
  <c r="O162" i="2"/>
  <c r="N162" i="2"/>
  <c r="L162" i="2"/>
  <c r="K162" i="2"/>
  <c r="J162" i="2"/>
  <c r="H162" i="2"/>
  <c r="G162" i="2"/>
  <c r="F162" i="2"/>
  <c r="E162" i="2"/>
  <c r="D162" i="2"/>
  <c r="HM161" i="2"/>
  <c r="HI161" i="2"/>
  <c r="HE161" i="2"/>
  <c r="HA161" i="2"/>
  <c r="BI161" i="2"/>
  <c r="BE161" i="2"/>
  <c r="BA161" i="2"/>
  <c r="AW161" i="2"/>
  <c r="T161" i="2"/>
  <c r="S161" i="2"/>
  <c r="R161" i="2"/>
  <c r="P161" i="2"/>
  <c r="O161" i="2"/>
  <c r="N161" i="2"/>
  <c r="L161" i="2"/>
  <c r="K161" i="2"/>
  <c r="J161" i="2"/>
  <c r="H161" i="2"/>
  <c r="G161" i="2"/>
  <c r="F161" i="2"/>
  <c r="E161" i="2"/>
  <c r="D161" i="2"/>
  <c r="HM160" i="2"/>
  <c r="HI160" i="2"/>
  <c r="HE160" i="2"/>
  <c r="HA160" i="2"/>
  <c r="BI160" i="2"/>
  <c r="BE160" i="2"/>
  <c r="BA160" i="2"/>
  <c r="AW160" i="2"/>
  <c r="T160" i="2"/>
  <c r="S160" i="2"/>
  <c r="R160" i="2"/>
  <c r="P160" i="2"/>
  <c r="O160" i="2"/>
  <c r="N160" i="2"/>
  <c r="L160" i="2"/>
  <c r="K160" i="2"/>
  <c r="J160" i="2"/>
  <c r="H160" i="2"/>
  <c r="G160" i="2"/>
  <c r="F160" i="2"/>
  <c r="E160" i="2"/>
  <c r="D160" i="2"/>
  <c r="HM159" i="2"/>
  <c r="HI159" i="2"/>
  <c r="HE159" i="2"/>
  <c r="HA159" i="2"/>
  <c r="BI159" i="2"/>
  <c r="BE159" i="2"/>
  <c r="BA159" i="2"/>
  <c r="AW159" i="2"/>
  <c r="T159" i="2"/>
  <c r="S159" i="2"/>
  <c r="R159" i="2"/>
  <c r="P159" i="2"/>
  <c r="O159" i="2"/>
  <c r="N159" i="2"/>
  <c r="L159" i="2"/>
  <c r="K159" i="2"/>
  <c r="J159" i="2"/>
  <c r="H159" i="2"/>
  <c r="G159" i="2"/>
  <c r="F159" i="2"/>
  <c r="E159" i="2"/>
  <c r="D159" i="2"/>
  <c r="HM158" i="2"/>
  <c r="HI158" i="2"/>
  <c r="HE158" i="2"/>
  <c r="HA158" i="2"/>
  <c r="BI158" i="2"/>
  <c r="BE158" i="2"/>
  <c r="BA158" i="2"/>
  <c r="AW158" i="2"/>
  <c r="T158" i="2"/>
  <c r="S158" i="2"/>
  <c r="R158" i="2"/>
  <c r="P158" i="2"/>
  <c r="O158" i="2"/>
  <c r="N158" i="2"/>
  <c r="L158" i="2"/>
  <c r="K158" i="2"/>
  <c r="J158" i="2"/>
  <c r="H158" i="2"/>
  <c r="G158" i="2"/>
  <c r="F158" i="2"/>
  <c r="E158" i="2"/>
  <c r="D158" i="2"/>
  <c r="HM157" i="2"/>
  <c r="HI157" i="2"/>
  <c r="HE157" i="2"/>
  <c r="HA157" i="2"/>
  <c r="BI157" i="2"/>
  <c r="BE157" i="2"/>
  <c r="BA157" i="2"/>
  <c r="AW157" i="2"/>
  <c r="T157" i="2"/>
  <c r="S157" i="2"/>
  <c r="R157" i="2"/>
  <c r="P157" i="2"/>
  <c r="O157" i="2"/>
  <c r="N157" i="2"/>
  <c r="L157" i="2"/>
  <c r="K157" i="2"/>
  <c r="J157" i="2"/>
  <c r="H157" i="2"/>
  <c r="G157" i="2"/>
  <c r="F157" i="2"/>
  <c r="E157" i="2"/>
  <c r="D157" i="2"/>
  <c r="HM156" i="2"/>
  <c r="HI156" i="2"/>
  <c r="HE156" i="2"/>
  <c r="HA156" i="2"/>
  <c r="BI156" i="2"/>
  <c r="BE156" i="2"/>
  <c r="BA156" i="2"/>
  <c r="AW156" i="2"/>
  <c r="T156" i="2"/>
  <c r="S156" i="2"/>
  <c r="R156" i="2"/>
  <c r="P156" i="2"/>
  <c r="O156" i="2"/>
  <c r="N156" i="2"/>
  <c r="L156" i="2"/>
  <c r="K156" i="2"/>
  <c r="J156" i="2"/>
  <c r="H156" i="2"/>
  <c r="G156" i="2"/>
  <c r="F156" i="2"/>
  <c r="E156" i="2"/>
  <c r="D156" i="2"/>
  <c r="HH155" i="2"/>
  <c r="HG155" i="2"/>
  <c r="HF155" i="2"/>
  <c r="HD155" i="2"/>
  <c r="HC155" i="2"/>
  <c r="HB155" i="2"/>
  <c r="GZ155" i="2"/>
  <c r="GY155" i="2"/>
  <c r="GX155" i="2"/>
  <c r="GW155" i="2"/>
  <c r="GV155" i="2"/>
  <c r="BD155" i="2"/>
  <c r="BC155" i="2"/>
  <c r="BB155" i="2"/>
  <c r="AZ155" i="2"/>
  <c r="AY155" i="2"/>
  <c r="AX155" i="2"/>
  <c r="AV155" i="2"/>
  <c r="AU155" i="2"/>
  <c r="AT155" i="2"/>
  <c r="AS155" i="2"/>
  <c r="AR155" i="2"/>
  <c r="HM153" i="2"/>
  <c r="HI153" i="2"/>
  <c r="HE153" i="2"/>
  <c r="HA153" i="2"/>
  <c r="FY153" i="2"/>
  <c r="FU153" i="2"/>
  <c r="FQ153" i="2"/>
  <c r="FM153" i="2"/>
  <c r="EK153" i="2"/>
  <c r="EG153" i="2"/>
  <c r="EC153" i="2"/>
  <c r="DY153" i="2"/>
  <c r="BI153" i="2"/>
  <c r="BE153" i="2"/>
  <c r="BA153" i="2"/>
  <c r="AW153" i="2"/>
  <c r="T153" i="2"/>
  <c r="S153" i="2"/>
  <c r="R153" i="2"/>
  <c r="P153" i="2"/>
  <c r="O153" i="2"/>
  <c r="N153" i="2"/>
  <c r="L153" i="2"/>
  <c r="K153" i="2"/>
  <c r="J153" i="2"/>
  <c r="H153" i="2"/>
  <c r="G153" i="2"/>
  <c r="F153" i="2"/>
  <c r="E153" i="2"/>
  <c r="D153" i="2"/>
  <c r="HM152" i="2"/>
  <c r="HI152" i="2"/>
  <c r="HE152" i="2"/>
  <c r="HA152" i="2"/>
  <c r="FY152" i="2"/>
  <c r="FU152" i="2"/>
  <c r="FQ152" i="2"/>
  <c r="FM152" i="2"/>
  <c r="EK152" i="2"/>
  <c r="EG152" i="2"/>
  <c r="EC152" i="2"/>
  <c r="DY152" i="2"/>
  <c r="BI152" i="2"/>
  <c r="BE152" i="2"/>
  <c r="BA152" i="2"/>
  <c r="AW152" i="2"/>
  <c r="T152" i="2"/>
  <c r="S152" i="2"/>
  <c r="R152" i="2"/>
  <c r="P152" i="2"/>
  <c r="O152" i="2"/>
  <c r="N152" i="2"/>
  <c r="L152" i="2"/>
  <c r="K152" i="2"/>
  <c r="J152" i="2"/>
  <c r="H152" i="2"/>
  <c r="G152" i="2"/>
  <c r="F152" i="2"/>
  <c r="E152" i="2"/>
  <c r="D152" i="2"/>
  <c r="HH151" i="2"/>
  <c r="HG151" i="2"/>
  <c r="HF151" i="2"/>
  <c r="HD151" i="2"/>
  <c r="HC151" i="2"/>
  <c r="HB151" i="2"/>
  <c r="GZ151" i="2"/>
  <c r="GY151" i="2"/>
  <c r="GX151" i="2"/>
  <c r="GW151" i="2"/>
  <c r="GV151" i="2"/>
  <c r="FT151" i="2"/>
  <c r="FS151" i="2"/>
  <c r="FR151" i="2"/>
  <c r="FP151" i="2"/>
  <c r="FO151" i="2"/>
  <c r="FN151" i="2"/>
  <c r="FL151" i="2"/>
  <c r="FK151" i="2"/>
  <c r="FJ151" i="2"/>
  <c r="FI151" i="2"/>
  <c r="FH151" i="2"/>
  <c r="EF151" i="2"/>
  <c r="EE151" i="2"/>
  <c r="ED151" i="2"/>
  <c r="EB151" i="2"/>
  <c r="EA151" i="2"/>
  <c r="DZ151" i="2"/>
  <c r="DX151" i="2"/>
  <c r="DW151" i="2"/>
  <c r="DV151" i="2"/>
  <c r="DU151" i="2"/>
  <c r="DT151" i="2"/>
  <c r="BC151" i="2"/>
  <c r="BB151" i="2"/>
  <c r="AZ151" i="2"/>
  <c r="AY151" i="2"/>
  <c r="AX151" i="2"/>
  <c r="AV151" i="2"/>
  <c r="AU151" i="2"/>
  <c r="AT151" i="2"/>
  <c r="AS151" i="2"/>
  <c r="AR151" i="2"/>
  <c r="HM150" i="2"/>
  <c r="HI150" i="2"/>
  <c r="HE150" i="2"/>
  <c r="HA150" i="2"/>
  <c r="FY150" i="2"/>
  <c r="FU150" i="2"/>
  <c r="FQ150" i="2"/>
  <c r="FM150" i="2"/>
  <c r="EK150" i="2"/>
  <c r="EG150" i="2"/>
  <c r="EC150" i="2"/>
  <c r="DY150" i="2"/>
  <c r="BI150" i="2"/>
  <c r="BE150" i="2"/>
  <c r="BA150" i="2"/>
  <c r="AW150" i="2"/>
  <c r="T150" i="2"/>
  <c r="S150" i="2"/>
  <c r="R150" i="2"/>
  <c r="P150" i="2"/>
  <c r="O150" i="2"/>
  <c r="N150" i="2"/>
  <c r="L150" i="2"/>
  <c r="K150" i="2"/>
  <c r="J150" i="2"/>
  <c r="H150" i="2"/>
  <c r="G150" i="2"/>
  <c r="F150" i="2"/>
  <c r="E150" i="2"/>
  <c r="D150" i="2"/>
  <c r="HM149" i="2"/>
  <c r="HI149" i="2"/>
  <c r="HE149" i="2"/>
  <c r="HA149" i="2"/>
  <c r="FY149" i="2"/>
  <c r="FU149" i="2"/>
  <c r="FQ149" i="2"/>
  <c r="FM149" i="2"/>
  <c r="EK149" i="2"/>
  <c r="EG149" i="2"/>
  <c r="EC149" i="2"/>
  <c r="DY149" i="2"/>
  <c r="BI149" i="2"/>
  <c r="BE149" i="2"/>
  <c r="BA149" i="2"/>
  <c r="AW149" i="2"/>
  <c r="T149" i="2"/>
  <c r="S149" i="2"/>
  <c r="R149" i="2"/>
  <c r="P149" i="2"/>
  <c r="O149" i="2"/>
  <c r="N149" i="2"/>
  <c r="L149" i="2"/>
  <c r="K149" i="2"/>
  <c r="J149" i="2"/>
  <c r="H149" i="2"/>
  <c r="G149" i="2"/>
  <c r="F149" i="2"/>
  <c r="E149" i="2"/>
  <c r="D149" i="2"/>
  <c r="HM148" i="2"/>
  <c r="HI148" i="2"/>
  <c r="HE148" i="2"/>
  <c r="HA148" i="2"/>
  <c r="FY148" i="2"/>
  <c r="FU148" i="2"/>
  <c r="FQ148" i="2"/>
  <c r="FM148" i="2"/>
  <c r="EK148" i="2"/>
  <c r="EG148" i="2"/>
  <c r="EC148" i="2"/>
  <c r="DY148" i="2"/>
  <c r="BI148" i="2"/>
  <c r="BE148" i="2"/>
  <c r="BA148" i="2"/>
  <c r="AW148" i="2"/>
  <c r="T148" i="2"/>
  <c r="S148" i="2"/>
  <c r="R148" i="2"/>
  <c r="P148" i="2"/>
  <c r="O148" i="2"/>
  <c r="N148" i="2"/>
  <c r="L148" i="2"/>
  <c r="K148" i="2"/>
  <c r="J148" i="2"/>
  <c r="H148" i="2"/>
  <c r="G148" i="2"/>
  <c r="F148" i="2"/>
  <c r="E148" i="2"/>
  <c r="D148" i="2"/>
  <c r="HM147" i="2"/>
  <c r="HI147" i="2"/>
  <c r="HE147" i="2"/>
  <c r="HA147" i="2"/>
  <c r="FY147" i="2"/>
  <c r="FU147" i="2"/>
  <c r="FQ147" i="2"/>
  <c r="FM147" i="2"/>
  <c r="EK147" i="2"/>
  <c r="EG147" i="2"/>
  <c r="EC147" i="2"/>
  <c r="DY147" i="2"/>
  <c r="BI147" i="2"/>
  <c r="BE147" i="2"/>
  <c r="BA147" i="2"/>
  <c r="AW147" i="2"/>
  <c r="T147" i="2"/>
  <c r="S147" i="2"/>
  <c r="R147" i="2"/>
  <c r="P147" i="2"/>
  <c r="O147" i="2"/>
  <c r="N147" i="2"/>
  <c r="L147" i="2"/>
  <c r="K147" i="2"/>
  <c r="J147" i="2"/>
  <c r="H147" i="2"/>
  <c r="G147" i="2"/>
  <c r="F147" i="2"/>
  <c r="E147" i="2"/>
  <c r="D147" i="2"/>
  <c r="HH146" i="2"/>
  <c r="HG146" i="2"/>
  <c r="HF146" i="2"/>
  <c r="HD146" i="2"/>
  <c r="HC146" i="2"/>
  <c r="HB146" i="2"/>
  <c r="GZ146" i="2"/>
  <c r="GY146" i="2"/>
  <c r="GX146" i="2"/>
  <c r="GW146" i="2"/>
  <c r="GV146" i="2"/>
  <c r="FT146" i="2"/>
  <c r="FS146" i="2"/>
  <c r="FR146" i="2"/>
  <c r="FP146" i="2"/>
  <c r="FO146" i="2"/>
  <c r="FN146" i="2"/>
  <c r="FL146" i="2"/>
  <c r="FK146" i="2"/>
  <c r="FJ146" i="2"/>
  <c r="FI146" i="2"/>
  <c r="FH146" i="2"/>
  <c r="EF146" i="2"/>
  <c r="EE146" i="2"/>
  <c r="ED146" i="2"/>
  <c r="EB146" i="2"/>
  <c r="EA146" i="2"/>
  <c r="DZ146" i="2"/>
  <c r="DX146" i="2"/>
  <c r="DW146" i="2"/>
  <c r="DV146" i="2"/>
  <c r="DU146" i="2"/>
  <c r="DT146" i="2"/>
  <c r="BC146" i="2"/>
  <c r="BB146" i="2"/>
  <c r="AZ146" i="2"/>
  <c r="AY146" i="2"/>
  <c r="AX146" i="2"/>
  <c r="AV146" i="2"/>
  <c r="AU146" i="2"/>
  <c r="AT146" i="2"/>
  <c r="AS146" i="2"/>
  <c r="AR146" i="2"/>
  <c r="HM145" i="2"/>
  <c r="HI145" i="2"/>
  <c r="HE145" i="2"/>
  <c r="HA145" i="2"/>
  <c r="FY145" i="2"/>
  <c r="FU145" i="2"/>
  <c r="FQ145" i="2"/>
  <c r="FM145" i="2"/>
  <c r="EK145" i="2"/>
  <c r="EG145" i="2"/>
  <c r="EC145" i="2"/>
  <c r="DY145" i="2"/>
  <c r="BI145" i="2"/>
  <c r="BE145" i="2"/>
  <c r="BA145" i="2"/>
  <c r="AW145" i="2"/>
  <c r="T145" i="2"/>
  <c r="S145" i="2"/>
  <c r="R145" i="2"/>
  <c r="P145" i="2"/>
  <c r="O145" i="2"/>
  <c r="N145" i="2"/>
  <c r="L145" i="2"/>
  <c r="K145" i="2"/>
  <c r="J145" i="2"/>
  <c r="H145" i="2"/>
  <c r="G145" i="2"/>
  <c r="F145" i="2"/>
  <c r="E145" i="2"/>
  <c r="D145" i="2"/>
  <c r="HM144" i="2"/>
  <c r="HI144" i="2"/>
  <c r="HE144" i="2"/>
  <c r="HA144" i="2"/>
  <c r="FY144" i="2"/>
  <c r="FU144" i="2"/>
  <c r="FQ144" i="2"/>
  <c r="FM144" i="2"/>
  <c r="EK144" i="2"/>
  <c r="EG144" i="2"/>
  <c r="EC144" i="2"/>
  <c r="DY144" i="2"/>
  <c r="BI144" i="2"/>
  <c r="BE144" i="2"/>
  <c r="BA144" i="2"/>
  <c r="AW144" i="2"/>
  <c r="T144" i="2"/>
  <c r="S144" i="2"/>
  <c r="R144" i="2"/>
  <c r="P144" i="2"/>
  <c r="O144" i="2"/>
  <c r="N144" i="2"/>
  <c r="L144" i="2"/>
  <c r="K144" i="2"/>
  <c r="J144" i="2"/>
  <c r="H144" i="2"/>
  <c r="G144" i="2"/>
  <c r="F144" i="2"/>
  <c r="E144" i="2"/>
  <c r="D144" i="2"/>
  <c r="HM143" i="2"/>
  <c r="HI143" i="2"/>
  <c r="HE143" i="2"/>
  <c r="HA143" i="2"/>
  <c r="FY143" i="2"/>
  <c r="FU143" i="2"/>
  <c r="FQ143" i="2"/>
  <c r="FM143" i="2"/>
  <c r="EK143" i="2"/>
  <c r="EG143" i="2"/>
  <c r="EC143" i="2"/>
  <c r="DY143" i="2"/>
  <c r="BI143" i="2"/>
  <c r="BE143" i="2"/>
  <c r="BA143" i="2"/>
  <c r="AW143" i="2"/>
  <c r="T143" i="2"/>
  <c r="S143" i="2"/>
  <c r="R143" i="2"/>
  <c r="P143" i="2"/>
  <c r="O143" i="2"/>
  <c r="N143" i="2"/>
  <c r="L143" i="2"/>
  <c r="K143" i="2"/>
  <c r="J143" i="2"/>
  <c r="H143" i="2"/>
  <c r="G143" i="2"/>
  <c r="F143" i="2"/>
  <c r="E143" i="2"/>
  <c r="D143" i="2"/>
  <c r="HM142" i="2"/>
  <c r="HI142" i="2"/>
  <c r="HE142" i="2"/>
  <c r="HA142" i="2"/>
  <c r="FY142" i="2"/>
  <c r="FU142" i="2"/>
  <c r="FQ142" i="2"/>
  <c r="FM142" i="2"/>
  <c r="EK142" i="2"/>
  <c r="EG142" i="2"/>
  <c r="EC142" i="2"/>
  <c r="DY142" i="2"/>
  <c r="BI142" i="2"/>
  <c r="BE142" i="2"/>
  <c r="BA142" i="2"/>
  <c r="AW142" i="2"/>
  <c r="T142" i="2"/>
  <c r="S142" i="2"/>
  <c r="R142" i="2"/>
  <c r="P142" i="2"/>
  <c r="O142" i="2"/>
  <c r="N142" i="2"/>
  <c r="L142" i="2"/>
  <c r="K142" i="2"/>
  <c r="J142" i="2"/>
  <c r="H142" i="2"/>
  <c r="G142" i="2"/>
  <c r="F142" i="2"/>
  <c r="E142" i="2"/>
  <c r="D142" i="2"/>
  <c r="HM141" i="2"/>
  <c r="HI141" i="2"/>
  <c r="HE141" i="2"/>
  <c r="HA141" i="2"/>
  <c r="FY141" i="2"/>
  <c r="FU141" i="2"/>
  <c r="FQ141" i="2"/>
  <c r="FM141" i="2"/>
  <c r="EK141" i="2"/>
  <c r="EG141" i="2"/>
  <c r="EC141" i="2"/>
  <c r="DY141" i="2"/>
  <c r="BI141" i="2"/>
  <c r="BE141" i="2"/>
  <c r="BA141" i="2"/>
  <c r="AW141" i="2"/>
  <c r="T141" i="2"/>
  <c r="S141" i="2"/>
  <c r="R141" i="2"/>
  <c r="P141" i="2"/>
  <c r="O141" i="2"/>
  <c r="N141" i="2"/>
  <c r="L141" i="2"/>
  <c r="K141" i="2"/>
  <c r="J141" i="2"/>
  <c r="H141" i="2"/>
  <c r="G141" i="2"/>
  <c r="F141" i="2"/>
  <c r="E141" i="2"/>
  <c r="D141" i="2"/>
  <c r="HH140" i="2"/>
  <c r="HG140" i="2"/>
  <c r="HF140" i="2"/>
  <c r="HD140" i="2"/>
  <c r="HC140" i="2"/>
  <c r="HB140" i="2"/>
  <c r="GZ140" i="2"/>
  <c r="GY140" i="2"/>
  <c r="GX140" i="2"/>
  <c r="GW140" i="2"/>
  <c r="GV140" i="2"/>
  <c r="FT140" i="2"/>
  <c r="FS140" i="2"/>
  <c r="FR140" i="2"/>
  <c r="FP140" i="2"/>
  <c r="FO140" i="2"/>
  <c r="FN140" i="2"/>
  <c r="FL140" i="2"/>
  <c r="FK140" i="2"/>
  <c r="FJ140" i="2"/>
  <c r="FI140" i="2"/>
  <c r="FH140" i="2"/>
  <c r="EF140" i="2"/>
  <c r="EE140" i="2"/>
  <c r="ED140" i="2"/>
  <c r="EB140" i="2"/>
  <c r="EA140" i="2"/>
  <c r="DZ140" i="2"/>
  <c r="DX140" i="2"/>
  <c r="DW140" i="2"/>
  <c r="DV140" i="2"/>
  <c r="DU140" i="2"/>
  <c r="DT140" i="2"/>
  <c r="BC140" i="2"/>
  <c r="BB140" i="2"/>
  <c r="AZ140" i="2"/>
  <c r="AY140" i="2"/>
  <c r="AX140" i="2"/>
  <c r="AV140" i="2"/>
  <c r="AU140" i="2"/>
  <c r="AT140" i="2"/>
  <c r="AS140" i="2"/>
  <c r="AR140" i="2"/>
  <c r="HM139" i="2"/>
  <c r="HI139" i="2"/>
  <c r="HE139" i="2"/>
  <c r="HA139" i="2"/>
  <c r="FY139" i="2"/>
  <c r="FU139" i="2"/>
  <c r="FQ139" i="2"/>
  <c r="FM139" i="2"/>
  <c r="HM138" i="2"/>
  <c r="HI138" i="2"/>
  <c r="HE138" i="2"/>
  <c r="HA138" i="2"/>
  <c r="FY138" i="2"/>
  <c r="FU138" i="2"/>
  <c r="FQ138" i="2"/>
  <c r="FM138" i="2"/>
  <c r="HM137" i="2"/>
  <c r="HI137" i="2"/>
  <c r="HE137" i="2"/>
  <c r="HA137" i="2"/>
  <c r="FY137" i="2"/>
  <c r="FU137" i="2"/>
  <c r="FQ137" i="2"/>
  <c r="FM137" i="2"/>
  <c r="HH136" i="2"/>
  <c r="HG136" i="2"/>
  <c r="HF136" i="2"/>
  <c r="HD136" i="2"/>
  <c r="HC136" i="2"/>
  <c r="HB136" i="2"/>
  <c r="GZ136" i="2"/>
  <c r="GY136" i="2"/>
  <c r="GX136" i="2"/>
  <c r="GW136" i="2"/>
  <c r="GV136" i="2"/>
  <c r="FT136" i="2"/>
  <c r="FS136" i="2"/>
  <c r="FR136" i="2"/>
  <c r="FP136" i="2"/>
  <c r="FO136" i="2"/>
  <c r="FN136" i="2"/>
  <c r="FL136" i="2"/>
  <c r="FK136" i="2"/>
  <c r="FJ136" i="2"/>
  <c r="FI136" i="2"/>
  <c r="FH136" i="2"/>
  <c r="EF136" i="2"/>
  <c r="EE136" i="2"/>
  <c r="ED136" i="2"/>
  <c r="EB136" i="2"/>
  <c r="EA136" i="2"/>
  <c r="DZ136" i="2"/>
  <c r="DX136" i="2"/>
  <c r="DW136" i="2"/>
  <c r="DV136" i="2"/>
  <c r="DU136" i="2"/>
  <c r="DT136" i="2"/>
  <c r="BD136" i="2"/>
  <c r="BC136" i="2"/>
  <c r="BB136" i="2"/>
  <c r="AZ136" i="2"/>
  <c r="AY136" i="2"/>
  <c r="AX136" i="2"/>
  <c r="AV136" i="2"/>
  <c r="AU136" i="2"/>
  <c r="AT136" i="2"/>
  <c r="AS136" i="2"/>
  <c r="AR136" i="2"/>
  <c r="HM135" i="2"/>
  <c r="HI135" i="2"/>
  <c r="HE135" i="2"/>
  <c r="HA135" i="2"/>
  <c r="FY135" i="2"/>
  <c r="FU135" i="2"/>
  <c r="FQ135" i="2"/>
  <c r="FM135" i="2"/>
  <c r="EK135" i="2"/>
  <c r="EG135" i="2"/>
  <c r="EC135" i="2"/>
  <c r="DY135" i="2"/>
  <c r="BI135" i="2"/>
  <c r="BE135" i="2"/>
  <c r="BA135" i="2"/>
  <c r="AW135" i="2"/>
  <c r="T135" i="2"/>
  <c r="S135" i="2"/>
  <c r="R135" i="2"/>
  <c r="P135" i="2"/>
  <c r="O135" i="2"/>
  <c r="N135" i="2"/>
  <c r="L135" i="2"/>
  <c r="K135" i="2"/>
  <c r="J135" i="2"/>
  <c r="H135" i="2"/>
  <c r="G135" i="2"/>
  <c r="F135" i="2"/>
  <c r="E135" i="2"/>
  <c r="D135" i="2"/>
  <c r="HM134" i="2"/>
  <c r="HI134" i="2"/>
  <c r="HE134" i="2"/>
  <c r="HA134" i="2"/>
  <c r="FY134" i="2"/>
  <c r="FU134" i="2"/>
  <c r="FQ134" i="2"/>
  <c r="FM134" i="2"/>
  <c r="EK134" i="2"/>
  <c r="EG134" i="2"/>
  <c r="EC134" i="2"/>
  <c r="DY134" i="2"/>
  <c r="BI134" i="2"/>
  <c r="BE134" i="2"/>
  <c r="BA134" i="2"/>
  <c r="AW134" i="2"/>
  <c r="T134" i="2"/>
  <c r="S134" i="2"/>
  <c r="R134" i="2"/>
  <c r="P134" i="2"/>
  <c r="O134" i="2"/>
  <c r="N134" i="2"/>
  <c r="L134" i="2"/>
  <c r="K134" i="2"/>
  <c r="J134" i="2"/>
  <c r="H134" i="2"/>
  <c r="G134" i="2"/>
  <c r="F134" i="2"/>
  <c r="E134" i="2"/>
  <c r="D134" i="2"/>
  <c r="HM133" i="2"/>
  <c r="HI133" i="2"/>
  <c r="HE133" i="2"/>
  <c r="HA133" i="2"/>
  <c r="FY133" i="2"/>
  <c r="FU133" i="2"/>
  <c r="FQ133" i="2"/>
  <c r="FM133" i="2"/>
  <c r="EK133" i="2"/>
  <c r="EG133" i="2"/>
  <c r="EC133" i="2"/>
  <c r="DY133" i="2"/>
  <c r="BI133" i="2"/>
  <c r="BE133" i="2"/>
  <c r="BA133" i="2"/>
  <c r="AW133" i="2"/>
  <c r="T133" i="2"/>
  <c r="S133" i="2"/>
  <c r="R133" i="2"/>
  <c r="P133" i="2"/>
  <c r="O133" i="2"/>
  <c r="N133" i="2"/>
  <c r="L133" i="2"/>
  <c r="K133" i="2"/>
  <c r="J133" i="2"/>
  <c r="H133" i="2"/>
  <c r="G133" i="2"/>
  <c r="F133" i="2"/>
  <c r="E133" i="2"/>
  <c r="D133" i="2"/>
  <c r="HM132" i="2"/>
  <c r="HI132" i="2"/>
  <c r="HE132" i="2"/>
  <c r="HA132" i="2"/>
  <c r="FY132" i="2"/>
  <c r="FU132" i="2"/>
  <c r="FQ132" i="2"/>
  <c r="FM132" i="2"/>
  <c r="EK132" i="2"/>
  <c r="EG132" i="2"/>
  <c r="EC132" i="2"/>
  <c r="DY132" i="2"/>
  <c r="BI132" i="2"/>
  <c r="BE132" i="2"/>
  <c r="BA132" i="2"/>
  <c r="AW132" i="2"/>
  <c r="T132" i="2"/>
  <c r="S132" i="2"/>
  <c r="R132" i="2"/>
  <c r="P132" i="2"/>
  <c r="O132" i="2"/>
  <c r="N132" i="2"/>
  <c r="L132" i="2"/>
  <c r="K132" i="2"/>
  <c r="J132" i="2"/>
  <c r="H132" i="2"/>
  <c r="G132" i="2"/>
  <c r="F132" i="2"/>
  <c r="E132" i="2"/>
  <c r="D132" i="2"/>
  <c r="HM131" i="2"/>
  <c r="HI131" i="2"/>
  <c r="HE131" i="2"/>
  <c r="HA131" i="2"/>
  <c r="FY131" i="2"/>
  <c r="FU131" i="2"/>
  <c r="FQ131" i="2"/>
  <c r="FM131" i="2"/>
  <c r="EK131" i="2"/>
  <c r="EG131" i="2"/>
  <c r="EC131" i="2"/>
  <c r="DY131" i="2"/>
  <c r="BI131" i="2"/>
  <c r="BE131" i="2"/>
  <c r="BA131" i="2"/>
  <c r="AW131" i="2"/>
  <c r="T131" i="2"/>
  <c r="S131" i="2"/>
  <c r="R131" i="2"/>
  <c r="P131" i="2"/>
  <c r="O131" i="2"/>
  <c r="N131" i="2"/>
  <c r="L131" i="2"/>
  <c r="K131" i="2"/>
  <c r="J131" i="2"/>
  <c r="H131" i="2"/>
  <c r="G131" i="2"/>
  <c r="F131" i="2"/>
  <c r="E131" i="2"/>
  <c r="D131" i="2"/>
  <c r="HM130" i="2"/>
  <c r="HI130" i="2"/>
  <c r="HE130" i="2"/>
  <c r="HA130" i="2"/>
  <c r="FY130" i="2"/>
  <c r="FU130" i="2"/>
  <c r="FQ130" i="2"/>
  <c r="FM130" i="2"/>
  <c r="EK130" i="2"/>
  <c r="EG130" i="2"/>
  <c r="EC130" i="2"/>
  <c r="DY130" i="2"/>
  <c r="BI130" i="2"/>
  <c r="BE130" i="2"/>
  <c r="BA130" i="2"/>
  <c r="AW130" i="2"/>
  <c r="T130" i="2"/>
  <c r="S130" i="2"/>
  <c r="R130" i="2"/>
  <c r="P130" i="2"/>
  <c r="O130" i="2"/>
  <c r="N130" i="2"/>
  <c r="L130" i="2"/>
  <c r="K130" i="2"/>
  <c r="J130" i="2"/>
  <c r="H130" i="2"/>
  <c r="G130" i="2"/>
  <c r="F130" i="2"/>
  <c r="E130" i="2"/>
  <c r="D130" i="2"/>
  <c r="HM129" i="2"/>
  <c r="HI129" i="2"/>
  <c r="HE129" i="2"/>
  <c r="HA129" i="2"/>
  <c r="FY129" i="2"/>
  <c r="FU129" i="2"/>
  <c r="FQ129" i="2"/>
  <c r="FM129" i="2"/>
  <c r="EK129" i="2"/>
  <c r="EG129" i="2"/>
  <c r="EC129" i="2"/>
  <c r="DY129" i="2"/>
  <c r="BI129" i="2"/>
  <c r="BE129" i="2"/>
  <c r="BA129" i="2"/>
  <c r="AW129" i="2"/>
  <c r="T129" i="2"/>
  <c r="S129" i="2"/>
  <c r="R129" i="2"/>
  <c r="P129" i="2"/>
  <c r="O129" i="2"/>
  <c r="N129" i="2"/>
  <c r="L129" i="2"/>
  <c r="K129" i="2"/>
  <c r="J129" i="2"/>
  <c r="H129" i="2"/>
  <c r="G129" i="2"/>
  <c r="F129" i="2"/>
  <c r="E129" i="2"/>
  <c r="D129" i="2"/>
  <c r="HH128" i="2"/>
  <c r="HG128" i="2"/>
  <c r="HF128" i="2"/>
  <c r="HD128" i="2"/>
  <c r="HC128" i="2"/>
  <c r="HB128" i="2"/>
  <c r="GZ128" i="2"/>
  <c r="GY128" i="2"/>
  <c r="GX128" i="2"/>
  <c r="GW128" i="2"/>
  <c r="GV128" i="2"/>
  <c r="FT128" i="2"/>
  <c r="FS128" i="2"/>
  <c r="FR128" i="2"/>
  <c r="FP128" i="2"/>
  <c r="FO128" i="2"/>
  <c r="FN128" i="2"/>
  <c r="FL128" i="2"/>
  <c r="FK128" i="2"/>
  <c r="FJ128" i="2"/>
  <c r="FI128" i="2"/>
  <c r="FH128" i="2"/>
  <c r="EF128" i="2"/>
  <c r="EE128" i="2"/>
  <c r="ED128" i="2"/>
  <c r="EB128" i="2"/>
  <c r="EA128" i="2"/>
  <c r="DZ128" i="2"/>
  <c r="DX128" i="2"/>
  <c r="DW128" i="2"/>
  <c r="DV128" i="2"/>
  <c r="DU128" i="2"/>
  <c r="DT128" i="2"/>
  <c r="BD128" i="2"/>
  <c r="BC128" i="2"/>
  <c r="BB128" i="2"/>
  <c r="AZ128" i="2"/>
  <c r="AY128" i="2"/>
  <c r="AX128" i="2"/>
  <c r="AV128" i="2"/>
  <c r="AU128" i="2"/>
  <c r="AT128" i="2"/>
  <c r="AS128" i="2"/>
  <c r="AR128" i="2"/>
  <c r="HM127" i="2"/>
  <c r="HI127" i="2"/>
  <c r="HE127" i="2"/>
  <c r="HA127" i="2"/>
  <c r="FY127" i="2"/>
  <c r="FU127" i="2"/>
  <c r="FQ127" i="2"/>
  <c r="FM127" i="2"/>
  <c r="EK127" i="2"/>
  <c r="EG127" i="2"/>
  <c r="EC127" i="2"/>
  <c r="DY127" i="2"/>
  <c r="BI127" i="2"/>
  <c r="BE127" i="2"/>
  <c r="BA127" i="2"/>
  <c r="AW127" i="2"/>
  <c r="T127" i="2"/>
  <c r="S127" i="2"/>
  <c r="R127" i="2"/>
  <c r="P127" i="2"/>
  <c r="O127" i="2"/>
  <c r="N127" i="2"/>
  <c r="L127" i="2"/>
  <c r="K127" i="2"/>
  <c r="J127" i="2"/>
  <c r="H127" i="2"/>
  <c r="G127" i="2"/>
  <c r="F127" i="2"/>
  <c r="E127" i="2"/>
  <c r="D127" i="2"/>
  <c r="HM126" i="2"/>
  <c r="HI126" i="2"/>
  <c r="HE126" i="2"/>
  <c r="HA126" i="2"/>
  <c r="FY126" i="2"/>
  <c r="FU126" i="2"/>
  <c r="FQ126" i="2"/>
  <c r="FM126" i="2"/>
  <c r="EK126" i="2"/>
  <c r="EG126" i="2"/>
  <c r="EC126" i="2"/>
  <c r="DY126" i="2"/>
  <c r="BI126" i="2"/>
  <c r="BE126" i="2"/>
  <c r="BA126" i="2"/>
  <c r="AW126" i="2"/>
  <c r="T126" i="2"/>
  <c r="S126" i="2"/>
  <c r="R126" i="2"/>
  <c r="P126" i="2"/>
  <c r="O126" i="2"/>
  <c r="N126" i="2"/>
  <c r="L126" i="2"/>
  <c r="K126" i="2"/>
  <c r="J126" i="2"/>
  <c r="H126" i="2"/>
  <c r="G126" i="2"/>
  <c r="F126" i="2"/>
  <c r="E126" i="2"/>
  <c r="D126" i="2"/>
  <c r="HM125" i="2"/>
  <c r="HI125" i="2"/>
  <c r="HE125" i="2"/>
  <c r="HA125" i="2"/>
  <c r="FY125" i="2"/>
  <c r="FU125" i="2"/>
  <c r="FQ125" i="2"/>
  <c r="FM125" i="2"/>
  <c r="EK125" i="2"/>
  <c r="EG125" i="2"/>
  <c r="EC125" i="2"/>
  <c r="DY125" i="2"/>
  <c r="BI125" i="2"/>
  <c r="BE125" i="2"/>
  <c r="BA125" i="2"/>
  <c r="AW125" i="2"/>
  <c r="T125" i="2"/>
  <c r="S125" i="2"/>
  <c r="R125" i="2"/>
  <c r="P125" i="2"/>
  <c r="O125" i="2"/>
  <c r="N125" i="2"/>
  <c r="L125" i="2"/>
  <c r="K125" i="2"/>
  <c r="J125" i="2"/>
  <c r="H125" i="2"/>
  <c r="G125" i="2"/>
  <c r="F125" i="2"/>
  <c r="E125" i="2"/>
  <c r="D125" i="2"/>
  <c r="HM124" i="2"/>
  <c r="HI124" i="2"/>
  <c r="HE124" i="2"/>
  <c r="HA124" i="2"/>
  <c r="FY124" i="2"/>
  <c r="FU124" i="2"/>
  <c r="FQ124" i="2"/>
  <c r="FM124" i="2"/>
  <c r="EK124" i="2"/>
  <c r="EG124" i="2"/>
  <c r="EC124" i="2"/>
  <c r="DY124" i="2"/>
  <c r="BI124" i="2"/>
  <c r="BE124" i="2"/>
  <c r="BA124" i="2"/>
  <c r="AW124" i="2"/>
  <c r="T124" i="2"/>
  <c r="S124" i="2"/>
  <c r="R124" i="2"/>
  <c r="P124" i="2"/>
  <c r="O124" i="2"/>
  <c r="N124" i="2"/>
  <c r="L124" i="2"/>
  <c r="K124" i="2"/>
  <c r="J124" i="2"/>
  <c r="H124" i="2"/>
  <c r="G124" i="2"/>
  <c r="F124" i="2"/>
  <c r="E124" i="2"/>
  <c r="D124" i="2"/>
  <c r="HM123" i="2"/>
  <c r="HI123" i="2"/>
  <c r="HE123" i="2"/>
  <c r="HA123" i="2"/>
  <c r="FY123" i="2"/>
  <c r="FU123" i="2"/>
  <c r="FQ123" i="2"/>
  <c r="FM123" i="2"/>
  <c r="EK123" i="2"/>
  <c r="EG123" i="2"/>
  <c r="EC123" i="2"/>
  <c r="DY123" i="2"/>
  <c r="BI123" i="2"/>
  <c r="BE123" i="2"/>
  <c r="BA123" i="2"/>
  <c r="AW123" i="2"/>
  <c r="T123" i="2"/>
  <c r="S123" i="2"/>
  <c r="R123" i="2"/>
  <c r="P123" i="2"/>
  <c r="O123" i="2"/>
  <c r="N123" i="2"/>
  <c r="L123" i="2"/>
  <c r="K123" i="2"/>
  <c r="J123" i="2"/>
  <c r="H123" i="2"/>
  <c r="G123" i="2"/>
  <c r="F123" i="2"/>
  <c r="E123" i="2"/>
  <c r="D123" i="2"/>
  <c r="HM122" i="2"/>
  <c r="HI122" i="2"/>
  <c r="HE122" i="2"/>
  <c r="HA122" i="2"/>
  <c r="FY122" i="2"/>
  <c r="FU122" i="2"/>
  <c r="FQ122" i="2"/>
  <c r="FM122" i="2"/>
  <c r="EK122" i="2"/>
  <c r="EG122" i="2"/>
  <c r="EC122" i="2"/>
  <c r="DY122" i="2"/>
  <c r="BI122" i="2"/>
  <c r="BE122" i="2"/>
  <c r="BA122" i="2"/>
  <c r="AW122" i="2"/>
  <c r="T122" i="2"/>
  <c r="S122" i="2"/>
  <c r="R122" i="2"/>
  <c r="P122" i="2"/>
  <c r="O122" i="2"/>
  <c r="N122" i="2"/>
  <c r="L122" i="2"/>
  <c r="K122" i="2"/>
  <c r="J122" i="2"/>
  <c r="H122" i="2"/>
  <c r="G122" i="2"/>
  <c r="F122" i="2"/>
  <c r="E122" i="2"/>
  <c r="D122" i="2"/>
  <c r="HM121" i="2"/>
  <c r="HI121" i="2"/>
  <c r="HE121" i="2"/>
  <c r="HA121" i="2"/>
  <c r="FY121" i="2"/>
  <c r="FU121" i="2"/>
  <c r="FQ121" i="2"/>
  <c r="FM121" i="2"/>
  <c r="EK121" i="2"/>
  <c r="EG121" i="2"/>
  <c r="EC121" i="2"/>
  <c r="DY121" i="2"/>
  <c r="BI121" i="2"/>
  <c r="BE121" i="2"/>
  <c r="BA121" i="2"/>
  <c r="AW121" i="2"/>
  <c r="T121" i="2"/>
  <c r="S121" i="2"/>
  <c r="R121" i="2"/>
  <c r="P121" i="2"/>
  <c r="O121" i="2"/>
  <c r="N121" i="2"/>
  <c r="L121" i="2"/>
  <c r="K121" i="2"/>
  <c r="J121" i="2"/>
  <c r="H121" i="2"/>
  <c r="G121" i="2"/>
  <c r="F121" i="2"/>
  <c r="E121" i="2"/>
  <c r="D121" i="2"/>
  <c r="HM120" i="2"/>
  <c r="HI120" i="2"/>
  <c r="HE120" i="2"/>
  <c r="HA120" i="2"/>
  <c r="FY120" i="2"/>
  <c r="FU120" i="2"/>
  <c r="FQ120" i="2"/>
  <c r="FM120" i="2"/>
  <c r="EK120" i="2"/>
  <c r="EG120" i="2"/>
  <c r="EC120" i="2"/>
  <c r="DY120" i="2"/>
  <c r="BI120" i="2"/>
  <c r="BE120" i="2"/>
  <c r="BA120" i="2"/>
  <c r="AW120" i="2"/>
  <c r="T120" i="2"/>
  <c r="S120" i="2"/>
  <c r="R120" i="2"/>
  <c r="P120" i="2"/>
  <c r="O120" i="2"/>
  <c r="N120" i="2"/>
  <c r="L120" i="2"/>
  <c r="K120" i="2"/>
  <c r="J120" i="2"/>
  <c r="H120" i="2"/>
  <c r="G120" i="2"/>
  <c r="F120" i="2"/>
  <c r="E120" i="2"/>
  <c r="D120" i="2"/>
  <c r="HM119" i="2"/>
  <c r="HI119" i="2"/>
  <c r="HE119" i="2"/>
  <c r="HA119" i="2"/>
  <c r="FY119" i="2"/>
  <c r="FU119" i="2"/>
  <c r="FQ119" i="2"/>
  <c r="FM119" i="2"/>
  <c r="EK119" i="2"/>
  <c r="EG119" i="2"/>
  <c r="EC119" i="2"/>
  <c r="DY119" i="2"/>
  <c r="BI119" i="2"/>
  <c r="BE119" i="2"/>
  <c r="BA119" i="2"/>
  <c r="AW119" i="2"/>
  <c r="T119" i="2"/>
  <c r="S119" i="2"/>
  <c r="R119" i="2"/>
  <c r="P119" i="2"/>
  <c r="O119" i="2"/>
  <c r="N119" i="2"/>
  <c r="L119" i="2"/>
  <c r="K119" i="2"/>
  <c r="J119" i="2"/>
  <c r="H119" i="2"/>
  <c r="G119" i="2"/>
  <c r="F119" i="2"/>
  <c r="E119" i="2"/>
  <c r="D119" i="2"/>
  <c r="HH118" i="2"/>
  <c r="HG118" i="2"/>
  <c r="HF118" i="2"/>
  <c r="HD118" i="2"/>
  <c r="HC118" i="2"/>
  <c r="HB118" i="2"/>
  <c r="GZ118" i="2"/>
  <c r="GY118" i="2"/>
  <c r="GX118" i="2"/>
  <c r="GW118" i="2"/>
  <c r="GV118" i="2"/>
  <c r="FT118" i="2"/>
  <c r="FS118" i="2"/>
  <c r="FR118" i="2"/>
  <c r="FP118" i="2"/>
  <c r="FO118" i="2"/>
  <c r="FN118" i="2"/>
  <c r="FL118" i="2"/>
  <c r="FK118" i="2"/>
  <c r="FJ118" i="2"/>
  <c r="FI118" i="2"/>
  <c r="FH118" i="2"/>
  <c r="EF118" i="2"/>
  <c r="EE118" i="2"/>
  <c r="ED118" i="2"/>
  <c r="EB118" i="2"/>
  <c r="EA118" i="2"/>
  <c r="DZ118" i="2"/>
  <c r="DX118" i="2"/>
  <c r="DW118" i="2"/>
  <c r="DV118" i="2"/>
  <c r="DU118" i="2"/>
  <c r="DT118" i="2"/>
  <c r="BD118" i="2"/>
  <c r="BC118" i="2"/>
  <c r="BB118" i="2"/>
  <c r="AZ118" i="2"/>
  <c r="AY118" i="2"/>
  <c r="AX118" i="2"/>
  <c r="AV118" i="2"/>
  <c r="AU118" i="2"/>
  <c r="AT118" i="2"/>
  <c r="AS118" i="2"/>
  <c r="AR118" i="2"/>
  <c r="HM116" i="2"/>
  <c r="HI116" i="2"/>
  <c r="HE116" i="2"/>
  <c r="HA116" i="2"/>
  <c r="FY116" i="2"/>
  <c r="FU116" i="2"/>
  <c r="FQ116" i="2"/>
  <c r="FM116" i="2"/>
  <c r="EK116" i="2"/>
  <c r="EG116" i="2"/>
  <c r="EC116" i="2"/>
  <c r="DY116" i="2"/>
  <c r="BI116" i="2"/>
  <c r="BE116" i="2"/>
  <c r="BA116" i="2"/>
  <c r="AW116" i="2"/>
  <c r="T116" i="2"/>
  <c r="S116" i="2"/>
  <c r="R116" i="2"/>
  <c r="P116" i="2"/>
  <c r="O116" i="2"/>
  <c r="N116" i="2"/>
  <c r="L116" i="2"/>
  <c r="K116" i="2"/>
  <c r="J116" i="2"/>
  <c r="H116" i="2"/>
  <c r="G116" i="2"/>
  <c r="F116" i="2"/>
  <c r="E116" i="2"/>
  <c r="D116" i="2"/>
  <c r="HM115" i="2"/>
  <c r="HI115" i="2"/>
  <c r="HE115" i="2"/>
  <c r="HA115" i="2"/>
  <c r="FY115" i="2"/>
  <c r="FU115" i="2"/>
  <c r="FQ115" i="2"/>
  <c r="FM115" i="2"/>
  <c r="EK115" i="2"/>
  <c r="EG115" i="2"/>
  <c r="EC115" i="2"/>
  <c r="DY115" i="2"/>
  <c r="BI115" i="2"/>
  <c r="BE115" i="2"/>
  <c r="BA115" i="2"/>
  <c r="AW115" i="2"/>
  <c r="T115" i="2"/>
  <c r="S115" i="2"/>
  <c r="R115" i="2"/>
  <c r="P115" i="2"/>
  <c r="O115" i="2"/>
  <c r="N115" i="2"/>
  <c r="L115" i="2"/>
  <c r="K115" i="2"/>
  <c r="J115" i="2"/>
  <c r="H115" i="2"/>
  <c r="G115" i="2"/>
  <c r="F115" i="2"/>
  <c r="E115" i="2"/>
  <c r="D115" i="2"/>
  <c r="HH114" i="2"/>
  <c r="HG114" i="2"/>
  <c r="HF114" i="2"/>
  <c r="HD114" i="2"/>
  <c r="HC114" i="2"/>
  <c r="HB114" i="2"/>
  <c r="GZ114" i="2"/>
  <c r="GY114" i="2"/>
  <c r="GX114" i="2"/>
  <c r="GW114" i="2"/>
  <c r="GV114" i="2"/>
  <c r="FV114" i="2"/>
  <c r="FT114" i="2"/>
  <c r="FS114" i="2"/>
  <c r="FR114" i="2"/>
  <c r="FP114" i="2"/>
  <c r="FO114" i="2"/>
  <c r="FN114" i="2"/>
  <c r="FL114" i="2"/>
  <c r="FK114" i="2"/>
  <c r="FJ114" i="2"/>
  <c r="FI114" i="2"/>
  <c r="FH114" i="2"/>
  <c r="EF114" i="2"/>
  <c r="EE114" i="2"/>
  <c r="ED114" i="2"/>
  <c r="EB114" i="2"/>
  <c r="EA114" i="2"/>
  <c r="DZ114" i="2"/>
  <c r="DX114" i="2"/>
  <c r="DW114" i="2"/>
  <c r="DV114" i="2"/>
  <c r="DU114" i="2"/>
  <c r="DT114" i="2"/>
  <c r="BD114" i="2"/>
  <c r="BC114" i="2"/>
  <c r="BB114" i="2"/>
  <c r="AZ114" i="2"/>
  <c r="AY114" i="2"/>
  <c r="AX114" i="2"/>
  <c r="AV114" i="2"/>
  <c r="AU114" i="2"/>
  <c r="AT114" i="2"/>
  <c r="AS114" i="2"/>
  <c r="AR114" i="2"/>
  <c r="HM113" i="2"/>
  <c r="HI113" i="2"/>
  <c r="HE113" i="2"/>
  <c r="HA113" i="2"/>
  <c r="FY113" i="2"/>
  <c r="FU113" i="2"/>
  <c r="FQ113" i="2"/>
  <c r="FM113" i="2"/>
  <c r="EK113" i="2"/>
  <c r="EG113" i="2"/>
  <c r="EC113" i="2"/>
  <c r="DY113" i="2"/>
  <c r="BI113" i="2"/>
  <c r="BE113" i="2"/>
  <c r="BA113" i="2"/>
  <c r="AW113" i="2"/>
  <c r="T113" i="2"/>
  <c r="S113" i="2"/>
  <c r="R113" i="2"/>
  <c r="P113" i="2"/>
  <c r="O113" i="2"/>
  <c r="N113" i="2"/>
  <c r="L113" i="2"/>
  <c r="K113" i="2"/>
  <c r="J113" i="2"/>
  <c r="H113" i="2"/>
  <c r="G113" i="2"/>
  <c r="F113" i="2"/>
  <c r="E113" i="2"/>
  <c r="D113" i="2"/>
  <c r="HM112" i="2"/>
  <c r="HI112" i="2"/>
  <c r="HE112" i="2"/>
  <c r="HA112" i="2"/>
  <c r="FY112" i="2"/>
  <c r="FU112" i="2"/>
  <c r="FQ112" i="2"/>
  <c r="FM112" i="2"/>
  <c r="EK112" i="2"/>
  <c r="EG112" i="2"/>
  <c r="EC112" i="2"/>
  <c r="DY112" i="2"/>
  <c r="BI112" i="2"/>
  <c r="BE112" i="2"/>
  <c r="BA112" i="2"/>
  <c r="AW112" i="2"/>
  <c r="T112" i="2"/>
  <c r="R112" i="2"/>
  <c r="P112" i="2"/>
  <c r="O112" i="2"/>
  <c r="N112" i="2"/>
  <c r="L112" i="2"/>
  <c r="K112" i="2"/>
  <c r="J112" i="2"/>
  <c r="H112" i="2"/>
  <c r="G112" i="2"/>
  <c r="F112" i="2"/>
  <c r="E112" i="2"/>
  <c r="D112" i="2"/>
  <c r="HM111" i="2"/>
  <c r="HI111" i="2"/>
  <c r="HE111" i="2"/>
  <c r="HA111" i="2"/>
  <c r="FY111" i="2"/>
  <c r="FU111" i="2"/>
  <c r="FQ111" i="2"/>
  <c r="FM111" i="2"/>
  <c r="EK111" i="2"/>
  <c r="EG111" i="2"/>
  <c r="EC111" i="2"/>
  <c r="DY111" i="2"/>
  <c r="BI111" i="2"/>
  <c r="BE111" i="2"/>
  <c r="BA111" i="2"/>
  <c r="AW111" i="2"/>
  <c r="T111" i="2"/>
  <c r="S111" i="2"/>
  <c r="R111" i="2"/>
  <c r="P111" i="2"/>
  <c r="O111" i="2"/>
  <c r="N111" i="2"/>
  <c r="L111" i="2"/>
  <c r="K111" i="2"/>
  <c r="J111" i="2"/>
  <c r="H111" i="2"/>
  <c r="G111" i="2"/>
  <c r="F111" i="2"/>
  <c r="E111" i="2"/>
  <c r="D111" i="2"/>
  <c r="HM110" i="2"/>
  <c r="HI110" i="2"/>
  <c r="HE110" i="2"/>
  <c r="HA110" i="2"/>
  <c r="FY110" i="2"/>
  <c r="FU110" i="2"/>
  <c r="FQ110" i="2"/>
  <c r="FM110" i="2"/>
  <c r="EK110" i="2"/>
  <c r="EG110" i="2"/>
  <c r="EC110" i="2"/>
  <c r="DY110" i="2"/>
  <c r="BI110" i="2"/>
  <c r="BE110" i="2"/>
  <c r="BA110" i="2"/>
  <c r="AW110" i="2"/>
  <c r="T110" i="2"/>
  <c r="S110" i="2"/>
  <c r="R110" i="2"/>
  <c r="P110" i="2"/>
  <c r="O110" i="2"/>
  <c r="N110" i="2"/>
  <c r="L110" i="2"/>
  <c r="K110" i="2"/>
  <c r="J110" i="2"/>
  <c r="H110" i="2"/>
  <c r="G110" i="2"/>
  <c r="F110" i="2"/>
  <c r="E110" i="2"/>
  <c r="D110" i="2"/>
  <c r="HH109" i="2"/>
  <c r="HG109" i="2"/>
  <c r="HF109" i="2"/>
  <c r="HD109" i="2"/>
  <c r="HC109" i="2"/>
  <c r="HB109" i="2"/>
  <c r="GZ109" i="2"/>
  <c r="GY109" i="2"/>
  <c r="GX109" i="2"/>
  <c r="GW109" i="2"/>
  <c r="GV109" i="2"/>
  <c r="FV109" i="2"/>
  <c r="FT109" i="2"/>
  <c r="FS109" i="2"/>
  <c r="FR109" i="2"/>
  <c r="FP109" i="2"/>
  <c r="FO109" i="2"/>
  <c r="FN109" i="2"/>
  <c r="FL109" i="2"/>
  <c r="FK109" i="2"/>
  <c r="FJ109" i="2"/>
  <c r="FI109" i="2"/>
  <c r="FH109" i="2"/>
  <c r="EF109" i="2"/>
  <c r="EE109" i="2"/>
  <c r="ED109" i="2"/>
  <c r="EB109" i="2"/>
  <c r="EA109" i="2"/>
  <c r="DZ109" i="2"/>
  <c r="DX109" i="2"/>
  <c r="DW109" i="2"/>
  <c r="DV109" i="2"/>
  <c r="DU109" i="2"/>
  <c r="DT109" i="2"/>
  <c r="BD109" i="2"/>
  <c r="BC109" i="2"/>
  <c r="BB109" i="2"/>
  <c r="AZ109" i="2"/>
  <c r="AY109" i="2"/>
  <c r="AX109" i="2"/>
  <c r="AV109" i="2"/>
  <c r="AU109" i="2"/>
  <c r="AT109" i="2"/>
  <c r="AS109" i="2"/>
  <c r="AR109" i="2"/>
  <c r="HI108" i="2"/>
  <c r="HJ108" i="2" s="1"/>
  <c r="HJ103" i="2" s="1"/>
  <c r="HE108" i="2"/>
  <c r="HA108" i="2"/>
  <c r="FY108" i="2"/>
  <c r="FU108" i="2"/>
  <c r="FQ108" i="2"/>
  <c r="FM108" i="2"/>
  <c r="EK108" i="2"/>
  <c r="EG108" i="2"/>
  <c r="EC108" i="2"/>
  <c r="DY108" i="2"/>
  <c r="BI108" i="2"/>
  <c r="BE108" i="2"/>
  <c r="BA108" i="2"/>
  <c r="AW108" i="2"/>
  <c r="T108" i="2"/>
  <c r="S108" i="2"/>
  <c r="P108" i="2"/>
  <c r="O108" i="2"/>
  <c r="N108" i="2"/>
  <c r="L108" i="2"/>
  <c r="K108" i="2"/>
  <c r="J108" i="2"/>
  <c r="H108" i="2"/>
  <c r="G108" i="2"/>
  <c r="F108" i="2"/>
  <c r="E108" i="2"/>
  <c r="D108" i="2"/>
  <c r="HM107" i="2"/>
  <c r="HI107" i="2"/>
  <c r="HE107" i="2"/>
  <c r="HA107" i="2"/>
  <c r="FY107" i="2"/>
  <c r="FU107" i="2"/>
  <c r="FQ107" i="2"/>
  <c r="FM107" i="2"/>
  <c r="EK107" i="2"/>
  <c r="EG107" i="2"/>
  <c r="EC107" i="2"/>
  <c r="DY107" i="2"/>
  <c r="BI107" i="2"/>
  <c r="BE107" i="2"/>
  <c r="BA107" i="2"/>
  <c r="AW107" i="2"/>
  <c r="T107" i="2"/>
  <c r="S107" i="2"/>
  <c r="R107" i="2"/>
  <c r="P107" i="2"/>
  <c r="O107" i="2"/>
  <c r="N107" i="2"/>
  <c r="L107" i="2"/>
  <c r="K107" i="2"/>
  <c r="J107" i="2"/>
  <c r="H107" i="2"/>
  <c r="G107" i="2"/>
  <c r="F107" i="2"/>
  <c r="E107" i="2"/>
  <c r="D107" i="2"/>
  <c r="HM106" i="2"/>
  <c r="HI106" i="2"/>
  <c r="HE106" i="2"/>
  <c r="HA106" i="2"/>
  <c r="FY106" i="2"/>
  <c r="FU106" i="2"/>
  <c r="FQ106" i="2"/>
  <c r="FM106" i="2"/>
  <c r="EK106" i="2"/>
  <c r="EG106" i="2"/>
  <c r="EC106" i="2"/>
  <c r="DY106" i="2"/>
  <c r="BI106" i="2"/>
  <c r="BE106" i="2"/>
  <c r="BA106" i="2"/>
  <c r="AW106" i="2"/>
  <c r="T106" i="2"/>
  <c r="S106" i="2"/>
  <c r="R106" i="2"/>
  <c r="P106" i="2"/>
  <c r="O106" i="2"/>
  <c r="N106" i="2"/>
  <c r="L106" i="2"/>
  <c r="K106" i="2"/>
  <c r="J106" i="2"/>
  <c r="H106" i="2"/>
  <c r="G106" i="2"/>
  <c r="F106" i="2"/>
  <c r="E106" i="2"/>
  <c r="D106" i="2"/>
  <c r="HM105" i="2"/>
  <c r="HI105" i="2"/>
  <c r="HE105" i="2"/>
  <c r="HA105" i="2"/>
  <c r="FY105" i="2"/>
  <c r="FU105" i="2"/>
  <c r="FQ105" i="2"/>
  <c r="FM105" i="2"/>
  <c r="EK105" i="2"/>
  <c r="EG105" i="2"/>
  <c r="EC105" i="2"/>
  <c r="DY105" i="2"/>
  <c r="BI105" i="2"/>
  <c r="BE105" i="2"/>
  <c r="BA105" i="2"/>
  <c r="AW105" i="2"/>
  <c r="T105" i="2"/>
  <c r="S105" i="2"/>
  <c r="R105" i="2"/>
  <c r="P105" i="2"/>
  <c r="O105" i="2"/>
  <c r="N105" i="2"/>
  <c r="L105" i="2"/>
  <c r="K105" i="2"/>
  <c r="J105" i="2"/>
  <c r="H105" i="2"/>
  <c r="G105" i="2"/>
  <c r="F105" i="2"/>
  <c r="E105" i="2"/>
  <c r="D105" i="2"/>
  <c r="HM104" i="2"/>
  <c r="HI104" i="2"/>
  <c r="HE104" i="2"/>
  <c r="HA104" i="2"/>
  <c r="FY104" i="2"/>
  <c r="FU104" i="2"/>
  <c r="FQ104" i="2"/>
  <c r="FM104" i="2"/>
  <c r="EK104" i="2"/>
  <c r="EG104" i="2"/>
  <c r="EC104" i="2"/>
  <c r="DY104" i="2"/>
  <c r="BI104" i="2"/>
  <c r="BE104" i="2"/>
  <c r="BA104" i="2"/>
  <c r="AW104" i="2"/>
  <c r="T104" i="2"/>
  <c r="S104" i="2"/>
  <c r="R104" i="2"/>
  <c r="P104" i="2"/>
  <c r="O104" i="2"/>
  <c r="N104" i="2"/>
  <c r="L104" i="2"/>
  <c r="K104" i="2"/>
  <c r="J104" i="2"/>
  <c r="H104" i="2"/>
  <c r="G104" i="2"/>
  <c r="F104" i="2"/>
  <c r="E104" i="2"/>
  <c r="D104" i="2"/>
  <c r="HH103" i="2"/>
  <c r="HG103" i="2"/>
  <c r="HF103" i="2"/>
  <c r="HD103" i="2"/>
  <c r="HC103" i="2"/>
  <c r="HB103" i="2"/>
  <c r="GZ103" i="2"/>
  <c r="GY103" i="2"/>
  <c r="GX103" i="2"/>
  <c r="GW103" i="2"/>
  <c r="GV103" i="2"/>
  <c r="FV103" i="2"/>
  <c r="FT103" i="2"/>
  <c r="FS103" i="2"/>
  <c r="FR103" i="2"/>
  <c r="FP103" i="2"/>
  <c r="FO103" i="2"/>
  <c r="FN103" i="2"/>
  <c r="FL103" i="2"/>
  <c r="FK103" i="2"/>
  <c r="FJ103" i="2"/>
  <c r="FI103" i="2"/>
  <c r="FH103" i="2"/>
  <c r="EF103" i="2"/>
  <c r="EE103" i="2"/>
  <c r="ED103" i="2"/>
  <c r="EB103" i="2"/>
  <c r="EA103" i="2"/>
  <c r="DZ103" i="2"/>
  <c r="DX103" i="2"/>
  <c r="DW103" i="2"/>
  <c r="DV103" i="2"/>
  <c r="DU103" i="2"/>
  <c r="DT103" i="2"/>
  <c r="BD103" i="2"/>
  <c r="BC103" i="2"/>
  <c r="BB103" i="2"/>
  <c r="AZ103" i="2"/>
  <c r="AY103" i="2"/>
  <c r="AX103" i="2"/>
  <c r="AV103" i="2"/>
  <c r="AU103" i="2"/>
  <c r="AT103" i="2"/>
  <c r="AS103" i="2"/>
  <c r="AR103" i="2"/>
  <c r="HI102" i="2"/>
  <c r="HJ102" i="2" s="1"/>
  <c r="HE102" i="2"/>
  <c r="HA102" i="2"/>
  <c r="FY102" i="2"/>
  <c r="FU102" i="2"/>
  <c r="FQ102" i="2"/>
  <c r="FM102" i="2"/>
  <c r="EK102" i="2"/>
  <c r="EG102" i="2"/>
  <c r="EC102" i="2"/>
  <c r="DY102" i="2"/>
  <c r="BI102" i="2"/>
  <c r="BE102" i="2"/>
  <c r="BA102" i="2"/>
  <c r="AW102" i="2"/>
  <c r="HM101" i="2"/>
  <c r="HI101" i="2"/>
  <c r="HE101" i="2"/>
  <c r="HA101" i="2"/>
  <c r="FY101" i="2"/>
  <c r="FU101" i="2"/>
  <c r="FQ101" i="2"/>
  <c r="FM101" i="2"/>
  <c r="EK101" i="2"/>
  <c r="EG101" i="2"/>
  <c r="EC101" i="2"/>
  <c r="DY101" i="2"/>
  <c r="BI101" i="2"/>
  <c r="BE101" i="2"/>
  <c r="BA101" i="2"/>
  <c r="AW101" i="2"/>
  <c r="HI100" i="2"/>
  <c r="HE100" i="2"/>
  <c r="HA100" i="2"/>
  <c r="FY100" i="2"/>
  <c r="FU100" i="2"/>
  <c r="FQ100" i="2"/>
  <c r="FM100" i="2"/>
  <c r="EK100" i="2"/>
  <c r="EG100" i="2"/>
  <c r="EC100" i="2"/>
  <c r="DY100" i="2"/>
  <c r="BI100" i="2"/>
  <c r="BE100" i="2"/>
  <c r="BA100" i="2"/>
  <c r="AW100" i="2"/>
  <c r="HH99" i="2"/>
  <c r="HG99" i="2"/>
  <c r="HF99" i="2"/>
  <c r="HD99" i="2"/>
  <c r="HC99" i="2"/>
  <c r="HB99" i="2"/>
  <c r="GZ99" i="2"/>
  <c r="GY99" i="2"/>
  <c r="GX99" i="2"/>
  <c r="GW99" i="2"/>
  <c r="GV99" i="2"/>
  <c r="FV99" i="2"/>
  <c r="FT99" i="2"/>
  <c r="FS99" i="2"/>
  <c r="FR99" i="2"/>
  <c r="FP99" i="2"/>
  <c r="FO99" i="2"/>
  <c r="FN99" i="2"/>
  <c r="FL99" i="2"/>
  <c r="FK99" i="2"/>
  <c r="FJ99" i="2"/>
  <c r="FI99" i="2"/>
  <c r="FH99" i="2"/>
  <c r="EF99" i="2"/>
  <c r="EE99" i="2"/>
  <c r="ED99" i="2"/>
  <c r="EB99" i="2"/>
  <c r="EA99" i="2"/>
  <c r="DZ99" i="2"/>
  <c r="DX99" i="2"/>
  <c r="DW99" i="2"/>
  <c r="DV99" i="2"/>
  <c r="DU99" i="2"/>
  <c r="DT99" i="2"/>
  <c r="BD99" i="2"/>
  <c r="BC99" i="2"/>
  <c r="BB99" i="2"/>
  <c r="AZ99" i="2"/>
  <c r="AY99" i="2"/>
  <c r="AX99" i="2"/>
  <c r="AV99" i="2"/>
  <c r="AU99" i="2"/>
  <c r="AT99" i="2"/>
  <c r="AS99" i="2"/>
  <c r="AR99" i="2"/>
  <c r="HM98" i="2"/>
  <c r="HI98" i="2"/>
  <c r="HE98" i="2"/>
  <c r="HA98" i="2"/>
  <c r="FY98" i="2"/>
  <c r="FU98" i="2"/>
  <c r="FQ98" i="2"/>
  <c r="FM98" i="2"/>
  <c r="EK98" i="2"/>
  <c r="EG98" i="2"/>
  <c r="EC98" i="2"/>
  <c r="DY98" i="2"/>
  <c r="BI98" i="2"/>
  <c r="BE98" i="2"/>
  <c r="BA98" i="2"/>
  <c r="AW98" i="2"/>
  <c r="T98" i="2"/>
  <c r="S98" i="2"/>
  <c r="R98" i="2"/>
  <c r="P98" i="2"/>
  <c r="O98" i="2"/>
  <c r="N98" i="2"/>
  <c r="L98" i="2"/>
  <c r="K98" i="2"/>
  <c r="J98" i="2"/>
  <c r="H98" i="2"/>
  <c r="G98" i="2"/>
  <c r="F98" i="2"/>
  <c r="E98" i="2"/>
  <c r="D98" i="2"/>
  <c r="HM97" i="2"/>
  <c r="HI97" i="2"/>
  <c r="HE97" i="2"/>
  <c r="HA97" i="2"/>
  <c r="FY97" i="2"/>
  <c r="FU97" i="2"/>
  <c r="FQ97" i="2"/>
  <c r="FM97" i="2"/>
  <c r="EK97" i="2"/>
  <c r="EG97" i="2"/>
  <c r="EC97" i="2"/>
  <c r="DY97" i="2"/>
  <c r="BI97" i="2"/>
  <c r="BE97" i="2"/>
  <c r="BA97" i="2"/>
  <c r="AW97" i="2"/>
  <c r="T97" i="2"/>
  <c r="S97" i="2"/>
  <c r="R97" i="2"/>
  <c r="P97" i="2"/>
  <c r="O97" i="2"/>
  <c r="N97" i="2"/>
  <c r="L97" i="2"/>
  <c r="K97" i="2"/>
  <c r="J97" i="2"/>
  <c r="H97" i="2"/>
  <c r="G97" i="2"/>
  <c r="F97" i="2"/>
  <c r="E97" i="2"/>
  <c r="D97" i="2"/>
  <c r="HM96" i="2"/>
  <c r="HI96" i="2"/>
  <c r="HE96" i="2"/>
  <c r="HA96" i="2"/>
  <c r="FY96" i="2"/>
  <c r="FU96" i="2"/>
  <c r="FQ96" i="2"/>
  <c r="FM96" i="2"/>
  <c r="EK96" i="2"/>
  <c r="EG96" i="2"/>
  <c r="EC96" i="2"/>
  <c r="DY96" i="2"/>
  <c r="BI96" i="2"/>
  <c r="BE96" i="2"/>
  <c r="BA96" i="2"/>
  <c r="AW96" i="2"/>
  <c r="T96" i="2"/>
  <c r="S96" i="2"/>
  <c r="R96" i="2"/>
  <c r="P96" i="2"/>
  <c r="O96" i="2"/>
  <c r="N96" i="2"/>
  <c r="L96" i="2"/>
  <c r="K96" i="2"/>
  <c r="J96" i="2"/>
  <c r="H96" i="2"/>
  <c r="G96" i="2"/>
  <c r="F96" i="2"/>
  <c r="E96" i="2"/>
  <c r="D96" i="2"/>
  <c r="HM95" i="2"/>
  <c r="HI95" i="2"/>
  <c r="HE95" i="2"/>
  <c r="HA95" i="2"/>
  <c r="FY95" i="2"/>
  <c r="FU95" i="2"/>
  <c r="FQ95" i="2"/>
  <c r="FM95" i="2"/>
  <c r="EK95" i="2"/>
  <c r="EG95" i="2"/>
  <c r="EC95" i="2"/>
  <c r="DY95" i="2"/>
  <c r="BI95" i="2"/>
  <c r="BE95" i="2"/>
  <c r="BA95" i="2"/>
  <c r="AW95" i="2"/>
  <c r="T95" i="2"/>
  <c r="S95" i="2"/>
  <c r="R95" i="2"/>
  <c r="P95" i="2"/>
  <c r="O95" i="2"/>
  <c r="N95" i="2"/>
  <c r="L95" i="2"/>
  <c r="K95" i="2"/>
  <c r="J95" i="2"/>
  <c r="H95" i="2"/>
  <c r="G95" i="2"/>
  <c r="F95" i="2"/>
  <c r="E95" i="2"/>
  <c r="D95" i="2"/>
  <c r="HM94" i="2"/>
  <c r="HI94" i="2"/>
  <c r="HE94" i="2"/>
  <c r="HA94" i="2"/>
  <c r="FY94" i="2"/>
  <c r="FU94" i="2"/>
  <c r="FQ94" i="2"/>
  <c r="FM94" i="2"/>
  <c r="EK94" i="2"/>
  <c r="EG94" i="2"/>
  <c r="EC94" i="2"/>
  <c r="DY94" i="2"/>
  <c r="BI94" i="2"/>
  <c r="BE94" i="2"/>
  <c r="BA94" i="2"/>
  <c r="AW94" i="2"/>
  <c r="T94" i="2"/>
  <c r="S94" i="2"/>
  <c r="R94" i="2"/>
  <c r="P94" i="2"/>
  <c r="O94" i="2"/>
  <c r="N94" i="2"/>
  <c r="L94" i="2"/>
  <c r="K94" i="2"/>
  <c r="J94" i="2"/>
  <c r="H94" i="2"/>
  <c r="G94" i="2"/>
  <c r="F94" i="2"/>
  <c r="E94" i="2"/>
  <c r="D94" i="2"/>
  <c r="HM93" i="2"/>
  <c r="HI93" i="2"/>
  <c r="HE93" i="2"/>
  <c r="HA93" i="2"/>
  <c r="FY93" i="2"/>
  <c r="FU93" i="2"/>
  <c r="FQ93" i="2"/>
  <c r="FM93" i="2"/>
  <c r="EK93" i="2"/>
  <c r="EG93" i="2"/>
  <c r="EC93" i="2"/>
  <c r="DY93" i="2"/>
  <c r="BI93" i="2"/>
  <c r="BE93" i="2"/>
  <c r="BA93" i="2"/>
  <c r="AW93" i="2"/>
  <c r="T93" i="2"/>
  <c r="S93" i="2"/>
  <c r="R93" i="2"/>
  <c r="P93" i="2"/>
  <c r="O93" i="2"/>
  <c r="N93" i="2"/>
  <c r="L93" i="2"/>
  <c r="K93" i="2"/>
  <c r="J93" i="2"/>
  <c r="H93" i="2"/>
  <c r="G93" i="2"/>
  <c r="F93" i="2"/>
  <c r="E93" i="2"/>
  <c r="D93" i="2"/>
  <c r="HM92" i="2"/>
  <c r="HI92" i="2"/>
  <c r="HE92" i="2"/>
  <c r="HA92" i="2"/>
  <c r="FY92" i="2"/>
  <c r="FU92" i="2"/>
  <c r="FQ92" i="2"/>
  <c r="FM92" i="2"/>
  <c r="EK92" i="2"/>
  <c r="EG92" i="2"/>
  <c r="EC92" i="2"/>
  <c r="DY92" i="2"/>
  <c r="BI92" i="2"/>
  <c r="BE92" i="2"/>
  <c r="BA92" i="2"/>
  <c r="AW92" i="2"/>
  <c r="T92" i="2"/>
  <c r="S92" i="2"/>
  <c r="R92" i="2"/>
  <c r="P92" i="2"/>
  <c r="O92" i="2"/>
  <c r="N92" i="2"/>
  <c r="L92" i="2"/>
  <c r="K92" i="2"/>
  <c r="J92" i="2"/>
  <c r="H92" i="2"/>
  <c r="G92" i="2"/>
  <c r="F92" i="2"/>
  <c r="E92" i="2"/>
  <c r="D92" i="2"/>
  <c r="HH91" i="2"/>
  <c r="HG91" i="2"/>
  <c r="HF91" i="2"/>
  <c r="HD91" i="2"/>
  <c r="HC91" i="2"/>
  <c r="HB91" i="2"/>
  <c r="GZ91" i="2"/>
  <c r="GY91" i="2"/>
  <c r="GX91" i="2"/>
  <c r="GW91" i="2"/>
  <c r="GV91" i="2"/>
  <c r="FV91" i="2"/>
  <c r="FT91" i="2"/>
  <c r="FS91" i="2"/>
  <c r="FR91" i="2"/>
  <c r="FP91" i="2"/>
  <c r="FO91" i="2"/>
  <c r="FN91" i="2"/>
  <c r="FL91" i="2"/>
  <c r="FK91" i="2"/>
  <c r="FJ91" i="2"/>
  <c r="FI91" i="2"/>
  <c r="FH91" i="2"/>
  <c r="EF91" i="2"/>
  <c r="EE91" i="2"/>
  <c r="ED91" i="2"/>
  <c r="EB91" i="2"/>
  <c r="EA91" i="2"/>
  <c r="DZ91" i="2"/>
  <c r="DX91" i="2"/>
  <c r="DW91" i="2"/>
  <c r="DV91" i="2"/>
  <c r="DU91" i="2"/>
  <c r="DT91" i="2"/>
  <c r="BD91" i="2"/>
  <c r="BC91" i="2"/>
  <c r="BB91" i="2"/>
  <c r="AZ91" i="2"/>
  <c r="AY91" i="2"/>
  <c r="AX91" i="2"/>
  <c r="AV91" i="2"/>
  <c r="AU91" i="2"/>
  <c r="AT91" i="2"/>
  <c r="AS91" i="2"/>
  <c r="AR91" i="2"/>
  <c r="HM90" i="2"/>
  <c r="HI90" i="2"/>
  <c r="HE90" i="2"/>
  <c r="HA90" i="2"/>
  <c r="FY90" i="2"/>
  <c r="FU90" i="2"/>
  <c r="FQ90" i="2"/>
  <c r="FM90" i="2"/>
  <c r="EK90" i="2"/>
  <c r="EG90" i="2"/>
  <c r="EC90" i="2"/>
  <c r="DY90" i="2"/>
  <c r="BI90" i="2"/>
  <c r="BE90" i="2"/>
  <c r="BA90" i="2"/>
  <c r="AW90" i="2"/>
  <c r="T90" i="2"/>
  <c r="S90" i="2"/>
  <c r="R90" i="2"/>
  <c r="P90" i="2"/>
  <c r="O90" i="2"/>
  <c r="N90" i="2"/>
  <c r="L90" i="2"/>
  <c r="K90" i="2"/>
  <c r="J90" i="2"/>
  <c r="H90" i="2"/>
  <c r="G90" i="2"/>
  <c r="F90" i="2"/>
  <c r="E90" i="2"/>
  <c r="D90" i="2"/>
  <c r="HM89" i="2"/>
  <c r="HI89" i="2"/>
  <c r="HE89" i="2"/>
  <c r="HA89" i="2"/>
  <c r="FY89" i="2"/>
  <c r="FU89" i="2"/>
  <c r="FQ89" i="2"/>
  <c r="FM89" i="2"/>
  <c r="EK89" i="2"/>
  <c r="EG89" i="2"/>
  <c r="EC89" i="2"/>
  <c r="DY89" i="2"/>
  <c r="BI89" i="2"/>
  <c r="BE89" i="2"/>
  <c r="BA89" i="2"/>
  <c r="AW89" i="2"/>
  <c r="T89" i="2"/>
  <c r="S89" i="2"/>
  <c r="R89" i="2"/>
  <c r="P89" i="2"/>
  <c r="O89" i="2"/>
  <c r="N89" i="2"/>
  <c r="L89" i="2"/>
  <c r="K89" i="2"/>
  <c r="J89" i="2"/>
  <c r="H89" i="2"/>
  <c r="G89" i="2"/>
  <c r="F89" i="2"/>
  <c r="E89" i="2"/>
  <c r="D89" i="2"/>
  <c r="HM88" i="2"/>
  <c r="HI88" i="2"/>
  <c r="HE88" i="2"/>
  <c r="HA88" i="2"/>
  <c r="FY88" i="2"/>
  <c r="FU88" i="2"/>
  <c r="FQ88" i="2"/>
  <c r="FM88" i="2"/>
  <c r="EK88" i="2"/>
  <c r="EG88" i="2"/>
  <c r="EC88" i="2"/>
  <c r="DY88" i="2"/>
  <c r="BI88" i="2"/>
  <c r="BE88" i="2"/>
  <c r="BA88" i="2"/>
  <c r="AW88" i="2"/>
  <c r="T88" i="2"/>
  <c r="S88" i="2"/>
  <c r="R88" i="2"/>
  <c r="P88" i="2"/>
  <c r="O88" i="2"/>
  <c r="N88" i="2"/>
  <c r="L88" i="2"/>
  <c r="K88" i="2"/>
  <c r="J88" i="2"/>
  <c r="H88" i="2"/>
  <c r="G88" i="2"/>
  <c r="F88" i="2"/>
  <c r="E88" i="2"/>
  <c r="D88" i="2"/>
  <c r="HM87" i="2"/>
  <c r="HI87" i="2"/>
  <c r="HE87" i="2"/>
  <c r="HA87" i="2"/>
  <c r="FY87" i="2"/>
  <c r="FU87" i="2"/>
  <c r="FQ87" i="2"/>
  <c r="FM87" i="2"/>
  <c r="EK87" i="2"/>
  <c r="EG87" i="2"/>
  <c r="EC87" i="2"/>
  <c r="DY87" i="2"/>
  <c r="BI87" i="2"/>
  <c r="BE87" i="2"/>
  <c r="BA87" i="2"/>
  <c r="AW87" i="2"/>
  <c r="T87" i="2"/>
  <c r="S87" i="2"/>
  <c r="R87" i="2"/>
  <c r="P87" i="2"/>
  <c r="O87" i="2"/>
  <c r="N87" i="2"/>
  <c r="L87" i="2"/>
  <c r="K87" i="2"/>
  <c r="J87" i="2"/>
  <c r="H87" i="2"/>
  <c r="G87" i="2"/>
  <c r="F87" i="2"/>
  <c r="E87" i="2"/>
  <c r="D87" i="2"/>
  <c r="HM86" i="2"/>
  <c r="HI86" i="2"/>
  <c r="HE86" i="2"/>
  <c r="HA86" i="2"/>
  <c r="FY86" i="2"/>
  <c r="FU86" i="2"/>
  <c r="FQ86" i="2"/>
  <c r="FM86" i="2"/>
  <c r="EK86" i="2"/>
  <c r="EG86" i="2"/>
  <c r="EC86" i="2"/>
  <c r="DY86" i="2"/>
  <c r="BI86" i="2"/>
  <c r="BE86" i="2"/>
  <c r="BA86" i="2"/>
  <c r="AW86" i="2"/>
  <c r="T86" i="2"/>
  <c r="S86" i="2"/>
  <c r="R86" i="2"/>
  <c r="P86" i="2"/>
  <c r="O86" i="2"/>
  <c r="N86" i="2"/>
  <c r="L86" i="2"/>
  <c r="K86" i="2"/>
  <c r="J86" i="2"/>
  <c r="H86" i="2"/>
  <c r="G86" i="2"/>
  <c r="F86" i="2"/>
  <c r="E86" i="2"/>
  <c r="D86" i="2"/>
  <c r="HM85" i="2"/>
  <c r="HI85" i="2"/>
  <c r="HE85" i="2"/>
  <c r="HA85" i="2"/>
  <c r="FY85" i="2"/>
  <c r="FU85" i="2"/>
  <c r="FQ85" i="2"/>
  <c r="FM85" i="2"/>
  <c r="EK85" i="2"/>
  <c r="EG85" i="2"/>
  <c r="EC85" i="2"/>
  <c r="DY85" i="2"/>
  <c r="BI85" i="2"/>
  <c r="BE85" i="2"/>
  <c r="BA85" i="2"/>
  <c r="AW85" i="2"/>
  <c r="T85" i="2"/>
  <c r="S85" i="2"/>
  <c r="R85" i="2"/>
  <c r="P85" i="2"/>
  <c r="O85" i="2"/>
  <c r="N85" i="2"/>
  <c r="L85" i="2"/>
  <c r="K85" i="2"/>
  <c r="J85" i="2"/>
  <c r="H85" i="2"/>
  <c r="G85" i="2"/>
  <c r="F85" i="2"/>
  <c r="E85" i="2"/>
  <c r="D85" i="2"/>
  <c r="HM84" i="2"/>
  <c r="HI84" i="2"/>
  <c r="HE84" i="2"/>
  <c r="HA84" i="2"/>
  <c r="FY84" i="2"/>
  <c r="FU84" i="2"/>
  <c r="FQ84" i="2"/>
  <c r="FM84" i="2"/>
  <c r="EK84" i="2"/>
  <c r="EG84" i="2"/>
  <c r="EC84" i="2"/>
  <c r="DY84" i="2"/>
  <c r="BI84" i="2"/>
  <c r="BE84" i="2"/>
  <c r="BA84" i="2"/>
  <c r="AW84" i="2"/>
  <c r="T84" i="2"/>
  <c r="S84" i="2"/>
  <c r="R84" i="2"/>
  <c r="P84" i="2"/>
  <c r="O84" i="2"/>
  <c r="N84" i="2"/>
  <c r="L84" i="2"/>
  <c r="K84" i="2"/>
  <c r="J84" i="2"/>
  <c r="H84" i="2"/>
  <c r="G84" i="2"/>
  <c r="F84" i="2"/>
  <c r="E84" i="2"/>
  <c r="D84" i="2"/>
  <c r="HM83" i="2"/>
  <c r="HI83" i="2"/>
  <c r="HE83" i="2"/>
  <c r="HA83" i="2"/>
  <c r="FY83" i="2"/>
  <c r="FU83" i="2"/>
  <c r="FQ83" i="2"/>
  <c r="FM83" i="2"/>
  <c r="EK83" i="2"/>
  <c r="EG83" i="2"/>
  <c r="EC83" i="2"/>
  <c r="DY83" i="2"/>
  <c r="BI83" i="2"/>
  <c r="BE83" i="2"/>
  <c r="BA83" i="2"/>
  <c r="AW83" i="2"/>
  <c r="T83" i="2"/>
  <c r="S83" i="2"/>
  <c r="R83" i="2"/>
  <c r="P83" i="2"/>
  <c r="O83" i="2"/>
  <c r="N83" i="2"/>
  <c r="L83" i="2"/>
  <c r="K83" i="2"/>
  <c r="J83" i="2"/>
  <c r="H83" i="2"/>
  <c r="G83" i="2"/>
  <c r="F83" i="2"/>
  <c r="E83" i="2"/>
  <c r="D83" i="2"/>
  <c r="HM82" i="2"/>
  <c r="HI82" i="2"/>
  <c r="HE82" i="2"/>
  <c r="HA82" i="2"/>
  <c r="FY82" i="2"/>
  <c r="FU82" i="2"/>
  <c r="FQ82" i="2"/>
  <c r="FM82" i="2"/>
  <c r="EK82" i="2"/>
  <c r="EG82" i="2"/>
  <c r="EC82" i="2"/>
  <c r="DY82" i="2"/>
  <c r="BI82" i="2"/>
  <c r="BE82" i="2"/>
  <c r="BA82" i="2"/>
  <c r="AW82" i="2"/>
  <c r="T82" i="2"/>
  <c r="S82" i="2"/>
  <c r="R82" i="2"/>
  <c r="P82" i="2"/>
  <c r="O82" i="2"/>
  <c r="N82" i="2"/>
  <c r="L82" i="2"/>
  <c r="K82" i="2"/>
  <c r="J82" i="2"/>
  <c r="H82" i="2"/>
  <c r="G82" i="2"/>
  <c r="F82" i="2"/>
  <c r="E82" i="2"/>
  <c r="D82" i="2"/>
  <c r="HH81" i="2"/>
  <c r="HG81" i="2"/>
  <c r="HF81" i="2"/>
  <c r="HD81" i="2"/>
  <c r="HC81" i="2"/>
  <c r="HB81" i="2"/>
  <c r="GZ81" i="2"/>
  <c r="GY81" i="2"/>
  <c r="GX81" i="2"/>
  <c r="GW81" i="2"/>
  <c r="GV81" i="2"/>
  <c r="FV81" i="2"/>
  <c r="FT81" i="2"/>
  <c r="FS81" i="2"/>
  <c r="FR81" i="2"/>
  <c r="FP81" i="2"/>
  <c r="FO81" i="2"/>
  <c r="FN81" i="2"/>
  <c r="FL81" i="2"/>
  <c r="FK81" i="2"/>
  <c r="FJ81" i="2"/>
  <c r="FI81" i="2"/>
  <c r="FH81" i="2"/>
  <c r="EF81" i="2"/>
  <c r="EE81" i="2"/>
  <c r="ED81" i="2"/>
  <c r="EB81" i="2"/>
  <c r="EA81" i="2"/>
  <c r="DZ81" i="2"/>
  <c r="DX81" i="2"/>
  <c r="DW81" i="2"/>
  <c r="DV81" i="2"/>
  <c r="DU81" i="2"/>
  <c r="DT81" i="2"/>
  <c r="BD81" i="2"/>
  <c r="BC81" i="2"/>
  <c r="BB81" i="2"/>
  <c r="AZ81" i="2"/>
  <c r="AY81" i="2"/>
  <c r="AX81" i="2"/>
  <c r="AV81" i="2"/>
  <c r="AU81" i="2"/>
  <c r="AT81" i="2"/>
  <c r="AS81" i="2"/>
  <c r="AR81" i="2"/>
  <c r="HM79" i="2"/>
  <c r="HI79" i="2"/>
  <c r="HE79" i="2"/>
  <c r="HA79" i="2"/>
  <c r="FY79" i="2"/>
  <c r="FU79" i="2"/>
  <c r="FQ79" i="2"/>
  <c r="FM79" i="2"/>
  <c r="EK79" i="2"/>
  <c r="EG79" i="2"/>
  <c r="EC79" i="2"/>
  <c r="DY79" i="2"/>
  <c r="BI79" i="2"/>
  <c r="BE79" i="2"/>
  <c r="BA79" i="2"/>
  <c r="AW79" i="2"/>
  <c r="T79" i="2"/>
  <c r="S79" i="2"/>
  <c r="R79" i="2"/>
  <c r="P79" i="2"/>
  <c r="O79" i="2"/>
  <c r="N79" i="2"/>
  <c r="L79" i="2"/>
  <c r="K79" i="2"/>
  <c r="J79" i="2"/>
  <c r="H79" i="2"/>
  <c r="G79" i="2"/>
  <c r="F79" i="2"/>
  <c r="E79" i="2"/>
  <c r="D79" i="2"/>
  <c r="HM78" i="2"/>
  <c r="HI78" i="2"/>
  <c r="HE78" i="2"/>
  <c r="HA78" i="2"/>
  <c r="FY78" i="2"/>
  <c r="FU78" i="2"/>
  <c r="FQ78" i="2"/>
  <c r="FM78" i="2"/>
  <c r="EK78" i="2"/>
  <c r="EG78" i="2"/>
  <c r="EC78" i="2"/>
  <c r="DY78" i="2"/>
  <c r="BI78" i="2"/>
  <c r="BE78" i="2"/>
  <c r="BA78" i="2"/>
  <c r="AW78" i="2"/>
  <c r="T78" i="2"/>
  <c r="S78" i="2"/>
  <c r="R78" i="2"/>
  <c r="P78" i="2"/>
  <c r="O78" i="2"/>
  <c r="N78" i="2"/>
  <c r="L78" i="2"/>
  <c r="K78" i="2"/>
  <c r="J78" i="2"/>
  <c r="H78" i="2"/>
  <c r="G78" i="2"/>
  <c r="F78" i="2"/>
  <c r="E78" i="2"/>
  <c r="D78" i="2"/>
  <c r="HH77" i="2"/>
  <c r="HG77" i="2"/>
  <c r="HF77" i="2"/>
  <c r="HD77" i="2"/>
  <c r="HC77" i="2"/>
  <c r="HB77" i="2"/>
  <c r="GZ77" i="2"/>
  <c r="GY77" i="2"/>
  <c r="GX77" i="2"/>
  <c r="GW77" i="2"/>
  <c r="GV77" i="2"/>
  <c r="FT77" i="2"/>
  <c r="FR77" i="2"/>
  <c r="FP77" i="2"/>
  <c r="FO77" i="2"/>
  <c r="FN77" i="2"/>
  <c r="FL77" i="2"/>
  <c r="FK77" i="2"/>
  <c r="FJ77" i="2"/>
  <c r="FI77" i="2"/>
  <c r="FH77" i="2"/>
  <c r="EF77" i="2"/>
  <c r="EE77" i="2"/>
  <c r="ED77" i="2"/>
  <c r="EB77" i="2"/>
  <c r="EA77" i="2"/>
  <c r="DZ77" i="2"/>
  <c r="DX77" i="2"/>
  <c r="DW77" i="2"/>
  <c r="DV77" i="2"/>
  <c r="DU77" i="2"/>
  <c r="DT77" i="2"/>
  <c r="BD77" i="2"/>
  <c r="BC77" i="2"/>
  <c r="BB77" i="2"/>
  <c r="AZ77" i="2"/>
  <c r="AY77" i="2"/>
  <c r="AX77" i="2"/>
  <c r="AV77" i="2"/>
  <c r="AU77" i="2"/>
  <c r="AT77" i="2"/>
  <c r="AS77" i="2"/>
  <c r="AR77" i="2"/>
  <c r="HM76" i="2"/>
  <c r="HI76" i="2"/>
  <c r="HE76" i="2"/>
  <c r="HA76" i="2"/>
  <c r="FY76" i="2"/>
  <c r="FU76" i="2"/>
  <c r="FQ76" i="2"/>
  <c r="FM76" i="2"/>
  <c r="EK76" i="2"/>
  <c r="EG76" i="2"/>
  <c r="EC76" i="2"/>
  <c r="DY76" i="2"/>
  <c r="BI76" i="2"/>
  <c r="BE76" i="2"/>
  <c r="BA76" i="2"/>
  <c r="AW76" i="2"/>
  <c r="T76" i="2"/>
  <c r="S76" i="2"/>
  <c r="R76" i="2"/>
  <c r="P76" i="2"/>
  <c r="O76" i="2"/>
  <c r="N76" i="2"/>
  <c r="L76" i="2"/>
  <c r="K76" i="2"/>
  <c r="J76" i="2"/>
  <c r="H76" i="2"/>
  <c r="G76" i="2"/>
  <c r="F76" i="2"/>
  <c r="E76" i="2"/>
  <c r="D76" i="2"/>
  <c r="HM75" i="2"/>
  <c r="HI75" i="2"/>
  <c r="HE75" i="2"/>
  <c r="HA75" i="2"/>
  <c r="FY75" i="2"/>
  <c r="FU75" i="2"/>
  <c r="FQ75" i="2"/>
  <c r="FM75" i="2"/>
  <c r="EK75" i="2"/>
  <c r="EG75" i="2"/>
  <c r="EC75" i="2"/>
  <c r="DY75" i="2"/>
  <c r="BI75" i="2"/>
  <c r="BE75" i="2"/>
  <c r="BA75" i="2"/>
  <c r="AW75" i="2"/>
  <c r="T75" i="2"/>
  <c r="S75" i="2"/>
  <c r="R75" i="2"/>
  <c r="P75" i="2"/>
  <c r="O75" i="2"/>
  <c r="N75" i="2"/>
  <c r="L75" i="2"/>
  <c r="K75" i="2"/>
  <c r="J75" i="2"/>
  <c r="H75" i="2"/>
  <c r="G75" i="2"/>
  <c r="F75" i="2"/>
  <c r="E75" i="2"/>
  <c r="D75" i="2"/>
  <c r="HM74" i="2"/>
  <c r="HI74" i="2"/>
  <c r="HE74" i="2"/>
  <c r="HA74" i="2"/>
  <c r="FY74" i="2"/>
  <c r="FU74" i="2"/>
  <c r="FQ74" i="2"/>
  <c r="FM74" i="2"/>
  <c r="EK74" i="2"/>
  <c r="EG74" i="2"/>
  <c r="EC74" i="2"/>
  <c r="DY74" i="2"/>
  <c r="BI74" i="2"/>
  <c r="BE74" i="2"/>
  <c r="BA74" i="2"/>
  <c r="AW74" i="2"/>
  <c r="T74" i="2"/>
  <c r="S74" i="2"/>
  <c r="R74" i="2"/>
  <c r="P74" i="2"/>
  <c r="O74" i="2"/>
  <c r="N74" i="2"/>
  <c r="L74" i="2"/>
  <c r="K74" i="2"/>
  <c r="J74" i="2"/>
  <c r="H74" i="2"/>
  <c r="G74" i="2"/>
  <c r="F74" i="2"/>
  <c r="E74" i="2"/>
  <c r="D74" i="2"/>
  <c r="HM73" i="2"/>
  <c r="HI73" i="2"/>
  <c r="HE73" i="2"/>
  <c r="HA73" i="2"/>
  <c r="FY73" i="2"/>
  <c r="FU73" i="2"/>
  <c r="FQ73" i="2"/>
  <c r="FM73" i="2"/>
  <c r="EK73" i="2"/>
  <c r="EG73" i="2"/>
  <c r="EC73" i="2"/>
  <c r="DY73" i="2"/>
  <c r="BI73" i="2"/>
  <c r="BE73" i="2"/>
  <c r="BA73" i="2"/>
  <c r="AW73" i="2"/>
  <c r="T73" i="2"/>
  <c r="S73" i="2"/>
  <c r="R73" i="2"/>
  <c r="P73" i="2"/>
  <c r="O73" i="2"/>
  <c r="N73" i="2"/>
  <c r="L73" i="2"/>
  <c r="K73" i="2"/>
  <c r="J73" i="2"/>
  <c r="H73" i="2"/>
  <c r="G73" i="2"/>
  <c r="F73" i="2"/>
  <c r="E73" i="2"/>
  <c r="D73" i="2"/>
  <c r="HH72" i="2"/>
  <c r="HG72" i="2"/>
  <c r="HF72" i="2"/>
  <c r="HD72" i="2"/>
  <c r="HC72" i="2"/>
  <c r="HB72" i="2"/>
  <c r="GZ72" i="2"/>
  <c r="GY72" i="2"/>
  <c r="GX72" i="2"/>
  <c r="GW72" i="2"/>
  <c r="GV72" i="2"/>
  <c r="FT72" i="2"/>
  <c r="FS72" i="2"/>
  <c r="FR72" i="2"/>
  <c r="FP72" i="2"/>
  <c r="FO72" i="2"/>
  <c r="FN72" i="2"/>
  <c r="FL72" i="2"/>
  <c r="FK72" i="2"/>
  <c r="FJ72" i="2"/>
  <c r="FI72" i="2"/>
  <c r="FH72" i="2"/>
  <c r="EF72" i="2"/>
  <c r="EE72" i="2"/>
  <c r="ED72" i="2"/>
  <c r="EB72" i="2"/>
  <c r="EA72" i="2"/>
  <c r="DZ72" i="2"/>
  <c r="DX72" i="2"/>
  <c r="DW72" i="2"/>
  <c r="DV72" i="2"/>
  <c r="DU72" i="2"/>
  <c r="DT72" i="2"/>
  <c r="BD72" i="2"/>
  <c r="BC72" i="2"/>
  <c r="BB72" i="2"/>
  <c r="AZ72" i="2"/>
  <c r="AY72" i="2"/>
  <c r="AX72" i="2"/>
  <c r="AV72" i="2"/>
  <c r="AU72" i="2"/>
  <c r="AT72" i="2"/>
  <c r="AS72" i="2"/>
  <c r="AR72" i="2"/>
  <c r="HM71" i="2"/>
  <c r="HI71" i="2"/>
  <c r="HE71" i="2"/>
  <c r="HA71" i="2"/>
  <c r="FY71" i="2"/>
  <c r="FU71" i="2"/>
  <c r="FQ71" i="2"/>
  <c r="FM71" i="2"/>
  <c r="EK71" i="2"/>
  <c r="EG71" i="2"/>
  <c r="EC71" i="2"/>
  <c r="DY71" i="2"/>
  <c r="BI71" i="2"/>
  <c r="BE71" i="2"/>
  <c r="BA71" i="2"/>
  <c r="AW71" i="2"/>
  <c r="T71" i="2"/>
  <c r="S71" i="2"/>
  <c r="R71" i="2"/>
  <c r="P71" i="2"/>
  <c r="O71" i="2"/>
  <c r="N71" i="2"/>
  <c r="L71" i="2"/>
  <c r="K71" i="2"/>
  <c r="J71" i="2"/>
  <c r="H71" i="2"/>
  <c r="G71" i="2"/>
  <c r="F71" i="2"/>
  <c r="E71" i="2"/>
  <c r="D71" i="2"/>
  <c r="HM70" i="2"/>
  <c r="HI70" i="2"/>
  <c r="HE70" i="2"/>
  <c r="HA70" i="2"/>
  <c r="FY70" i="2"/>
  <c r="FU70" i="2"/>
  <c r="FQ70" i="2"/>
  <c r="FM70" i="2"/>
  <c r="EK70" i="2"/>
  <c r="EG70" i="2"/>
  <c r="EC70" i="2"/>
  <c r="DY70" i="2"/>
  <c r="BI70" i="2"/>
  <c r="BE70" i="2"/>
  <c r="BA70" i="2"/>
  <c r="AW70" i="2"/>
  <c r="T70" i="2"/>
  <c r="S70" i="2"/>
  <c r="R70" i="2"/>
  <c r="P70" i="2"/>
  <c r="O70" i="2"/>
  <c r="N70" i="2"/>
  <c r="L70" i="2"/>
  <c r="K70" i="2"/>
  <c r="J70" i="2"/>
  <c r="H70" i="2"/>
  <c r="G70" i="2"/>
  <c r="F70" i="2"/>
  <c r="E70" i="2"/>
  <c r="D70" i="2"/>
  <c r="HM69" i="2"/>
  <c r="HI69" i="2"/>
  <c r="HE69" i="2"/>
  <c r="HA69" i="2"/>
  <c r="FY69" i="2"/>
  <c r="FU69" i="2"/>
  <c r="FQ69" i="2"/>
  <c r="FM69" i="2"/>
  <c r="EK69" i="2"/>
  <c r="EG69" i="2"/>
  <c r="EC69" i="2"/>
  <c r="DY69" i="2"/>
  <c r="BI69" i="2"/>
  <c r="BE69" i="2"/>
  <c r="BA69" i="2"/>
  <c r="AW69" i="2"/>
  <c r="T69" i="2"/>
  <c r="S69" i="2"/>
  <c r="R69" i="2"/>
  <c r="P69" i="2"/>
  <c r="O69" i="2"/>
  <c r="N69" i="2"/>
  <c r="L69" i="2"/>
  <c r="K69" i="2"/>
  <c r="J69" i="2"/>
  <c r="H69" i="2"/>
  <c r="G69" i="2"/>
  <c r="F69" i="2"/>
  <c r="E69" i="2"/>
  <c r="D69" i="2"/>
  <c r="HM68" i="2"/>
  <c r="HI68" i="2"/>
  <c r="HE68" i="2"/>
  <c r="HA68" i="2"/>
  <c r="FY68" i="2"/>
  <c r="FU68" i="2"/>
  <c r="FQ68" i="2"/>
  <c r="FM68" i="2"/>
  <c r="EK68" i="2"/>
  <c r="EG68" i="2"/>
  <c r="EC68" i="2"/>
  <c r="DY68" i="2"/>
  <c r="BI68" i="2"/>
  <c r="BE68" i="2"/>
  <c r="BA68" i="2"/>
  <c r="AW68" i="2"/>
  <c r="T68" i="2"/>
  <c r="S68" i="2"/>
  <c r="R68" i="2"/>
  <c r="P68" i="2"/>
  <c r="O68" i="2"/>
  <c r="N68" i="2"/>
  <c r="L68" i="2"/>
  <c r="K68" i="2"/>
  <c r="J68" i="2"/>
  <c r="H68" i="2"/>
  <c r="G68" i="2"/>
  <c r="F68" i="2"/>
  <c r="E68" i="2"/>
  <c r="D68" i="2"/>
  <c r="HM67" i="2"/>
  <c r="HI67" i="2"/>
  <c r="HE67" i="2"/>
  <c r="HA67" i="2"/>
  <c r="FY67" i="2"/>
  <c r="FU67" i="2"/>
  <c r="FQ67" i="2"/>
  <c r="FM67" i="2"/>
  <c r="EK67" i="2"/>
  <c r="EG67" i="2"/>
  <c r="EC67" i="2"/>
  <c r="DY67" i="2"/>
  <c r="BI67" i="2"/>
  <c r="BE67" i="2"/>
  <c r="BA67" i="2"/>
  <c r="AW67" i="2"/>
  <c r="T67" i="2"/>
  <c r="S67" i="2"/>
  <c r="R67" i="2"/>
  <c r="P67" i="2"/>
  <c r="O67" i="2"/>
  <c r="N67" i="2"/>
  <c r="L67" i="2"/>
  <c r="K67" i="2"/>
  <c r="J67" i="2"/>
  <c r="H67" i="2"/>
  <c r="G67" i="2"/>
  <c r="F67" i="2"/>
  <c r="E67" i="2"/>
  <c r="D67" i="2"/>
  <c r="HH66" i="2"/>
  <c r="HG66" i="2"/>
  <c r="HF66" i="2"/>
  <c r="HD66" i="2"/>
  <c r="HC66" i="2"/>
  <c r="HB66" i="2"/>
  <c r="GZ66" i="2"/>
  <c r="GY66" i="2"/>
  <c r="GX66" i="2"/>
  <c r="GW66" i="2"/>
  <c r="GV66" i="2"/>
  <c r="FT66" i="2"/>
  <c r="FS66" i="2"/>
  <c r="FR66" i="2"/>
  <c r="FP66" i="2"/>
  <c r="FO66" i="2"/>
  <c r="FN66" i="2"/>
  <c r="FL66" i="2"/>
  <c r="FK66" i="2"/>
  <c r="FJ66" i="2"/>
  <c r="FI66" i="2"/>
  <c r="FH66" i="2"/>
  <c r="EF66" i="2"/>
  <c r="EE66" i="2"/>
  <c r="ED66" i="2"/>
  <c r="EB66" i="2"/>
  <c r="EA66" i="2"/>
  <c r="DZ66" i="2"/>
  <c r="DX66" i="2"/>
  <c r="DW66" i="2"/>
  <c r="DV66" i="2"/>
  <c r="DU66" i="2"/>
  <c r="DT66" i="2"/>
  <c r="BD66" i="2"/>
  <c r="BC66" i="2"/>
  <c r="BB66" i="2"/>
  <c r="AZ66" i="2"/>
  <c r="AY66" i="2"/>
  <c r="AX66" i="2"/>
  <c r="AV66" i="2"/>
  <c r="AU66" i="2"/>
  <c r="AT66" i="2"/>
  <c r="AS66" i="2"/>
  <c r="AR66" i="2"/>
  <c r="HM65" i="2"/>
  <c r="HI65" i="2"/>
  <c r="HE65" i="2"/>
  <c r="HA65" i="2"/>
  <c r="FY65" i="2"/>
  <c r="FU65" i="2"/>
  <c r="FQ65" i="2"/>
  <c r="FM65" i="2"/>
  <c r="EK65" i="2"/>
  <c r="EG65" i="2"/>
  <c r="EC65" i="2"/>
  <c r="DY65" i="2"/>
  <c r="BI65" i="2"/>
  <c r="BE65" i="2"/>
  <c r="BA65" i="2"/>
  <c r="AW65" i="2"/>
  <c r="HM64" i="2"/>
  <c r="HI64" i="2"/>
  <c r="HE64" i="2"/>
  <c r="HA64" i="2"/>
  <c r="FY64" i="2"/>
  <c r="FU64" i="2"/>
  <c r="FQ64" i="2"/>
  <c r="FM64" i="2"/>
  <c r="EK64" i="2"/>
  <c r="EG64" i="2"/>
  <c r="EC64" i="2"/>
  <c r="DY64" i="2"/>
  <c r="BI64" i="2"/>
  <c r="BE64" i="2"/>
  <c r="BA64" i="2"/>
  <c r="AW64" i="2"/>
  <c r="HM63" i="2"/>
  <c r="HI63" i="2"/>
  <c r="HE63" i="2"/>
  <c r="HA63" i="2"/>
  <c r="HA62" i="2" s="1"/>
  <c r="FY63" i="2"/>
  <c r="FU63" i="2"/>
  <c r="FQ63" i="2"/>
  <c r="FM63" i="2"/>
  <c r="EK63" i="2"/>
  <c r="EG63" i="2"/>
  <c r="EC63" i="2"/>
  <c r="DY63" i="2"/>
  <c r="BI63" i="2"/>
  <c r="BE63" i="2"/>
  <c r="BA63" i="2"/>
  <c r="AW63" i="2"/>
  <c r="HH62" i="2"/>
  <c r="HG62" i="2"/>
  <c r="HF62" i="2"/>
  <c r="HD62" i="2"/>
  <c r="HC62" i="2"/>
  <c r="HB62" i="2"/>
  <c r="GZ62" i="2"/>
  <c r="GY62" i="2"/>
  <c r="GX62" i="2"/>
  <c r="GW62" i="2"/>
  <c r="GV62" i="2"/>
  <c r="FT62" i="2"/>
  <c r="FS62" i="2"/>
  <c r="FR62" i="2"/>
  <c r="FP62" i="2"/>
  <c r="FO62" i="2"/>
  <c r="FN62" i="2"/>
  <c r="FL62" i="2"/>
  <c r="FK62" i="2"/>
  <c r="FJ62" i="2"/>
  <c r="FI62" i="2"/>
  <c r="FH62" i="2"/>
  <c r="EF62" i="2"/>
  <c r="EE62" i="2"/>
  <c r="ED62" i="2"/>
  <c r="EB62" i="2"/>
  <c r="EA62" i="2"/>
  <c r="DZ62" i="2"/>
  <c r="DX62" i="2"/>
  <c r="DW62" i="2"/>
  <c r="DV62" i="2"/>
  <c r="DU62" i="2"/>
  <c r="DT62" i="2"/>
  <c r="BD62" i="2"/>
  <c r="BC62" i="2"/>
  <c r="BB62" i="2"/>
  <c r="AZ62" i="2"/>
  <c r="AY62" i="2"/>
  <c r="AX62" i="2"/>
  <c r="AV62" i="2"/>
  <c r="AU62" i="2"/>
  <c r="AT62" i="2"/>
  <c r="AS62" i="2"/>
  <c r="AR62" i="2"/>
  <c r="HM61" i="2"/>
  <c r="HI61" i="2"/>
  <c r="HE61" i="2"/>
  <c r="HA61" i="2"/>
  <c r="FY61" i="2"/>
  <c r="FU61" i="2"/>
  <c r="FQ61" i="2"/>
  <c r="FM61" i="2"/>
  <c r="EK61" i="2"/>
  <c r="EG61" i="2"/>
  <c r="EC61" i="2"/>
  <c r="DY61" i="2"/>
  <c r="BI61" i="2"/>
  <c r="BE61" i="2"/>
  <c r="BA61" i="2"/>
  <c r="AW61" i="2"/>
  <c r="T61" i="2"/>
  <c r="S61" i="2"/>
  <c r="R61" i="2"/>
  <c r="P61" i="2"/>
  <c r="O61" i="2"/>
  <c r="N61" i="2"/>
  <c r="L61" i="2"/>
  <c r="K61" i="2"/>
  <c r="J61" i="2"/>
  <c r="H61" i="2"/>
  <c r="G61" i="2"/>
  <c r="F61" i="2"/>
  <c r="E61" i="2"/>
  <c r="D61" i="2"/>
  <c r="HM60" i="2"/>
  <c r="HI60" i="2"/>
  <c r="HE60" i="2"/>
  <c r="HA60" i="2"/>
  <c r="FY60" i="2"/>
  <c r="FU60" i="2"/>
  <c r="FQ60" i="2"/>
  <c r="FM60" i="2"/>
  <c r="EK60" i="2"/>
  <c r="EG60" i="2"/>
  <c r="EC60" i="2"/>
  <c r="DY60" i="2"/>
  <c r="BI60" i="2"/>
  <c r="BE60" i="2"/>
  <c r="BA60" i="2"/>
  <c r="AW60" i="2"/>
  <c r="T60" i="2"/>
  <c r="S60" i="2"/>
  <c r="R60" i="2"/>
  <c r="P60" i="2"/>
  <c r="O60" i="2"/>
  <c r="N60" i="2"/>
  <c r="L60" i="2"/>
  <c r="K60" i="2"/>
  <c r="J60" i="2"/>
  <c r="H60" i="2"/>
  <c r="G60" i="2"/>
  <c r="F60" i="2"/>
  <c r="E60" i="2"/>
  <c r="D60" i="2"/>
  <c r="HM59" i="2"/>
  <c r="HI59" i="2"/>
  <c r="HE59" i="2"/>
  <c r="HA59" i="2"/>
  <c r="FY59" i="2"/>
  <c r="FU59" i="2"/>
  <c r="FQ59" i="2"/>
  <c r="FM59" i="2"/>
  <c r="EK59" i="2"/>
  <c r="EG59" i="2"/>
  <c r="EC59" i="2"/>
  <c r="DY59" i="2"/>
  <c r="BI59" i="2"/>
  <c r="BE59" i="2"/>
  <c r="BA59" i="2"/>
  <c r="AW59" i="2"/>
  <c r="T59" i="2"/>
  <c r="S59" i="2"/>
  <c r="R59" i="2"/>
  <c r="P59" i="2"/>
  <c r="O59" i="2"/>
  <c r="N59" i="2"/>
  <c r="L59" i="2"/>
  <c r="K59" i="2"/>
  <c r="J59" i="2"/>
  <c r="H59" i="2"/>
  <c r="G59" i="2"/>
  <c r="F59" i="2"/>
  <c r="E59" i="2"/>
  <c r="D59" i="2"/>
  <c r="HM58" i="2"/>
  <c r="HI58" i="2"/>
  <c r="HE58" i="2"/>
  <c r="HA58" i="2"/>
  <c r="FY58" i="2"/>
  <c r="FU58" i="2"/>
  <c r="FQ58" i="2"/>
  <c r="FM58" i="2"/>
  <c r="EK58" i="2"/>
  <c r="EG58" i="2"/>
  <c r="EC58" i="2"/>
  <c r="DY58" i="2"/>
  <c r="BI58" i="2"/>
  <c r="BE58" i="2"/>
  <c r="BA58" i="2"/>
  <c r="AW58" i="2"/>
  <c r="T58" i="2"/>
  <c r="S58" i="2"/>
  <c r="R58" i="2"/>
  <c r="P58" i="2"/>
  <c r="O58" i="2"/>
  <c r="N58" i="2"/>
  <c r="L58" i="2"/>
  <c r="K58" i="2"/>
  <c r="J58" i="2"/>
  <c r="H58" i="2"/>
  <c r="G58" i="2"/>
  <c r="F58" i="2"/>
  <c r="E58" i="2"/>
  <c r="D58" i="2"/>
  <c r="HM57" i="2"/>
  <c r="HI57" i="2"/>
  <c r="HE57" i="2"/>
  <c r="HA57" i="2"/>
  <c r="FY57" i="2"/>
  <c r="FU57" i="2"/>
  <c r="FQ57" i="2"/>
  <c r="FM57" i="2"/>
  <c r="EK57" i="2"/>
  <c r="EG57" i="2"/>
  <c r="EC57" i="2"/>
  <c r="DY57" i="2"/>
  <c r="BI57" i="2"/>
  <c r="BE57" i="2"/>
  <c r="BA57" i="2"/>
  <c r="AW57" i="2"/>
  <c r="T57" i="2"/>
  <c r="S57" i="2"/>
  <c r="R57" i="2"/>
  <c r="P57" i="2"/>
  <c r="O57" i="2"/>
  <c r="N57" i="2"/>
  <c r="L57" i="2"/>
  <c r="K57" i="2"/>
  <c r="J57" i="2"/>
  <c r="H57" i="2"/>
  <c r="G57" i="2"/>
  <c r="F57" i="2"/>
  <c r="E57" i="2"/>
  <c r="D57" i="2"/>
  <c r="HM56" i="2"/>
  <c r="HI56" i="2"/>
  <c r="HE56" i="2"/>
  <c r="HA56" i="2"/>
  <c r="FY56" i="2"/>
  <c r="FU56" i="2"/>
  <c r="FQ56" i="2"/>
  <c r="FM56" i="2"/>
  <c r="EK56" i="2"/>
  <c r="EG56" i="2"/>
  <c r="EC56" i="2"/>
  <c r="DY56" i="2"/>
  <c r="BI56" i="2"/>
  <c r="BE56" i="2"/>
  <c r="BA56" i="2"/>
  <c r="AW56" i="2"/>
  <c r="T56" i="2"/>
  <c r="S56" i="2"/>
  <c r="R56" i="2"/>
  <c r="P56" i="2"/>
  <c r="O56" i="2"/>
  <c r="N56" i="2"/>
  <c r="L56" i="2"/>
  <c r="K56" i="2"/>
  <c r="J56" i="2"/>
  <c r="H56" i="2"/>
  <c r="G56" i="2"/>
  <c r="F56" i="2"/>
  <c r="E56" i="2"/>
  <c r="D56" i="2"/>
  <c r="HM55" i="2"/>
  <c r="HI55" i="2"/>
  <c r="HE55" i="2"/>
  <c r="HA55" i="2"/>
  <c r="FY55" i="2"/>
  <c r="FU55" i="2"/>
  <c r="FQ55" i="2"/>
  <c r="FM55" i="2"/>
  <c r="EK55" i="2"/>
  <c r="EG55" i="2"/>
  <c r="EC55" i="2"/>
  <c r="DY55" i="2"/>
  <c r="BI55" i="2"/>
  <c r="BE55" i="2"/>
  <c r="BA55" i="2"/>
  <c r="AW55" i="2"/>
  <c r="T55" i="2"/>
  <c r="S55" i="2"/>
  <c r="R55" i="2"/>
  <c r="P55" i="2"/>
  <c r="O55" i="2"/>
  <c r="N55" i="2"/>
  <c r="L55" i="2"/>
  <c r="K55" i="2"/>
  <c r="J55" i="2"/>
  <c r="H55" i="2"/>
  <c r="G55" i="2"/>
  <c r="F55" i="2"/>
  <c r="E55" i="2"/>
  <c r="D55" i="2"/>
  <c r="HH54" i="2"/>
  <c r="HG54" i="2"/>
  <c r="HF54" i="2"/>
  <c r="HD54" i="2"/>
  <c r="HC54" i="2"/>
  <c r="HB54" i="2"/>
  <c r="GZ54" i="2"/>
  <c r="GY54" i="2"/>
  <c r="GX54" i="2"/>
  <c r="GW54" i="2"/>
  <c r="GV54" i="2"/>
  <c r="FT54" i="2"/>
  <c r="FS54" i="2"/>
  <c r="FR54" i="2"/>
  <c r="FP54" i="2"/>
  <c r="FO54" i="2"/>
  <c r="FN54" i="2"/>
  <c r="FL54" i="2"/>
  <c r="FK54" i="2"/>
  <c r="FJ54" i="2"/>
  <c r="FI54" i="2"/>
  <c r="FH54" i="2"/>
  <c r="EF54" i="2"/>
  <c r="EE54" i="2"/>
  <c r="ED54" i="2"/>
  <c r="EB54" i="2"/>
  <c r="EA54" i="2"/>
  <c r="DZ54" i="2"/>
  <c r="DX54" i="2"/>
  <c r="DW54" i="2"/>
  <c r="DV54" i="2"/>
  <c r="DU54" i="2"/>
  <c r="DT54" i="2"/>
  <c r="BD54" i="2"/>
  <c r="BC54" i="2"/>
  <c r="BB54" i="2"/>
  <c r="AZ54" i="2"/>
  <c r="AY54" i="2"/>
  <c r="AX54" i="2"/>
  <c r="AV54" i="2"/>
  <c r="AU54" i="2"/>
  <c r="AT54" i="2"/>
  <c r="AS54" i="2"/>
  <c r="AR54" i="2"/>
  <c r="HM53" i="2"/>
  <c r="HI53" i="2"/>
  <c r="HE53" i="2"/>
  <c r="HA53" i="2"/>
  <c r="FY53" i="2"/>
  <c r="FU53" i="2"/>
  <c r="FQ53" i="2"/>
  <c r="FM53" i="2"/>
  <c r="EK53" i="2"/>
  <c r="EG53" i="2"/>
  <c r="EC53" i="2"/>
  <c r="DY53" i="2"/>
  <c r="BI53" i="2"/>
  <c r="BE53" i="2"/>
  <c r="BA53" i="2"/>
  <c r="AW53" i="2"/>
  <c r="T53" i="2"/>
  <c r="S53" i="2"/>
  <c r="R53" i="2"/>
  <c r="P53" i="2"/>
  <c r="O53" i="2"/>
  <c r="N53" i="2"/>
  <c r="L53" i="2"/>
  <c r="K53" i="2"/>
  <c r="J53" i="2"/>
  <c r="H53" i="2"/>
  <c r="G53" i="2"/>
  <c r="F53" i="2"/>
  <c r="E53" i="2"/>
  <c r="D53" i="2"/>
  <c r="HM52" i="2"/>
  <c r="HI52" i="2"/>
  <c r="HE52" i="2"/>
  <c r="HA52" i="2"/>
  <c r="FY52" i="2"/>
  <c r="FU52" i="2"/>
  <c r="FQ52" i="2"/>
  <c r="FM52" i="2"/>
  <c r="EK52" i="2"/>
  <c r="EG52" i="2"/>
  <c r="EC52" i="2"/>
  <c r="DY52" i="2"/>
  <c r="BI52" i="2"/>
  <c r="BE52" i="2"/>
  <c r="BA52" i="2"/>
  <c r="AW52" i="2"/>
  <c r="T52" i="2"/>
  <c r="S52" i="2"/>
  <c r="R52" i="2"/>
  <c r="P52" i="2"/>
  <c r="O52" i="2"/>
  <c r="N52" i="2"/>
  <c r="L52" i="2"/>
  <c r="K52" i="2"/>
  <c r="J52" i="2"/>
  <c r="H52" i="2"/>
  <c r="G52" i="2"/>
  <c r="F52" i="2"/>
  <c r="E52" i="2"/>
  <c r="D52" i="2"/>
  <c r="HM51" i="2"/>
  <c r="HI51" i="2"/>
  <c r="HE51" i="2"/>
  <c r="HA51" i="2"/>
  <c r="FY51" i="2"/>
  <c r="FU51" i="2"/>
  <c r="FQ51" i="2"/>
  <c r="FM51" i="2"/>
  <c r="EK51" i="2"/>
  <c r="EG51" i="2"/>
  <c r="EC51" i="2"/>
  <c r="DY51" i="2"/>
  <c r="BI51" i="2"/>
  <c r="BE51" i="2"/>
  <c r="BA51" i="2"/>
  <c r="AW51" i="2"/>
  <c r="T51" i="2"/>
  <c r="S51" i="2"/>
  <c r="R51" i="2"/>
  <c r="P51" i="2"/>
  <c r="O51" i="2"/>
  <c r="N51" i="2"/>
  <c r="L51" i="2"/>
  <c r="K51" i="2"/>
  <c r="J51" i="2"/>
  <c r="H51" i="2"/>
  <c r="G51" i="2"/>
  <c r="F51" i="2"/>
  <c r="E51" i="2"/>
  <c r="D51" i="2"/>
  <c r="HM50" i="2"/>
  <c r="HI50" i="2"/>
  <c r="HE50" i="2"/>
  <c r="HA50" i="2"/>
  <c r="FY50" i="2"/>
  <c r="FU50" i="2"/>
  <c r="FQ50" i="2"/>
  <c r="FM50" i="2"/>
  <c r="EK50" i="2"/>
  <c r="EG50" i="2"/>
  <c r="EC50" i="2"/>
  <c r="DY50" i="2"/>
  <c r="BI50" i="2"/>
  <c r="BE50" i="2"/>
  <c r="BA50" i="2"/>
  <c r="AW50" i="2"/>
  <c r="T50" i="2"/>
  <c r="S50" i="2"/>
  <c r="R50" i="2"/>
  <c r="P50" i="2"/>
  <c r="O50" i="2"/>
  <c r="N50" i="2"/>
  <c r="L50" i="2"/>
  <c r="K50" i="2"/>
  <c r="J50" i="2"/>
  <c r="H50" i="2"/>
  <c r="G50" i="2"/>
  <c r="F50" i="2"/>
  <c r="E50" i="2"/>
  <c r="D50" i="2"/>
  <c r="HM49" i="2"/>
  <c r="HI49" i="2"/>
  <c r="HE49" i="2"/>
  <c r="HA49" i="2"/>
  <c r="FY49" i="2"/>
  <c r="FU49" i="2"/>
  <c r="FQ49" i="2"/>
  <c r="FM49" i="2"/>
  <c r="EK49" i="2"/>
  <c r="EG49" i="2"/>
  <c r="EC49" i="2"/>
  <c r="DY49" i="2"/>
  <c r="BI49" i="2"/>
  <c r="BE49" i="2"/>
  <c r="BA49" i="2"/>
  <c r="AW49" i="2"/>
  <c r="T49" i="2"/>
  <c r="S49" i="2"/>
  <c r="R49" i="2"/>
  <c r="P49" i="2"/>
  <c r="O49" i="2"/>
  <c r="N49" i="2"/>
  <c r="L49" i="2"/>
  <c r="K49" i="2"/>
  <c r="J49" i="2"/>
  <c r="H49" i="2"/>
  <c r="G49" i="2"/>
  <c r="F49" i="2"/>
  <c r="E49" i="2"/>
  <c r="D49" i="2"/>
  <c r="HM48" i="2"/>
  <c r="HI48" i="2"/>
  <c r="HE48" i="2"/>
  <c r="HA48" i="2"/>
  <c r="FY48" i="2"/>
  <c r="FU48" i="2"/>
  <c r="FQ48" i="2"/>
  <c r="FM48" i="2"/>
  <c r="EK48" i="2"/>
  <c r="EG48" i="2"/>
  <c r="EC48" i="2"/>
  <c r="DY48" i="2"/>
  <c r="BI48" i="2"/>
  <c r="BE48" i="2"/>
  <c r="BA48" i="2"/>
  <c r="AW48" i="2"/>
  <c r="T48" i="2"/>
  <c r="S48" i="2"/>
  <c r="R48" i="2"/>
  <c r="P48" i="2"/>
  <c r="O48" i="2"/>
  <c r="N48" i="2"/>
  <c r="L48" i="2"/>
  <c r="K48" i="2"/>
  <c r="J48" i="2"/>
  <c r="H48" i="2"/>
  <c r="G48" i="2"/>
  <c r="F48" i="2"/>
  <c r="E48" i="2"/>
  <c r="D48" i="2"/>
  <c r="HM47" i="2"/>
  <c r="HI47" i="2"/>
  <c r="HE47" i="2"/>
  <c r="HA47" i="2"/>
  <c r="FY47" i="2"/>
  <c r="FU47" i="2"/>
  <c r="FQ47" i="2"/>
  <c r="FM47" i="2"/>
  <c r="EK47" i="2"/>
  <c r="EG47" i="2"/>
  <c r="EC47" i="2"/>
  <c r="DY47" i="2"/>
  <c r="BI47" i="2"/>
  <c r="BE47" i="2"/>
  <c r="BA47" i="2"/>
  <c r="AW47" i="2"/>
  <c r="T47" i="2"/>
  <c r="S47" i="2"/>
  <c r="R47" i="2"/>
  <c r="P47" i="2"/>
  <c r="O47" i="2"/>
  <c r="N47" i="2"/>
  <c r="L47" i="2"/>
  <c r="K47" i="2"/>
  <c r="J47" i="2"/>
  <c r="H47" i="2"/>
  <c r="G47" i="2"/>
  <c r="F47" i="2"/>
  <c r="E47" i="2"/>
  <c r="D47" i="2"/>
  <c r="HM46" i="2"/>
  <c r="HI46" i="2"/>
  <c r="HE46" i="2"/>
  <c r="HA46" i="2"/>
  <c r="FY46" i="2"/>
  <c r="FU46" i="2"/>
  <c r="FQ46" i="2"/>
  <c r="FM46" i="2"/>
  <c r="EK46" i="2"/>
  <c r="EG46" i="2"/>
  <c r="EC46" i="2"/>
  <c r="DY46" i="2"/>
  <c r="BI46" i="2"/>
  <c r="BE46" i="2"/>
  <c r="BA46" i="2"/>
  <c r="AW46" i="2"/>
  <c r="T46" i="2"/>
  <c r="S46" i="2"/>
  <c r="R46" i="2"/>
  <c r="P46" i="2"/>
  <c r="O46" i="2"/>
  <c r="N46" i="2"/>
  <c r="L46" i="2"/>
  <c r="K46" i="2"/>
  <c r="J46" i="2"/>
  <c r="H46" i="2"/>
  <c r="G46" i="2"/>
  <c r="F46" i="2"/>
  <c r="E46" i="2"/>
  <c r="D46" i="2"/>
  <c r="HM45" i="2"/>
  <c r="HI45" i="2"/>
  <c r="HE45" i="2"/>
  <c r="HA45" i="2"/>
  <c r="FY45" i="2"/>
  <c r="FU45" i="2"/>
  <c r="FQ45" i="2"/>
  <c r="FM45" i="2"/>
  <c r="EK45" i="2"/>
  <c r="EG45" i="2"/>
  <c r="EC45" i="2"/>
  <c r="DY45" i="2"/>
  <c r="BI45" i="2"/>
  <c r="BE45" i="2"/>
  <c r="BA45" i="2"/>
  <c r="AW45" i="2"/>
  <c r="T45" i="2"/>
  <c r="S45" i="2"/>
  <c r="R45" i="2"/>
  <c r="P45" i="2"/>
  <c r="O45" i="2"/>
  <c r="N45" i="2"/>
  <c r="L45" i="2"/>
  <c r="K45" i="2"/>
  <c r="J45" i="2"/>
  <c r="H45" i="2"/>
  <c r="G45" i="2"/>
  <c r="F45" i="2"/>
  <c r="E45" i="2"/>
  <c r="D45" i="2"/>
  <c r="HH44" i="2"/>
  <c r="HG44" i="2"/>
  <c r="HF44" i="2"/>
  <c r="HD44" i="2"/>
  <c r="HC44" i="2"/>
  <c r="HB44" i="2"/>
  <c r="GZ44" i="2"/>
  <c r="GY44" i="2"/>
  <c r="GX44" i="2"/>
  <c r="GW44" i="2"/>
  <c r="GV44" i="2"/>
  <c r="FT44" i="2"/>
  <c r="FS44" i="2"/>
  <c r="FR44" i="2"/>
  <c r="FP44" i="2"/>
  <c r="FO44" i="2"/>
  <c r="FN44" i="2"/>
  <c r="FL44" i="2"/>
  <c r="FK44" i="2"/>
  <c r="FJ44" i="2"/>
  <c r="FI44" i="2"/>
  <c r="FH44" i="2"/>
  <c r="EF44" i="2"/>
  <c r="EE44" i="2"/>
  <c r="ED44" i="2"/>
  <c r="EB44" i="2"/>
  <c r="EA44" i="2"/>
  <c r="DZ44" i="2"/>
  <c r="DX44" i="2"/>
  <c r="DW44" i="2"/>
  <c r="DV44" i="2"/>
  <c r="DU44" i="2"/>
  <c r="DT44" i="2"/>
  <c r="BD44" i="2"/>
  <c r="BC44" i="2"/>
  <c r="BB44" i="2"/>
  <c r="AZ44" i="2"/>
  <c r="AY44" i="2"/>
  <c r="AX44" i="2"/>
  <c r="AV44" i="2"/>
  <c r="AU44" i="2"/>
  <c r="AT44" i="2"/>
  <c r="AS44" i="2"/>
  <c r="AR44" i="2"/>
  <c r="HL42" i="2"/>
  <c r="I299" i="7" s="1"/>
  <c r="HK42" i="2"/>
  <c r="H299" i="7" s="1"/>
  <c r="HJ42" i="2"/>
  <c r="G299" i="7" s="1"/>
  <c r="HH42" i="2"/>
  <c r="E299" i="7" s="1"/>
  <c r="HG42" i="2"/>
  <c r="HF42" i="2"/>
  <c r="HD42" i="2"/>
  <c r="HC42" i="2"/>
  <c r="HB42" i="2"/>
  <c r="GZ42" i="2"/>
  <c r="GY42" i="2"/>
  <c r="GX42" i="2"/>
  <c r="GW42" i="2"/>
  <c r="GV42" i="2"/>
  <c r="FX42" i="2"/>
  <c r="FW42" i="2"/>
  <c r="H212" i="4" s="1"/>
  <c r="FV42" i="2"/>
  <c r="G212" i="4" s="1"/>
  <c r="FT42" i="2"/>
  <c r="E212" i="4" s="1"/>
  <c r="FS42" i="2"/>
  <c r="FR42" i="2"/>
  <c r="FP42" i="2"/>
  <c r="FO42" i="2"/>
  <c r="FN42" i="2"/>
  <c r="FL42" i="2"/>
  <c r="FK42" i="2"/>
  <c r="FJ42" i="2"/>
  <c r="FI42" i="2"/>
  <c r="FH42" i="2"/>
  <c r="EJ42" i="2"/>
  <c r="I299" i="6" s="1"/>
  <c r="EI42" i="2"/>
  <c r="H299" i="6" s="1"/>
  <c r="EH42" i="2"/>
  <c r="EF42" i="2"/>
  <c r="E299" i="6" s="1"/>
  <c r="EE42" i="2"/>
  <c r="ED42" i="2"/>
  <c r="EB42" i="2"/>
  <c r="EA42" i="2"/>
  <c r="DZ42" i="2"/>
  <c r="DX42" i="2"/>
  <c r="DW42" i="2"/>
  <c r="DV42" i="2"/>
  <c r="DU42" i="2"/>
  <c r="DT42" i="2"/>
  <c r="CX42" i="2"/>
  <c r="CW42" i="2"/>
  <c r="CV42" i="2"/>
  <c r="CU42" i="2"/>
  <c r="CT42" i="2"/>
  <c r="CS42" i="2"/>
  <c r="CR42" i="2"/>
  <c r="CQ42" i="2"/>
  <c r="CP42" i="2"/>
  <c r="CO42" i="2"/>
  <c r="CN42" i="2"/>
  <c r="CM42" i="2"/>
  <c r="CL42" i="2"/>
  <c r="BH42" i="2"/>
  <c r="BG42" i="2"/>
  <c r="H502" i="1" s="1"/>
  <c r="BF42" i="2"/>
  <c r="G502" i="1" s="1"/>
  <c r="BD42" i="2"/>
  <c r="E502" i="1" s="1"/>
  <c r="BC42" i="2"/>
  <c r="BB42" i="2"/>
  <c r="AZ42" i="2"/>
  <c r="AY42" i="2"/>
  <c r="AX42" i="2"/>
  <c r="AV42" i="2"/>
  <c r="AU42" i="2"/>
  <c r="AT42" i="2"/>
  <c r="AS42" i="2"/>
  <c r="AR42" i="2"/>
  <c r="HL41" i="2"/>
  <c r="I289" i="7" s="1"/>
  <c r="HK41" i="2"/>
  <c r="H289" i="7" s="1"/>
  <c r="HJ41" i="2"/>
  <c r="G289" i="7" s="1"/>
  <c r="HH41" i="2"/>
  <c r="E289" i="7" s="1"/>
  <c r="HG41" i="2"/>
  <c r="HF41" i="2"/>
  <c r="HD41" i="2"/>
  <c r="HC41" i="2"/>
  <c r="HB41" i="2"/>
  <c r="GZ41" i="2"/>
  <c r="GY41" i="2"/>
  <c r="GX41" i="2"/>
  <c r="GW41" i="2"/>
  <c r="GV41" i="2"/>
  <c r="FX41" i="2"/>
  <c r="I205" i="4" s="1"/>
  <c r="FW41" i="2"/>
  <c r="FV41" i="2"/>
  <c r="G205" i="4" s="1"/>
  <c r="FT41" i="2"/>
  <c r="E205" i="4" s="1"/>
  <c r="FS41" i="2"/>
  <c r="FR41" i="2"/>
  <c r="FP41" i="2"/>
  <c r="FO41" i="2"/>
  <c r="FN41" i="2"/>
  <c r="FL41" i="2"/>
  <c r="FK41" i="2"/>
  <c r="FJ41" i="2"/>
  <c r="FI41" i="2"/>
  <c r="FH41" i="2"/>
  <c r="EJ41" i="2"/>
  <c r="I289" i="6" s="1"/>
  <c r="EI41" i="2"/>
  <c r="H289" i="6" s="1"/>
  <c r="EH41" i="2"/>
  <c r="G289" i="6" s="1"/>
  <c r="EF41" i="2"/>
  <c r="EE41" i="2"/>
  <c r="ED41" i="2"/>
  <c r="EB41" i="2"/>
  <c r="EA41" i="2"/>
  <c r="DZ41" i="2"/>
  <c r="DX41" i="2"/>
  <c r="DW41" i="2"/>
  <c r="DV41" i="2"/>
  <c r="DU41" i="2"/>
  <c r="DT41" i="2"/>
  <c r="CX41" i="2"/>
  <c r="CW41" i="2"/>
  <c r="CV41" i="2"/>
  <c r="CU41" i="2"/>
  <c r="CT41" i="2"/>
  <c r="CS41" i="2"/>
  <c r="CR41" i="2"/>
  <c r="CQ41" i="2"/>
  <c r="CP41" i="2"/>
  <c r="CO41" i="2"/>
  <c r="CN41" i="2"/>
  <c r="CM41" i="2"/>
  <c r="CL41" i="2"/>
  <c r="BH41" i="2"/>
  <c r="I485" i="1" s="1"/>
  <c r="BG41" i="2"/>
  <c r="H485" i="1" s="1"/>
  <c r="U485" i="1" s="1"/>
  <c r="BF41" i="2"/>
  <c r="BD41" i="2"/>
  <c r="E485" i="1" s="1"/>
  <c r="BC41" i="2"/>
  <c r="BB41" i="2"/>
  <c r="AZ41" i="2"/>
  <c r="AY41" i="2"/>
  <c r="AX41" i="2"/>
  <c r="AV41" i="2"/>
  <c r="AU41" i="2"/>
  <c r="AT41" i="2"/>
  <c r="AS41" i="2"/>
  <c r="AR41" i="2"/>
  <c r="HL39" i="2"/>
  <c r="I278" i="7" s="1"/>
  <c r="HK39" i="2"/>
  <c r="H278" i="7" s="1"/>
  <c r="HJ39" i="2"/>
  <c r="G278" i="7" s="1"/>
  <c r="HH39" i="2"/>
  <c r="E278" i="7" s="1"/>
  <c r="HG39" i="2"/>
  <c r="HF39" i="2"/>
  <c r="HD39" i="2"/>
  <c r="HC39" i="2"/>
  <c r="HB39" i="2"/>
  <c r="GZ39" i="2"/>
  <c r="GY39" i="2"/>
  <c r="GX39" i="2"/>
  <c r="GW39" i="2"/>
  <c r="GV39" i="2"/>
  <c r="FX39" i="2"/>
  <c r="I197" i="4" s="1"/>
  <c r="FW39" i="2"/>
  <c r="H197" i="4" s="1"/>
  <c r="FV39" i="2"/>
  <c r="FT39" i="2"/>
  <c r="E197" i="4" s="1"/>
  <c r="FS39" i="2"/>
  <c r="FR39" i="2"/>
  <c r="FP39" i="2"/>
  <c r="FO39" i="2"/>
  <c r="FN39" i="2"/>
  <c r="FL39" i="2"/>
  <c r="FK39" i="2"/>
  <c r="FJ39" i="2"/>
  <c r="FI39" i="2"/>
  <c r="FH39" i="2"/>
  <c r="EJ39" i="2"/>
  <c r="I278" i="6" s="1"/>
  <c r="EI39" i="2"/>
  <c r="EH39" i="2"/>
  <c r="EF39" i="2"/>
  <c r="E278" i="6" s="1"/>
  <c r="EE39" i="2"/>
  <c r="ED39" i="2"/>
  <c r="EB39" i="2"/>
  <c r="EA39" i="2"/>
  <c r="DZ39" i="2"/>
  <c r="DX39" i="2"/>
  <c r="DW39" i="2"/>
  <c r="DV39" i="2"/>
  <c r="DU39" i="2"/>
  <c r="DT39" i="2"/>
  <c r="CX39" i="2"/>
  <c r="CW39" i="2"/>
  <c r="CV39" i="2"/>
  <c r="CU39" i="2"/>
  <c r="CT39" i="2"/>
  <c r="CS39" i="2"/>
  <c r="CR39" i="2"/>
  <c r="CQ39" i="2"/>
  <c r="CP39" i="2"/>
  <c r="CO39" i="2"/>
  <c r="CN39" i="2"/>
  <c r="CM39" i="2"/>
  <c r="CL39" i="2"/>
  <c r="I467" i="1"/>
  <c r="H467" i="1"/>
  <c r="BF39" i="2"/>
  <c r="G467" i="1" s="1"/>
  <c r="BD39" i="2"/>
  <c r="E467" i="1" s="1"/>
  <c r="BC39" i="2"/>
  <c r="BB39" i="2"/>
  <c r="AZ39" i="2"/>
  <c r="AY39" i="2"/>
  <c r="AX39" i="2"/>
  <c r="AV39" i="2"/>
  <c r="AU39" i="2"/>
  <c r="AT39" i="2"/>
  <c r="AS39" i="2"/>
  <c r="AR39" i="2"/>
  <c r="HL38" i="2"/>
  <c r="I268" i="7" s="1"/>
  <c r="HK38" i="2"/>
  <c r="H268" i="7" s="1"/>
  <c r="HJ38" i="2"/>
  <c r="G268" i="7" s="1"/>
  <c r="HH38" i="2"/>
  <c r="E268" i="7" s="1"/>
  <c r="HG38" i="2"/>
  <c r="HF38" i="2"/>
  <c r="HD38" i="2"/>
  <c r="HC38" i="2"/>
  <c r="HB38" i="2"/>
  <c r="GZ38" i="2"/>
  <c r="GY38" i="2"/>
  <c r="GX38" i="2"/>
  <c r="GW38" i="2"/>
  <c r="GV38" i="2"/>
  <c r="FX38" i="2"/>
  <c r="I190" i="4" s="1"/>
  <c r="FW38" i="2"/>
  <c r="FV38" i="2"/>
  <c r="G190" i="4" s="1"/>
  <c r="FT38" i="2"/>
  <c r="E190" i="4" s="1"/>
  <c r="FS38" i="2"/>
  <c r="FP38" i="2"/>
  <c r="FO38" i="2"/>
  <c r="FN38" i="2"/>
  <c r="FL38" i="2"/>
  <c r="FK38" i="2"/>
  <c r="FJ38" i="2"/>
  <c r="FI38" i="2"/>
  <c r="FH38" i="2"/>
  <c r="EJ38" i="2"/>
  <c r="I268" i="6" s="1"/>
  <c r="EI38" i="2"/>
  <c r="H268" i="6" s="1"/>
  <c r="EH38" i="2"/>
  <c r="EF38" i="2"/>
  <c r="E268" i="6" s="1"/>
  <c r="EE38" i="2"/>
  <c r="ED38" i="2"/>
  <c r="EB38" i="2"/>
  <c r="EA38" i="2"/>
  <c r="DZ38" i="2"/>
  <c r="DX38" i="2"/>
  <c r="DW38" i="2"/>
  <c r="DV38" i="2"/>
  <c r="DU38" i="2"/>
  <c r="DT38" i="2"/>
  <c r="CX38" i="2"/>
  <c r="CW38" i="2"/>
  <c r="CV38" i="2"/>
  <c r="CU38" i="2"/>
  <c r="CT38" i="2"/>
  <c r="CS38" i="2"/>
  <c r="CR38" i="2"/>
  <c r="CQ38" i="2"/>
  <c r="CP38" i="2"/>
  <c r="CO38" i="2"/>
  <c r="CN38" i="2"/>
  <c r="CM38" i="2"/>
  <c r="CL38" i="2"/>
  <c r="BH38" i="2"/>
  <c r="I450" i="1" s="1"/>
  <c r="BG38" i="2"/>
  <c r="H450" i="1" s="1"/>
  <c r="BF38" i="2"/>
  <c r="G450" i="1" s="1"/>
  <c r="BD38" i="2"/>
  <c r="E450" i="1" s="1"/>
  <c r="BC38" i="2"/>
  <c r="BB38" i="2"/>
  <c r="AZ38" i="2"/>
  <c r="AY38" i="2"/>
  <c r="AX38" i="2"/>
  <c r="AV38" i="2"/>
  <c r="AU38" i="2"/>
  <c r="AT38" i="2"/>
  <c r="AS38" i="2"/>
  <c r="AR38" i="2"/>
  <c r="HL37" i="2"/>
  <c r="I258" i="7" s="1"/>
  <c r="HK37" i="2"/>
  <c r="H258" i="7" s="1"/>
  <c r="HJ37" i="2"/>
  <c r="G258" i="7" s="1"/>
  <c r="HH37" i="2"/>
  <c r="E258" i="7" s="1"/>
  <c r="HG37" i="2"/>
  <c r="HF37" i="2"/>
  <c r="HD37" i="2"/>
  <c r="HC37" i="2"/>
  <c r="HB37" i="2"/>
  <c r="GZ37" i="2"/>
  <c r="GY37" i="2"/>
  <c r="GX37" i="2"/>
  <c r="GW37" i="2"/>
  <c r="GV37" i="2"/>
  <c r="FX37" i="2"/>
  <c r="I183" i="4" s="1"/>
  <c r="FW37" i="2"/>
  <c r="FV37" i="2"/>
  <c r="FT37" i="2"/>
  <c r="E183" i="4" s="1"/>
  <c r="E184" i="4" s="1"/>
  <c r="FS37" i="2"/>
  <c r="FR37" i="2"/>
  <c r="FP37" i="2"/>
  <c r="FO37" i="2"/>
  <c r="FN37" i="2"/>
  <c r="FL37" i="2"/>
  <c r="FK37" i="2"/>
  <c r="FJ37" i="2"/>
  <c r="FI37" i="2"/>
  <c r="FH37" i="2"/>
  <c r="EJ37" i="2"/>
  <c r="EI37" i="2"/>
  <c r="EH37" i="2"/>
  <c r="G258" i="6" s="1"/>
  <c r="EF37" i="2"/>
  <c r="E258" i="6" s="1"/>
  <c r="EE37" i="2"/>
  <c r="ED37" i="2"/>
  <c r="EB37" i="2"/>
  <c r="EA37" i="2"/>
  <c r="DZ37" i="2"/>
  <c r="DX37" i="2"/>
  <c r="DW37" i="2"/>
  <c r="DV37" i="2"/>
  <c r="DU37" i="2"/>
  <c r="DT37" i="2"/>
  <c r="CX37" i="2"/>
  <c r="CW37" i="2"/>
  <c r="CV37" i="2"/>
  <c r="CU37" i="2"/>
  <c r="CT37" i="2"/>
  <c r="CS37" i="2"/>
  <c r="CR37" i="2"/>
  <c r="CQ37" i="2"/>
  <c r="CP37" i="2"/>
  <c r="CO37" i="2"/>
  <c r="CN37" i="2"/>
  <c r="CM37" i="2"/>
  <c r="CL37" i="2"/>
  <c r="BH37" i="2"/>
  <c r="I433" i="1" s="1"/>
  <c r="BG37" i="2"/>
  <c r="BF37" i="2"/>
  <c r="G433" i="1" s="1"/>
  <c r="BD37" i="2"/>
  <c r="E433" i="1" s="1"/>
  <c r="BC37" i="2"/>
  <c r="BB37" i="2"/>
  <c r="AZ37" i="2"/>
  <c r="AY37" i="2"/>
  <c r="AX37" i="2"/>
  <c r="AV37" i="2"/>
  <c r="AU37" i="2"/>
  <c r="AT37" i="2"/>
  <c r="AS37" i="2"/>
  <c r="AR37" i="2"/>
  <c r="HL36" i="2"/>
  <c r="I248" i="7" s="1"/>
  <c r="HK36" i="2"/>
  <c r="H248" i="7" s="1"/>
  <c r="HJ36" i="2"/>
  <c r="G248" i="7" s="1"/>
  <c r="HH36" i="2"/>
  <c r="E248" i="7" s="1"/>
  <c r="HG36" i="2"/>
  <c r="HF36" i="2"/>
  <c r="HD36" i="2"/>
  <c r="HC36" i="2"/>
  <c r="HB36" i="2"/>
  <c r="GZ36" i="2"/>
  <c r="GY36" i="2"/>
  <c r="GX36" i="2"/>
  <c r="GW36" i="2"/>
  <c r="GV36" i="2"/>
  <c r="FX36" i="2"/>
  <c r="I176" i="4" s="1"/>
  <c r="FW36" i="2"/>
  <c r="H176" i="4" s="1"/>
  <c r="H177" i="4" s="1"/>
  <c r="FV36" i="2"/>
  <c r="G176" i="4" s="1"/>
  <c r="FT36" i="2"/>
  <c r="E176" i="4" s="1"/>
  <c r="FS36" i="2"/>
  <c r="FR36" i="2"/>
  <c r="FP36" i="2"/>
  <c r="FO36" i="2"/>
  <c r="FN36" i="2"/>
  <c r="FL36" i="2"/>
  <c r="FK36" i="2"/>
  <c r="FJ36" i="2"/>
  <c r="FI36" i="2"/>
  <c r="FH36" i="2"/>
  <c r="EJ36" i="2"/>
  <c r="I248" i="6" s="1"/>
  <c r="EI36" i="2"/>
  <c r="H248" i="6" s="1"/>
  <c r="EH36" i="2"/>
  <c r="G248" i="6" s="1"/>
  <c r="EF36" i="2"/>
  <c r="E248" i="6" s="1"/>
  <c r="EE36" i="2"/>
  <c r="ED36" i="2"/>
  <c r="EB36" i="2"/>
  <c r="EA36" i="2"/>
  <c r="DZ36" i="2"/>
  <c r="DX36" i="2"/>
  <c r="DW36" i="2"/>
  <c r="DV36" i="2"/>
  <c r="DU36" i="2"/>
  <c r="DT36" i="2"/>
  <c r="CX36" i="2"/>
  <c r="CW36" i="2"/>
  <c r="CV36" i="2"/>
  <c r="CU36" i="2"/>
  <c r="CT36" i="2"/>
  <c r="CS36" i="2"/>
  <c r="CR36" i="2"/>
  <c r="CQ36" i="2"/>
  <c r="CP36" i="2"/>
  <c r="CO36" i="2"/>
  <c r="CN36" i="2"/>
  <c r="CM36" i="2"/>
  <c r="CL36" i="2"/>
  <c r="BH36" i="2"/>
  <c r="I416" i="1" s="1"/>
  <c r="BG36" i="2"/>
  <c r="H416" i="1" s="1"/>
  <c r="BF36" i="2"/>
  <c r="G416" i="1" s="1"/>
  <c r="BD36" i="2"/>
  <c r="E416" i="1" s="1"/>
  <c r="BC36" i="2"/>
  <c r="BB36" i="2"/>
  <c r="AZ36" i="2"/>
  <c r="AY36" i="2"/>
  <c r="AX36" i="2"/>
  <c r="AV36" i="2"/>
  <c r="AU36" i="2"/>
  <c r="AT36" i="2"/>
  <c r="AS36" i="2"/>
  <c r="AR36" i="2"/>
  <c r="HL34" i="2"/>
  <c r="I237" i="7" s="1"/>
  <c r="HK34" i="2"/>
  <c r="H237" i="7" s="1"/>
  <c r="HH34" i="2"/>
  <c r="E237" i="7" s="1"/>
  <c r="HG34" i="2"/>
  <c r="HF34" i="2"/>
  <c r="HD34" i="2"/>
  <c r="HC34" i="2"/>
  <c r="HB34" i="2"/>
  <c r="GZ34" i="2"/>
  <c r="GY34" i="2"/>
  <c r="GX34" i="2"/>
  <c r="GW34" i="2"/>
  <c r="GV34" i="2"/>
  <c r="FX34" i="2"/>
  <c r="I168" i="4" s="1"/>
  <c r="FW34" i="2"/>
  <c r="H168" i="4" s="1"/>
  <c r="FV34" i="2"/>
  <c r="G168" i="4" s="1"/>
  <c r="FT34" i="2"/>
  <c r="E168" i="4" s="1"/>
  <c r="E169" i="4" s="1"/>
  <c r="FS34" i="2"/>
  <c r="FR34" i="2"/>
  <c r="FP34" i="2"/>
  <c r="FO34" i="2"/>
  <c r="FN34" i="2"/>
  <c r="FL34" i="2"/>
  <c r="FK34" i="2"/>
  <c r="FJ34" i="2"/>
  <c r="FI34" i="2"/>
  <c r="FH34" i="2"/>
  <c r="EJ34" i="2"/>
  <c r="I237" i="6" s="1"/>
  <c r="EI34" i="2"/>
  <c r="H237" i="6" s="1"/>
  <c r="EH34" i="2"/>
  <c r="G237" i="6" s="1"/>
  <c r="EF34" i="2"/>
  <c r="E237" i="6" s="1"/>
  <c r="EE34" i="2"/>
  <c r="ED34" i="2"/>
  <c r="EB34" i="2"/>
  <c r="EA34" i="2"/>
  <c r="DZ34" i="2"/>
  <c r="DX34" i="2"/>
  <c r="DW34" i="2"/>
  <c r="DV34" i="2"/>
  <c r="DU34" i="2"/>
  <c r="DT34" i="2"/>
  <c r="CX34" i="2"/>
  <c r="CW34" i="2"/>
  <c r="CV34" i="2"/>
  <c r="CU34" i="2"/>
  <c r="CT34" i="2"/>
  <c r="CS34" i="2"/>
  <c r="CR34" i="2"/>
  <c r="CQ34" i="2"/>
  <c r="CP34" i="2"/>
  <c r="CO34" i="2"/>
  <c r="CN34" i="2"/>
  <c r="CM34" i="2"/>
  <c r="CL34" i="2"/>
  <c r="BH34" i="2"/>
  <c r="I398" i="1" s="1"/>
  <c r="BG34" i="2"/>
  <c r="H398" i="1" s="1"/>
  <c r="BF34" i="2"/>
  <c r="G398" i="1" s="1"/>
  <c r="BD34" i="2"/>
  <c r="E398" i="1" s="1"/>
  <c r="BC34" i="2"/>
  <c r="BB34" i="2"/>
  <c r="AZ34" i="2"/>
  <c r="AY34" i="2"/>
  <c r="AX34" i="2"/>
  <c r="AV34" i="2"/>
  <c r="AU34" i="2"/>
  <c r="AT34" i="2"/>
  <c r="AS34" i="2"/>
  <c r="AR34" i="2"/>
  <c r="HL33" i="2"/>
  <c r="I227" i="7" s="1"/>
  <c r="HK33" i="2"/>
  <c r="H227" i="7" s="1"/>
  <c r="HJ33" i="2"/>
  <c r="G227" i="7" s="1"/>
  <c r="HH33" i="2"/>
  <c r="E227" i="7" s="1"/>
  <c r="HG33" i="2"/>
  <c r="HF33" i="2"/>
  <c r="HD33" i="2"/>
  <c r="HC33" i="2"/>
  <c r="HB33" i="2"/>
  <c r="GZ33" i="2"/>
  <c r="GY33" i="2"/>
  <c r="GX33" i="2"/>
  <c r="GW33" i="2"/>
  <c r="GV33" i="2"/>
  <c r="FX33" i="2"/>
  <c r="I161" i="4" s="1"/>
  <c r="FW33" i="2"/>
  <c r="H161" i="4" s="1"/>
  <c r="FV33" i="2"/>
  <c r="G161" i="4" s="1"/>
  <c r="FT33" i="2"/>
  <c r="E161" i="4" s="1"/>
  <c r="FS33" i="2"/>
  <c r="FR33" i="2"/>
  <c r="FP33" i="2"/>
  <c r="FO33" i="2"/>
  <c r="FN33" i="2"/>
  <c r="FL33" i="2"/>
  <c r="FK33" i="2"/>
  <c r="FJ33" i="2"/>
  <c r="FI33" i="2"/>
  <c r="FH33" i="2"/>
  <c r="EJ33" i="2"/>
  <c r="I227" i="6" s="1"/>
  <c r="EI33" i="2"/>
  <c r="H227" i="6" s="1"/>
  <c r="EH33" i="2"/>
  <c r="G227" i="6" s="1"/>
  <c r="EF33" i="2"/>
  <c r="E227" i="6" s="1"/>
  <c r="EE33" i="2"/>
  <c r="ED33" i="2"/>
  <c r="EB33" i="2"/>
  <c r="EA33" i="2"/>
  <c r="DZ33" i="2"/>
  <c r="DX33" i="2"/>
  <c r="DW33" i="2"/>
  <c r="DV33" i="2"/>
  <c r="DU33" i="2"/>
  <c r="DT33" i="2"/>
  <c r="CX33" i="2"/>
  <c r="CW33" i="2"/>
  <c r="CV33" i="2"/>
  <c r="CU33" i="2"/>
  <c r="CT33" i="2"/>
  <c r="CS33" i="2"/>
  <c r="CR33" i="2"/>
  <c r="CQ33" i="2"/>
  <c r="CP33" i="2"/>
  <c r="CO33" i="2"/>
  <c r="CN33" i="2"/>
  <c r="CM33" i="2"/>
  <c r="CL33" i="2"/>
  <c r="BH33" i="2"/>
  <c r="I381" i="1" s="1"/>
  <c r="BG33" i="2"/>
  <c r="BF33" i="2"/>
  <c r="G381" i="1" s="1"/>
  <c r="BD33" i="2"/>
  <c r="E381" i="1" s="1"/>
  <c r="BC33" i="2"/>
  <c r="BB33" i="2"/>
  <c r="AZ33" i="2"/>
  <c r="AY33" i="2"/>
  <c r="AX33" i="2"/>
  <c r="AV33" i="2"/>
  <c r="AU33" i="2"/>
  <c r="AT33" i="2"/>
  <c r="AS33" i="2"/>
  <c r="AR33" i="2"/>
  <c r="HL32" i="2"/>
  <c r="I217" i="7" s="1"/>
  <c r="HK32" i="2"/>
  <c r="H217" i="7" s="1"/>
  <c r="HJ32" i="2"/>
  <c r="G217" i="7" s="1"/>
  <c r="HH32" i="2"/>
  <c r="E217" i="7" s="1"/>
  <c r="HG32" i="2"/>
  <c r="HF32" i="2"/>
  <c r="HD32" i="2"/>
  <c r="HC32" i="2"/>
  <c r="HB32" i="2"/>
  <c r="GZ32" i="2"/>
  <c r="GY32" i="2"/>
  <c r="GX32" i="2"/>
  <c r="GW32" i="2"/>
  <c r="GV32" i="2"/>
  <c r="FX32" i="2"/>
  <c r="I154" i="4" s="1"/>
  <c r="FW32" i="2"/>
  <c r="H154" i="4" s="1"/>
  <c r="FV32" i="2"/>
  <c r="G154" i="4" s="1"/>
  <c r="FT32" i="2"/>
  <c r="E154" i="4" s="1"/>
  <c r="FS32" i="2"/>
  <c r="FR32" i="2"/>
  <c r="FP32" i="2"/>
  <c r="FO32" i="2"/>
  <c r="FN32" i="2"/>
  <c r="FL32" i="2"/>
  <c r="FK32" i="2"/>
  <c r="FJ32" i="2"/>
  <c r="FI32" i="2"/>
  <c r="FH32" i="2"/>
  <c r="EJ32" i="2"/>
  <c r="EI32" i="2"/>
  <c r="EH32" i="2"/>
  <c r="EF32" i="2"/>
  <c r="E217" i="6" s="1"/>
  <c r="EE32" i="2"/>
  <c r="ED32" i="2"/>
  <c r="EB32" i="2"/>
  <c r="EA32" i="2"/>
  <c r="DZ32" i="2"/>
  <c r="DX32" i="2"/>
  <c r="DW32" i="2"/>
  <c r="DV32" i="2"/>
  <c r="DU32" i="2"/>
  <c r="DT32" i="2"/>
  <c r="CX32" i="2"/>
  <c r="CW32" i="2"/>
  <c r="CV32" i="2"/>
  <c r="CU32" i="2"/>
  <c r="CT32" i="2"/>
  <c r="CS32" i="2"/>
  <c r="CR32" i="2"/>
  <c r="CQ32" i="2"/>
  <c r="CP32" i="2"/>
  <c r="CO32" i="2"/>
  <c r="CN32" i="2"/>
  <c r="CM32" i="2"/>
  <c r="CL32" i="2"/>
  <c r="BH32" i="2"/>
  <c r="I364" i="1" s="1"/>
  <c r="BG32" i="2"/>
  <c r="H364" i="1" s="1"/>
  <c r="BF32" i="2"/>
  <c r="G364" i="1" s="1"/>
  <c r="BD32" i="2"/>
  <c r="E364" i="1" s="1"/>
  <c r="BC32" i="2"/>
  <c r="BB32" i="2"/>
  <c r="AZ32" i="2"/>
  <c r="AY32" i="2"/>
  <c r="AX32" i="2"/>
  <c r="AV32" i="2"/>
  <c r="AU32" i="2"/>
  <c r="AT32" i="2"/>
  <c r="AS32" i="2"/>
  <c r="AR32" i="2"/>
  <c r="HL31" i="2"/>
  <c r="I207" i="7" s="1"/>
  <c r="HK31" i="2"/>
  <c r="H207" i="7" s="1"/>
  <c r="HJ31" i="2"/>
  <c r="G207" i="7" s="1"/>
  <c r="HH31" i="2"/>
  <c r="E207" i="7" s="1"/>
  <c r="HG31" i="2"/>
  <c r="HF31" i="2"/>
  <c r="HD31" i="2"/>
  <c r="HC31" i="2"/>
  <c r="HB31" i="2"/>
  <c r="GZ31" i="2"/>
  <c r="GY31" i="2"/>
  <c r="GX31" i="2"/>
  <c r="GW31" i="2"/>
  <c r="GV31" i="2"/>
  <c r="FX31" i="2"/>
  <c r="FW31" i="2"/>
  <c r="H147" i="4" s="1"/>
  <c r="FV31" i="2"/>
  <c r="G147" i="4" s="1"/>
  <c r="FT31" i="2"/>
  <c r="E147" i="4" s="1"/>
  <c r="FS31" i="2"/>
  <c r="FR31" i="2"/>
  <c r="FP31" i="2"/>
  <c r="FO31" i="2"/>
  <c r="FN31" i="2"/>
  <c r="FL31" i="2"/>
  <c r="FK31" i="2"/>
  <c r="FJ31" i="2"/>
  <c r="FI31" i="2"/>
  <c r="FH31" i="2"/>
  <c r="EJ31" i="2"/>
  <c r="I207" i="6" s="1"/>
  <c r="EI31" i="2"/>
  <c r="EH31" i="2"/>
  <c r="G207" i="6" s="1"/>
  <c r="EF31" i="2"/>
  <c r="E207" i="6" s="1"/>
  <c r="EE31" i="2"/>
  <c r="ED31" i="2"/>
  <c r="EB31" i="2"/>
  <c r="EA31" i="2"/>
  <c r="DZ31" i="2"/>
  <c r="DX31" i="2"/>
  <c r="DW31" i="2"/>
  <c r="DV31" i="2"/>
  <c r="DU31" i="2"/>
  <c r="DT31" i="2"/>
  <c r="CX31" i="2"/>
  <c r="CW31" i="2"/>
  <c r="CV31" i="2"/>
  <c r="CU31" i="2"/>
  <c r="CT31" i="2"/>
  <c r="CS31" i="2"/>
  <c r="CR31" i="2"/>
  <c r="CQ31" i="2"/>
  <c r="CP31" i="2"/>
  <c r="CO31" i="2"/>
  <c r="CN31" i="2"/>
  <c r="CM31" i="2"/>
  <c r="CL31" i="2"/>
  <c r="BH31" i="2"/>
  <c r="I347" i="1" s="1"/>
  <c r="BG31" i="2"/>
  <c r="H347" i="1" s="1"/>
  <c r="BF31" i="2"/>
  <c r="G347" i="1" s="1"/>
  <c r="BD31" i="2"/>
  <c r="E347" i="1" s="1"/>
  <c r="E363" i="1" s="1"/>
  <c r="BC31" i="2"/>
  <c r="BB31" i="2"/>
  <c r="AZ31" i="2"/>
  <c r="AY31" i="2"/>
  <c r="AX31" i="2"/>
  <c r="AV31" i="2"/>
  <c r="AU31" i="2"/>
  <c r="AT31" i="2"/>
  <c r="AS31" i="2"/>
  <c r="AR31" i="2"/>
  <c r="HL30" i="2"/>
  <c r="I197" i="7" s="1"/>
  <c r="HK30" i="2"/>
  <c r="H197" i="7" s="1"/>
  <c r="HJ30" i="2"/>
  <c r="G197" i="7" s="1"/>
  <c r="HH30" i="2"/>
  <c r="E197" i="7" s="1"/>
  <c r="E198" i="7" s="1"/>
  <c r="HG30" i="2"/>
  <c r="HF30" i="2"/>
  <c r="HD30" i="2"/>
  <c r="HC30" i="2"/>
  <c r="HB30" i="2"/>
  <c r="GZ30" i="2"/>
  <c r="GY30" i="2"/>
  <c r="GX30" i="2"/>
  <c r="GW30" i="2"/>
  <c r="GV30" i="2"/>
  <c r="FX30" i="2"/>
  <c r="I140" i="4" s="1"/>
  <c r="FW30" i="2"/>
  <c r="H140" i="4" s="1"/>
  <c r="FV30" i="2"/>
  <c r="G140" i="4" s="1"/>
  <c r="FT30" i="2"/>
  <c r="E140" i="4" s="1"/>
  <c r="FS30" i="2"/>
  <c r="FR30" i="2"/>
  <c r="FP30" i="2"/>
  <c r="FO30" i="2"/>
  <c r="FN30" i="2"/>
  <c r="FL30" i="2"/>
  <c r="FK30" i="2"/>
  <c r="FJ30" i="2"/>
  <c r="FI30" i="2"/>
  <c r="FH30" i="2"/>
  <c r="EJ30" i="2"/>
  <c r="I197" i="6" s="1"/>
  <c r="EI30" i="2"/>
  <c r="H197" i="6" s="1"/>
  <c r="EH30" i="2"/>
  <c r="G197" i="6" s="1"/>
  <c r="EF30" i="2"/>
  <c r="E197" i="6" s="1"/>
  <c r="EE30" i="2"/>
  <c r="ED30" i="2"/>
  <c r="EB30" i="2"/>
  <c r="EA30" i="2"/>
  <c r="DZ30" i="2"/>
  <c r="DX30" i="2"/>
  <c r="DW30" i="2"/>
  <c r="DV30" i="2"/>
  <c r="DU30" i="2"/>
  <c r="DT30" i="2"/>
  <c r="CX30" i="2"/>
  <c r="CW30" i="2"/>
  <c r="CV30" i="2"/>
  <c r="CU30" i="2"/>
  <c r="CT30" i="2"/>
  <c r="CS30" i="2"/>
  <c r="CR30" i="2"/>
  <c r="CQ30" i="2"/>
  <c r="CP30" i="2"/>
  <c r="CO30" i="2"/>
  <c r="CN30" i="2"/>
  <c r="CM30" i="2"/>
  <c r="CL30" i="2"/>
  <c r="BH30" i="2"/>
  <c r="I330" i="1" s="1"/>
  <c r="BG30" i="2"/>
  <c r="H330" i="1" s="1"/>
  <c r="BF30" i="2"/>
  <c r="BD30" i="2"/>
  <c r="E330" i="1" s="1"/>
  <c r="BC30" i="2"/>
  <c r="BB30" i="2"/>
  <c r="AZ30" i="2"/>
  <c r="AY30" i="2"/>
  <c r="AX30" i="2"/>
  <c r="AV30" i="2"/>
  <c r="AU30" i="2"/>
  <c r="AT30" i="2"/>
  <c r="AS30" i="2"/>
  <c r="AR30" i="2"/>
  <c r="HH28" i="2"/>
  <c r="E186" i="7" s="1"/>
  <c r="HG28" i="2"/>
  <c r="HF28" i="2"/>
  <c r="HD28" i="2"/>
  <c r="HC28" i="2"/>
  <c r="HB28" i="2"/>
  <c r="GZ28" i="2"/>
  <c r="GY28" i="2"/>
  <c r="GX28" i="2"/>
  <c r="GW28" i="2"/>
  <c r="GV28" i="2"/>
  <c r="FX28" i="2"/>
  <c r="I132" i="4" s="1"/>
  <c r="FW28" i="2"/>
  <c r="H132" i="4" s="1"/>
  <c r="FV28" i="2"/>
  <c r="G132" i="4" s="1"/>
  <c r="FT28" i="2"/>
  <c r="E132" i="4" s="1"/>
  <c r="FS28" i="2"/>
  <c r="FR28" i="2"/>
  <c r="FP28" i="2"/>
  <c r="FO28" i="2"/>
  <c r="FN28" i="2"/>
  <c r="FL28" i="2"/>
  <c r="FK28" i="2"/>
  <c r="FJ28" i="2"/>
  <c r="FI28" i="2"/>
  <c r="FH28" i="2"/>
  <c r="EJ28" i="2"/>
  <c r="I186" i="6" s="1"/>
  <c r="EI28" i="2"/>
  <c r="H186" i="6" s="1"/>
  <c r="EH28" i="2"/>
  <c r="G186" i="6" s="1"/>
  <c r="EF28" i="2"/>
  <c r="E186" i="6" s="1"/>
  <c r="EE28" i="2"/>
  <c r="ED28" i="2"/>
  <c r="EB28" i="2"/>
  <c r="EA28" i="2"/>
  <c r="DZ28" i="2"/>
  <c r="DX28" i="2"/>
  <c r="DW28" i="2"/>
  <c r="DV28" i="2"/>
  <c r="DU28" i="2"/>
  <c r="DT28" i="2"/>
  <c r="CX28" i="2"/>
  <c r="CW28" i="2"/>
  <c r="CV28" i="2"/>
  <c r="CU28" i="2"/>
  <c r="CT28" i="2"/>
  <c r="CS28" i="2"/>
  <c r="CR28" i="2"/>
  <c r="CQ28" i="2"/>
  <c r="CP28" i="2"/>
  <c r="CO28" i="2"/>
  <c r="CN28" i="2"/>
  <c r="CM28" i="2"/>
  <c r="CL28" i="2"/>
  <c r="BH28" i="2"/>
  <c r="I312" i="1" s="1"/>
  <c r="BG28" i="2"/>
  <c r="H312" i="1" s="1"/>
  <c r="BF28" i="2"/>
  <c r="G312" i="1" s="1"/>
  <c r="BD28" i="2"/>
  <c r="E312" i="1" s="1"/>
  <c r="BC28" i="2"/>
  <c r="BB28" i="2"/>
  <c r="AZ28" i="2"/>
  <c r="AY28" i="2"/>
  <c r="AX28" i="2"/>
  <c r="AV28" i="2"/>
  <c r="AU28" i="2"/>
  <c r="AT28" i="2"/>
  <c r="AS28" i="2"/>
  <c r="AR28" i="2"/>
  <c r="HL27" i="2"/>
  <c r="I176" i="7" s="1"/>
  <c r="HK27" i="2"/>
  <c r="H176" i="7" s="1"/>
  <c r="HJ27" i="2"/>
  <c r="G176" i="7" s="1"/>
  <c r="HH27" i="2"/>
  <c r="E176" i="7" s="1"/>
  <c r="HG27" i="2"/>
  <c r="HF27" i="2"/>
  <c r="HD27" i="2"/>
  <c r="HC27" i="2"/>
  <c r="HB27" i="2"/>
  <c r="GZ27" i="2"/>
  <c r="GY27" i="2"/>
  <c r="GX27" i="2"/>
  <c r="GW27" i="2"/>
  <c r="GV27" i="2"/>
  <c r="FX27" i="2"/>
  <c r="I125" i="4" s="1"/>
  <c r="FW27" i="2"/>
  <c r="H125" i="4" s="1"/>
  <c r="FV27" i="2"/>
  <c r="G125" i="4" s="1"/>
  <c r="FT27" i="2"/>
  <c r="E125" i="4" s="1"/>
  <c r="FS27" i="2"/>
  <c r="FR27" i="2"/>
  <c r="FP27" i="2"/>
  <c r="FO27" i="2"/>
  <c r="FN27" i="2"/>
  <c r="FL27" i="2"/>
  <c r="FK27" i="2"/>
  <c r="FJ27" i="2"/>
  <c r="FI27" i="2"/>
  <c r="FH27" i="2"/>
  <c r="EJ27" i="2"/>
  <c r="I176" i="6" s="1"/>
  <c r="EI27" i="2"/>
  <c r="H176" i="6" s="1"/>
  <c r="EH27" i="2"/>
  <c r="G176" i="6" s="1"/>
  <c r="EF27" i="2"/>
  <c r="E176" i="6" s="1"/>
  <c r="EE27" i="2"/>
  <c r="ED27" i="2"/>
  <c r="EB27" i="2"/>
  <c r="EA27" i="2"/>
  <c r="DZ27" i="2"/>
  <c r="DX27" i="2"/>
  <c r="DW27" i="2"/>
  <c r="DV27" i="2"/>
  <c r="DU27" i="2"/>
  <c r="DT27" i="2"/>
  <c r="CX27" i="2"/>
  <c r="CW27" i="2"/>
  <c r="CV27" i="2"/>
  <c r="CU27" i="2"/>
  <c r="CT27" i="2"/>
  <c r="CS27" i="2"/>
  <c r="CR27" i="2"/>
  <c r="CQ27" i="2"/>
  <c r="CP27" i="2"/>
  <c r="CO27" i="2"/>
  <c r="CN27" i="2"/>
  <c r="CM27" i="2"/>
  <c r="CL27" i="2"/>
  <c r="BH27" i="2"/>
  <c r="I295" i="1" s="1"/>
  <c r="BG27" i="2"/>
  <c r="H295" i="1" s="1"/>
  <c r="BF27" i="2"/>
  <c r="G295" i="1" s="1"/>
  <c r="BD27" i="2"/>
  <c r="E295" i="1" s="1"/>
  <c r="BC27" i="2"/>
  <c r="BB27" i="2"/>
  <c r="AZ27" i="2"/>
  <c r="AY27" i="2"/>
  <c r="AX27" i="2"/>
  <c r="AV27" i="2"/>
  <c r="AU27" i="2"/>
  <c r="AT27" i="2"/>
  <c r="AS27" i="2"/>
  <c r="AR27" i="2"/>
  <c r="HH26" i="2"/>
  <c r="E166" i="7" s="1"/>
  <c r="HG26" i="2"/>
  <c r="HF26" i="2"/>
  <c r="HD26" i="2"/>
  <c r="HC26" i="2"/>
  <c r="HB26" i="2"/>
  <c r="GZ26" i="2"/>
  <c r="GY26" i="2"/>
  <c r="GX26" i="2"/>
  <c r="GW26" i="2"/>
  <c r="GV26" i="2"/>
  <c r="FX26" i="2"/>
  <c r="I118" i="4" s="1"/>
  <c r="FW26" i="2"/>
  <c r="H118" i="4" s="1"/>
  <c r="FV26" i="2"/>
  <c r="G118" i="4" s="1"/>
  <c r="FT26" i="2"/>
  <c r="E118" i="4" s="1"/>
  <c r="FS26" i="2"/>
  <c r="FR26" i="2"/>
  <c r="FP26" i="2"/>
  <c r="FO26" i="2"/>
  <c r="FN26" i="2"/>
  <c r="FL26" i="2"/>
  <c r="FK26" i="2"/>
  <c r="FJ26" i="2"/>
  <c r="FI26" i="2"/>
  <c r="FH26" i="2"/>
  <c r="EJ26" i="2"/>
  <c r="I166" i="6" s="1"/>
  <c r="EI26" i="2"/>
  <c r="H166" i="6" s="1"/>
  <c r="EH26" i="2"/>
  <c r="G166" i="6" s="1"/>
  <c r="EF26" i="2"/>
  <c r="E166" i="6" s="1"/>
  <c r="EE26" i="2"/>
  <c r="ED26" i="2"/>
  <c r="EB26" i="2"/>
  <c r="EA26" i="2"/>
  <c r="DZ26" i="2"/>
  <c r="DX26" i="2"/>
  <c r="DW26" i="2"/>
  <c r="DV26" i="2"/>
  <c r="DU26" i="2"/>
  <c r="DT26" i="2"/>
  <c r="CX26" i="2"/>
  <c r="CW26" i="2"/>
  <c r="CV26" i="2"/>
  <c r="CU26" i="2"/>
  <c r="CT26" i="2"/>
  <c r="CS26" i="2"/>
  <c r="CR26" i="2"/>
  <c r="CQ26" i="2"/>
  <c r="CP26" i="2"/>
  <c r="CO26" i="2"/>
  <c r="CN26" i="2"/>
  <c r="CM26" i="2"/>
  <c r="CL26" i="2"/>
  <c r="BH26" i="2"/>
  <c r="I278" i="1" s="1"/>
  <c r="BG26" i="2"/>
  <c r="H278" i="1" s="1"/>
  <c r="BF26" i="2"/>
  <c r="G278" i="1" s="1"/>
  <c r="BD26" i="2"/>
  <c r="E278" i="1" s="1"/>
  <c r="BC26" i="2"/>
  <c r="BB26" i="2"/>
  <c r="AZ26" i="2"/>
  <c r="AY26" i="2"/>
  <c r="AX26" i="2"/>
  <c r="AV26" i="2"/>
  <c r="AU26" i="2"/>
  <c r="AT26" i="2"/>
  <c r="AS26" i="2"/>
  <c r="AR26" i="2"/>
  <c r="HL24" i="2"/>
  <c r="I155" i="7" s="1"/>
  <c r="HK24" i="2"/>
  <c r="H155" i="7" s="1"/>
  <c r="HJ24" i="2"/>
  <c r="G155" i="7" s="1"/>
  <c r="HH24" i="2"/>
  <c r="E155" i="7" s="1"/>
  <c r="HG24" i="2"/>
  <c r="HF24" i="2"/>
  <c r="HD24" i="2"/>
  <c r="HC24" i="2"/>
  <c r="HB24" i="2"/>
  <c r="GZ24" i="2"/>
  <c r="GY24" i="2"/>
  <c r="GX24" i="2"/>
  <c r="GW24" i="2"/>
  <c r="GV24" i="2"/>
  <c r="FX24" i="2"/>
  <c r="FW24" i="2"/>
  <c r="FV24" i="2"/>
  <c r="G110" i="4" s="1"/>
  <c r="FT24" i="2"/>
  <c r="E110" i="4" s="1"/>
  <c r="E111" i="4" s="1"/>
  <c r="FS24" i="2"/>
  <c r="FR24" i="2"/>
  <c r="FP24" i="2"/>
  <c r="FO24" i="2"/>
  <c r="FN24" i="2"/>
  <c r="FL24" i="2"/>
  <c r="FK24" i="2"/>
  <c r="FJ24" i="2"/>
  <c r="FI24" i="2"/>
  <c r="FH24" i="2"/>
  <c r="EJ24" i="2"/>
  <c r="EI24" i="2"/>
  <c r="H155" i="6" s="1"/>
  <c r="EH24" i="2"/>
  <c r="G155" i="6" s="1"/>
  <c r="EF24" i="2"/>
  <c r="E155" i="6" s="1"/>
  <c r="E156" i="6" s="1"/>
  <c r="EE24" i="2"/>
  <c r="ED24" i="2"/>
  <c r="EB24" i="2"/>
  <c r="EA24" i="2"/>
  <c r="DZ24" i="2"/>
  <c r="DX24" i="2"/>
  <c r="DW24" i="2"/>
  <c r="DV24" i="2"/>
  <c r="DU24" i="2"/>
  <c r="DT24" i="2"/>
  <c r="CX24" i="2"/>
  <c r="CW24" i="2"/>
  <c r="CV24" i="2"/>
  <c r="CU24" i="2"/>
  <c r="CT24" i="2"/>
  <c r="CS24" i="2"/>
  <c r="CR24" i="2"/>
  <c r="CQ24" i="2"/>
  <c r="CP24" i="2"/>
  <c r="CO24" i="2"/>
  <c r="CN24" i="2"/>
  <c r="CM24" i="2"/>
  <c r="CL24" i="2"/>
  <c r="BH24" i="2"/>
  <c r="I260" i="1" s="1"/>
  <c r="BG24" i="2"/>
  <c r="H260" i="1" s="1"/>
  <c r="BF24" i="2"/>
  <c r="G260" i="1" s="1"/>
  <c r="BD24" i="2"/>
  <c r="E260" i="1" s="1"/>
  <c r="BC24" i="2"/>
  <c r="BB24" i="2"/>
  <c r="AZ24" i="2"/>
  <c r="AY24" i="2"/>
  <c r="AX24" i="2"/>
  <c r="AV24" i="2"/>
  <c r="AU24" i="2"/>
  <c r="AT24" i="2"/>
  <c r="AS24" i="2"/>
  <c r="AR24" i="2"/>
  <c r="HL23" i="2"/>
  <c r="I145" i="7" s="1"/>
  <c r="HK23" i="2"/>
  <c r="H145" i="7" s="1"/>
  <c r="HJ23" i="2"/>
  <c r="G145" i="7" s="1"/>
  <c r="HH23" i="2"/>
  <c r="E145" i="7" s="1"/>
  <c r="HG23" i="2"/>
  <c r="HF23" i="2"/>
  <c r="HD23" i="2"/>
  <c r="HC23" i="2"/>
  <c r="HB23" i="2"/>
  <c r="GZ23" i="2"/>
  <c r="GY23" i="2"/>
  <c r="GX23" i="2"/>
  <c r="GW23" i="2"/>
  <c r="GV23" i="2"/>
  <c r="FX23" i="2"/>
  <c r="I103" i="4" s="1"/>
  <c r="FW23" i="2"/>
  <c r="H103" i="4" s="1"/>
  <c r="FV23" i="2"/>
  <c r="G103" i="4" s="1"/>
  <c r="FT23" i="2"/>
  <c r="E103" i="4" s="1"/>
  <c r="E104" i="4" s="1"/>
  <c r="FS23" i="2"/>
  <c r="FR23" i="2"/>
  <c r="FP23" i="2"/>
  <c r="FO23" i="2"/>
  <c r="FN23" i="2"/>
  <c r="FL23" i="2"/>
  <c r="FK23" i="2"/>
  <c r="FJ23" i="2"/>
  <c r="FI23" i="2"/>
  <c r="FH23" i="2"/>
  <c r="EJ23" i="2"/>
  <c r="I145" i="6" s="1"/>
  <c r="EI23" i="2"/>
  <c r="H145" i="6" s="1"/>
  <c r="EH23" i="2"/>
  <c r="G145" i="6" s="1"/>
  <c r="EF23" i="2"/>
  <c r="E145" i="6" s="1"/>
  <c r="EE23" i="2"/>
  <c r="ED23" i="2"/>
  <c r="EB23" i="2"/>
  <c r="EA23" i="2"/>
  <c r="DZ23" i="2"/>
  <c r="DX23" i="2"/>
  <c r="DW23" i="2"/>
  <c r="DV23" i="2"/>
  <c r="DU23" i="2"/>
  <c r="DT23" i="2"/>
  <c r="CX23" i="2"/>
  <c r="CW23" i="2"/>
  <c r="CV23" i="2"/>
  <c r="CU23" i="2"/>
  <c r="CT23" i="2"/>
  <c r="CS23" i="2"/>
  <c r="CR23" i="2"/>
  <c r="CQ23" i="2"/>
  <c r="CP23" i="2"/>
  <c r="CO23" i="2"/>
  <c r="CN23" i="2"/>
  <c r="CM23" i="2"/>
  <c r="CL23" i="2"/>
  <c r="BH23" i="2"/>
  <c r="I243" i="1" s="1"/>
  <c r="BG23" i="2"/>
  <c r="H243" i="1" s="1"/>
  <c r="BF23" i="2"/>
  <c r="G243" i="1" s="1"/>
  <c r="BD23" i="2"/>
  <c r="E243" i="1" s="1"/>
  <c r="BC23" i="2"/>
  <c r="BB23" i="2"/>
  <c r="AZ23" i="2"/>
  <c r="AY23" i="2"/>
  <c r="AX23" i="2"/>
  <c r="AV23" i="2"/>
  <c r="AU23" i="2"/>
  <c r="AT23" i="2"/>
  <c r="AS23" i="2"/>
  <c r="AR23" i="2"/>
  <c r="HL22" i="2"/>
  <c r="I135" i="7" s="1"/>
  <c r="HK22" i="2"/>
  <c r="H135" i="7" s="1"/>
  <c r="HJ22" i="2"/>
  <c r="G135" i="7" s="1"/>
  <c r="HH22" i="2"/>
  <c r="E135" i="7" s="1"/>
  <c r="HG22" i="2"/>
  <c r="HF22" i="2"/>
  <c r="HD22" i="2"/>
  <c r="HC22" i="2"/>
  <c r="HB22" i="2"/>
  <c r="GZ22" i="2"/>
  <c r="GY22" i="2"/>
  <c r="GX22" i="2"/>
  <c r="GW22" i="2"/>
  <c r="GV22" i="2"/>
  <c r="FX22" i="2"/>
  <c r="FW22" i="2"/>
  <c r="FV22" i="2"/>
  <c r="G96" i="4" s="1"/>
  <c r="FT22" i="2"/>
  <c r="E96" i="4" s="1"/>
  <c r="E97" i="4" s="1"/>
  <c r="FS22" i="2"/>
  <c r="FR22" i="2"/>
  <c r="FP22" i="2"/>
  <c r="FO22" i="2"/>
  <c r="FN22" i="2"/>
  <c r="FL22" i="2"/>
  <c r="FK22" i="2"/>
  <c r="FJ22" i="2"/>
  <c r="FI22" i="2"/>
  <c r="FH22" i="2"/>
  <c r="EJ22" i="2"/>
  <c r="EI22" i="2"/>
  <c r="H135" i="6" s="1"/>
  <c r="EH22" i="2"/>
  <c r="EF22" i="2"/>
  <c r="E135" i="6" s="1"/>
  <c r="EE22" i="2"/>
  <c r="ED22" i="2"/>
  <c r="EB22" i="2"/>
  <c r="EA22" i="2"/>
  <c r="DZ22" i="2"/>
  <c r="DX22" i="2"/>
  <c r="DW22" i="2"/>
  <c r="DV22" i="2"/>
  <c r="DU22" i="2"/>
  <c r="DT22" i="2"/>
  <c r="CX22" i="2"/>
  <c r="CW22" i="2"/>
  <c r="CV22" i="2"/>
  <c r="CU22" i="2"/>
  <c r="CT22" i="2"/>
  <c r="CS22" i="2"/>
  <c r="CR22" i="2"/>
  <c r="CQ22" i="2"/>
  <c r="CP22" i="2"/>
  <c r="CO22" i="2"/>
  <c r="CN22" i="2"/>
  <c r="CM22" i="2"/>
  <c r="CL22" i="2"/>
  <c r="BH22" i="2"/>
  <c r="I226" i="1" s="1"/>
  <c r="BG22" i="2"/>
  <c r="H226" i="1" s="1"/>
  <c r="BF22" i="2"/>
  <c r="G226" i="1" s="1"/>
  <c r="BD22" i="2"/>
  <c r="E226" i="1" s="1"/>
  <c r="BC22" i="2"/>
  <c r="BB22" i="2"/>
  <c r="AZ22" i="2"/>
  <c r="AY22" i="2"/>
  <c r="AX22" i="2"/>
  <c r="AV22" i="2"/>
  <c r="AU22" i="2"/>
  <c r="AT22" i="2"/>
  <c r="AS22" i="2"/>
  <c r="AR22" i="2"/>
  <c r="HL21" i="2"/>
  <c r="I125" i="7" s="1"/>
  <c r="HK21" i="2"/>
  <c r="H125" i="7" s="1"/>
  <c r="HJ21" i="2"/>
  <c r="G125" i="7" s="1"/>
  <c r="HH21" i="2"/>
  <c r="E125" i="7" s="1"/>
  <c r="HG21" i="2"/>
  <c r="HF21" i="2"/>
  <c r="HD21" i="2"/>
  <c r="HC21" i="2"/>
  <c r="HB21" i="2"/>
  <c r="GZ21" i="2"/>
  <c r="GY21" i="2"/>
  <c r="GX21" i="2"/>
  <c r="GW21" i="2"/>
  <c r="GV21" i="2"/>
  <c r="FX21" i="2"/>
  <c r="I89" i="4" s="1"/>
  <c r="FW21" i="2"/>
  <c r="H89" i="4" s="1"/>
  <c r="FV21" i="2"/>
  <c r="G89" i="4" s="1"/>
  <c r="FT21" i="2"/>
  <c r="E89" i="4" s="1"/>
  <c r="E90" i="4" s="1"/>
  <c r="FS21" i="2"/>
  <c r="FR21" i="2"/>
  <c r="FP21" i="2"/>
  <c r="FO21" i="2"/>
  <c r="FN21" i="2"/>
  <c r="FL21" i="2"/>
  <c r="FK21" i="2"/>
  <c r="FJ21" i="2"/>
  <c r="FI21" i="2"/>
  <c r="FH21" i="2"/>
  <c r="EJ21" i="2"/>
  <c r="I125" i="6" s="1"/>
  <c r="EI21" i="2"/>
  <c r="EH21" i="2"/>
  <c r="G125" i="6" s="1"/>
  <c r="EF21" i="2"/>
  <c r="E125" i="6" s="1"/>
  <c r="EE21" i="2"/>
  <c r="ED21" i="2"/>
  <c r="EB21" i="2"/>
  <c r="EA21" i="2"/>
  <c r="DZ21" i="2"/>
  <c r="DX21" i="2"/>
  <c r="DW21" i="2"/>
  <c r="DV21" i="2"/>
  <c r="DU21" i="2"/>
  <c r="DT21" i="2"/>
  <c r="CX21" i="2"/>
  <c r="CW21" i="2"/>
  <c r="CV21" i="2"/>
  <c r="CU21" i="2"/>
  <c r="CT21" i="2"/>
  <c r="CS21" i="2"/>
  <c r="CR21" i="2"/>
  <c r="CQ21" i="2"/>
  <c r="CP21" i="2"/>
  <c r="CO21" i="2"/>
  <c r="CN21" i="2"/>
  <c r="CM21" i="2"/>
  <c r="CL21" i="2"/>
  <c r="BH21" i="2"/>
  <c r="I209" i="1" s="1"/>
  <c r="BG21" i="2"/>
  <c r="H209" i="1" s="1"/>
  <c r="BF21" i="2"/>
  <c r="G209" i="1" s="1"/>
  <c r="BD21" i="2"/>
  <c r="E209" i="1" s="1"/>
  <c r="BC21" i="2"/>
  <c r="BB21" i="2"/>
  <c r="AZ21" i="2"/>
  <c r="AY21" i="2"/>
  <c r="AX21" i="2"/>
  <c r="AV21" i="2"/>
  <c r="AU21" i="2"/>
  <c r="AT21" i="2"/>
  <c r="AS21" i="2"/>
  <c r="AR21" i="2"/>
  <c r="HL20" i="2"/>
  <c r="I115" i="7" s="1"/>
  <c r="HK20" i="2"/>
  <c r="H115" i="7" s="1"/>
  <c r="HJ20" i="2"/>
  <c r="G115" i="7" s="1"/>
  <c r="HH20" i="2"/>
  <c r="E115" i="7" s="1"/>
  <c r="HG20" i="2"/>
  <c r="HF20" i="2"/>
  <c r="HD20" i="2"/>
  <c r="HC20" i="2"/>
  <c r="HB20" i="2"/>
  <c r="GZ20" i="2"/>
  <c r="GY20" i="2"/>
  <c r="GX20" i="2"/>
  <c r="GW20" i="2"/>
  <c r="GV20" i="2"/>
  <c r="FX20" i="2"/>
  <c r="I82" i="4" s="1"/>
  <c r="FW20" i="2"/>
  <c r="H82" i="4" s="1"/>
  <c r="FV20" i="2"/>
  <c r="G82" i="4" s="1"/>
  <c r="FT20" i="2"/>
  <c r="E82" i="4" s="1"/>
  <c r="E83" i="4" s="1"/>
  <c r="FS20" i="2"/>
  <c r="FR20" i="2"/>
  <c r="FP20" i="2"/>
  <c r="FO20" i="2"/>
  <c r="FN20" i="2"/>
  <c r="FL20" i="2"/>
  <c r="FK20" i="2"/>
  <c r="FJ20" i="2"/>
  <c r="FI20" i="2"/>
  <c r="FH20" i="2"/>
  <c r="EJ20" i="2"/>
  <c r="I115" i="6" s="1"/>
  <c r="EI20" i="2"/>
  <c r="H115" i="6" s="1"/>
  <c r="EH20" i="2"/>
  <c r="G115" i="6" s="1"/>
  <c r="EF20" i="2"/>
  <c r="E115" i="6" s="1"/>
  <c r="EE20" i="2"/>
  <c r="ED20" i="2"/>
  <c r="EB20" i="2"/>
  <c r="EA20" i="2"/>
  <c r="DZ20" i="2"/>
  <c r="DX20" i="2"/>
  <c r="DW20" i="2"/>
  <c r="DV20" i="2"/>
  <c r="DU20" i="2"/>
  <c r="DT20" i="2"/>
  <c r="CX20" i="2"/>
  <c r="CW20" i="2"/>
  <c r="CV20" i="2"/>
  <c r="CU20" i="2"/>
  <c r="CT20" i="2"/>
  <c r="CS20" i="2"/>
  <c r="CR20" i="2"/>
  <c r="CQ20" i="2"/>
  <c r="CP20" i="2"/>
  <c r="CO20" i="2"/>
  <c r="CN20" i="2"/>
  <c r="CM20" i="2"/>
  <c r="CL20" i="2"/>
  <c r="BH20" i="2"/>
  <c r="I192" i="1" s="1"/>
  <c r="BG20" i="2"/>
  <c r="H192" i="1" s="1"/>
  <c r="BF20" i="2"/>
  <c r="G192" i="1" s="1"/>
  <c r="BD20" i="2"/>
  <c r="E192" i="1" s="1"/>
  <c r="BC20" i="2"/>
  <c r="BB20" i="2"/>
  <c r="AZ20" i="2"/>
  <c r="AY20" i="2"/>
  <c r="AX20" i="2"/>
  <c r="AV20" i="2"/>
  <c r="AU20" i="2"/>
  <c r="AT20" i="2"/>
  <c r="AS20" i="2"/>
  <c r="AR20" i="2"/>
  <c r="HL19" i="2"/>
  <c r="I105" i="7" s="1"/>
  <c r="HK19" i="2"/>
  <c r="H105" i="7" s="1"/>
  <c r="HJ19" i="2"/>
  <c r="G105" i="7" s="1"/>
  <c r="HH19" i="2"/>
  <c r="E105" i="7" s="1"/>
  <c r="HG19" i="2"/>
  <c r="HF19" i="2"/>
  <c r="HD19" i="2"/>
  <c r="HC19" i="2"/>
  <c r="HB19" i="2"/>
  <c r="GZ19" i="2"/>
  <c r="GY19" i="2"/>
  <c r="GX19" i="2"/>
  <c r="GW19" i="2"/>
  <c r="GV19" i="2"/>
  <c r="FX19" i="2"/>
  <c r="I75" i="4" s="1"/>
  <c r="FW19" i="2"/>
  <c r="H75" i="4" s="1"/>
  <c r="FV19" i="2"/>
  <c r="G75" i="4" s="1"/>
  <c r="FT19" i="2"/>
  <c r="E75" i="4" s="1"/>
  <c r="FS19" i="2"/>
  <c r="FR19" i="2"/>
  <c r="FP19" i="2"/>
  <c r="FO19" i="2"/>
  <c r="FN19" i="2"/>
  <c r="FL19" i="2"/>
  <c r="FK19" i="2"/>
  <c r="FJ19" i="2"/>
  <c r="FI19" i="2"/>
  <c r="FH19" i="2"/>
  <c r="EJ19" i="2"/>
  <c r="EI19" i="2"/>
  <c r="EH19" i="2"/>
  <c r="G105" i="6" s="1"/>
  <c r="EF19" i="2"/>
  <c r="E105" i="6" s="1"/>
  <c r="EE19" i="2"/>
  <c r="ED19" i="2"/>
  <c r="EB19" i="2"/>
  <c r="EA19" i="2"/>
  <c r="DZ19" i="2"/>
  <c r="DX19" i="2"/>
  <c r="DW19" i="2"/>
  <c r="DV19" i="2"/>
  <c r="DU19" i="2"/>
  <c r="DT19" i="2"/>
  <c r="CX19" i="2"/>
  <c r="CW19" i="2"/>
  <c r="CV19" i="2"/>
  <c r="CU19" i="2"/>
  <c r="CT19" i="2"/>
  <c r="CS19" i="2"/>
  <c r="CR19" i="2"/>
  <c r="CQ19" i="2"/>
  <c r="CP19" i="2"/>
  <c r="CO19" i="2"/>
  <c r="CN19" i="2"/>
  <c r="CM19" i="2"/>
  <c r="CL19" i="2"/>
  <c r="BH19" i="2"/>
  <c r="I175" i="1" s="1"/>
  <c r="BG19" i="2"/>
  <c r="H175" i="1" s="1"/>
  <c r="BF19" i="2"/>
  <c r="G175" i="1" s="1"/>
  <c r="BD19" i="2"/>
  <c r="BC19" i="2"/>
  <c r="BB19" i="2"/>
  <c r="AZ19" i="2"/>
  <c r="AY19" i="2"/>
  <c r="AX19" i="2"/>
  <c r="AV19" i="2"/>
  <c r="AU19" i="2"/>
  <c r="AT19" i="2"/>
  <c r="AS19" i="2"/>
  <c r="AR19" i="2"/>
  <c r="HL18" i="2"/>
  <c r="I95" i="7" s="1"/>
  <c r="HK18" i="2"/>
  <c r="H95" i="7" s="1"/>
  <c r="HJ18" i="2"/>
  <c r="G95" i="7" s="1"/>
  <c r="HH18" i="2"/>
  <c r="E95" i="7" s="1"/>
  <c r="HG18" i="2"/>
  <c r="HF18" i="2"/>
  <c r="HD18" i="2"/>
  <c r="HC18" i="2"/>
  <c r="HB18" i="2"/>
  <c r="GZ18" i="2"/>
  <c r="GY18" i="2"/>
  <c r="GX18" i="2"/>
  <c r="GW18" i="2"/>
  <c r="GV18" i="2"/>
  <c r="FX18" i="2"/>
  <c r="I68" i="4" s="1"/>
  <c r="FW18" i="2"/>
  <c r="H68" i="4" s="1"/>
  <c r="FV18" i="2"/>
  <c r="G68" i="4" s="1"/>
  <c r="FT18" i="2"/>
  <c r="E68" i="4" s="1"/>
  <c r="E69" i="4" s="1"/>
  <c r="FS18" i="2"/>
  <c r="FR18" i="2"/>
  <c r="FP18" i="2"/>
  <c r="FO18" i="2"/>
  <c r="FN18" i="2"/>
  <c r="FL18" i="2"/>
  <c r="FK18" i="2"/>
  <c r="FJ18" i="2"/>
  <c r="FI18" i="2"/>
  <c r="FH18" i="2"/>
  <c r="EJ18" i="2"/>
  <c r="I95" i="6" s="1"/>
  <c r="EI18" i="2"/>
  <c r="H95" i="6" s="1"/>
  <c r="EH18" i="2"/>
  <c r="G95" i="6" s="1"/>
  <c r="EF18" i="2"/>
  <c r="E95" i="6" s="1"/>
  <c r="EE18" i="2"/>
  <c r="ED18" i="2"/>
  <c r="EB18" i="2"/>
  <c r="EA18" i="2"/>
  <c r="DZ18" i="2"/>
  <c r="DX18" i="2"/>
  <c r="DW18" i="2"/>
  <c r="DV18" i="2"/>
  <c r="DU18" i="2"/>
  <c r="DT18" i="2"/>
  <c r="CX18" i="2"/>
  <c r="CW18" i="2"/>
  <c r="CV18" i="2"/>
  <c r="CU18" i="2"/>
  <c r="CT18" i="2"/>
  <c r="CS18" i="2"/>
  <c r="CR18" i="2"/>
  <c r="CQ18" i="2"/>
  <c r="CP18" i="2"/>
  <c r="CO18" i="2"/>
  <c r="CN18" i="2"/>
  <c r="CM18" i="2"/>
  <c r="CL18" i="2"/>
  <c r="BH18" i="2"/>
  <c r="I158" i="1" s="1"/>
  <c r="BG18" i="2"/>
  <c r="H158" i="1" s="1"/>
  <c r="BF18" i="2"/>
  <c r="G158" i="1" s="1"/>
  <c r="BD18" i="2"/>
  <c r="E158" i="1" s="1"/>
  <c r="BC18" i="2"/>
  <c r="BB18" i="2"/>
  <c r="AZ18" i="2"/>
  <c r="AY18" i="2"/>
  <c r="AX18" i="2"/>
  <c r="AV18" i="2"/>
  <c r="AU18" i="2"/>
  <c r="AT18" i="2"/>
  <c r="AS18" i="2"/>
  <c r="AR18" i="2"/>
  <c r="HL16" i="2"/>
  <c r="I84" i="7" s="1"/>
  <c r="HK16" i="2"/>
  <c r="H84" i="7" s="1"/>
  <c r="HJ16" i="2"/>
  <c r="G84" i="7" s="1"/>
  <c r="HH16" i="2"/>
  <c r="E84" i="7" s="1"/>
  <c r="HG16" i="2"/>
  <c r="HF16" i="2"/>
  <c r="HD16" i="2"/>
  <c r="HC16" i="2"/>
  <c r="HB16" i="2"/>
  <c r="GZ16" i="2"/>
  <c r="GY16" i="2"/>
  <c r="GX16" i="2"/>
  <c r="GW16" i="2"/>
  <c r="GV16" i="2"/>
  <c r="FX16" i="2"/>
  <c r="I60" i="4" s="1"/>
  <c r="FW16" i="2"/>
  <c r="FV16" i="2"/>
  <c r="G60" i="4" s="1"/>
  <c r="FT16" i="2"/>
  <c r="E60" i="4" s="1"/>
  <c r="E61" i="4" s="1"/>
  <c r="FS16" i="2"/>
  <c r="FR16" i="2"/>
  <c r="FP16" i="2"/>
  <c r="FO16" i="2"/>
  <c r="FN16" i="2"/>
  <c r="FL16" i="2"/>
  <c r="FK16" i="2"/>
  <c r="FJ16" i="2"/>
  <c r="FI16" i="2"/>
  <c r="FH16" i="2"/>
  <c r="EJ16" i="2"/>
  <c r="EI16" i="2"/>
  <c r="EH16" i="2"/>
  <c r="G84" i="6" s="1"/>
  <c r="EF16" i="2"/>
  <c r="E84" i="6" s="1"/>
  <c r="EE16" i="2"/>
  <c r="ED16" i="2"/>
  <c r="EB16" i="2"/>
  <c r="EA16" i="2"/>
  <c r="DZ16" i="2"/>
  <c r="DX16" i="2"/>
  <c r="DW16" i="2"/>
  <c r="DV16" i="2"/>
  <c r="DU16" i="2"/>
  <c r="DT16" i="2"/>
  <c r="CX16" i="2"/>
  <c r="CW16" i="2"/>
  <c r="CV16" i="2"/>
  <c r="CU16" i="2"/>
  <c r="CT16" i="2"/>
  <c r="CS16" i="2"/>
  <c r="CR16" i="2"/>
  <c r="CQ16" i="2"/>
  <c r="CP16" i="2"/>
  <c r="CO16" i="2"/>
  <c r="CN16" i="2"/>
  <c r="CM16" i="2"/>
  <c r="CL16" i="2"/>
  <c r="BH16" i="2"/>
  <c r="I140" i="1" s="1"/>
  <c r="BG16" i="2"/>
  <c r="H140" i="1" s="1"/>
  <c r="BF16" i="2"/>
  <c r="G140" i="1" s="1"/>
  <c r="BD16" i="2"/>
  <c r="E140" i="1" s="1"/>
  <c r="BC16" i="2"/>
  <c r="BB16" i="2"/>
  <c r="AZ16" i="2"/>
  <c r="AY16" i="2"/>
  <c r="AX16" i="2"/>
  <c r="AV16" i="2"/>
  <c r="AU16" i="2"/>
  <c r="AT16" i="2"/>
  <c r="AS16" i="2"/>
  <c r="AR16" i="2"/>
  <c r="HL15" i="2"/>
  <c r="I74" i="7" s="1"/>
  <c r="HK15" i="2"/>
  <c r="H74" i="7" s="1"/>
  <c r="HJ15" i="2"/>
  <c r="G74" i="7" s="1"/>
  <c r="HH15" i="2"/>
  <c r="E74" i="7" s="1"/>
  <c r="HG15" i="2"/>
  <c r="HF15" i="2"/>
  <c r="HD15" i="2"/>
  <c r="HC15" i="2"/>
  <c r="HB15" i="2"/>
  <c r="GZ15" i="2"/>
  <c r="GY15" i="2"/>
  <c r="GX15" i="2"/>
  <c r="GW15" i="2"/>
  <c r="GV15" i="2"/>
  <c r="FX15" i="2"/>
  <c r="I53" i="4" s="1"/>
  <c r="FW15" i="2"/>
  <c r="H53" i="4" s="1"/>
  <c r="FV15" i="2"/>
  <c r="G53" i="4" s="1"/>
  <c r="FT15" i="2"/>
  <c r="E53" i="4" s="1"/>
  <c r="E54" i="4" s="1"/>
  <c r="FS15" i="2"/>
  <c r="FR15" i="2"/>
  <c r="FP15" i="2"/>
  <c r="FO15" i="2"/>
  <c r="FN15" i="2"/>
  <c r="FL15" i="2"/>
  <c r="FK15" i="2"/>
  <c r="FJ15" i="2"/>
  <c r="FI15" i="2"/>
  <c r="FH15" i="2"/>
  <c r="EJ15" i="2"/>
  <c r="I74" i="6" s="1"/>
  <c r="EI15" i="2"/>
  <c r="H74" i="6" s="1"/>
  <c r="EH15" i="2"/>
  <c r="G74" i="6" s="1"/>
  <c r="EF15" i="2"/>
  <c r="E74" i="6" s="1"/>
  <c r="EE15" i="2"/>
  <c r="ED15" i="2"/>
  <c r="EB15" i="2"/>
  <c r="EA15" i="2"/>
  <c r="DZ15" i="2"/>
  <c r="DX15" i="2"/>
  <c r="DW15" i="2"/>
  <c r="DV15" i="2"/>
  <c r="DU15" i="2"/>
  <c r="DT15" i="2"/>
  <c r="CX15" i="2"/>
  <c r="CW15" i="2"/>
  <c r="CV15" i="2"/>
  <c r="CU15" i="2"/>
  <c r="CT15" i="2"/>
  <c r="CS15" i="2"/>
  <c r="CR15" i="2"/>
  <c r="CQ15" i="2"/>
  <c r="CP15" i="2"/>
  <c r="CO15" i="2"/>
  <c r="CN15" i="2"/>
  <c r="CM15" i="2"/>
  <c r="CL15" i="2"/>
  <c r="BH15" i="2"/>
  <c r="I123" i="1" s="1"/>
  <c r="BG15" i="2"/>
  <c r="H123" i="1" s="1"/>
  <c r="BF15" i="2"/>
  <c r="G123" i="1" s="1"/>
  <c r="BD15" i="2"/>
  <c r="E123" i="1" s="1"/>
  <c r="BC15" i="2"/>
  <c r="BB15" i="2"/>
  <c r="AZ15" i="2"/>
  <c r="AY15" i="2"/>
  <c r="AX15" i="2"/>
  <c r="AV15" i="2"/>
  <c r="AU15" i="2"/>
  <c r="AT15" i="2"/>
  <c r="AS15" i="2"/>
  <c r="AR15" i="2"/>
  <c r="HL14" i="2"/>
  <c r="I64" i="7" s="1"/>
  <c r="HK14" i="2"/>
  <c r="H64" i="7" s="1"/>
  <c r="HJ14" i="2"/>
  <c r="G64" i="7" s="1"/>
  <c r="HH14" i="2"/>
  <c r="E64" i="7" s="1"/>
  <c r="HG14" i="2"/>
  <c r="HF14" i="2"/>
  <c r="HD14" i="2"/>
  <c r="HC14" i="2"/>
  <c r="HB14" i="2"/>
  <c r="GZ14" i="2"/>
  <c r="GY14" i="2"/>
  <c r="GX14" i="2"/>
  <c r="GW14" i="2"/>
  <c r="GV14" i="2"/>
  <c r="FX14" i="2"/>
  <c r="I46" i="4" s="1"/>
  <c r="FW14" i="2"/>
  <c r="H46" i="4" s="1"/>
  <c r="FV14" i="2"/>
  <c r="G46" i="4" s="1"/>
  <c r="FT14" i="2"/>
  <c r="E46" i="4" s="1"/>
  <c r="E47" i="4" s="1"/>
  <c r="FS14" i="2"/>
  <c r="FR14" i="2"/>
  <c r="FP14" i="2"/>
  <c r="FO14" i="2"/>
  <c r="FN14" i="2"/>
  <c r="FL14" i="2"/>
  <c r="FK14" i="2"/>
  <c r="FJ14" i="2"/>
  <c r="FI14" i="2"/>
  <c r="FH14" i="2"/>
  <c r="EJ14" i="2"/>
  <c r="I64" i="6" s="1"/>
  <c r="EI14" i="2"/>
  <c r="H64" i="6" s="1"/>
  <c r="EH14" i="2"/>
  <c r="G64" i="6" s="1"/>
  <c r="EB14" i="2"/>
  <c r="EA14" i="2"/>
  <c r="DZ14" i="2"/>
  <c r="DX14" i="2"/>
  <c r="DW14" i="2"/>
  <c r="DV14" i="2"/>
  <c r="DU14" i="2"/>
  <c r="DT14" i="2"/>
  <c r="CX14" i="2"/>
  <c r="CW14" i="2"/>
  <c r="CV14" i="2"/>
  <c r="CU14" i="2"/>
  <c r="CT14" i="2"/>
  <c r="CS14" i="2"/>
  <c r="CR14" i="2"/>
  <c r="CQ14" i="2"/>
  <c r="CP14" i="2"/>
  <c r="CO14" i="2"/>
  <c r="CN14" i="2"/>
  <c r="CM14" i="2"/>
  <c r="CL14" i="2"/>
  <c r="BH14" i="2"/>
  <c r="I106" i="1" s="1"/>
  <c r="BG14" i="2"/>
  <c r="H106" i="1" s="1"/>
  <c r="BF14" i="2"/>
  <c r="G106" i="1" s="1"/>
  <c r="BD14" i="2"/>
  <c r="E106" i="1" s="1"/>
  <c r="BC14" i="2"/>
  <c r="BB14" i="2"/>
  <c r="AZ14" i="2"/>
  <c r="AY14" i="2"/>
  <c r="AX14" i="2"/>
  <c r="AV14" i="2"/>
  <c r="AU14" i="2"/>
  <c r="AT14" i="2"/>
  <c r="AS14" i="2"/>
  <c r="AR14" i="2"/>
  <c r="HL13" i="2"/>
  <c r="I54" i="7" s="1"/>
  <c r="HK13" i="2"/>
  <c r="H54" i="7" s="1"/>
  <c r="HJ13" i="2"/>
  <c r="G54" i="7" s="1"/>
  <c r="HH13" i="2"/>
  <c r="E54" i="7" s="1"/>
  <c r="HG13" i="2"/>
  <c r="HF13" i="2"/>
  <c r="HD13" i="2"/>
  <c r="HC13" i="2"/>
  <c r="HB13" i="2"/>
  <c r="GZ13" i="2"/>
  <c r="GY13" i="2"/>
  <c r="GX13" i="2"/>
  <c r="GW13" i="2"/>
  <c r="GV13" i="2"/>
  <c r="FX13" i="2"/>
  <c r="I39" i="4" s="1"/>
  <c r="FW13" i="2"/>
  <c r="H39" i="4" s="1"/>
  <c r="FV13" i="2"/>
  <c r="G39" i="4" s="1"/>
  <c r="FT13" i="2"/>
  <c r="E39" i="4" s="1"/>
  <c r="E40" i="4" s="1"/>
  <c r="FS13" i="2"/>
  <c r="FR13" i="2"/>
  <c r="FP13" i="2"/>
  <c r="FO13" i="2"/>
  <c r="FN13" i="2"/>
  <c r="FL13" i="2"/>
  <c r="FK13" i="2"/>
  <c r="FJ13" i="2"/>
  <c r="FI13" i="2"/>
  <c r="FH13" i="2"/>
  <c r="EJ13" i="2"/>
  <c r="I54" i="6" s="1"/>
  <c r="EI13" i="2"/>
  <c r="H54" i="6" s="1"/>
  <c r="EH13" i="2"/>
  <c r="G54" i="6" s="1"/>
  <c r="EF13" i="2"/>
  <c r="E54" i="6" s="1"/>
  <c r="EE13" i="2"/>
  <c r="ED13" i="2"/>
  <c r="EB13" i="2"/>
  <c r="EA13" i="2"/>
  <c r="DZ13" i="2"/>
  <c r="DX13" i="2"/>
  <c r="DW13" i="2"/>
  <c r="DV13" i="2"/>
  <c r="DU13" i="2"/>
  <c r="DT13" i="2"/>
  <c r="CX13" i="2"/>
  <c r="CW13" i="2"/>
  <c r="CV13" i="2"/>
  <c r="CU13" i="2"/>
  <c r="CT13" i="2"/>
  <c r="CS13" i="2"/>
  <c r="CR13" i="2"/>
  <c r="CQ13" i="2"/>
  <c r="CP13" i="2"/>
  <c r="CO13" i="2"/>
  <c r="CN13" i="2"/>
  <c r="CM13" i="2"/>
  <c r="CL13" i="2"/>
  <c r="BH13" i="2"/>
  <c r="I89" i="1" s="1"/>
  <c r="BG13" i="2"/>
  <c r="H89" i="1" s="1"/>
  <c r="BF13" i="2"/>
  <c r="G89" i="1" s="1"/>
  <c r="BD13" i="2"/>
  <c r="E89" i="1" s="1"/>
  <c r="BC13" i="2"/>
  <c r="BB13" i="2"/>
  <c r="AZ13" i="2"/>
  <c r="AY13" i="2"/>
  <c r="AX13" i="2"/>
  <c r="AV13" i="2"/>
  <c r="AU13" i="2"/>
  <c r="AT13" i="2"/>
  <c r="AS13" i="2"/>
  <c r="AR13" i="2"/>
  <c r="HL12" i="2"/>
  <c r="I44" i="7" s="1"/>
  <c r="HK12" i="2"/>
  <c r="H44" i="7" s="1"/>
  <c r="HJ12" i="2"/>
  <c r="G44" i="7" s="1"/>
  <c r="HH12" i="2"/>
  <c r="E44" i="7" s="1"/>
  <c r="HG12" i="2"/>
  <c r="HF12" i="2"/>
  <c r="HD12" i="2"/>
  <c r="HC12" i="2"/>
  <c r="HB12" i="2"/>
  <c r="GZ12" i="2"/>
  <c r="GY12" i="2"/>
  <c r="GX12" i="2"/>
  <c r="GW12" i="2"/>
  <c r="GV12" i="2"/>
  <c r="FX12" i="2"/>
  <c r="I32" i="4" s="1"/>
  <c r="FW12" i="2"/>
  <c r="H32" i="4" s="1"/>
  <c r="FV12" i="2"/>
  <c r="G32" i="4" s="1"/>
  <c r="FT12" i="2"/>
  <c r="E32" i="4" s="1"/>
  <c r="E33" i="4" s="1"/>
  <c r="FS12" i="2"/>
  <c r="FR12" i="2"/>
  <c r="FP12" i="2"/>
  <c r="FO12" i="2"/>
  <c r="FN12" i="2"/>
  <c r="FL12" i="2"/>
  <c r="FK12" i="2"/>
  <c r="FJ12" i="2"/>
  <c r="FI12" i="2"/>
  <c r="FH12" i="2"/>
  <c r="EJ12" i="2"/>
  <c r="I44" i="6" s="1"/>
  <c r="EI12" i="2"/>
  <c r="H44" i="6" s="1"/>
  <c r="EH12" i="2"/>
  <c r="G44" i="6" s="1"/>
  <c r="EF12" i="2"/>
  <c r="E44" i="6" s="1"/>
  <c r="EE12" i="2"/>
  <c r="ED12" i="2"/>
  <c r="EB12" i="2"/>
  <c r="EA12" i="2"/>
  <c r="DZ12" i="2"/>
  <c r="DX12" i="2"/>
  <c r="DW12" i="2"/>
  <c r="DV12" i="2"/>
  <c r="DU12" i="2"/>
  <c r="DT12" i="2"/>
  <c r="CX12" i="2"/>
  <c r="CW12" i="2"/>
  <c r="CV12" i="2"/>
  <c r="CU12" i="2"/>
  <c r="CT12" i="2"/>
  <c r="CS12" i="2"/>
  <c r="CR12" i="2"/>
  <c r="CQ12" i="2"/>
  <c r="CP12" i="2"/>
  <c r="CO12" i="2"/>
  <c r="CN12" i="2"/>
  <c r="CM12" i="2"/>
  <c r="CL12" i="2"/>
  <c r="BH12" i="2"/>
  <c r="I72" i="1" s="1"/>
  <c r="BG12" i="2"/>
  <c r="H72" i="1" s="1"/>
  <c r="BF12" i="2"/>
  <c r="G72" i="1" s="1"/>
  <c r="BD12" i="2"/>
  <c r="E72" i="1" s="1"/>
  <c r="BC12" i="2"/>
  <c r="BB12" i="2"/>
  <c r="AZ12" i="2"/>
  <c r="AY12" i="2"/>
  <c r="AX12" i="2"/>
  <c r="AV12" i="2"/>
  <c r="AU12" i="2"/>
  <c r="AT12" i="2"/>
  <c r="AS12" i="2"/>
  <c r="AR12" i="2"/>
  <c r="HL11" i="2"/>
  <c r="I34" i="7" s="1"/>
  <c r="HK11" i="2"/>
  <c r="H34" i="7" s="1"/>
  <c r="HJ11" i="2"/>
  <c r="G34" i="7" s="1"/>
  <c r="HH11" i="2"/>
  <c r="E34" i="7" s="1"/>
  <c r="HG11" i="2"/>
  <c r="HF11" i="2"/>
  <c r="HD11" i="2"/>
  <c r="HC11" i="2"/>
  <c r="HB11" i="2"/>
  <c r="GZ11" i="2"/>
  <c r="GY11" i="2"/>
  <c r="GX11" i="2"/>
  <c r="GW11" i="2"/>
  <c r="GV11" i="2"/>
  <c r="FX11" i="2"/>
  <c r="I25" i="4" s="1"/>
  <c r="FW11" i="2"/>
  <c r="H25" i="4" s="1"/>
  <c r="FV11" i="2"/>
  <c r="G25" i="4" s="1"/>
  <c r="FT11" i="2"/>
  <c r="E25" i="4" s="1"/>
  <c r="E26" i="4" s="1"/>
  <c r="FS11" i="2"/>
  <c r="FR11" i="2"/>
  <c r="FP11" i="2"/>
  <c r="FO11" i="2"/>
  <c r="FN11" i="2"/>
  <c r="FL11" i="2"/>
  <c r="FK11" i="2"/>
  <c r="FJ11" i="2"/>
  <c r="FI11" i="2"/>
  <c r="FH11" i="2"/>
  <c r="EJ11" i="2"/>
  <c r="I34" i="6" s="1"/>
  <c r="EI11" i="2"/>
  <c r="H34" i="6" s="1"/>
  <c r="EH11" i="2"/>
  <c r="EF11" i="2"/>
  <c r="E34" i="6" s="1"/>
  <c r="EE11" i="2"/>
  <c r="ED11" i="2"/>
  <c r="EB11" i="2"/>
  <c r="EA11" i="2"/>
  <c r="DZ11" i="2"/>
  <c r="DX11" i="2"/>
  <c r="DW11" i="2"/>
  <c r="DV11" i="2"/>
  <c r="DU11" i="2"/>
  <c r="DT11" i="2"/>
  <c r="CX11" i="2"/>
  <c r="CW11" i="2"/>
  <c r="CV11" i="2"/>
  <c r="CU11" i="2"/>
  <c r="CT11" i="2"/>
  <c r="CS11" i="2"/>
  <c r="CR11" i="2"/>
  <c r="CQ11" i="2"/>
  <c r="CP11" i="2"/>
  <c r="CO11" i="2"/>
  <c r="CN11" i="2"/>
  <c r="CM11" i="2"/>
  <c r="CL11" i="2"/>
  <c r="BH11" i="2"/>
  <c r="I55" i="1" s="1"/>
  <c r="BG11" i="2"/>
  <c r="H55" i="1" s="1"/>
  <c r="BF11" i="2"/>
  <c r="G55" i="1" s="1"/>
  <c r="BD11" i="2"/>
  <c r="E55" i="1" s="1"/>
  <c r="BC11" i="2"/>
  <c r="BB11" i="2"/>
  <c r="AZ11" i="2"/>
  <c r="AY11" i="2"/>
  <c r="AX11" i="2"/>
  <c r="AV11" i="2"/>
  <c r="AU11" i="2"/>
  <c r="AT11" i="2"/>
  <c r="AS11" i="2"/>
  <c r="AR11" i="2"/>
  <c r="HL10" i="2"/>
  <c r="I24" i="7" s="1"/>
  <c r="HK10" i="2"/>
  <c r="H24" i="7" s="1"/>
  <c r="HJ10" i="2"/>
  <c r="G24" i="7" s="1"/>
  <c r="HH10" i="2"/>
  <c r="E24" i="7" s="1"/>
  <c r="HG10" i="2"/>
  <c r="HF10" i="2"/>
  <c r="HD10" i="2"/>
  <c r="HC10" i="2"/>
  <c r="HB10" i="2"/>
  <c r="GZ10" i="2"/>
  <c r="GY10" i="2"/>
  <c r="GX10" i="2"/>
  <c r="GW10" i="2"/>
  <c r="GV10" i="2"/>
  <c r="FX10" i="2"/>
  <c r="I18" i="4" s="1"/>
  <c r="FW10" i="2"/>
  <c r="H18" i="4" s="1"/>
  <c r="FV10" i="2"/>
  <c r="G18" i="4" s="1"/>
  <c r="FT10" i="2"/>
  <c r="E18" i="4" s="1"/>
  <c r="E19" i="4" s="1"/>
  <c r="FS10" i="2"/>
  <c r="FR10" i="2"/>
  <c r="FP10" i="2"/>
  <c r="FO10" i="2"/>
  <c r="FN10" i="2"/>
  <c r="FL10" i="2"/>
  <c r="FK10" i="2"/>
  <c r="FJ10" i="2"/>
  <c r="FI10" i="2"/>
  <c r="FH10" i="2"/>
  <c r="EJ10" i="2"/>
  <c r="I24" i="6" s="1"/>
  <c r="EI10" i="2"/>
  <c r="H24" i="6" s="1"/>
  <c r="EH10" i="2"/>
  <c r="G24" i="6" s="1"/>
  <c r="EF10" i="2"/>
  <c r="E24" i="6" s="1"/>
  <c r="EE10" i="2"/>
  <c r="ED10" i="2"/>
  <c r="EB10" i="2"/>
  <c r="EA10" i="2"/>
  <c r="DZ10" i="2"/>
  <c r="DX10" i="2"/>
  <c r="DW10" i="2"/>
  <c r="DV10" i="2"/>
  <c r="DU10" i="2"/>
  <c r="DT10" i="2"/>
  <c r="CX10" i="2"/>
  <c r="CW10" i="2"/>
  <c r="CV10" i="2"/>
  <c r="CU10" i="2"/>
  <c r="CT10" i="2"/>
  <c r="CS10" i="2"/>
  <c r="CR10" i="2"/>
  <c r="CQ10" i="2"/>
  <c r="CP10" i="2"/>
  <c r="CO10" i="2"/>
  <c r="CN10" i="2"/>
  <c r="CM10" i="2"/>
  <c r="CL10" i="2"/>
  <c r="BH10" i="2"/>
  <c r="I38" i="1" s="1"/>
  <c r="BG10" i="2"/>
  <c r="H38" i="1" s="1"/>
  <c r="BF10" i="2"/>
  <c r="G38" i="1" s="1"/>
  <c r="BD10" i="2"/>
  <c r="E38" i="1" s="1"/>
  <c r="BC10" i="2"/>
  <c r="BB10" i="2"/>
  <c r="AZ10" i="2"/>
  <c r="AY10" i="2"/>
  <c r="AX10" i="2"/>
  <c r="AV10" i="2"/>
  <c r="AU10" i="2"/>
  <c r="AT10" i="2"/>
  <c r="AS10" i="2"/>
  <c r="AR10" i="2"/>
  <c r="HL9" i="2"/>
  <c r="HK9" i="2"/>
  <c r="HJ9" i="2"/>
  <c r="HH9" i="2"/>
  <c r="E14" i="7" s="1"/>
  <c r="HG9" i="2"/>
  <c r="HF9" i="2"/>
  <c r="HD9" i="2"/>
  <c r="HC9" i="2"/>
  <c r="HB9" i="2"/>
  <c r="GZ9" i="2"/>
  <c r="GY9" i="2"/>
  <c r="GX9" i="2"/>
  <c r="GW9" i="2"/>
  <c r="GV9" i="2"/>
  <c r="FX9" i="2"/>
  <c r="I11" i="4" s="1"/>
  <c r="FW9" i="2"/>
  <c r="H11" i="4" s="1"/>
  <c r="FV9" i="2"/>
  <c r="G11" i="4" s="1"/>
  <c r="FT9" i="2"/>
  <c r="E11" i="4" s="1"/>
  <c r="FS9" i="2"/>
  <c r="FR9" i="2"/>
  <c r="FP9" i="2"/>
  <c r="FO9" i="2"/>
  <c r="FN9" i="2"/>
  <c r="FL9" i="2"/>
  <c r="FK9" i="2"/>
  <c r="FJ9" i="2"/>
  <c r="FI9" i="2"/>
  <c r="FH9" i="2"/>
  <c r="EJ9" i="2"/>
  <c r="EI9" i="2"/>
  <c r="EH9" i="2"/>
  <c r="G14" i="6" s="1"/>
  <c r="EF9" i="2"/>
  <c r="E14" i="6" s="1"/>
  <c r="EE9" i="2"/>
  <c r="ED9" i="2"/>
  <c r="EB9" i="2"/>
  <c r="EA9" i="2"/>
  <c r="DZ9" i="2"/>
  <c r="DX9" i="2"/>
  <c r="DW9" i="2"/>
  <c r="DV9" i="2"/>
  <c r="DU9" i="2"/>
  <c r="DT9" i="2"/>
  <c r="CX9" i="2"/>
  <c r="CW9" i="2"/>
  <c r="CV9" i="2"/>
  <c r="CU9" i="2"/>
  <c r="CT9" i="2"/>
  <c r="CS9" i="2"/>
  <c r="CR9" i="2"/>
  <c r="CQ9" i="2"/>
  <c r="CP9" i="2"/>
  <c r="CO9" i="2"/>
  <c r="CN9" i="2"/>
  <c r="CM9" i="2"/>
  <c r="CL9" i="2"/>
  <c r="BH9" i="2"/>
  <c r="I21" i="1" s="1"/>
  <c r="BG9" i="2"/>
  <c r="H21" i="1" s="1"/>
  <c r="BF9" i="2"/>
  <c r="G21" i="1" s="1"/>
  <c r="BD9" i="2"/>
  <c r="E21" i="1" s="1"/>
  <c r="BC9" i="2"/>
  <c r="BB9" i="2"/>
  <c r="AZ9" i="2"/>
  <c r="AY9" i="2"/>
  <c r="AX9" i="2"/>
  <c r="AV9" i="2"/>
  <c r="AU9" i="2"/>
  <c r="AT9" i="2"/>
  <c r="AS9" i="2"/>
  <c r="AR9" i="2"/>
  <c r="HL8" i="2"/>
  <c r="I4" i="7" s="1"/>
  <c r="HK8" i="2"/>
  <c r="H4" i="7" s="1"/>
  <c r="HJ8" i="2"/>
  <c r="G4" i="7" s="1"/>
  <c r="HH8" i="2"/>
  <c r="E4" i="7" s="1"/>
  <c r="HG8" i="2"/>
  <c r="HF8" i="2"/>
  <c r="HD8" i="2"/>
  <c r="HC8" i="2"/>
  <c r="HB8" i="2"/>
  <c r="GZ8" i="2"/>
  <c r="GY8" i="2"/>
  <c r="GX8" i="2"/>
  <c r="GW8" i="2"/>
  <c r="GV8" i="2"/>
  <c r="FX8" i="2"/>
  <c r="I4" i="4" s="1"/>
  <c r="FW8" i="2"/>
  <c r="H4" i="4" s="1"/>
  <c r="FV8" i="2"/>
  <c r="G4" i="4" s="1"/>
  <c r="FT8" i="2"/>
  <c r="E4" i="4" s="1"/>
  <c r="E5" i="4" s="1"/>
  <c r="FS8" i="2"/>
  <c r="FR8" i="2"/>
  <c r="FP8" i="2"/>
  <c r="FO8" i="2"/>
  <c r="FN8" i="2"/>
  <c r="FL8" i="2"/>
  <c r="FK8" i="2"/>
  <c r="FJ8" i="2"/>
  <c r="FI8" i="2"/>
  <c r="FH8" i="2"/>
  <c r="EJ8" i="2"/>
  <c r="I4" i="6" s="1"/>
  <c r="EI8" i="2"/>
  <c r="H4" i="6" s="1"/>
  <c r="EH8" i="2"/>
  <c r="G4" i="6" s="1"/>
  <c r="EF8" i="2"/>
  <c r="E4" i="6" s="1"/>
  <c r="EE8" i="2"/>
  <c r="ED8" i="2"/>
  <c r="EB8" i="2"/>
  <c r="EA8" i="2"/>
  <c r="DZ8" i="2"/>
  <c r="DX8" i="2"/>
  <c r="DW8" i="2"/>
  <c r="DV8" i="2"/>
  <c r="DU8" i="2"/>
  <c r="DT8" i="2"/>
  <c r="CX8" i="2"/>
  <c r="CW8" i="2"/>
  <c r="CV8" i="2"/>
  <c r="CU8" i="2"/>
  <c r="CT8" i="2"/>
  <c r="CS8" i="2"/>
  <c r="CR8" i="2"/>
  <c r="CQ8" i="2"/>
  <c r="CP8" i="2"/>
  <c r="CO8" i="2"/>
  <c r="CN8" i="2"/>
  <c r="CM8" i="2"/>
  <c r="CL8" i="2"/>
  <c r="BH8" i="2"/>
  <c r="I4" i="1" s="1"/>
  <c r="BG8" i="2"/>
  <c r="H4" i="1" s="1"/>
  <c r="BF8" i="2"/>
  <c r="BD8" i="2"/>
  <c r="E4" i="1" s="1"/>
  <c r="BC8" i="2"/>
  <c r="BB8" i="2"/>
  <c r="AZ8" i="2"/>
  <c r="AY8" i="2"/>
  <c r="AX8" i="2"/>
  <c r="AV8" i="2"/>
  <c r="AU8" i="2"/>
  <c r="AS8" i="2"/>
  <c r="AR8" i="2"/>
  <c r="DY62" i="2" l="1"/>
  <c r="G225" i="2"/>
  <c r="BA225" i="2"/>
  <c r="X347" i="1"/>
  <c r="Z347" i="1"/>
  <c r="Y347" i="1"/>
  <c r="Z260" i="1"/>
  <c r="Y260" i="1"/>
  <c r="X260" i="1"/>
  <c r="Z485" i="1"/>
  <c r="Y485" i="1"/>
  <c r="X485" i="1"/>
  <c r="FQ19" i="2"/>
  <c r="EC21" i="2"/>
  <c r="FQ23" i="2"/>
  <c r="FY24" i="2"/>
  <c r="J110" i="4" s="1"/>
  <c r="AX40" i="2"/>
  <c r="HC40" i="2"/>
  <c r="FM36" i="2"/>
  <c r="HI37" i="2"/>
  <c r="F258" i="7" s="1"/>
  <c r="F262" i="7" s="1"/>
  <c r="F29" i="9"/>
  <c r="G58" i="1"/>
  <c r="G62" i="1"/>
  <c r="G66" i="1"/>
  <c r="G70" i="1"/>
  <c r="G59" i="1"/>
  <c r="G63" i="1"/>
  <c r="G67" i="1"/>
  <c r="G71" i="1"/>
  <c r="G56" i="1"/>
  <c r="G60" i="1"/>
  <c r="G68" i="1"/>
  <c r="G57" i="1"/>
  <c r="G65" i="1"/>
  <c r="G64" i="1"/>
  <c r="G61" i="1"/>
  <c r="G69" i="1"/>
  <c r="H37" i="6"/>
  <c r="H41" i="6"/>
  <c r="H38" i="6"/>
  <c r="H39" i="6"/>
  <c r="H40" i="6"/>
  <c r="H36" i="6"/>
  <c r="H43" i="6"/>
  <c r="H35" i="6"/>
  <c r="H42" i="6"/>
  <c r="E58" i="6"/>
  <c r="E62" i="6"/>
  <c r="E63" i="6"/>
  <c r="E59" i="6"/>
  <c r="E60" i="6"/>
  <c r="E61" i="6"/>
  <c r="E57" i="6"/>
  <c r="E56" i="6"/>
  <c r="E55" i="6"/>
  <c r="H108" i="1"/>
  <c r="H112" i="1"/>
  <c r="H116" i="1"/>
  <c r="H120" i="1"/>
  <c r="H109" i="1"/>
  <c r="H113" i="1"/>
  <c r="H117" i="1"/>
  <c r="H121" i="1"/>
  <c r="H114" i="1"/>
  <c r="H122" i="1"/>
  <c r="H111" i="1"/>
  <c r="H119" i="1"/>
  <c r="H110" i="1"/>
  <c r="H118" i="1"/>
  <c r="H107" i="1"/>
  <c r="H115" i="1"/>
  <c r="H66" i="6"/>
  <c r="H70" i="6"/>
  <c r="H65" i="6"/>
  <c r="H68" i="6"/>
  <c r="H71" i="6"/>
  <c r="H73" i="6"/>
  <c r="H67" i="6"/>
  <c r="H69" i="6"/>
  <c r="H72" i="6"/>
  <c r="G77" i="6"/>
  <c r="G81" i="6"/>
  <c r="G78" i="6"/>
  <c r="G79" i="6"/>
  <c r="G80" i="6"/>
  <c r="G76" i="6"/>
  <c r="G83" i="6"/>
  <c r="G75" i="6"/>
  <c r="G82" i="6"/>
  <c r="G177" i="1"/>
  <c r="G181" i="1"/>
  <c r="G185" i="1"/>
  <c r="G189" i="1"/>
  <c r="G178" i="1"/>
  <c r="G182" i="1"/>
  <c r="G186" i="1"/>
  <c r="G190" i="1"/>
  <c r="G183" i="1"/>
  <c r="G191" i="1"/>
  <c r="G180" i="1"/>
  <c r="G188" i="1"/>
  <c r="G179" i="1"/>
  <c r="G184" i="1"/>
  <c r="G176" i="1"/>
  <c r="G187" i="1"/>
  <c r="E196" i="1"/>
  <c r="E200" i="1"/>
  <c r="E204" i="1"/>
  <c r="E208" i="1"/>
  <c r="E197" i="1"/>
  <c r="E201" i="1"/>
  <c r="E205" i="1"/>
  <c r="E193" i="1"/>
  <c r="E194" i="1"/>
  <c r="E202" i="1"/>
  <c r="E199" i="1"/>
  <c r="E207" i="1"/>
  <c r="E195" i="1"/>
  <c r="E206" i="1"/>
  <c r="E198" i="1"/>
  <c r="E203" i="1"/>
  <c r="F21" i="9"/>
  <c r="G245" i="1"/>
  <c r="G249" i="1"/>
  <c r="G253" i="1"/>
  <c r="G257" i="1"/>
  <c r="G246" i="1"/>
  <c r="G250" i="1"/>
  <c r="G254" i="1"/>
  <c r="G258" i="1"/>
  <c r="G251" i="1"/>
  <c r="G259" i="1"/>
  <c r="G248" i="1"/>
  <c r="G256" i="1"/>
  <c r="G252" i="1"/>
  <c r="G247" i="1"/>
  <c r="G244" i="1"/>
  <c r="G255" i="1"/>
  <c r="H122" i="4"/>
  <c r="H123" i="4"/>
  <c r="H121" i="4"/>
  <c r="H120" i="4"/>
  <c r="H119" i="4"/>
  <c r="H124" i="4"/>
  <c r="H178" i="6"/>
  <c r="H182" i="6"/>
  <c r="H179" i="6"/>
  <c r="H183" i="6"/>
  <c r="H184" i="6"/>
  <c r="H177" i="6"/>
  <c r="H180" i="6"/>
  <c r="H181" i="6"/>
  <c r="H185" i="6"/>
  <c r="E129" i="4"/>
  <c r="E130" i="4"/>
  <c r="E126" i="4"/>
  <c r="E131" i="4"/>
  <c r="E128" i="4"/>
  <c r="E127" i="4"/>
  <c r="E317" i="1"/>
  <c r="E321" i="1"/>
  <c r="E325" i="1"/>
  <c r="E313" i="1"/>
  <c r="E322" i="1"/>
  <c r="E323" i="1"/>
  <c r="E324" i="1"/>
  <c r="E318" i="1"/>
  <c r="E319" i="1"/>
  <c r="E320" i="1"/>
  <c r="E314" i="1"/>
  <c r="E315" i="1"/>
  <c r="E316" i="1"/>
  <c r="E327" i="1"/>
  <c r="E328" i="1"/>
  <c r="E326" i="1"/>
  <c r="G144" i="4"/>
  <c r="G142" i="4"/>
  <c r="G145" i="4"/>
  <c r="G141" i="4"/>
  <c r="G143" i="4"/>
  <c r="G146" i="4"/>
  <c r="E367" i="1"/>
  <c r="E371" i="1"/>
  <c r="E375" i="1"/>
  <c r="E379" i="1"/>
  <c r="E365" i="1"/>
  <c r="E368" i="1"/>
  <c r="E372" i="1"/>
  <c r="E376" i="1"/>
  <c r="E380" i="1"/>
  <c r="E369" i="1"/>
  <c r="E373" i="1"/>
  <c r="E377" i="1"/>
  <c r="E378" i="1"/>
  <c r="E366" i="1"/>
  <c r="E370" i="1"/>
  <c r="E374" i="1"/>
  <c r="I156" i="4"/>
  <c r="I160" i="4"/>
  <c r="I155" i="4"/>
  <c r="I157" i="4"/>
  <c r="I159" i="4"/>
  <c r="I158" i="4"/>
  <c r="I242" i="6"/>
  <c r="I246" i="6"/>
  <c r="I238" i="6"/>
  <c r="I239" i="6"/>
  <c r="I243" i="6"/>
  <c r="I241" i="6"/>
  <c r="I240" i="6"/>
  <c r="I244" i="6"/>
  <c r="I245" i="6"/>
  <c r="H418" i="1"/>
  <c r="H422" i="1"/>
  <c r="H426" i="1"/>
  <c r="H430" i="1"/>
  <c r="H419" i="1"/>
  <c r="H420" i="1"/>
  <c r="H421" i="1"/>
  <c r="H417" i="1"/>
  <c r="H431" i="1"/>
  <c r="H432" i="1"/>
  <c r="H427" i="1"/>
  <c r="H428" i="1"/>
  <c r="H429" i="1"/>
  <c r="H424" i="1"/>
  <c r="H425" i="1"/>
  <c r="H423" i="1"/>
  <c r="I251" i="6"/>
  <c r="I255" i="6"/>
  <c r="I252" i="6"/>
  <c r="I256" i="6"/>
  <c r="I253" i="6"/>
  <c r="I250" i="6"/>
  <c r="I254" i="6"/>
  <c r="I249" i="6"/>
  <c r="I257" i="6"/>
  <c r="E454" i="1"/>
  <c r="E458" i="1"/>
  <c r="E462" i="1"/>
  <c r="E466" i="1"/>
  <c r="E463" i="1"/>
  <c r="E464" i="1"/>
  <c r="E465" i="1"/>
  <c r="E459" i="1"/>
  <c r="E460" i="1"/>
  <c r="E461" i="1"/>
  <c r="E455" i="1"/>
  <c r="E456" i="1"/>
  <c r="E597" i="1" s="1"/>
  <c r="E457" i="1"/>
  <c r="E451" i="1"/>
  <c r="E452" i="1"/>
  <c r="E453" i="1"/>
  <c r="I36" i="6"/>
  <c r="I40" i="6"/>
  <c r="I41" i="6"/>
  <c r="I42" i="6"/>
  <c r="I43" i="6"/>
  <c r="I37" i="6"/>
  <c r="I38" i="6"/>
  <c r="I39" i="6"/>
  <c r="I35" i="6"/>
  <c r="G75" i="1"/>
  <c r="G79" i="1"/>
  <c r="G83" i="1"/>
  <c r="G87" i="1"/>
  <c r="G76" i="1"/>
  <c r="G80" i="1"/>
  <c r="G84" i="1"/>
  <c r="G88" i="1"/>
  <c r="G73" i="1"/>
  <c r="G77" i="1"/>
  <c r="G85" i="1"/>
  <c r="G74" i="1"/>
  <c r="G82" i="1"/>
  <c r="G81" i="1"/>
  <c r="G86" i="1"/>
  <c r="G78" i="1"/>
  <c r="I111" i="1"/>
  <c r="I115" i="1"/>
  <c r="I119" i="1"/>
  <c r="I108" i="1"/>
  <c r="I112" i="1"/>
  <c r="I116" i="1"/>
  <c r="I120" i="1"/>
  <c r="I109" i="1"/>
  <c r="I117" i="1"/>
  <c r="I114" i="1"/>
  <c r="I122" i="1"/>
  <c r="I113" i="1"/>
  <c r="I121" i="1"/>
  <c r="I118" i="1"/>
  <c r="I110" i="1"/>
  <c r="I107" i="1"/>
  <c r="G126" i="1"/>
  <c r="G130" i="1"/>
  <c r="G134" i="1"/>
  <c r="G138" i="1"/>
  <c r="G127" i="1"/>
  <c r="G131" i="1"/>
  <c r="G135" i="1"/>
  <c r="G139" i="1"/>
  <c r="G124" i="1"/>
  <c r="G128" i="1"/>
  <c r="G136" i="1"/>
  <c r="G125" i="1"/>
  <c r="G133" i="1"/>
  <c r="G132" i="1"/>
  <c r="G129" i="1"/>
  <c r="G137" i="1"/>
  <c r="H76" i="6"/>
  <c r="H80" i="6"/>
  <c r="H81" i="6"/>
  <c r="H82" i="6"/>
  <c r="H83" i="6"/>
  <c r="H77" i="6"/>
  <c r="H78" i="6"/>
  <c r="H79" i="6"/>
  <c r="H75" i="6"/>
  <c r="E145" i="1"/>
  <c r="E149" i="1"/>
  <c r="E153" i="1"/>
  <c r="E141" i="1"/>
  <c r="E142" i="1"/>
  <c r="E146" i="1"/>
  <c r="E150" i="1"/>
  <c r="E154" i="1"/>
  <c r="E147" i="1"/>
  <c r="E155" i="1"/>
  <c r="E144" i="1"/>
  <c r="E152" i="1"/>
  <c r="E143" i="1"/>
  <c r="E151" i="1"/>
  <c r="E148" i="1"/>
  <c r="E156" i="1"/>
  <c r="H118" i="6"/>
  <c r="H122" i="6"/>
  <c r="H119" i="6"/>
  <c r="H123" i="6"/>
  <c r="H117" i="6"/>
  <c r="H121" i="6"/>
  <c r="H124" i="6"/>
  <c r="H120" i="6"/>
  <c r="H116" i="6"/>
  <c r="H248" i="1"/>
  <c r="H252" i="1"/>
  <c r="H256" i="1"/>
  <c r="H245" i="1"/>
  <c r="H249" i="1"/>
  <c r="H253" i="1"/>
  <c r="H257" i="1"/>
  <c r="H246" i="1"/>
  <c r="H254" i="1"/>
  <c r="H251" i="1"/>
  <c r="H259" i="1"/>
  <c r="H255" i="1"/>
  <c r="H250" i="1"/>
  <c r="H247" i="1"/>
  <c r="H244" i="1"/>
  <c r="H258" i="1"/>
  <c r="E282" i="1"/>
  <c r="E286" i="1"/>
  <c r="E283" i="1"/>
  <c r="E287" i="1"/>
  <c r="E291" i="1"/>
  <c r="E279" i="1"/>
  <c r="E280" i="1"/>
  <c r="E292" i="1"/>
  <c r="E293" i="1"/>
  <c r="E294" i="1"/>
  <c r="E285" i="1"/>
  <c r="E288" i="1"/>
  <c r="E289" i="1"/>
  <c r="E290" i="1"/>
  <c r="E281" i="1"/>
  <c r="E284" i="1"/>
  <c r="I121" i="4"/>
  <c r="I122" i="4"/>
  <c r="I124" i="4"/>
  <c r="I123" i="4"/>
  <c r="I120" i="4"/>
  <c r="I119" i="4"/>
  <c r="G9" i="6"/>
  <c r="G13" i="6"/>
  <c r="G5" i="6"/>
  <c r="G6" i="6"/>
  <c r="G10" i="6"/>
  <c r="G7" i="6"/>
  <c r="G12" i="6"/>
  <c r="G11" i="6"/>
  <c r="G8" i="6"/>
  <c r="E19" i="6"/>
  <c r="E16" i="6"/>
  <c r="E20" i="6"/>
  <c r="E21" i="6"/>
  <c r="E23" i="6"/>
  <c r="E18" i="6"/>
  <c r="E15" i="6"/>
  <c r="E17" i="6"/>
  <c r="E22" i="6"/>
  <c r="E19" i="7"/>
  <c r="E23" i="7"/>
  <c r="E16" i="7"/>
  <c r="E20" i="7"/>
  <c r="E15" i="7"/>
  <c r="E22" i="7"/>
  <c r="E21" i="7"/>
  <c r="E17" i="7"/>
  <c r="E18" i="7"/>
  <c r="I29" i="6"/>
  <c r="I33" i="6"/>
  <c r="I25" i="6"/>
  <c r="I26" i="6"/>
  <c r="I27" i="6"/>
  <c r="I28" i="6"/>
  <c r="I30" i="6"/>
  <c r="I32" i="6"/>
  <c r="I31" i="6"/>
  <c r="I27" i="7"/>
  <c r="I31" i="7"/>
  <c r="I28" i="7"/>
  <c r="I32" i="7"/>
  <c r="I30" i="7"/>
  <c r="I29" i="7"/>
  <c r="I25" i="7"/>
  <c r="I26" i="7"/>
  <c r="I33" i="7"/>
  <c r="G48" i="6"/>
  <c r="G52" i="6"/>
  <c r="G45" i="6"/>
  <c r="G53" i="6"/>
  <c r="G49" i="6"/>
  <c r="G51" i="6"/>
  <c r="G47" i="6"/>
  <c r="G50" i="6"/>
  <c r="G46" i="6"/>
  <c r="I94" i="1"/>
  <c r="I98" i="1"/>
  <c r="I102" i="1"/>
  <c r="I91" i="1"/>
  <c r="I95" i="1"/>
  <c r="I99" i="1"/>
  <c r="I103" i="1"/>
  <c r="I92" i="1"/>
  <c r="I100" i="1"/>
  <c r="I97" i="1"/>
  <c r="I105" i="1"/>
  <c r="I96" i="1"/>
  <c r="I104" i="1"/>
  <c r="I93" i="1"/>
  <c r="I90" i="1"/>
  <c r="I101" i="1"/>
  <c r="H160" i="1"/>
  <c r="H164" i="1"/>
  <c r="H168" i="1"/>
  <c r="H172" i="1"/>
  <c r="H161" i="1"/>
  <c r="H165" i="1"/>
  <c r="H169" i="1"/>
  <c r="H173" i="1"/>
  <c r="H166" i="1"/>
  <c r="H174" i="1"/>
  <c r="H163" i="1"/>
  <c r="H171" i="1"/>
  <c r="H162" i="1"/>
  <c r="H170" i="1"/>
  <c r="H159" i="1"/>
  <c r="H167" i="1"/>
  <c r="I213" i="1"/>
  <c r="I217" i="1"/>
  <c r="I221" i="1"/>
  <c r="I225" i="1"/>
  <c r="I210" i="1"/>
  <c r="I214" i="1"/>
  <c r="I218" i="1"/>
  <c r="I222" i="1"/>
  <c r="I215" i="1"/>
  <c r="I223" i="1"/>
  <c r="I212" i="1"/>
  <c r="I220" i="1"/>
  <c r="I224" i="1"/>
  <c r="I219" i="1"/>
  <c r="I211" i="1"/>
  <c r="I216" i="1"/>
  <c r="E128" i="6"/>
  <c r="E132" i="6"/>
  <c r="E129" i="6"/>
  <c r="E133" i="6"/>
  <c r="E130" i="6"/>
  <c r="E126" i="6"/>
  <c r="E134" i="6"/>
  <c r="E127" i="6"/>
  <c r="E131" i="6"/>
  <c r="E168" i="6"/>
  <c r="E172" i="6"/>
  <c r="E167" i="6"/>
  <c r="E169" i="6"/>
  <c r="E173" i="6"/>
  <c r="E170" i="6"/>
  <c r="E175" i="6"/>
  <c r="E171" i="6"/>
  <c r="E174" i="6"/>
  <c r="G190" i="6"/>
  <c r="G194" i="6"/>
  <c r="G191" i="6"/>
  <c r="G195" i="6"/>
  <c r="G187" i="6"/>
  <c r="G193" i="6"/>
  <c r="G192" i="6"/>
  <c r="G188" i="6"/>
  <c r="G189" i="6"/>
  <c r="I137" i="4"/>
  <c r="I134" i="4"/>
  <c r="I138" i="4"/>
  <c r="I133" i="4"/>
  <c r="I136" i="4"/>
  <c r="I135" i="4"/>
  <c r="G28" i="9"/>
  <c r="H331" i="1"/>
  <c r="H333" i="1"/>
  <c r="H337" i="1"/>
  <c r="H341" i="1"/>
  <c r="H345" i="1"/>
  <c r="H334" i="1"/>
  <c r="H338" i="1"/>
  <c r="H342" i="1"/>
  <c r="H346" i="1"/>
  <c r="H335" i="1"/>
  <c r="H339" i="1"/>
  <c r="H343" i="1"/>
  <c r="H344" i="1"/>
  <c r="H340" i="1"/>
  <c r="H332" i="1"/>
  <c r="H336" i="1"/>
  <c r="I382" i="1"/>
  <c r="I384" i="1"/>
  <c r="I388" i="1"/>
  <c r="I392" i="1"/>
  <c r="I396" i="1"/>
  <c r="I385" i="1"/>
  <c r="I389" i="1"/>
  <c r="I393" i="1"/>
  <c r="I397" i="1"/>
  <c r="I386" i="1"/>
  <c r="I390" i="1"/>
  <c r="I394" i="1"/>
  <c r="I387" i="1"/>
  <c r="I383" i="1"/>
  <c r="I391" i="1"/>
  <c r="I395" i="1"/>
  <c r="H402" i="1"/>
  <c r="H406" i="1"/>
  <c r="H410" i="1"/>
  <c r="H414" i="1"/>
  <c r="H403" i="1"/>
  <c r="H407" i="1"/>
  <c r="H411" i="1"/>
  <c r="H400" i="1"/>
  <c r="H404" i="1"/>
  <c r="H408" i="1"/>
  <c r="H412" i="1"/>
  <c r="H413" i="1"/>
  <c r="H401" i="1"/>
  <c r="H409" i="1"/>
  <c r="H405" i="1"/>
  <c r="G436" i="1"/>
  <c r="G440" i="1"/>
  <c r="G444" i="1"/>
  <c r="G448" i="1"/>
  <c r="G435" i="1"/>
  <c r="G449" i="1"/>
  <c r="G445" i="1"/>
  <c r="G446" i="1"/>
  <c r="G447" i="1"/>
  <c r="G441" i="1"/>
  <c r="G442" i="1"/>
  <c r="G443" i="1"/>
  <c r="G438" i="1"/>
  <c r="G439" i="1"/>
  <c r="G437" i="1"/>
  <c r="G434" i="1"/>
  <c r="E470" i="1"/>
  <c r="E474" i="1"/>
  <c r="E469" i="1"/>
  <c r="E476" i="1"/>
  <c r="E480" i="1"/>
  <c r="E468" i="1"/>
  <c r="E477" i="1"/>
  <c r="E481" i="1"/>
  <c r="E478" i="1"/>
  <c r="E482" i="1"/>
  <c r="E471" i="1"/>
  <c r="E475" i="1"/>
  <c r="E473" i="1"/>
  <c r="E483" i="1"/>
  <c r="E472" i="1"/>
  <c r="E479" i="1"/>
  <c r="H505" i="1"/>
  <c r="H509" i="1"/>
  <c r="H513" i="1"/>
  <c r="H517" i="1"/>
  <c r="H506" i="1"/>
  <c r="H510" i="1"/>
  <c r="H514" i="1"/>
  <c r="H518" i="1"/>
  <c r="H503" i="1"/>
  <c r="H507" i="1"/>
  <c r="H511" i="1"/>
  <c r="H515" i="1"/>
  <c r="H508" i="1"/>
  <c r="H512" i="1"/>
  <c r="H504" i="1"/>
  <c r="H516" i="1"/>
  <c r="H8" i="6"/>
  <c r="H12" i="6"/>
  <c r="H9" i="6"/>
  <c r="H13" i="6"/>
  <c r="H5" i="6"/>
  <c r="H10" i="6"/>
  <c r="H7" i="6"/>
  <c r="H11" i="6"/>
  <c r="H6" i="6"/>
  <c r="G17" i="6"/>
  <c r="G21" i="6"/>
  <c r="G18" i="6"/>
  <c r="G19" i="6"/>
  <c r="G16" i="6"/>
  <c r="G22" i="6"/>
  <c r="G15" i="6"/>
  <c r="G20" i="6"/>
  <c r="G23" i="6"/>
  <c r="E29" i="6"/>
  <c r="E33" i="6"/>
  <c r="E30" i="6"/>
  <c r="E31" i="6"/>
  <c r="E32" i="6"/>
  <c r="E26" i="6"/>
  <c r="E27" i="6"/>
  <c r="E28" i="6"/>
  <c r="E25" i="6"/>
  <c r="H57" i="1"/>
  <c r="H61" i="1"/>
  <c r="H65" i="1"/>
  <c r="H69" i="1"/>
  <c r="H58" i="1"/>
  <c r="H62" i="1"/>
  <c r="H66" i="1"/>
  <c r="H70" i="1"/>
  <c r="H63" i="1"/>
  <c r="H71" i="1"/>
  <c r="H60" i="1"/>
  <c r="H68" i="1"/>
  <c r="H59" i="1"/>
  <c r="H67" i="1"/>
  <c r="H56" i="1"/>
  <c r="H64" i="1"/>
  <c r="E94" i="1"/>
  <c r="E98" i="1"/>
  <c r="E102" i="1"/>
  <c r="E90" i="1"/>
  <c r="E91" i="1"/>
  <c r="E95" i="1"/>
  <c r="E99" i="1"/>
  <c r="E103" i="1"/>
  <c r="E96" i="1"/>
  <c r="E104" i="1"/>
  <c r="E93" i="1"/>
  <c r="E101" i="1"/>
  <c r="E92" i="1"/>
  <c r="E100" i="1"/>
  <c r="E105" i="1"/>
  <c r="E97" i="1"/>
  <c r="G88" i="6"/>
  <c r="G92" i="6"/>
  <c r="G93" i="6"/>
  <c r="G89" i="6"/>
  <c r="G90" i="6"/>
  <c r="G91" i="6"/>
  <c r="G86" i="6"/>
  <c r="G87" i="6"/>
  <c r="G85" i="6"/>
  <c r="E97" i="6"/>
  <c r="E101" i="6"/>
  <c r="E102" i="6"/>
  <c r="E103" i="6"/>
  <c r="E104" i="6"/>
  <c r="E98" i="6"/>
  <c r="E99" i="6"/>
  <c r="E100" i="6"/>
  <c r="E96" i="6"/>
  <c r="E213" i="1"/>
  <c r="E217" i="1"/>
  <c r="E221" i="1"/>
  <c r="E225" i="1"/>
  <c r="E214" i="1"/>
  <c r="E218" i="1"/>
  <c r="E222" i="1"/>
  <c r="E210" i="1"/>
  <c r="E211" i="1"/>
  <c r="E219" i="1"/>
  <c r="E216" i="1"/>
  <c r="E224" i="1"/>
  <c r="E212" i="1"/>
  <c r="E223" i="1"/>
  <c r="E220" i="1"/>
  <c r="E215" i="1"/>
  <c r="G130" i="6"/>
  <c r="G134" i="6"/>
  <c r="G126" i="6"/>
  <c r="G127" i="6"/>
  <c r="G131" i="6"/>
  <c r="G128" i="6"/>
  <c r="G132" i="6"/>
  <c r="G133" i="6"/>
  <c r="G129" i="6"/>
  <c r="I242" i="1"/>
  <c r="I231" i="1"/>
  <c r="I235" i="1"/>
  <c r="I239" i="1"/>
  <c r="I227" i="1"/>
  <c r="I228" i="1"/>
  <c r="I232" i="1"/>
  <c r="I236" i="1"/>
  <c r="I229" i="1"/>
  <c r="I237" i="1"/>
  <c r="I241" i="1"/>
  <c r="I234" i="1"/>
  <c r="I238" i="1"/>
  <c r="I233" i="1"/>
  <c r="I240" i="1"/>
  <c r="I230" i="1"/>
  <c r="E139" i="6"/>
  <c r="E143" i="6"/>
  <c r="E140" i="6"/>
  <c r="E144" i="6"/>
  <c r="E137" i="6"/>
  <c r="E138" i="6"/>
  <c r="E141" i="6"/>
  <c r="E142" i="6"/>
  <c r="E136" i="6"/>
  <c r="E137" i="4"/>
  <c r="E134" i="4"/>
  <c r="E138" i="4"/>
  <c r="E135" i="4"/>
  <c r="E133" i="4"/>
  <c r="E136" i="4"/>
  <c r="E196" i="6"/>
  <c r="G369" i="1"/>
  <c r="G373" i="1"/>
  <c r="G377" i="1"/>
  <c r="G366" i="1"/>
  <c r="G370" i="1"/>
  <c r="G374" i="1"/>
  <c r="G378" i="1"/>
  <c r="G367" i="1"/>
  <c r="G371" i="1"/>
  <c r="G375" i="1"/>
  <c r="G379" i="1"/>
  <c r="G365" i="1"/>
  <c r="G368" i="1"/>
  <c r="G372" i="1"/>
  <c r="G380" i="1"/>
  <c r="G376" i="1"/>
  <c r="E156" i="4"/>
  <c r="E160" i="4"/>
  <c r="E155" i="4"/>
  <c r="E157" i="4"/>
  <c r="E159" i="4"/>
  <c r="E158" i="4"/>
  <c r="E384" i="1"/>
  <c r="E388" i="1"/>
  <c r="E392" i="1"/>
  <c r="E396" i="1"/>
  <c r="E382" i="1"/>
  <c r="E385" i="1"/>
  <c r="E389" i="1"/>
  <c r="E393" i="1"/>
  <c r="E397" i="1"/>
  <c r="E386" i="1"/>
  <c r="E390" i="1"/>
  <c r="E394" i="1"/>
  <c r="E391" i="1"/>
  <c r="E395" i="1"/>
  <c r="E387" i="1"/>
  <c r="E383" i="1"/>
  <c r="G231" i="6"/>
  <c r="G235" i="6"/>
  <c r="G232" i="6"/>
  <c r="G236" i="6"/>
  <c r="G228" i="6"/>
  <c r="G230" i="6"/>
  <c r="G234" i="6"/>
  <c r="G229" i="6"/>
  <c r="G233" i="6"/>
  <c r="I165" i="4"/>
  <c r="I166" i="4"/>
  <c r="I167" i="4"/>
  <c r="I164" i="4"/>
  <c r="I162" i="4"/>
  <c r="I163" i="4"/>
  <c r="I401" i="1"/>
  <c r="I405" i="1"/>
  <c r="I409" i="1"/>
  <c r="I413" i="1"/>
  <c r="I402" i="1"/>
  <c r="I406" i="1"/>
  <c r="I410" i="1"/>
  <c r="I414" i="1"/>
  <c r="I403" i="1"/>
  <c r="I407" i="1"/>
  <c r="I411" i="1"/>
  <c r="I400" i="1"/>
  <c r="I412" i="1"/>
  <c r="I404" i="1"/>
  <c r="I408" i="1"/>
  <c r="E242" i="6"/>
  <c r="E246" i="6"/>
  <c r="E239" i="6"/>
  <c r="E243" i="6"/>
  <c r="E238" i="6"/>
  <c r="E245" i="6"/>
  <c r="E241" i="6"/>
  <c r="E244" i="6"/>
  <c r="E240" i="6"/>
  <c r="I421" i="1"/>
  <c r="I425" i="1"/>
  <c r="I429" i="1"/>
  <c r="I422" i="1"/>
  <c r="I423" i="1"/>
  <c r="I424" i="1"/>
  <c r="I418" i="1"/>
  <c r="I419" i="1"/>
  <c r="I420" i="1"/>
  <c r="I417" i="1"/>
  <c r="I430" i="1"/>
  <c r="I431" i="1"/>
  <c r="I432" i="1"/>
  <c r="I428" i="1"/>
  <c r="I427" i="1"/>
  <c r="I426" i="1"/>
  <c r="E251" i="6"/>
  <c r="E255" i="6"/>
  <c r="E247" i="6"/>
  <c r="E252" i="6"/>
  <c r="E256" i="6"/>
  <c r="E257" i="6"/>
  <c r="E254" i="6"/>
  <c r="E249" i="6"/>
  <c r="E253" i="6"/>
  <c r="E250" i="6"/>
  <c r="G452" i="1"/>
  <c r="G456" i="1"/>
  <c r="G460" i="1"/>
  <c r="G464" i="1"/>
  <c r="G453" i="1"/>
  <c r="G454" i="1"/>
  <c r="G455" i="1"/>
  <c r="G451" i="1"/>
  <c r="G465" i="1"/>
  <c r="G466" i="1"/>
  <c r="G461" i="1"/>
  <c r="G462" i="1"/>
  <c r="G463" i="1"/>
  <c r="G457" i="1"/>
  <c r="G459" i="1"/>
  <c r="G458" i="1"/>
  <c r="H270" i="6"/>
  <c r="H274" i="6"/>
  <c r="H271" i="6"/>
  <c r="H275" i="6"/>
  <c r="H272" i="6"/>
  <c r="H277" i="6"/>
  <c r="H273" i="6"/>
  <c r="H276" i="6"/>
  <c r="H269" i="6"/>
  <c r="G472" i="1"/>
  <c r="G473" i="1"/>
  <c r="G474" i="1"/>
  <c r="G478" i="1"/>
  <c r="G482" i="1"/>
  <c r="G469" i="1"/>
  <c r="G470" i="1"/>
  <c r="G471" i="1"/>
  <c r="G475" i="1"/>
  <c r="G479" i="1"/>
  <c r="G483" i="1"/>
  <c r="G468" i="1"/>
  <c r="G476" i="1"/>
  <c r="G480" i="1"/>
  <c r="G477" i="1"/>
  <c r="G481" i="1"/>
  <c r="E484" i="1"/>
  <c r="E486" i="1"/>
  <c r="I7" i="6"/>
  <c r="I11" i="6"/>
  <c r="I8" i="6"/>
  <c r="I12" i="6"/>
  <c r="I13" i="6"/>
  <c r="I10" i="6"/>
  <c r="I5" i="6"/>
  <c r="I6" i="6"/>
  <c r="I9" i="6"/>
  <c r="G27" i="6"/>
  <c r="G31" i="6"/>
  <c r="G25" i="6"/>
  <c r="G32" i="6"/>
  <c r="G33" i="6"/>
  <c r="G26" i="6"/>
  <c r="G29" i="6"/>
  <c r="G28" i="6"/>
  <c r="G30" i="6"/>
  <c r="G29" i="7"/>
  <c r="G33" i="7"/>
  <c r="G25" i="7"/>
  <c r="G26" i="7"/>
  <c r="G30" i="7"/>
  <c r="G32" i="7"/>
  <c r="G31" i="7"/>
  <c r="G27" i="7"/>
  <c r="G28" i="7"/>
  <c r="I60" i="1"/>
  <c r="I64" i="1"/>
  <c r="I68" i="1"/>
  <c r="I57" i="1"/>
  <c r="I61" i="1"/>
  <c r="I65" i="1"/>
  <c r="I69" i="1"/>
  <c r="I58" i="1"/>
  <c r="I66" i="1"/>
  <c r="I63" i="1"/>
  <c r="I71" i="1"/>
  <c r="I62" i="1"/>
  <c r="I70" i="1"/>
  <c r="I59" i="1"/>
  <c r="I56" i="1"/>
  <c r="I67" i="1"/>
  <c r="E36" i="6"/>
  <c r="E40" i="6"/>
  <c r="E35" i="6"/>
  <c r="E41" i="6"/>
  <c r="E42" i="6"/>
  <c r="E43" i="6"/>
  <c r="E37" i="6"/>
  <c r="E39" i="6"/>
  <c r="E38" i="6"/>
  <c r="H74" i="1"/>
  <c r="H78" i="1"/>
  <c r="H82" i="1"/>
  <c r="H86" i="1"/>
  <c r="H75" i="1"/>
  <c r="H79" i="1"/>
  <c r="H83" i="1"/>
  <c r="H87" i="1"/>
  <c r="H80" i="1"/>
  <c r="H88" i="1"/>
  <c r="H77" i="1"/>
  <c r="H85" i="1"/>
  <c r="H76" i="1"/>
  <c r="H84" i="1"/>
  <c r="H73" i="1"/>
  <c r="H81" i="1"/>
  <c r="I46" i="6"/>
  <c r="I50" i="6"/>
  <c r="I47" i="6"/>
  <c r="I48" i="6"/>
  <c r="I49" i="6"/>
  <c r="I53" i="6"/>
  <c r="I45" i="6"/>
  <c r="I51" i="6"/>
  <c r="I52" i="6"/>
  <c r="G92" i="1"/>
  <c r="G96" i="1"/>
  <c r="G100" i="1"/>
  <c r="G104" i="1"/>
  <c r="G93" i="1"/>
  <c r="G97" i="1"/>
  <c r="G101" i="1"/>
  <c r="G105" i="1"/>
  <c r="G90" i="1"/>
  <c r="G94" i="1"/>
  <c r="G102" i="1"/>
  <c r="G91" i="1"/>
  <c r="G99" i="1"/>
  <c r="G98" i="1"/>
  <c r="G95" i="1"/>
  <c r="G103" i="1"/>
  <c r="H59" i="6"/>
  <c r="H63" i="6"/>
  <c r="H55" i="6"/>
  <c r="H56" i="6"/>
  <c r="H57" i="6"/>
  <c r="H58" i="6"/>
  <c r="H61" i="6"/>
  <c r="H60" i="6"/>
  <c r="H62" i="6"/>
  <c r="E111" i="1"/>
  <c r="E115" i="1"/>
  <c r="E119" i="1"/>
  <c r="E107" i="1"/>
  <c r="E108" i="1"/>
  <c r="E112" i="1"/>
  <c r="E116" i="1"/>
  <c r="E120" i="1"/>
  <c r="E113" i="1"/>
  <c r="E121" i="1"/>
  <c r="E110" i="1"/>
  <c r="E118" i="1"/>
  <c r="E109" i="1"/>
  <c r="E117" i="1"/>
  <c r="E114" i="1"/>
  <c r="E122" i="1"/>
  <c r="H125" i="1"/>
  <c r="H129" i="1"/>
  <c r="H133" i="1"/>
  <c r="H137" i="1"/>
  <c r="H126" i="1"/>
  <c r="H130" i="1"/>
  <c r="H134" i="1"/>
  <c r="H138" i="1"/>
  <c r="H131" i="1"/>
  <c r="H139" i="1"/>
  <c r="H128" i="1"/>
  <c r="H136" i="1"/>
  <c r="H127" i="1"/>
  <c r="H135" i="1"/>
  <c r="H124" i="1"/>
  <c r="H132" i="1"/>
  <c r="I79" i="6"/>
  <c r="I83" i="6"/>
  <c r="I75" i="6"/>
  <c r="I80" i="6"/>
  <c r="I81" i="6"/>
  <c r="I82" i="6"/>
  <c r="I76" i="6"/>
  <c r="I78" i="6"/>
  <c r="I77" i="6"/>
  <c r="G143" i="1"/>
  <c r="G147" i="1"/>
  <c r="G151" i="1"/>
  <c r="G155" i="1"/>
  <c r="G144" i="1"/>
  <c r="G148" i="1"/>
  <c r="G152" i="1"/>
  <c r="G156" i="1"/>
  <c r="G141" i="1"/>
  <c r="G145" i="1"/>
  <c r="G153" i="1"/>
  <c r="G142" i="1"/>
  <c r="G150" i="1"/>
  <c r="G149" i="1"/>
  <c r="G154" i="1"/>
  <c r="G146" i="1"/>
  <c r="E163" i="1"/>
  <c r="E167" i="1"/>
  <c r="E171" i="1"/>
  <c r="E159" i="1"/>
  <c r="E160" i="1"/>
  <c r="E164" i="1"/>
  <c r="E168" i="1"/>
  <c r="E172" i="1"/>
  <c r="E165" i="1"/>
  <c r="E173" i="1"/>
  <c r="E162" i="1"/>
  <c r="E170" i="1"/>
  <c r="E161" i="1"/>
  <c r="E169" i="1"/>
  <c r="E174" i="1"/>
  <c r="E166" i="1"/>
  <c r="G99" i="6"/>
  <c r="G103" i="6"/>
  <c r="G96" i="6"/>
  <c r="G104" i="6"/>
  <c r="G101" i="6"/>
  <c r="G97" i="6"/>
  <c r="G100" i="6"/>
  <c r="G102" i="6"/>
  <c r="G98" i="6"/>
  <c r="I179" i="1"/>
  <c r="I183" i="1"/>
  <c r="I187" i="1"/>
  <c r="I191" i="1"/>
  <c r="I176" i="1"/>
  <c r="I180" i="1"/>
  <c r="I184" i="1"/>
  <c r="I188" i="1"/>
  <c r="I181" i="1"/>
  <c r="I189" i="1"/>
  <c r="I178" i="1"/>
  <c r="I186" i="1"/>
  <c r="I177" i="1"/>
  <c r="I185" i="1"/>
  <c r="I182" i="1"/>
  <c r="I190" i="1"/>
  <c r="E110" i="6"/>
  <c r="E107" i="6"/>
  <c r="E111" i="6"/>
  <c r="E112" i="6"/>
  <c r="E108" i="6"/>
  <c r="E114" i="6"/>
  <c r="E109" i="6"/>
  <c r="E113" i="6"/>
  <c r="E106" i="6"/>
  <c r="H197" i="1"/>
  <c r="H201" i="1"/>
  <c r="H205" i="1"/>
  <c r="H194" i="1"/>
  <c r="H198" i="1"/>
  <c r="H202" i="1"/>
  <c r="H206" i="1"/>
  <c r="H195" i="1"/>
  <c r="H203" i="1"/>
  <c r="H200" i="1"/>
  <c r="H208" i="1"/>
  <c r="H204" i="1"/>
  <c r="H199" i="1"/>
  <c r="H196" i="1"/>
  <c r="H193" i="1"/>
  <c r="H207" i="1"/>
  <c r="I117" i="6"/>
  <c r="I121" i="6"/>
  <c r="I118" i="6"/>
  <c r="I122" i="6"/>
  <c r="I120" i="6"/>
  <c r="I116" i="6"/>
  <c r="I119" i="6"/>
  <c r="I123" i="6"/>
  <c r="I124" i="6"/>
  <c r="G211" i="1"/>
  <c r="G215" i="1"/>
  <c r="G219" i="1"/>
  <c r="G223" i="1"/>
  <c r="G212" i="1"/>
  <c r="G216" i="1"/>
  <c r="G220" i="1"/>
  <c r="G224" i="1"/>
  <c r="G217" i="1"/>
  <c r="G225" i="1"/>
  <c r="G214" i="1"/>
  <c r="G222" i="1"/>
  <c r="G218" i="1"/>
  <c r="G213" i="1"/>
  <c r="G210" i="1"/>
  <c r="G221" i="1"/>
  <c r="E242" i="1"/>
  <c r="E231" i="1"/>
  <c r="E235" i="1"/>
  <c r="E239" i="1"/>
  <c r="E228" i="1"/>
  <c r="E232" i="1"/>
  <c r="E236" i="1"/>
  <c r="E227" i="1"/>
  <c r="E240" i="1"/>
  <c r="E233" i="1"/>
  <c r="E230" i="1"/>
  <c r="E238" i="1"/>
  <c r="E241" i="1"/>
  <c r="E237" i="1"/>
  <c r="E234" i="1"/>
  <c r="E229" i="1"/>
  <c r="I247" i="1"/>
  <c r="I251" i="1"/>
  <c r="I255" i="1"/>
  <c r="I259" i="1"/>
  <c r="I244" i="1"/>
  <c r="I248" i="1"/>
  <c r="I252" i="1"/>
  <c r="I256" i="1"/>
  <c r="I249" i="1"/>
  <c r="I257" i="1"/>
  <c r="I246" i="1"/>
  <c r="I254" i="1"/>
  <c r="I258" i="1"/>
  <c r="I253" i="1"/>
  <c r="I250" i="1"/>
  <c r="I245" i="1"/>
  <c r="E150" i="6"/>
  <c r="E154" i="6"/>
  <c r="E147" i="6"/>
  <c r="E151" i="6"/>
  <c r="E146" i="6"/>
  <c r="E152" i="6"/>
  <c r="E148" i="6"/>
  <c r="E149" i="6"/>
  <c r="E153" i="6"/>
  <c r="G280" i="1"/>
  <c r="G284" i="1"/>
  <c r="G281" i="1"/>
  <c r="G285" i="1"/>
  <c r="G289" i="1"/>
  <c r="G293" i="1"/>
  <c r="G286" i="1"/>
  <c r="G279" i="1"/>
  <c r="G283" i="1"/>
  <c r="G294" i="1"/>
  <c r="G287" i="1"/>
  <c r="G282" i="1"/>
  <c r="G290" i="1"/>
  <c r="G292" i="1"/>
  <c r="G291" i="1"/>
  <c r="G288" i="1"/>
  <c r="H169" i="6"/>
  <c r="H173" i="6"/>
  <c r="H170" i="6"/>
  <c r="H174" i="6"/>
  <c r="H171" i="6"/>
  <c r="H167" i="6"/>
  <c r="H168" i="6"/>
  <c r="H172" i="6"/>
  <c r="H175" i="6"/>
  <c r="E121" i="4"/>
  <c r="E122" i="4"/>
  <c r="E120" i="4"/>
  <c r="E124" i="4"/>
  <c r="E119" i="4"/>
  <c r="E123" i="4"/>
  <c r="I300" i="1"/>
  <c r="I304" i="1"/>
  <c r="I308" i="1"/>
  <c r="I301" i="1"/>
  <c r="I302" i="1"/>
  <c r="I303" i="1"/>
  <c r="I297" i="1"/>
  <c r="I298" i="1"/>
  <c r="I299" i="1"/>
  <c r="I296" i="1"/>
  <c r="I305" i="1"/>
  <c r="I307" i="1"/>
  <c r="I309" i="1"/>
  <c r="I310" i="1"/>
  <c r="I311" i="1"/>
  <c r="I306" i="1"/>
  <c r="E181" i="6"/>
  <c r="E185" i="6"/>
  <c r="E178" i="6"/>
  <c r="E182" i="6"/>
  <c r="E177" i="6"/>
  <c r="E183" i="6"/>
  <c r="E180" i="6"/>
  <c r="E184" i="6"/>
  <c r="E179" i="6"/>
  <c r="H130" i="4"/>
  <c r="H127" i="4"/>
  <c r="H131" i="4"/>
  <c r="H126" i="4"/>
  <c r="H129" i="4"/>
  <c r="H128" i="4"/>
  <c r="H314" i="1"/>
  <c r="H318" i="1"/>
  <c r="H322" i="1"/>
  <c r="H326" i="1"/>
  <c r="H315" i="1"/>
  <c r="H316" i="1"/>
  <c r="H317" i="1"/>
  <c r="H313" i="1"/>
  <c r="H327" i="1"/>
  <c r="H328" i="1"/>
  <c r="H320" i="1"/>
  <c r="H323" i="1"/>
  <c r="H324" i="1"/>
  <c r="H325" i="1"/>
  <c r="H319" i="1"/>
  <c r="H321" i="1"/>
  <c r="I188" i="6"/>
  <c r="I192" i="6"/>
  <c r="I189" i="6"/>
  <c r="I193" i="6"/>
  <c r="I191" i="6"/>
  <c r="I187" i="6"/>
  <c r="I190" i="6"/>
  <c r="I194" i="6"/>
  <c r="I195" i="6"/>
  <c r="G135" i="4"/>
  <c r="G136" i="4"/>
  <c r="G138" i="4"/>
  <c r="G137" i="4"/>
  <c r="G134" i="4"/>
  <c r="G133" i="4"/>
  <c r="E332" i="1"/>
  <c r="E336" i="1"/>
  <c r="E340" i="1"/>
  <c r="E344" i="1"/>
  <c r="E331" i="1"/>
  <c r="E333" i="1"/>
  <c r="E337" i="1"/>
  <c r="E341" i="1"/>
  <c r="E345" i="1"/>
  <c r="E334" i="1"/>
  <c r="E338" i="1"/>
  <c r="E342" i="1"/>
  <c r="E346" i="1"/>
  <c r="E335" i="1"/>
  <c r="E339" i="1"/>
  <c r="E343" i="1"/>
  <c r="I142" i="4"/>
  <c r="I146" i="4"/>
  <c r="I143" i="4"/>
  <c r="I144" i="4"/>
  <c r="I145" i="4"/>
  <c r="I141" i="4"/>
  <c r="H365" i="1"/>
  <c r="H368" i="1"/>
  <c r="H372" i="1"/>
  <c r="H376" i="1"/>
  <c r="H380" i="1"/>
  <c r="H369" i="1"/>
  <c r="H373" i="1"/>
  <c r="H377" i="1"/>
  <c r="H366" i="1"/>
  <c r="H370" i="1"/>
  <c r="H374" i="1"/>
  <c r="H378" i="1"/>
  <c r="H371" i="1"/>
  <c r="H367" i="1"/>
  <c r="H375" i="1"/>
  <c r="H379" i="1"/>
  <c r="G158" i="4"/>
  <c r="G159" i="4"/>
  <c r="G160" i="4"/>
  <c r="G156" i="4"/>
  <c r="G157" i="4"/>
  <c r="G155" i="4"/>
  <c r="G382" i="1"/>
  <c r="G386" i="1"/>
  <c r="G390" i="1"/>
  <c r="G394" i="1"/>
  <c r="G383" i="1"/>
  <c r="G387" i="1"/>
  <c r="G391" i="1"/>
  <c r="G395" i="1"/>
  <c r="G384" i="1"/>
  <c r="G388" i="1"/>
  <c r="G392" i="1"/>
  <c r="G396" i="1"/>
  <c r="G397" i="1"/>
  <c r="G385" i="1"/>
  <c r="G393" i="1"/>
  <c r="G389" i="1"/>
  <c r="H230" i="6"/>
  <c r="H234" i="6"/>
  <c r="H231" i="6"/>
  <c r="H235" i="6"/>
  <c r="H233" i="6"/>
  <c r="H232" i="6"/>
  <c r="H236" i="6"/>
  <c r="H228" i="6"/>
  <c r="H229" i="6"/>
  <c r="E165" i="4"/>
  <c r="E166" i="4"/>
  <c r="E164" i="4"/>
  <c r="E162" i="4"/>
  <c r="E163" i="4"/>
  <c r="E167" i="4"/>
  <c r="E399" i="1"/>
  <c r="E401" i="1"/>
  <c r="E405" i="1"/>
  <c r="E409" i="1"/>
  <c r="E413" i="1"/>
  <c r="E402" i="1"/>
  <c r="E406" i="1"/>
  <c r="E410" i="1"/>
  <c r="E414" i="1"/>
  <c r="E403" i="1"/>
  <c r="E407" i="1"/>
  <c r="E411" i="1"/>
  <c r="E404" i="1"/>
  <c r="E408" i="1"/>
  <c r="E412" i="1"/>
  <c r="E400" i="1"/>
  <c r="G240" i="6"/>
  <c r="G244" i="6"/>
  <c r="G241" i="6"/>
  <c r="G245" i="6"/>
  <c r="G243" i="6"/>
  <c r="G238" i="6"/>
  <c r="G242" i="6"/>
  <c r="G246" i="6"/>
  <c r="G239" i="6"/>
  <c r="E421" i="1"/>
  <c r="E425" i="1"/>
  <c r="E429" i="1"/>
  <c r="E417" i="1"/>
  <c r="E426" i="1"/>
  <c r="E427" i="1"/>
  <c r="E428" i="1"/>
  <c r="E422" i="1"/>
  <c r="E423" i="1"/>
  <c r="E424" i="1"/>
  <c r="E418" i="1"/>
  <c r="E419" i="1"/>
  <c r="E420" i="1"/>
  <c r="E430" i="1"/>
  <c r="E432" i="1"/>
  <c r="E431" i="1"/>
  <c r="G253" i="6"/>
  <c r="G257" i="6"/>
  <c r="G249" i="6"/>
  <c r="G250" i="6"/>
  <c r="G254" i="6"/>
  <c r="G255" i="6"/>
  <c r="G252" i="6"/>
  <c r="G256" i="6"/>
  <c r="G251" i="6"/>
  <c r="I438" i="1"/>
  <c r="I442" i="1"/>
  <c r="I446" i="1"/>
  <c r="I439" i="1"/>
  <c r="I440" i="1"/>
  <c r="I441" i="1"/>
  <c r="I435" i="1"/>
  <c r="I436" i="1"/>
  <c r="I437" i="1"/>
  <c r="I434" i="1"/>
  <c r="I447" i="1"/>
  <c r="I448" i="1"/>
  <c r="I449" i="1"/>
  <c r="I443" i="1"/>
  <c r="I445" i="1"/>
  <c r="I444" i="1"/>
  <c r="E262" i="6"/>
  <c r="E266" i="6"/>
  <c r="E263" i="6"/>
  <c r="E267" i="6"/>
  <c r="E264" i="6"/>
  <c r="E259" i="6"/>
  <c r="E261" i="6"/>
  <c r="E265" i="6"/>
  <c r="E260" i="6"/>
  <c r="H455" i="1"/>
  <c r="H459" i="1"/>
  <c r="H463" i="1"/>
  <c r="H456" i="1"/>
  <c r="H457" i="1"/>
  <c r="H458" i="1"/>
  <c r="H452" i="1"/>
  <c r="H453" i="1"/>
  <c r="H454" i="1"/>
  <c r="H451" i="1"/>
  <c r="H464" i="1"/>
  <c r="H465" i="1"/>
  <c r="H466" i="1"/>
  <c r="H460" i="1"/>
  <c r="H461" i="1"/>
  <c r="H462" i="1"/>
  <c r="I273" i="6"/>
  <c r="I277" i="6"/>
  <c r="I269" i="6"/>
  <c r="I270" i="6"/>
  <c r="I274" i="6"/>
  <c r="I275" i="6"/>
  <c r="I272" i="6"/>
  <c r="I276" i="6"/>
  <c r="I271" i="6"/>
  <c r="H471" i="1"/>
  <c r="H477" i="1"/>
  <c r="H481" i="1"/>
  <c r="H472" i="1"/>
  <c r="H473" i="1"/>
  <c r="H474" i="1"/>
  <c r="H478" i="1"/>
  <c r="H482" i="1"/>
  <c r="H469" i="1"/>
  <c r="H470" i="1"/>
  <c r="H475" i="1"/>
  <c r="H479" i="1"/>
  <c r="H483" i="1"/>
  <c r="H468" i="1"/>
  <c r="H480" i="1"/>
  <c r="H476" i="1"/>
  <c r="I281" i="6"/>
  <c r="I285" i="6"/>
  <c r="I282" i="6"/>
  <c r="I286" i="6"/>
  <c r="I283" i="6"/>
  <c r="I279" i="6"/>
  <c r="I280" i="6"/>
  <c r="I284" i="6"/>
  <c r="I287" i="6"/>
  <c r="E504" i="1"/>
  <c r="E508" i="1"/>
  <c r="E512" i="1"/>
  <c r="E516" i="1"/>
  <c r="E505" i="1"/>
  <c r="E509" i="1"/>
  <c r="E513" i="1"/>
  <c r="E517" i="1"/>
  <c r="E506" i="1"/>
  <c r="E510" i="1"/>
  <c r="E514" i="1"/>
  <c r="E518" i="1"/>
  <c r="E515" i="1"/>
  <c r="E511" i="1"/>
  <c r="E507" i="1"/>
  <c r="E503" i="1"/>
  <c r="E77" i="1"/>
  <c r="E81" i="1"/>
  <c r="E85" i="1"/>
  <c r="E73" i="1"/>
  <c r="E74" i="1"/>
  <c r="E78" i="1"/>
  <c r="E82" i="1"/>
  <c r="E86" i="1"/>
  <c r="E79" i="1"/>
  <c r="E87" i="1"/>
  <c r="E76" i="1"/>
  <c r="E84" i="1"/>
  <c r="E75" i="1"/>
  <c r="E83" i="1"/>
  <c r="E80" i="1"/>
  <c r="E88" i="1"/>
  <c r="E128" i="1"/>
  <c r="E132" i="1"/>
  <c r="E136" i="1"/>
  <c r="E124" i="1"/>
  <c r="E125" i="1"/>
  <c r="E129" i="1"/>
  <c r="E133" i="1"/>
  <c r="E137" i="1"/>
  <c r="E130" i="1"/>
  <c r="E138" i="1"/>
  <c r="E127" i="1"/>
  <c r="E135" i="1"/>
  <c r="E126" i="1"/>
  <c r="E134" i="1"/>
  <c r="E131" i="1"/>
  <c r="E139" i="1"/>
  <c r="I145" i="1"/>
  <c r="I149" i="1"/>
  <c r="I153" i="1"/>
  <c r="I142" i="1"/>
  <c r="I146" i="1"/>
  <c r="I150" i="1"/>
  <c r="I154" i="1"/>
  <c r="I143" i="1"/>
  <c r="I151" i="1"/>
  <c r="I148" i="1"/>
  <c r="I156" i="1"/>
  <c r="I147" i="1"/>
  <c r="I155" i="1"/>
  <c r="I144" i="1"/>
  <c r="I141" i="1"/>
  <c r="I152" i="1"/>
  <c r="E86" i="6"/>
  <c r="E90" i="6"/>
  <c r="E85" i="6"/>
  <c r="E87" i="6"/>
  <c r="E88" i="6"/>
  <c r="E89" i="6"/>
  <c r="E91" i="6"/>
  <c r="E93" i="6"/>
  <c r="E92" i="6"/>
  <c r="I97" i="6"/>
  <c r="I101" i="6"/>
  <c r="I98" i="6"/>
  <c r="I99" i="6"/>
  <c r="I100" i="6"/>
  <c r="I104" i="6"/>
  <c r="I96" i="6"/>
  <c r="I103" i="6"/>
  <c r="I102" i="6"/>
  <c r="G119" i="6"/>
  <c r="G123" i="6"/>
  <c r="G120" i="6"/>
  <c r="G124" i="6"/>
  <c r="G116" i="6"/>
  <c r="G122" i="6"/>
  <c r="G117" i="6"/>
  <c r="G118" i="6"/>
  <c r="G121" i="6"/>
  <c r="H228" i="1"/>
  <c r="H232" i="1"/>
  <c r="H236" i="1"/>
  <c r="H240" i="1"/>
  <c r="H229" i="1"/>
  <c r="H233" i="1"/>
  <c r="H237" i="1"/>
  <c r="H241" i="1"/>
  <c r="H234" i="1"/>
  <c r="H231" i="1"/>
  <c r="H239" i="1"/>
  <c r="H235" i="1"/>
  <c r="H230" i="1"/>
  <c r="H238" i="1"/>
  <c r="H242" i="1"/>
  <c r="H227" i="1"/>
  <c r="H147" i="6"/>
  <c r="H151" i="6"/>
  <c r="H148" i="6"/>
  <c r="H152" i="6"/>
  <c r="H153" i="6"/>
  <c r="H150" i="6"/>
  <c r="H154" i="6"/>
  <c r="H149" i="6"/>
  <c r="H146" i="6"/>
  <c r="I282" i="1"/>
  <c r="I286" i="1"/>
  <c r="I283" i="1"/>
  <c r="I287" i="1"/>
  <c r="I291" i="1"/>
  <c r="I284" i="1"/>
  <c r="I288" i="1"/>
  <c r="I289" i="1"/>
  <c r="I290" i="1"/>
  <c r="I281" i="1"/>
  <c r="I293" i="1"/>
  <c r="I280" i="1"/>
  <c r="I279" i="1"/>
  <c r="I285" i="1"/>
  <c r="I292" i="1"/>
  <c r="I294" i="1"/>
  <c r="G298" i="1"/>
  <c r="G302" i="1"/>
  <c r="G306" i="1"/>
  <c r="G310" i="1"/>
  <c r="G297" i="1"/>
  <c r="G311" i="1"/>
  <c r="G307" i="1"/>
  <c r="G308" i="1"/>
  <c r="G309" i="1"/>
  <c r="G299" i="1"/>
  <c r="G301" i="1"/>
  <c r="G303" i="1"/>
  <c r="G304" i="1"/>
  <c r="G305" i="1"/>
  <c r="G300" i="1"/>
  <c r="G296" i="1"/>
  <c r="E229" i="6"/>
  <c r="E233" i="6"/>
  <c r="E228" i="6"/>
  <c r="E230" i="6"/>
  <c r="E234" i="6"/>
  <c r="E232" i="6"/>
  <c r="E231" i="6"/>
  <c r="E235" i="6"/>
  <c r="E236" i="6"/>
  <c r="H166" i="4"/>
  <c r="H163" i="4"/>
  <c r="H167" i="4"/>
  <c r="H162" i="4"/>
  <c r="H165" i="4"/>
  <c r="H164" i="4"/>
  <c r="E27" i="7"/>
  <c r="E31" i="7"/>
  <c r="E28" i="7"/>
  <c r="E32" i="7"/>
  <c r="E26" i="7"/>
  <c r="E33" i="7"/>
  <c r="E30" i="7"/>
  <c r="E29" i="7"/>
  <c r="H47" i="6"/>
  <c r="H51" i="6"/>
  <c r="H46" i="6"/>
  <c r="H45" i="6"/>
  <c r="H53" i="6"/>
  <c r="H49" i="6"/>
  <c r="H52" i="6"/>
  <c r="H48" i="6"/>
  <c r="H50" i="6"/>
  <c r="G56" i="6"/>
  <c r="G60" i="6"/>
  <c r="G55" i="6"/>
  <c r="G57" i="6"/>
  <c r="G59" i="6"/>
  <c r="G62" i="6"/>
  <c r="G58" i="6"/>
  <c r="G61" i="6"/>
  <c r="G63" i="6"/>
  <c r="I69" i="6"/>
  <c r="I73" i="6"/>
  <c r="I65" i="6"/>
  <c r="I66" i="6"/>
  <c r="I67" i="6"/>
  <c r="I68" i="6"/>
  <c r="I70" i="6"/>
  <c r="I72" i="6"/>
  <c r="I71" i="6"/>
  <c r="I163" i="1"/>
  <c r="I167" i="1"/>
  <c r="I171" i="1"/>
  <c r="I160" i="1"/>
  <c r="I164" i="1"/>
  <c r="I168" i="1"/>
  <c r="I172" i="1"/>
  <c r="I161" i="1"/>
  <c r="I169" i="1"/>
  <c r="I166" i="1"/>
  <c r="I174" i="1"/>
  <c r="I165" i="1"/>
  <c r="I173" i="1"/>
  <c r="I162" i="1"/>
  <c r="I159" i="1"/>
  <c r="I170" i="1"/>
  <c r="H180" i="1"/>
  <c r="H184" i="1"/>
  <c r="H188" i="1"/>
  <c r="H177" i="1"/>
  <c r="H181" i="1"/>
  <c r="H185" i="1"/>
  <c r="H189" i="1"/>
  <c r="H178" i="1"/>
  <c r="H186" i="1"/>
  <c r="H183" i="1"/>
  <c r="H191" i="1"/>
  <c r="H182" i="1"/>
  <c r="H187" i="1"/>
  <c r="H190" i="1"/>
  <c r="H179" i="1"/>
  <c r="H176" i="1"/>
  <c r="G194" i="1"/>
  <c r="G198" i="1"/>
  <c r="G202" i="1"/>
  <c r="G206" i="1"/>
  <c r="G195" i="1"/>
  <c r="G199" i="1"/>
  <c r="G203" i="1"/>
  <c r="G207" i="1"/>
  <c r="G200" i="1"/>
  <c r="G208" i="1"/>
  <c r="G197" i="1"/>
  <c r="G205" i="1"/>
  <c r="G201" i="1"/>
  <c r="G196" i="1"/>
  <c r="G193" i="1"/>
  <c r="G204" i="1"/>
  <c r="I150" i="6"/>
  <c r="I154" i="6"/>
  <c r="I146" i="6"/>
  <c r="I147" i="6"/>
  <c r="I151" i="6"/>
  <c r="I148" i="6"/>
  <c r="I149" i="6"/>
  <c r="I152" i="6"/>
  <c r="I153" i="6"/>
  <c r="G170" i="6"/>
  <c r="G174" i="6"/>
  <c r="G171" i="6"/>
  <c r="G175" i="6"/>
  <c r="G167" i="6"/>
  <c r="G168" i="6"/>
  <c r="G173" i="6"/>
  <c r="G169" i="6"/>
  <c r="G172" i="6"/>
  <c r="H297" i="1"/>
  <c r="H301" i="1"/>
  <c r="H305" i="1"/>
  <c r="H309" i="1"/>
  <c r="H298" i="1"/>
  <c r="H299" i="1"/>
  <c r="H300" i="1"/>
  <c r="H296" i="1"/>
  <c r="H310" i="1"/>
  <c r="H311" i="1"/>
  <c r="H303" i="1"/>
  <c r="H306" i="1"/>
  <c r="H307" i="1"/>
  <c r="H308" i="1"/>
  <c r="H302" i="1"/>
  <c r="H304" i="1"/>
  <c r="I181" i="6"/>
  <c r="I185" i="6"/>
  <c r="I177" i="6"/>
  <c r="I178" i="6"/>
  <c r="I182" i="6"/>
  <c r="I179" i="6"/>
  <c r="I184" i="6"/>
  <c r="I183" i="6"/>
  <c r="I180" i="6"/>
  <c r="G127" i="4"/>
  <c r="G131" i="4"/>
  <c r="G126" i="4"/>
  <c r="G128" i="4"/>
  <c r="G130" i="4"/>
  <c r="G129" i="4"/>
  <c r="G315" i="1"/>
  <c r="G319" i="1"/>
  <c r="G323" i="1"/>
  <c r="G327" i="1"/>
  <c r="G314" i="1"/>
  <c r="G328" i="1"/>
  <c r="G324" i="1"/>
  <c r="G325" i="1"/>
  <c r="G326" i="1"/>
  <c r="G316" i="1"/>
  <c r="G318" i="1"/>
  <c r="G320" i="1"/>
  <c r="G321" i="1"/>
  <c r="G322" i="1"/>
  <c r="G317" i="1"/>
  <c r="G313" i="1"/>
  <c r="H189" i="6"/>
  <c r="H193" i="6"/>
  <c r="H190" i="6"/>
  <c r="H194" i="6"/>
  <c r="H188" i="6"/>
  <c r="H187" i="6"/>
  <c r="H192" i="6"/>
  <c r="H195" i="6"/>
  <c r="H191" i="6"/>
  <c r="I331" i="1"/>
  <c r="I332" i="1"/>
  <c r="I336" i="1"/>
  <c r="I340" i="1"/>
  <c r="I344" i="1"/>
  <c r="I333" i="1"/>
  <c r="I337" i="1"/>
  <c r="I341" i="1"/>
  <c r="I345" i="1"/>
  <c r="I334" i="1"/>
  <c r="I338" i="1"/>
  <c r="I342" i="1"/>
  <c r="I346" i="1"/>
  <c r="I335" i="1"/>
  <c r="I343" i="1"/>
  <c r="I339" i="1"/>
  <c r="H143" i="4"/>
  <c r="H141" i="4"/>
  <c r="H142" i="4"/>
  <c r="H144" i="4"/>
  <c r="H146" i="4"/>
  <c r="H145" i="4"/>
  <c r="E7" i="6"/>
  <c r="E11" i="6"/>
  <c r="E8" i="6"/>
  <c r="E12" i="6"/>
  <c r="E9" i="6"/>
  <c r="E6" i="6"/>
  <c r="E5" i="6"/>
  <c r="E13" i="6"/>
  <c r="E10" i="6"/>
  <c r="H26" i="6"/>
  <c r="H30" i="6"/>
  <c r="H25" i="6"/>
  <c r="H28" i="6"/>
  <c r="H31" i="6"/>
  <c r="H33" i="6"/>
  <c r="H27" i="6"/>
  <c r="H29" i="6"/>
  <c r="H32" i="6"/>
  <c r="H28" i="7"/>
  <c r="H32" i="7"/>
  <c r="H29" i="7"/>
  <c r="H33" i="7"/>
  <c r="H25" i="7"/>
  <c r="H27" i="7"/>
  <c r="H26" i="7"/>
  <c r="H30" i="7"/>
  <c r="H31" i="7"/>
  <c r="E60" i="1"/>
  <c r="E64" i="1"/>
  <c r="E68" i="1"/>
  <c r="E56" i="1"/>
  <c r="E57" i="1"/>
  <c r="E61" i="1"/>
  <c r="E65" i="1"/>
  <c r="E69" i="1"/>
  <c r="E62" i="1"/>
  <c r="E70" i="1"/>
  <c r="E59" i="1"/>
  <c r="E67" i="1"/>
  <c r="E58" i="1"/>
  <c r="E66" i="1"/>
  <c r="E63" i="1"/>
  <c r="E71" i="1"/>
  <c r="I77" i="1"/>
  <c r="I81" i="1"/>
  <c r="I85" i="1"/>
  <c r="I74" i="1"/>
  <c r="I78" i="1"/>
  <c r="I82" i="1"/>
  <c r="I86" i="1"/>
  <c r="I75" i="1"/>
  <c r="I83" i="1"/>
  <c r="I80" i="1"/>
  <c r="I88" i="1"/>
  <c r="I79" i="1"/>
  <c r="I87" i="1"/>
  <c r="I76" i="1"/>
  <c r="I73" i="1"/>
  <c r="I84" i="1"/>
  <c r="E46" i="6"/>
  <c r="E50" i="6"/>
  <c r="E51" i="6"/>
  <c r="E52" i="6"/>
  <c r="E53" i="6"/>
  <c r="E47" i="6"/>
  <c r="E48" i="6"/>
  <c r="E49" i="6"/>
  <c r="E45" i="6"/>
  <c r="H91" i="1"/>
  <c r="H95" i="1"/>
  <c r="H99" i="1"/>
  <c r="H103" i="1"/>
  <c r="H92" i="1"/>
  <c r="H96" i="1"/>
  <c r="H100" i="1"/>
  <c r="H104" i="1"/>
  <c r="H97" i="1"/>
  <c r="H105" i="1"/>
  <c r="H94" i="1"/>
  <c r="H102" i="1"/>
  <c r="H93" i="1"/>
  <c r="H101" i="1"/>
  <c r="H90" i="1"/>
  <c r="H98" i="1"/>
  <c r="I58" i="6"/>
  <c r="I62" i="6"/>
  <c r="I59" i="6"/>
  <c r="I60" i="6"/>
  <c r="I61" i="6"/>
  <c r="I56" i="6"/>
  <c r="I57" i="6"/>
  <c r="I63" i="6"/>
  <c r="I55" i="6"/>
  <c r="G109" i="1"/>
  <c r="G113" i="1"/>
  <c r="G117" i="1"/>
  <c r="G121" i="1"/>
  <c r="G110" i="1"/>
  <c r="G114" i="1"/>
  <c r="G118" i="1"/>
  <c r="G122" i="1"/>
  <c r="G107" i="1"/>
  <c r="G111" i="1"/>
  <c r="G119" i="1"/>
  <c r="G108" i="1"/>
  <c r="G116" i="1"/>
  <c r="G115" i="1"/>
  <c r="G120" i="1"/>
  <c r="G112" i="1"/>
  <c r="G67" i="6"/>
  <c r="G71" i="6"/>
  <c r="G65" i="6"/>
  <c r="G72" i="6"/>
  <c r="G73" i="6"/>
  <c r="G66" i="6"/>
  <c r="G69" i="6"/>
  <c r="G70" i="6"/>
  <c r="G68" i="6"/>
  <c r="I128" i="1"/>
  <c r="I132" i="1"/>
  <c r="I136" i="1"/>
  <c r="I125" i="1"/>
  <c r="I129" i="1"/>
  <c r="I133" i="1"/>
  <c r="I137" i="1"/>
  <c r="I126" i="1"/>
  <c r="I134" i="1"/>
  <c r="I131" i="1"/>
  <c r="I139" i="1"/>
  <c r="I130" i="1"/>
  <c r="I138" i="1"/>
  <c r="I127" i="1"/>
  <c r="I124" i="1"/>
  <c r="I135" i="1"/>
  <c r="E79" i="6"/>
  <c r="E83" i="6"/>
  <c r="E75" i="6"/>
  <c r="E81" i="6"/>
  <c r="E77" i="6"/>
  <c r="E80" i="6"/>
  <c r="E82" i="6"/>
  <c r="E76" i="6"/>
  <c r="E78" i="6"/>
  <c r="H142" i="1"/>
  <c r="H146" i="1"/>
  <c r="H150" i="1"/>
  <c r="H154" i="1"/>
  <c r="H143" i="1"/>
  <c r="H147" i="1"/>
  <c r="H151" i="1"/>
  <c r="H155" i="1"/>
  <c r="H148" i="1"/>
  <c r="H156" i="1"/>
  <c r="H145" i="1"/>
  <c r="H153" i="1"/>
  <c r="H144" i="1"/>
  <c r="H152" i="1"/>
  <c r="H141" i="1"/>
  <c r="H149" i="1"/>
  <c r="G161" i="1"/>
  <c r="G165" i="1"/>
  <c r="G169" i="1"/>
  <c r="G173" i="1"/>
  <c r="G162" i="1"/>
  <c r="G166" i="1"/>
  <c r="G170" i="1"/>
  <c r="G174" i="1"/>
  <c r="G159" i="1"/>
  <c r="G163" i="1"/>
  <c r="G171" i="1"/>
  <c r="G160" i="1"/>
  <c r="G168" i="1"/>
  <c r="G167" i="1"/>
  <c r="G164" i="1"/>
  <c r="G172" i="1"/>
  <c r="H98" i="6"/>
  <c r="H102" i="6"/>
  <c r="H97" i="6"/>
  <c r="H96" i="6"/>
  <c r="H103" i="6"/>
  <c r="H99" i="6"/>
  <c r="H101" i="6"/>
  <c r="H104" i="6"/>
  <c r="H100" i="6"/>
  <c r="G108" i="6"/>
  <c r="G112" i="6"/>
  <c r="G109" i="6"/>
  <c r="G113" i="6"/>
  <c r="G110" i="6"/>
  <c r="G107" i="6"/>
  <c r="G111" i="6"/>
  <c r="G106" i="6"/>
  <c r="G114" i="6"/>
  <c r="I196" i="1"/>
  <c r="I200" i="1"/>
  <c r="I204" i="1"/>
  <c r="I208" i="1"/>
  <c r="I193" i="1"/>
  <c r="I197" i="1"/>
  <c r="I201" i="1"/>
  <c r="I205" i="1"/>
  <c r="I198" i="1"/>
  <c r="I206" i="1"/>
  <c r="I195" i="1"/>
  <c r="I203" i="1"/>
  <c r="I207" i="1"/>
  <c r="I202" i="1"/>
  <c r="I199" i="1"/>
  <c r="I194" i="1"/>
  <c r="E117" i="6"/>
  <c r="E121" i="6"/>
  <c r="E116" i="6"/>
  <c r="E118" i="6"/>
  <c r="E122" i="6"/>
  <c r="E124" i="6"/>
  <c r="E120" i="6"/>
  <c r="E123" i="6"/>
  <c r="E119" i="6"/>
  <c r="H214" i="1"/>
  <c r="H218" i="1"/>
  <c r="H222" i="1"/>
  <c r="H211" i="1"/>
  <c r="H215" i="1"/>
  <c r="H219" i="1"/>
  <c r="H223" i="1"/>
  <c r="H212" i="1"/>
  <c r="H220" i="1"/>
  <c r="H217" i="1"/>
  <c r="H225" i="1"/>
  <c r="H221" i="1"/>
  <c r="H216" i="1"/>
  <c r="H213" i="1"/>
  <c r="H210" i="1"/>
  <c r="H224" i="1"/>
  <c r="I128" i="6"/>
  <c r="I132" i="6"/>
  <c r="I129" i="6"/>
  <c r="I133" i="6"/>
  <c r="I134" i="6"/>
  <c r="I127" i="6"/>
  <c r="I130" i="6"/>
  <c r="I131" i="6"/>
  <c r="I126" i="6"/>
  <c r="G240" i="1"/>
  <c r="G229" i="1"/>
  <c r="G233" i="1"/>
  <c r="G237" i="1"/>
  <c r="G241" i="1"/>
  <c r="G230" i="1"/>
  <c r="G234" i="1"/>
  <c r="G238" i="1"/>
  <c r="G231" i="1"/>
  <c r="G239" i="1"/>
  <c r="G228" i="1"/>
  <c r="G236" i="1"/>
  <c r="G232" i="1"/>
  <c r="G242" i="1"/>
  <c r="G227" i="1"/>
  <c r="G235" i="1"/>
  <c r="H140" i="6"/>
  <c r="H144" i="6"/>
  <c r="H136" i="6"/>
  <c r="H137" i="6"/>
  <c r="H141" i="6"/>
  <c r="H138" i="6"/>
  <c r="H142" i="6"/>
  <c r="H143" i="6"/>
  <c r="H139" i="6"/>
  <c r="E247" i="1"/>
  <c r="E251" i="1"/>
  <c r="E255" i="1"/>
  <c r="E259" i="1"/>
  <c r="E248" i="1"/>
  <c r="E252" i="1"/>
  <c r="E256" i="1"/>
  <c r="E244" i="1"/>
  <c r="E245" i="1"/>
  <c r="E253" i="1"/>
  <c r="E250" i="1"/>
  <c r="E258" i="1"/>
  <c r="E246" i="1"/>
  <c r="E257" i="1"/>
  <c r="E249" i="1"/>
  <c r="E254" i="1"/>
  <c r="G148" i="6"/>
  <c r="G152" i="6"/>
  <c r="G149" i="6"/>
  <c r="G153" i="6"/>
  <c r="G150" i="6"/>
  <c r="G146" i="6"/>
  <c r="G154" i="6"/>
  <c r="G147" i="6"/>
  <c r="G151" i="6"/>
  <c r="H283" i="1"/>
  <c r="H280" i="1"/>
  <c r="H284" i="1"/>
  <c r="H288" i="1"/>
  <c r="H292" i="1"/>
  <c r="H281" i="1"/>
  <c r="H287" i="1"/>
  <c r="H566" i="1" s="1"/>
  <c r="H286" i="1"/>
  <c r="H279" i="1"/>
  <c r="H289" i="1"/>
  <c r="H291" i="1"/>
  <c r="H285" i="1"/>
  <c r="H294" i="1"/>
  <c r="H282" i="1"/>
  <c r="H290" i="1"/>
  <c r="H293" i="1"/>
  <c r="I168" i="6"/>
  <c r="I172" i="6"/>
  <c r="I169" i="6"/>
  <c r="I173" i="6"/>
  <c r="I174" i="6"/>
  <c r="I170" i="6"/>
  <c r="I171" i="6"/>
  <c r="I175" i="6"/>
  <c r="I167" i="6"/>
  <c r="G123" i="4"/>
  <c r="G120" i="4"/>
  <c r="G124" i="4"/>
  <c r="G119" i="4"/>
  <c r="G122" i="4"/>
  <c r="G121" i="4"/>
  <c r="E300" i="1"/>
  <c r="E304" i="1"/>
  <c r="E308" i="1"/>
  <c r="E296" i="1"/>
  <c r="E297" i="1"/>
  <c r="E305" i="1"/>
  <c r="E306" i="1"/>
  <c r="E307" i="1"/>
  <c r="E301" i="1"/>
  <c r="E302" i="1"/>
  <c r="E303" i="1"/>
  <c r="E310" i="1"/>
  <c r="E298" i="1"/>
  <c r="E299" i="1"/>
  <c r="E309" i="1"/>
  <c r="E311" i="1"/>
  <c r="G179" i="6"/>
  <c r="G183" i="6"/>
  <c r="G180" i="6"/>
  <c r="G184" i="6"/>
  <c r="G181" i="6"/>
  <c r="G177" i="6"/>
  <c r="G178" i="6"/>
  <c r="G182" i="6"/>
  <c r="G339" i="6" s="1"/>
  <c r="G185" i="6"/>
  <c r="I129" i="4"/>
  <c r="I130" i="4"/>
  <c r="I128" i="4"/>
  <c r="I127" i="4"/>
  <c r="I126" i="4"/>
  <c r="I131" i="4"/>
  <c r="I317" i="1"/>
  <c r="I321" i="1"/>
  <c r="I325" i="1"/>
  <c r="I318" i="1"/>
  <c r="I319" i="1"/>
  <c r="I320" i="1"/>
  <c r="I314" i="1"/>
  <c r="I315" i="1"/>
  <c r="I316" i="1"/>
  <c r="I313" i="1"/>
  <c r="I322" i="1"/>
  <c r="I326" i="1"/>
  <c r="I327" i="1"/>
  <c r="I328" i="1"/>
  <c r="I323" i="1"/>
  <c r="I324" i="1"/>
  <c r="E188" i="6"/>
  <c r="E192" i="6"/>
  <c r="E187" i="6"/>
  <c r="E189" i="6"/>
  <c r="E193" i="6"/>
  <c r="E195" i="6"/>
  <c r="E190" i="6"/>
  <c r="E191" i="6"/>
  <c r="E194" i="6"/>
  <c r="H134" i="4"/>
  <c r="H138" i="4"/>
  <c r="H133" i="4"/>
  <c r="H135" i="4"/>
  <c r="H136" i="4"/>
  <c r="H137" i="4"/>
  <c r="E142" i="4"/>
  <c r="E146" i="4"/>
  <c r="E143" i="4"/>
  <c r="E144" i="4"/>
  <c r="E145" i="4"/>
  <c r="E141" i="4"/>
  <c r="I365" i="1"/>
  <c r="I367" i="1"/>
  <c r="I371" i="1"/>
  <c r="I375" i="1"/>
  <c r="I379" i="1"/>
  <c r="I368" i="1"/>
  <c r="I372" i="1"/>
  <c r="I376" i="1"/>
  <c r="I380" i="1"/>
  <c r="I369" i="1"/>
  <c r="I373" i="1"/>
  <c r="I377" i="1"/>
  <c r="I374" i="1"/>
  <c r="I378" i="1"/>
  <c r="I370" i="1"/>
  <c r="I366" i="1"/>
  <c r="E219" i="6"/>
  <c r="E221" i="6"/>
  <c r="E223" i="6"/>
  <c r="E225" i="6"/>
  <c r="E224" i="6"/>
  <c r="E220" i="6"/>
  <c r="E226" i="6"/>
  <c r="E218" i="6"/>
  <c r="E222" i="6"/>
  <c r="H157" i="4"/>
  <c r="H155" i="4"/>
  <c r="H158" i="4"/>
  <c r="H159" i="4"/>
  <c r="H160" i="4"/>
  <c r="H156" i="4"/>
  <c r="I229" i="6"/>
  <c r="I233" i="6"/>
  <c r="I230" i="6"/>
  <c r="I234" i="6"/>
  <c r="I236" i="6"/>
  <c r="I232" i="6"/>
  <c r="I235" i="6"/>
  <c r="I231" i="6"/>
  <c r="I228" i="6"/>
  <c r="G163" i="4"/>
  <c r="G167" i="4"/>
  <c r="G162" i="4"/>
  <c r="G164" i="4"/>
  <c r="G166" i="4"/>
  <c r="G165" i="4"/>
  <c r="G403" i="1"/>
  <c r="G407" i="1"/>
  <c r="G411" i="1"/>
  <c r="G400" i="1"/>
  <c r="G404" i="1"/>
  <c r="G408" i="1"/>
  <c r="G412" i="1"/>
  <c r="G401" i="1"/>
  <c r="G405" i="1"/>
  <c r="G409" i="1"/>
  <c r="G413" i="1"/>
  <c r="G410" i="1"/>
  <c r="G406" i="1"/>
  <c r="G414" i="1"/>
  <c r="G402" i="1"/>
  <c r="H239" i="6"/>
  <c r="H243" i="6"/>
  <c r="H240" i="6"/>
  <c r="H244" i="6"/>
  <c r="H246" i="6"/>
  <c r="H242" i="6"/>
  <c r="H245" i="6"/>
  <c r="H238" i="6"/>
  <c r="H241" i="6"/>
  <c r="G419" i="1"/>
  <c r="G423" i="1"/>
  <c r="G427" i="1"/>
  <c r="G431" i="1"/>
  <c r="G418" i="1"/>
  <c r="G432" i="1"/>
  <c r="G428" i="1"/>
  <c r="G429" i="1"/>
  <c r="G430" i="1"/>
  <c r="G424" i="1"/>
  <c r="G425" i="1"/>
  <c r="G426" i="1"/>
  <c r="G420" i="1"/>
  <c r="G417" i="1"/>
  <c r="G421" i="1"/>
  <c r="G422" i="1"/>
  <c r="H252" i="6"/>
  <c r="H256" i="6"/>
  <c r="H253" i="6"/>
  <c r="H257" i="6"/>
  <c r="H249" i="6"/>
  <c r="H250" i="6"/>
  <c r="H255" i="6"/>
  <c r="H251" i="6"/>
  <c r="H254" i="6"/>
  <c r="E438" i="1"/>
  <c r="E442" i="1"/>
  <c r="E446" i="1"/>
  <c r="E434" i="1"/>
  <c r="E443" i="1"/>
  <c r="E444" i="1"/>
  <c r="E445" i="1"/>
  <c r="E439" i="1"/>
  <c r="E440" i="1"/>
  <c r="E441" i="1"/>
  <c r="E435" i="1"/>
  <c r="E436" i="1"/>
  <c r="E437" i="1"/>
  <c r="E447" i="1"/>
  <c r="E448" i="1"/>
  <c r="E449" i="1"/>
  <c r="G260" i="6"/>
  <c r="G264" i="6"/>
  <c r="G261" i="6"/>
  <c r="G265" i="6"/>
  <c r="G262" i="6"/>
  <c r="G267" i="6"/>
  <c r="G259" i="6"/>
  <c r="G263" i="6"/>
  <c r="G266" i="6"/>
  <c r="I454" i="1"/>
  <c r="I458" i="1"/>
  <c r="I462" i="1"/>
  <c r="I466" i="1"/>
  <c r="I451" i="1"/>
  <c r="I459" i="1"/>
  <c r="I460" i="1"/>
  <c r="I461" i="1"/>
  <c r="I455" i="1"/>
  <c r="I456" i="1"/>
  <c r="I457" i="1"/>
  <c r="I452" i="1"/>
  <c r="I453" i="1"/>
  <c r="I464" i="1"/>
  <c r="I465" i="1"/>
  <c r="I463" i="1"/>
  <c r="E273" i="6"/>
  <c r="E277" i="6"/>
  <c r="E270" i="6"/>
  <c r="E274" i="6"/>
  <c r="E269" i="6"/>
  <c r="E271" i="6"/>
  <c r="E276" i="6"/>
  <c r="E275" i="6"/>
  <c r="E272" i="6"/>
  <c r="L519" i="1"/>
  <c r="I470" i="1"/>
  <c r="I476" i="1"/>
  <c r="I480" i="1"/>
  <c r="I477" i="1"/>
  <c r="I481" i="1"/>
  <c r="I471" i="1"/>
  <c r="I472" i="1"/>
  <c r="I473" i="1"/>
  <c r="I474" i="1"/>
  <c r="I478" i="1"/>
  <c r="I482" i="1"/>
  <c r="I469" i="1"/>
  <c r="I483" i="1"/>
  <c r="I468" i="1"/>
  <c r="I479" i="1"/>
  <c r="I475" i="1"/>
  <c r="E281" i="6"/>
  <c r="E285" i="6"/>
  <c r="E282" i="6"/>
  <c r="E286" i="6"/>
  <c r="E287" i="6"/>
  <c r="E284" i="6"/>
  <c r="E279" i="6"/>
  <c r="E283" i="6"/>
  <c r="E280" i="6"/>
  <c r="G506" i="1"/>
  <c r="G510" i="1"/>
  <c r="G514" i="1"/>
  <c r="G518" i="1"/>
  <c r="G503" i="1"/>
  <c r="G507" i="1"/>
  <c r="G511" i="1"/>
  <c r="G515" i="1"/>
  <c r="G504" i="1"/>
  <c r="G508" i="1"/>
  <c r="G512" i="1"/>
  <c r="G516" i="1"/>
  <c r="G505" i="1"/>
  <c r="G509" i="1"/>
  <c r="G517" i="1"/>
  <c r="G513" i="1"/>
  <c r="I5" i="1"/>
  <c r="E189" i="7"/>
  <c r="E188" i="7"/>
  <c r="E195" i="7"/>
  <c r="E194" i="7"/>
  <c r="E193" i="7"/>
  <c r="E187" i="7"/>
  <c r="E192" i="7"/>
  <c r="E191" i="7"/>
  <c r="E190" i="7"/>
  <c r="E171" i="4"/>
  <c r="E170" i="4"/>
  <c r="E173" i="4"/>
  <c r="E172" i="4"/>
  <c r="E174" i="4"/>
  <c r="I239" i="7"/>
  <c r="I244" i="7"/>
  <c r="I241" i="7"/>
  <c r="I246" i="7"/>
  <c r="I238" i="7"/>
  <c r="I245" i="7"/>
  <c r="I242" i="7"/>
  <c r="I243" i="7"/>
  <c r="I240" i="7"/>
  <c r="V485" i="1"/>
  <c r="G174" i="4"/>
  <c r="G171" i="4"/>
  <c r="G173" i="4"/>
  <c r="G170" i="4"/>
  <c r="G169" i="4"/>
  <c r="G172" i="4"/>
  <c r="H39" i="9"/>
  <c r="E169" i="7"/>
  <c r="E171" i="7"/>
  <c r="E168" i="7"/>
  <c r="E167" i="7"/>
  <c r="E173" i="7"/>
  <c r="E172" i="7"/>
  <c r="E170" i="7"/>
  <c r="E175" i="7"/>
  <c r="E174" i="7"/>
  <c r="V347" i="1"/>
  <c r="U347" i="1"/>
  <c r="H172" i="4"/>
  <c r="H171" i="4"/>
  <c r="H174" i="4"/>
  <c r="H173" i="4"/>
  <c r="H170" i="4"/>
  <c r="H169" i="4"/>
  <c r="E185" i="7"/>
  <c r="E178" i="7"/>
  <c r="E182" i="7"/>
  <c r="E181" i="7"/>
  <c r="E180" i="7"/>
  <c r="E184" i="7"/>
  <c r="E177" i="7"/>
  <c r="E179" i="7"/>
  <c r="E183" i="7"/>
  <c r="I172" i="4"/>
  <c r="I174" i="4"/>
  <c r="I171" i="4"/>
  <c r="I170" i="4"/>
  <c r="I173" i="4"/>
  <c r="I169" i="4"/>
  <c r="O258" i="7"/>
  <c r="L260" i="7"/>
  <c r="O260" i="7" s="1"/>
  <c r="AB260" i="7" s="1"/>
  <c r="K35" i="9"/>
  <c r="L261" i="7"/>
  <c r="O261" i="7" s="1"/>
  <c r="AB261" i="7" s="1"/>
  <c r="L264" i="7"/>
  <c r="O264" i="7" s="1"/>
  <c r="AB264" i="7" s="1"/>
  <c r="L259" i="7"/>
  <c r="O259" i="7" s="1"/>
  <c r="AB259" i="7" s="1"/>
  <c r="L263" i="7"/>
  <c r="O263" i="7" s="1"/>
  <c r="AB263" i="7" s="1"/>
  <c r="L262" i="7"/>
  <c r="O262" i="7" s="1"/>
  <c r="AB262" i="7" s="1"/>
  <c r="L265" i="7"/>
  <c r="O265" i="7" s="1"/>
  <c r="AB265" i="7" s="1"/>
  <c r="L267" i="7"/>
  <c r="O267" i="7" s="1"/>
  <c r="AB267" i="7" s="1"/>
  <c r="L266" i="7"/>
  <c r="O266" i="7" s="1"/>
  <c r="AB266" i="7" s="1"/>
  <c r="G177" i="7"/>
  <c r="G179" i="7"/>
  <c r="G183" i="7"/>
  <c r="G178" i="7"/>
  <c r="G182" i="7"/>
  <c r="G185" i="7"/>
  <c r="G181" i="7"/>
  <c r="G180" i="7"/>
  <c r="G184" i="7"/>
  <c r="E221" i="7"/>
  <c r="E226" i="7"/>
  <c r="E223" i="7"/>
  <c r="E218" i="7"/>
  <c r="E220" i="7"/>
  <c r="E225" i="7"/>
  <c r="E222" i="7"/>
  <c r="E219" i="7"/>
  <c r="E224" i="7"/>
  <c r="E165" i="6"/>
  <c r="H178" i="7"/>
  <c r="H179" i="7"/>
  <c r="H180" i="7"/>
  <c r="H181" i="7"/>
  <c r="H182" i="7"/>
  <c r="H183" i="7"/>
  <c r="H184" i="7"/>
  <c r="H185" i="7"/>
  <c r="H177" i="7"/>
  <c r="G219" i="7"/>
  <c r="G224" i="7"/>
  <c r="G221" i="7"/>
  <c r="G226" i="7"/>
  <c r="G218" i="7"/>
  <c r="G225" i="7"/>
  <c r="G222" i="7"/>
  <c r="G223" i="7"/>
  <c r="G220" i="7"/>
  <c r="H31" i="9"/>
  <c r="G34" i="9"/>
  <c r="L251" i="7"/>
  <c r="O248" i="7"/>
  <c r="L249" i="7"/>
  <c r="L247" i="7"/>
  <c r="V8" i="8" s="1"/>
  <c r="L250" i="7"/>
  <c r="L257" i="7"/>
  <c r="L255" i="7"/>
  <c r="L253" i="7"/>
  <c r="L256" i="7"/>
  <c r="L252" i="7"/>
  <c r="L254" i="7"/>
  <c r="K34" i="9"/>
  <c r="FH40" i="2"/>
  <c r="FR40" i="2"/>
  <c r="G40" i="9"/>
  <c r="EC8" i="2"/>
  <c r="EC12" i="2"/>
  <c r="FQ14" i="2"/>
  <c r="EC16" i="2"/>
  <c r="HE16" i="2"/>
  <c r="FY18" i="2"/>
  <c r="J68" i="4" s="1"/>
  <c r="I185" i="7"/>
  <c r="I177" i="7"/>
  <c r="I178" i="7"/>
  <c r="I179" i="7"/>
  <c r="I180" i="7"/>
  <c r="I181" i="7"/>
  <c r="I182" i="7"/>
  <c r="I183" i="7"/>
  <c r="I184" i="7"/>
  <c r="E200" i="6"/>
  <c r="E198" i="6"/>
  <c r="H222" i="7"/>
  <c r="H218" i="7"/>
  <c r="H219" i="7"/>
  <c r="H224" i="7"/>
  <c r="H221" i="7"/>
  <c r="H225" i="7"/>
  <c r="H226" i="7"/>
  <c r="H220" i="7"/>
  <c r="H223" i="7"/>
  <c r="E243" i="7"/>
  <c r="E238" i="7"/>
  <c r="E240" i="7"/>
  <c r="E245" i="7"/>
  <c r="E242" i="7"/>
  <c r="E239" i="7"/>
  <c r="E246" i="7"/>
  <c r="E244" i="7"/>
  <c r="E241" i="7"/>
  <c r="L277" i="7"/>
  <c r="O277" i="7" s="1"/>
  <c r="AB277" i="7" s="1"/>
  <c r="L272" i="7"/>
  <c r="O272" i="7" s="1"/>
  <c r="AB272" i="7" s="1"/>
  <c r="L271" i="7"/>
  <c r="O271" i="7" s="1"/>
  <c r="AB271" i="7" s="1"/>
  <c r="L270" i="7"/>
  <c r="O270" i="7" s="1"/>
  <c r="AB270" i="7" s="1"/>
  <c r="L275" i="7"/>
  <c r="O275" i="7" s="1"/>
  <c r="AB275" i="7" s="1"/>
  <c r="L273" i="7"/>
  <c r="O273" i="7" s="1"/>
  <c r="AB273" i="7" s="1"/>
  <c r="L269" i="7"/>
  <c r="O269" i="7" s="1"/>
  <c r="AB269" i="7" s="1"/>
  <c r="L274" i="7"/>
  <c r="O274" i="7" s="1"/>
  <c r="AB274" i="7" s="1"/>
  <c r="L276" i="7"/>
  <c r="O276" i="7" s="1"/>
  <c r="AB276" i="7" s="1"/>
  <c r="O268" i="7"/>
  <c r="K36" i="9"/>
  <c r="EG8" i="2"/>
  <c r="F4" i="6" s="1"/>
  <c r="FM13" i="2"/>
  <c r="V260" i="1"/>
  <c r="U260" i="1"/>
  <c r="I225" i="7"/>
  <c r="I222" i="7"/>
  <c r="I218" i="7"/>
  <c r="I219" i="7"/>
  <c r="I224" i="7"/>
  <c r="I221" i="7"/>
  <c r="I226" i="7"/>
  <c r="I223" i="7"/>
  <c r="I220" i="7"/>
  <c r="H244" i="7"/>
  <c r="H241" i="7"/>
  <c r="H246" i="7"/>
  <c r="H243" i="7"/>
  <c r="H238" i="7"/>
  <c r="H242" i="7"/>
  <c r="H245" i="7"/>
  <c r="H239" i="7"/>
  <c r="H240" i="7"/>
  <c r="L206" i="7"/>
  <c r="O197" i="7"/>
  <c r="L200" i="7"/>
  <c r="L204" i="7"/>
  <c r="L201" i="7"/>
  <c r="L205" i="7"/>
  <c r="L198" i="7"/>
  <c r="L202" i="7"/>
  <c r="L199" i="7"/>
  <c r="L203" i="7"/>
  <c r="K28" i="9"/>
  <c r="K27" i="9" s="1"/>
  <c r="H12" i="9"/>
  <c r="HN85" i="2"/>
  <c r="E225" i="2"/>
  <c r="T225" i="2"/>
  <c r="F13" i="9"/>
  <c r="F18" i="9"/>
  <c r="H6" i="9"/>
  <c r="D8" i="9"/>
  <c r="H9" i="9"/>
  <c r="G10" i="9"/>
  <c r="F11" i="9"/>
  <c r="F19" i="9"/>
  <c r="H16" i="9"/>
  <c r="G8" i="9"/>
  <c r="H13" i="9"/>
  <c r="F16" i="9"/>
  <c r="H18" i="9"/>
  <c r="H21" i="9"/>
  <c r="F31" i="9"/>
  <c r="G6" i="9"/>
  <c r="G12" i="9"/>
  <c r="H19" i="9"/>
  <c r="H36" i="9"/>
  <c r="BE24" i="2"/>
  <c r="F260" i="1" s="1"/>
  <c r="G192" i="2"/>
  <c r="F25" i="9"/>
  <c r="G32" i="9"/>
  <c r="H399" i="1"/>
  <c r="F8" i="9"/>
  <c r="H10" i="9"/>
  <c r="G11" i="9"/>
  <c r="G13" i="9"/>
  <c r="F14" i="9"/>
  <c r="G18" i="9"/>
  <c r="G21" i="9"/>
  <c r="F22" i="9"/>
  <c r="E277" i="1"/>
  <c r="G25" i="9"/>
  <c r="H28" i="9"/>
  <c r="I399" i="1"/>
  <c r="H32" i="9"/>
  <c r="H34" i="9"/>
  <c r="BE30" i="2"/>
  <c r="F330" i="1" s="1"/>
  <c r="HI32" i="2"/>
  <c r="F217" i="7" s="1"/>
  <c r="DY33" i="2"/>
  <c r="G33" i="2"/>
  <c r="DY11" i="2"/>
  <c r="K13" i="2"/>
  <c r="EG16" i="2"/>
  <c r="F84" i="6" s="1"/>
  <c r="EL135" i="2"/>
  <c r="I3" i="4"/>
  <c r="H11" i="9"/>
  <c r="F12" i="9"/>
  <c r="E117" i="4"/>
  <c r="H25" i="9"/>
  <c r="EG28" i="2"/>
  <c r="F186" i="6" s="1"/>
  <c r="HJ99" i="2"/>
  <c r="R102" i="2"/>
  <c r="DY41" i="2"/>
  <c r="D7" i="9"/>
  <c r="H8" i="9"/>
  <c r="G9" i="9"/>
  <c r="F10" i="9"/>
  <c r="G16" i="9"/>
  <c r="F17" i="9"/>
  <c r="G399" i="1"/>
  <c r="F34" i="9"/>
  <c r="M198" i="2"/>
  <c r="M200" i="2"/>
  <c r="H37" i="9"/>
  <c r="K37" i="9"/>
  <c r="D14" i="9"/>
  <c r="D22" i="9"/>
  <c r="D26" i="9"/>
  <c r="D30" i="9"/>
  <c r="D9" i="9"/>
  <c r="D12" i="9"/>
  <c r="D20" i="9"/>
  <c r="D28" i="9"/>
  <c r="D32" i="9"/>
  <c r="D34" i="9"/>
  <c r="D40" i="9"/>
  <c r="BE14" i="2"/>
  <c r="F106" i="1" s="1"/>
  <c r="O24" i="2"/>
  <c r="FM9" i="2"/>
  <c r="FU10" i="2"/>
  <c r="F18" i="4" s="1"/>
  <c r="F19" i="4" s="1"/>
  <c r="EG12" i="2"/>
  <c r="F44" i="6" s="1"/>
  <c r="FU14" i="2"/>
  <c r="F46" i="4" s="1"/>
  <c r="F47" i="4" s="1"/>
  <c r="DY15" i="2"/>
  <c r="FM37" i="2"/>
  <c r="N177" i="2"/>
  <c r="N183" i="2"/>
  <c r="HA183" i="2"/>
  <c r="HM214" i="2"/>
  <c r="EB35" i="2"/>
  <c r="BE8" i="2"/>
  <c r="F4" i="1" s="1"/>
  <c r="F18" i="1" s="1"/>
  <c r="O15" i="2"/>
  <c r="BB40" i="2"/>
  <c r="CN40" i="2"/>
  <c r="CV40" i="2"/>
  <c r="GV40" i="2"/>
  <c r="HF40" i="2"/>
  <c r="FQ18" i="2"/>
  <c r="FY19" i="2"/>
  <c r="J75" i="4" s="1"/>
  <c r="EC20" i="2"/>
  <c r="FQ22" i="2"/>
  <c r="FY23" i="2"/>
  <c r="J103" i="4" s="1"/>
  <c r="FQ24" i="2"/>
  <c r="L30" i="2"/>
  <c r="L37" i="2"/>
  <c r="FQ37" i="2"/>
  <c r="O38" i="2"/>
  <c r="EG23" i="2"/>
  <c r="F145" i="6" s="1"/>
  <c r="HA31" i="2"/>
  <c r="EG32" i="2"/>
  <c r="F217" i="6" s="1"/>
  <c r="D10" i="9"/>
  <c r="D18" i="9"/>
  <c r="D21" i="9"/>
  <c r="D25" i="9"/>
  <c r="D29" i="9"/>
  <c r="D19" i="9"/>
  <c r="D35" i="9"/>
  <c r="D6" i="9"/>
  <c r="D11" i="9"/>
  <c r="D13" i="9"/>
  <c r="D16" i="9"/>
  <c r="D24" i="9"/>
  <c r="D31" i="9"/>
  <c r="D36" i="9"/>
  <c r="D37" i="9"/>
  <c r="FN25" i="2"/>
  <c r="EG30" i="2"/>
  <c r="F197" i="6" s="1"/>
  <c r="F201" i="6" s="1"/>
  <c r="FM33" i="2"/>
  <c r="FU13" i="2"/>
  <c r="F39" i="4" s="1"/>
  <c r="F41" i="4" s="1"/>
  <c r="AW16" i="2"/>
  <c r="FM16" i="2"/>
  <c r="AW36" i="2"/>
  <c r="HA36" i="2"/>
  <c r="N37" i="2"/>
  <c r="EG37" i="2"/>
  <c r="F258" i="6" s="1"/>
  <c r="AW38" i="2"/>
  <c r="HA38" i="2"/>
  <c r="BE19" i="2"/>
  <c r="F175" i="1" s="1"/>
  <c r="P31" i="2"/>
  <c r="BE32" i="2"/>
  <c r="F364" i="1" s="1"/>
  <c r="P33" i="2"/>
  <c r="HA33" i="2"/>
  <c r="HI34" i="2"/>
  <c r="F237" i="7" s="1"/>
  <c r="AY191" i="2"/>
  <c r="DY31" i="2"/>
  <c r="FU32" i="2"/>
  <c r="F154" i="4" s="1"/>
  <c r="HM108" i="2"/>
  <c r="HN108" i="2" s="1"/>
  <c r="FH117" i="2"/>
  <c r="P10" i="2"/>
  <c r="HE8" i="2"/>
  <c r="J9" i="2"/>
  <c r="J15" i="2"/>
  <c r="BA19" i="2"/>
  <c r="O20" i="2"/>
  <c r="R21" i="2"/>
  <c r="HE21" i="2"/>
  <c r="EK27" i="2"/>
  <c r="J176" i="6" s="1"/>
  <c r="O32" i="2"/>
  <c r="FQ33" i="2"/>
  <c r="EK34" i="2"/>
  <c r="J237" i="6" s="1"/>
  <c r="L36" i="2"/>
  <c r="BA36" i="2"/>
  <c r="HE38" i="2"/>
  <c r="N77" i="2"/>
  <c r="BE77" i="2"/>
  <c r="EG22" i="2"/>
  <c r="F135" i="6" s="1"/>
  <c r="P23" i="2"/>
  <c r="AW23" i="2"/>
  <c r="FM23" i="2"/>
  <c r="EC27" i="2"/>
  <c r="HE109" i="2"/>
  <c r="EC41" i="2"/>
  <c r="HE114" i="2"/>
  <c r="J42" i="2"/>
  <c r="AY25" i="2"/>
  <c r="BE39" i="2"/>
  <c r="F467" i="1" s="1"/>
  <c r="HA26" i="2"/>
  <c r="HJ34" i="2"/>
  <c r="G237" i="7" s="1"/>
  <c r="CM40" i="2"/>
  <c r="DX40" i="2"/>
  <c r="EB40" i="2"/>
  <c r="HI8" i="2"/>
  <c r="F4" i="7" s="1"/>
  <c r="F5" i="7" s="1"/>
  <c r="K9" i="2"/>
  <c r="D10" i="2"/>
  <c r="H10" i="2"/>
  <c r="HA11" i="2"/>
  <c r="HI12" i="2"/>
  <c r="F44" i="7" s="1"/>
  <c r="F48" i="7" s="1"/>
  <c r="AW13" i="2"/>
  <c r="N14" i="2"/>
  <c r="F15" i="2"/>
  <c r="P15" i="2"/>
  <c r="HA15" i="2"/>
  <c r="H16" i="2"/>
  <c r="FU19" i="2"/>
  <c r="F75" i="4" s="1"/>
  <c r="F80" i="4" s="1"/>
  <c r="EG21" i="2"/>
  <c r="F125" i="6" s="1"/>
  <c r="FM22" i="2"/>
  <c r="FU23" i="2"/>
  <c r="F103" i="4" s="1"/>
  <c r="F104" i="4" s="1"/>
  <c r="FM27" i="2"/>
  <c r="R108" i="2"/>
  <c r="R34" i="2" s="1"/>
  <c r="K225" i="2"/>
  <c r="P225" i="2"/>
  <c r="D39" i="2"/>
  <c r="D24" i="2"/>
  <c r="G217" i="6"/>
  <c r="HG25" i="2"/>
  <c r="G330" i="1"/>
  <c r="FJ29" i="2"/>
  <c r="HF35" i="2"/>
  <c r="G268" i="6"/>
  <c r="G197" i="4"/>
  <c r="G203" i="4" s="1"/>
  <c r="G485" i="1"/>
  <c r="F39" i="9" s="1"/>
  <c r="GW40" i="2"/>
  <c r="D23" i="2"/>
  <c r="BE23" i="2"/>
  <c r="F243" i="1" s="1"/>
  <c r="HA24" i="2"/>
  <c r="HI26" i="2"/>
  <c r="F166" i="7" s="1"/>
  <c r="BE28" i="2"/>
  <c r="F312" i="1" s="1"/>
  <c r="N33" i="2"/>
  <c r="GY80" i="2"/>
  <c r="FU8" i="2"/>
  <c r="F4" i="4" s="1"/>
  <c r="F5" i="4" s="1"/>
  <c r="DY9" i="2"/>
  <c r="HA9" i="2"/>
  <c r="BE12" i="2"/>
  <c r="F72" i="1" s="1"/>
  <c r="P13" i="2"/>
  <c r="DY13" i="2"/>
  <c r="HI14" i="2"/>
  <c r="F64" i="7" s="1"/>
  <c r="F67" i="7" s="1"/>
  <c r="K15" i="2"/>
  <c r="FM15" i="2"/>
  <c r="N16" i="2"/>
  <c r="BE16" i="2"/>
  <c r="F140" i="1" s="1"/>
  <c r="G8" i="2"/>
  <c r="E9" i="2"/>
  <c r="G10" i="2"/>
  <c r="G12" i="2"/>
  <c r="G16" i="2"/>
  <c r="BA16" i="2"/>
  <c r="FQ16" i="2"/>
  <c r="EC19" i="2"/>
  <c r="FQ21" i="2"/>
  <c r="O22" i="2"/>
  <c r="H32" i="2"/>
  <c r="G36" i="2"/>
  <c r="G38" i="2"/>
  <c r="HI13" i="2"/>
  <c r="F54" i="7" s="1"/>
  <c r="F63" i="7" s="1"/>
  <c r="HE183" i="2"/>
  <c r="M215" i="2"/>
  <c r="L214" i="2"/>
  <c r="M219" i="2"/>
  <c r="HI28" i="2"/>
  <c r="F186" i="7" s="1"/>
  <c r="G183" i="4"/>
  <c r="G188" i="4" s="1"/>
  <c r="AR40" i="2"/>
  <c r="AV40" i="2"/>
  <c r="G299" i="6"/>
  <c r="G306" i="6" s="1"/>
  <c r="E21" i="2"/>
  <c r="BA27" i="2"/>
  <c r="HE27" i="2"/>
  <c r="FY31" i="2"/>
  <c r="J147" i="4" s="1"/>
  <c r="L32" i="2"/>
  <c r="BA32" i="2"/>
  <c r="EC32" i="2"/>
  <c r="FQ32" i="2"/>
  <c r="HE32" i="2"/>
  <c r="J33" i="2"/>
  <c r="FY33" i="2"/>
  <c r="J161" i="4" s="1"/>
  <c r="L34" i="2"/>
  <c r="BA34" i="2"/>
  <c r="EC34" i="2"/>
  <c r="FQ34" i="2"/>
  <c r="HE34" i="2"/>
  <c r="EG19" i="2"/>
  <c r="F105" i="6" s="1"/>
  <c r="HI19" i="2"/>
  <c r="F105" i="7" s="1"/>
  <c r="F108" i="7" s="1"/>
  <c r="AW20" i="2"/>
  <c r="FM20" i="2"/>
  <c r="N21" i="2"/>
  <c r="FU21" i="2"/>
  <c r="F89" i="4" s="1"/>
  <c r="F92" i="4" s="1"/>
  <c r="HI23" i="2"/>
  <c r="F145" i="7" s="1"/>
  <c r="F153" i="7" s="1"/>
  <c r="AW24" i="2"/>
  <c r="D30" i="2"/>
  <c r="J30" i="2"/>
  <c r="L31" i="2"/>
  <c r="BA31" i="2"/>
  <c r="EC33" i="2"/>
  <c r="HI38" i="2"/>
  <c r="F268" i="7" s="1"/>
  <c r="F277" i="7" s="1"/>
  <c r="E151" i="2"/>
  <c r="J151" i="2"/>
  <c r="O151" i="2"/>
  <c r="BI151" i="2"/>
  <c r="FY151" i="2"/>
  <c r="BA151" i="2"/>
  <c r="H37" i="2"/>
  <c r="K220" i="2"/>
  <c r="P36" i="2"/>
  <c r="AW220" i="2"/>
  <c r="HA220" i="2"/>
  <c r="G135" i="6"/>
  <c r="L38" i="2"/>
  <c r="FU22" i="2"/>
  <c r="F96" i="4" s="1"/>
  <c r="F102" i="4" s="1"/>
  <c r="G14" i="7"/>
  <c r="G34" i="6"/>
  <c r="CW25" i="2"/>
  <c r="HB25" i="2"/>
  <c r="HJ28" i="2"/>
  <c r="G186" i="7" s="1"/>
  <c r="G278" i="6"/>
  <c r="EG9" i="2"/>
  <c r="DY12" i="2"/>
  <c r="EG13" i="2"/>
  <c r="F54" i="6" s="1"/>
  <c r="FM14" i="2"/>
  <c r="FU15" i="2"/>
  <c r="F53" i="4" s="1"/>
  <c r="F56" i="4" s="1"/>
  <c r="HI18" i="2"/>
  <c r="F95" i="7" s="1"/>
  <c r="F97" i="7" s="1"/>
  <c r="HA21" i="2"/>
  <c r="K23" i="2"/>
  <c r="N24" i="2"/>
  <c r="BE34" i="2"/>
  <c r="F398" i="1" s="1"/>
  <c r="FS80" i="2"/>
  <c r="FQ20" i="2"/>
  <c r="DY27" i="2"/>
  <c r="HA27" i="2"/>
  <c r="O30" i="2"/>
  <c r="EC31" i="2"/>
  <c r="L33" i="2"/>
  <c r="O34" i="2"/>
  <c r="BA38" i="2"/>
  <c r="FQ38" i="2"/>
  <c r="HI136" i="2"/>
  <c r="EG33" i="2"/>
  <c r="F227" i="6" s="1"/>
  <c r="BE11" i="2"/>
  <c r="F55" i="1" s="1"/>
  <c r="N15" i="2"/>
  <c r="E31" i="2"/>
  <c r="G32" i="2"/>
  <c r="E33" i="2"/>
  <c r="G34" i="2"/>
  <c r="G13" i="2"/>
  <c r="H23" i="2"/>
  <c r="E32" i="2"/>
  <c r="D16" i="2"/>
  <c r="CR17" i="2"/>
  <c r="H22" i="2"/>
  <c r="G31" i="2"/>
  <c r="F36" i="2"/>
  <c r="D21" i="2"/>
  <c r="G114" i="2"/>
  <c r="I125" i="2"/>
  <c r="E155" i="2"/>
  <c r="D177" i="2"/>
  <c r="D32" i="2"/>
  <c r="H34" i="2"/>
  <c r="H225" i="2"/>
  <c r="HM62" i="2"/>
  <c r="HM13" i="2"/>
  <c r="J54" i="7" s="1"/>
  <c r="EK21" i="2"/>
  <c r="J125" i="6" s="1"/>
  <c r="I84" i="6"/>
  <c r="I14" i="6"/>
  <c r="I155" i="6"/>
  <c r="I163" i="6" s="1"/>
  <c r="I105" i="6"/>
  <c r="I217" i="6"/>
  <c r="I196" i="6" s="1"/>
  <c r="T31" i="2"/>
  <c r="I135" i="6"/>
  <c r="I258" i="6"/>
  <c r="I247" i="6" s="1"/>
  <c r="FY37" i="2"/>
  <c r="J183" i="4" s="1"/>
  <c r="FY11" i="2"/>
  <c r="J25" i="4" s="1"/>
  <c r="FY13" i="2"/>
  <c r="J39" i="4" s="1"/>
  <c r="FY15" i="2"/>
  <c r="J53" i="4" s="1"/>
  <c r="FY42" i="2"/>
  <c r="J212" i="4" s="1"/>
  <c r="I96" i="4"/>
  <c r="I101" i="4" s="1"/>
  <c r="FY9" i="2"/>
  <c r="J11" i="4" s="1"/>
  <c r="I147" i="4"/>
  <c r="I151" i="4" s="1"/>
  <c r="I110" i="4"/>
  <c r="I114" i="4" s="1"/>
  <c r="T22" i="2"/>
  <c r="T33" i="2"/>
  <c r="I502" i="1"/>
  <c r="HM18" i="2"/>
  <c r="J95" i="7" s="1"/>
  <c r="HM22" i="2"/>
  <c r="J135" i="7" s="1"/>
  <c r="T30" i="2"/>
  <c r="I14" i="7"/>
  <c r="T11" i="2"/>
  <c r="H14" i="7"/>
  <c r="HM30" i="2"/>
  <c r="J197" i="7" s="1"/>
  <c r="EK9" i="2"/>
  <c r="J14" i="6" s="1"/>
  <c r="EK13" i="2"/>
  <c r="J54" i="6" s="1"/>
  <c r="EK151" i="2"/>
  <c r="S22" i="2"/>
  <c r="EK31" i="2"/>
  <c r="J207" i="6" s="1"/>
  <c r="EK33" i="2"/>
  <c r="J227" i="6" s="1"/>
  <c r="EK18" i="2"/>
  <c r="J95" i="6" s="1"/>
  <c r="H207" i="6"/>
  <c r="H211" i="6" s="1"/>
  <c r="H258" i="6"/>
  <c r="H105" i="6"/>
  <c r="H278" i="6"/>
  <c r="H14" i="6"/>
  <c r="H84" i="6"/>
  <c r="H125" i="6"/>
  <c r="H217" i="6"/>
  <c r="I212" i="4"/>
  <c r="H110" i="4"/>
  <c r="H114" i="4" s="1"/>
  <c r="H96" i="4"/>
  <c r="G20" i="9" s="1"/>
  <c r="H60" i="4"/>
  <c r="H64" i="4" s="1"/>
  <c r="H183" i="4"/>
  <c r="H186" i="4" s="1"/>
  <c r="H205" i="4"/>
  <c r="H209" i="4" s="1"/>
  <c r="H190" i="4"/>
  <c r="H191" i="4" s="1"/>
  <c r="G4" i="1"/>
  <c r="BI24" i="2"/>
  <c r="J260" i="1" s="1"/>
  <c r="BI20" i="2"/>
  <c r="J192" i="1" s="1"/>
  <c r="U76" i="2"/>
  <c r="S21" i="2"/>
  <c r="S32" i="2"/>
  <c r="S18" i="2"/>
  <c r="S39" i="2"/>
  <c r="S9" i="2"/>
  <c r="BI155" i="2"/>
  <c r="S214" i="2"/>
  <c r="H381" i="1"/>
  <c r="H433" i="1"/>
  <c r="S19" i="2"/>
  <c r="S23" i="2"/>
  <c r="BI37" i="2"/>
  <c r="J433" i="1" s="1"/>
  <c r="U218" i="2"/>
  <c r="E415" i="1"/>
  <c r="U206" i="2"/>
  <c r="HM31" i="2"/>
  <c r="J207" i="7" s="1"/>
  <c r="HM33" i="2"/>
  <c r="J227" i="7" s="1"/>
  <c r="HM27" i="2"/>
  <c r="J176" i="7" s="1"/>
  <c r="HM37" i="2"/>
  <c r="J258" i="7" s="1"/>
  <c r="FY28" i="2"/>
  <c r="J132" i="4" s="1"/>
  <c r="EK32" i="2"/>
  <c r="J217" i="6" s="1"/>
  <c r="R8" i="2"/>
  <c r="R10" i="2"/>
  <c r="R12" i="2"/>
  <c r="R16" i="2"/>
  <c r="EK42" i="2"/>
  <c r="J299" i="6" s="1"/>
  <c r="EK30" i="2"/>
  <c r="J197" i="6" s="1"/>
  <c r="EK37" i="2"/>
  <c r="J258" i="6" s="1"/>
  <c r="G117" i="4"/>
  <c r="BI32" i="2"/>
  <c r="J364" i="1" s="1"/>
  <c r="R183" i="2"/>
  <c r="R32" i="2"/>
  <c r="BI33" i="2"/>
  <c r="J381" i="1" s="1"/>
  <c r="BI26" i="2"/>
  <c r="J278" i="1" s="1"/>
  <c r="BI28" i="2"/>
  <c r="J312" i="1" s="1"/>
  <c r="BI30" i="2"/>
  <c r="J330" i="1" s="1"/>
  <c r="R31" i="2"/>
  <c r="BI34" i="2"/>
  <c r="J398" i="1" s="1"/>
  <c r="R36" i="2"/>
  <c r="BI39" i="2"/>
  <c r="J467" i="1" s="1"/>
  <c r="R41" i="2"/>
  <c r="R77" i="2"/>
  <c r="G37" i="1"/>
  <c r="G356" i="1"/>
  <c r="E30" i="1"/>
  <c r="H350" i="1"/>
  <c r="G157" i="1"/>
  <c r="E361" i="1"/>
  <c r="E10" i="1"/>
  <c r="H362" i="1"/>
  <c r="G3" i="4"/>
  <c r="G8" i="4"/>
  <c r="G5" i="4"/>
  <c r="G10" i="4"/>
  <c r="G7" i="4"/>
  <c r="G6" i="4"/>
  <c r="G59" i="7"/>
  <c r="G57" i="7"/>
  <c r="G55" i="7"/>
  <c r="G63" i="7"/>
  <c r="G61" i="7"/>
  <c r="G62" i="7"/>
  <c r="G60" i="7"/>
  <c r="G58" i="7"/>
  <c r="G56" i="7"/>
  <c r="E146" i="7"/>
  <c r="E149" i="7"/>
  <c r="E153" i="7"/>
  <c r="E154" i="7"/>
  <c r="E151" i="7"/>
  <c r="E147" i="7"/>
  <c r="E152" i="7"/>
  <c r="E148" i="7"/>
  <c r="E150" i="7"/>
  <c r="H165" i="6"/>
  <c r="G139" i="4"/>
  <c r="I196" i="4"/>
  <c r="I193" i="4"/>
  <c r="I195" i="4"/>
  <c r="I192" i="4"/>
  <c r="I191" i="4"/>
  <c r="I287" i="7"/>
  <c r="I282" i="7"/>
  <c r="I283" i="7"/>
  <c r="I284" i="7"/>
  <c r="I281" i="7"/>
  <c r="I280" i="7"/>
  <c r="I286" i="7"/>
  <c r="I285" i="7"/>
  <c r="I279" i="7"/>
  <c r="E306" i="7"/>
  <c r="E304" i="7"/>
  <c r="E300" i="7"/>
  <c r="E305" i="7"/>
  <c r="E308" i="7"/>
  <c r="E302" i="7"/>
  <c r="E307" i="7"/>
  <c r="E301" i="7"/>
  <c r="E303" i="7"/>
  <c r="H3" i="1"/>
  <c r="H6" i="1"/>
  <c r="H5" i="1"/>
  <c r="H9" i="1"/>
  <c r="H11" i="1"/>
  <c r="H13" i="1"/>
  <c r="H15" i="1"/>
  <c r="H17" i="1"/>
  <c r="H19" i="1"/>
  <c r="H7" i="1"/>
  <c r="H20" i="1"/>
  <c r="H10" i="1"/>
  <c r="H16" i="1"/>
  <c r="H12" i="1"/>
  <c r="H18" i="1"/>
  <c r="G9" i="7"/>
  <c r="G7" i="7"/>
  <c r="G13" i="7"/>
  <c r="G5" i="7"/>
  <c r="G11" i="7"/>
  <c r="G12" i="7"/>
  <c r="G10" i="7"/>
  <c r="G6" i="7"/>
  <c r="G8" i="7"/>
  <c r="I50" i="4"/>
  <c r="I52" i="4"/>
  <c r="I49" i="4"/>
  <c r="I47" i="4"/>
  <c r="I48" i="4"/>
  <c r="I51" i="4"/>
  <c r="E79" i="7"/>
  <c r="E82" i="7"/>
  <c r="E83" i="7"/>
  <c r="E81" i="7"/>
  <c r="E76" i="7"/>
  <c r="E80" i="7"/>
  <c r="E77" i="7"/>
  <c r="E75" i="7"/>
  <c r="E78" i="7"/>
  <c r="G67" i="4"/>
  <c r="G70" i="4"/>
  <c r="G69" i="4"/>
  <c r="G72" i="4"/>
  <c r="G73" i="4"/>
  <c r="G74" i="4"/>
  <c r="G71" i="4"/>
  <c r="H99" i="7"/>
  <c r="H103" i="7"/>
  <c r="H97" i="7"/>
  <c r="H101" i="7"/>
  <c r="H104" i="7"/>
  <c r="H96" i="7"/>
  <c r="H102" i="7"/>
  <c r="H100" i="7"/>
  <c r="H98" i="7"/>
  <c r="I196" i="7"/>
  <c r="I206" i="7"/>
  <c r="I200" i="7"/>
  <c r="I204" i="7"/>
  <c r="I202" i="7"/>
  <c r="I198" i="7"/>
  <c r="I205" i="7"/>
  <c r="I201" i="7"/>
  <c r="I203" i="7"/>
  <c r="I199" i="7"/>
  <c r="CS29" i="2"/>
  <c r="H269" i="7"/>
  <c r="H275" i="7"/>
  <c r="H276" i="7"/>
  <c r="H273" i="7"/>
  <c r="H277" i="7"/>
  <c r="H271" i="7"/>
  <c r="H274" i="7"/>
  <c r="H272" i="7"/>
  <c r="H270" i="7"/>
  <c r="I209" i="4"/>
  <c r="I206" i="4"/>
  <c r="I211" i="4"/>
  <c r="I208" i="4"/>
  <c r="I207" i="4"/>
  <c r="H5" i="4"/>
  <c r="H10" i="4"/>
  <c r="H7" i="4"/>
  <c r="H9" i="4"/>
  <c r="H8" i="4"/>
  <c r="H6" i="4"/>
  <c r="H7" i="7"/>
  <c r="H13" i="7"/>
  <c r="H5" i="7"/>
  <c r="H11" i="7"/>
  <c r="H9" i="7"/>
  <c r="H12" i="7"/>
  <c r="H6" i="7"/>
  <c r="H10" i="7"/>
  <c r="H8" i="7"/>
  <c r="H60" i="7"/>
  <c r="H57" i="7"/>
  <c r="H56" i="7"/>
  <c r="H59" i="7"/>
  <c r="H58" i="7"/>
  <c r="H61" i="7"/>
  <c r="H55" i="7"/>
  <c r="H63" i="7"/>
  <c r="H62" i="7"/>
  <c r="G83" i="7"/>
  <c r="G78" i="7"/>
  <c r="G75" i="7"/>
  <c r="G82" i="7"/>
  <c r="G81" i="7"/>
  <c r="G77" i="7"/>
  <c r="G80" i="7"/>
  <c r="G76" i="7"/>
  <c r="G79" i="7"/>
  <c r="H157" i="1"/>
  <c r="H73" i="4"/>
  <c r="H70" i="4"/>
  <c r="H69" i="4"/>
  <c r="H72" i="4"/>
  <c r="H74" i="4"/>
  <c r="H71" i="4"/>
  <c r="I103" i="7"/>
  <c r="I100" i="7"/>
  <c r="I104" i="7"/>
  <c r="I102" i="7"/>
  <c r="I98" i="7"/>
  <c r="I96" i="7"/>
  <c r="I97" i="7"/>
  <c r="I99" i="7"/>
  <c r="I101" i="7"/>
  <c r="G205" i="6"/>
  <c r="G203" i="6"/>
  <c r="G201" i="6"/>
  <c r="G199" i="6"/>
  <c r="G198" i="6"/>
  <c r="G202" i="6"/>
  <c r="G206" i="6"/>
  <c r="G200" i="6"/>
  <c r="E208" i="7"/>
  <c r="E213" i="7"/>
  <c r="E215" i="7"/>
  <c r="E210" i="7"/>
  <c r="E211" i="7"/>
  <c r="E209" i="7"/>
  <c r="E216" i="7"/>
  <c r="E214" i="7"/>
  <c r="E212" i="7"/>
  <c r="H247" i="7"/>
  <c r="H257" i="7"/>
  <c r="H255" i="7"/>
  <c r="H250" i="7"/>
  <c r="H252" i="7"/>
  <c r="H249" i="7"/>
  <c r="H251" i="7"/>
  <c r="H253" i="7"/>
  <c r="H254" i="7"/>
  <c r="H256" i="7"/>
  <c r="G308" i="7"/>
  <c r="G306" i="7"/>
  <c r="G304" i="7"/>
  <c r="G302" i="7"/>
  <c r="G300" i="7"/>
  <c r="G305" i="7"/>
  <c r="G307" i="7"/>
  <c r="G301" i="7"/>
  <c r="G303" i="7"/>
  <c r="E8" i="2"/>
  <c r="L15" i="2"/>
  <c r="BA28" i="2"/>
  <c r="F30" i="2"/>
  <c r="P30" i="2"/>
  <c r="HA30" i="2"/>
  <c r="H31" i="2"/>
  <c r="S31" i="2"/>
  <c r="EG31" i="2"/>
  <c r="F207" i="6" s="1"/>
  <c r="HI31" i="2"/>
  <c r="F207" i="7" s="1"/>
  <c r="K32" i="2"/>
  <c r="AW32" i="2"/>
  <c r="FM32" i="2"/>
  <c r="D33" i="2"/>
  <c r="BE33" i="2"/>
  <c r="F381" i="1" s="1"/>
  <c r="FU33" i="2"/>
  <c r="F161" i="4" s="1"/>
  <c r="P34" i="2"/>
  <c r="DY34" i="2"/>
  <c r="HA34" i="2"/>
  <c r="K37" i="2"/>
  <c r="AW37" i="2"/>
  <c r="N38" i="2"/>
  <c r="BE38" i="2"/>
  <c r="F450" i="1" s="1"/>
  <c r="FU38" i="2"/>
  <c r="F190" i="4" s="1"/>
  <c r="F196" i="4" s="1"/>
  <c r="F39" i="2"/>
  <c r="P39" i="2"/>
  <c r="DY39" i="2"/>
  <c r="HA39" i="2"/>
  <c r="G357" i="1"/>
  <c r="E37" i="1"/>
  <c r="H8" i="1"/>
  <c r="H139" i="4"/>
  <c r="G181" i="4"/>
  <c r="G178" i="4"/>
  <c r="G180" i="4"/>
  <c r="G179" i="4"/>
  <c r="G177" i="4"/>
  <c r="G182" i="4"/>
  <c r="I275" i="7"/>
  <c r="I276" i="7"/>
  <c r="I273" i="7"/>
  <c r="I277" i="7"/>
  <c r="I271" i="7"/>
  <c r="I269" i="7"/>
  <c r="I270" i="7"/>
  <c r="I272" i="7"/>
  <c r="I274" i="7"/>
  <c r="H288" i="6"/>
  <c r="H291" i="6"/>
  <c r="H296" i="6"/>
  <c r="H293" i="6"/>
  <c r="H298" i="6"/>
  <c r="H290" i="6"/>
  <c r="H295" i="6"/>
  <c r="H294" i="6"/>
  <c r="H292" i="6"/>
  <c r="I10" i="4"/>
  <c r="I7" i="4"/>
  <c r="I9" i="4"/>
  <c r="I6" i="4"/>
  <c r="I5" i="4"/>
  <c r="I12" i="7"/>
  <c r="I9" i="7"/>
  <c r="I6" i="7"/>
  <c r="I10" i="7"/>
  <c r="I5" i="7"/>
  <c r="I11" i="7"/>
  <c r="I8" i="7"/>
  <c r="I13" i="7"/>
  <c r="I7" i="7"/>
  <c r="G34" i="1"/>
  <c r="G25" i="1"/>
  <c r="G28" i="1"/>
  <c r="G31" i="1"/>
  <c r="G22" i="1"/>
  <c r="G29" i="1"/>
  <c r="G32" i="1"/>
  <c r="G35" i="1"/>
  <c r="G26" i="1"/>
  <c r="G30" i="1"/>
  <c r="G23" i="1"/>
  <c r="G33" i="1"/>
  <c r="G24" i="1"/>
  <c r="G36" i="1"/>
  <c r="E12" i="4"/>
  <c r="E224" i="4" s="1"/>
  <c r="E13" i="4"/>
  <c r="E14" i="4"/>
  <c r="E15" i="4"/>
  <c r="E16" i="4"/>
  <c r="E17" i="4"/>
  <c r="E50" i="7"/>
  <c r="E48" i="7"/>
  <c r="E45" i="7"/>
  <c r="E51" i="7"/>
  <c r="E52" i="7"/>
  <c r="E53" i="7"/>
  <c r="E47" i="7"/>
  <c r="E49" i="7"/>
  <c r="E46" i="7"/>
  <c r="I45" i="4"/>
  <c r="I42" i="4"/>
  <c r="I44" i="4"/>
  <c r="I40" i="4"/>
  <c r="I43" i="4"/>
  <c r="I41" i="4"/>
  <c r="I63" i="7"/>
  <c r="I59" i="7"/>
  <c r="I56" i="7"/>
  <c r="I55" i="7"/>
  <c r="I58" i="7"/>
  <c r="I61" i="7"/>
  <c r="I60" i="7"/>
  <c r="I62" i="7"/>
  <c r="I57" i="7"/>
  <c r="G57" i="4"/>
  <c r="G59" i="4"/>
  <c r="G56" i="4"/>
  <c r="G54" i="4"/>
  <c r="G55" i="4"/>
  <c r="G58" i="4"/>
  <c r="H82" i="7"/>
  <c r="H79" i="7"/>
  <c r="H83" i="7"/>
  <c r="H77" i="7"/>
  <c r="H81" i="7"/>
  <c r="H75" i="7"/>
  <c r="H76" i="7"/>
  <c r="H78" i="7"/>
  <c r="H80" i="7"/>
  <c r="I91" i="7"/>
  <c r="I88" i="7"/>
  <c r="I89" i="7"/>
  <c r="I90" i="7"/>
  <c r="I87" i="7"/>
  <c r="I92" i="7"/>
  <c r="I85" i="7"/>
  <c r="I93" i="7"/>
  <c r="I86" i="7"/>
  <c r="I157" i="1"/>
  <c r="I73" i="4"/>
  <c r="I70" i="4"/>
  <c r="I69" i="4"/>
  <c r="I74" i="4"/>
  <c r="I71" i="4"/>
  <c r="I72" i="4"/>
  <c r="E77" i="4"/>
  <c r="E81" i="4"/>
  <c r="E79" i="4"/>
  <c r="E80" i="4"/>
  <c r="E78" i="4"/>
  <c r="E76" i="4"/>
  <c r="E231" i="4" s="1"/>
  <c r="E110" i="7"/>
  <c r="E114" i="7"/>
  <c r="E108" i="7"/>
  <c r="E106" i="7"/>
  <c r="E107" i="7"/>
  <c r="E113" i="7"/>
  <c r="E109" i="7"/>
  <c r="E112" i="7"/>
  <c r="E111" i="7"/>
  <c r="FI17" i="2"/>
  <c r="E142" i="7"/>
  <c r="E140" i="7"/>
  <c r="E138" i="7"/>
  <c r="E136" i="7"/>
  <c r="E143" i="7"/>
  <c r="E144" i="7"/>
  <c r="E137" i="7"/>
  <c r="E139" i="7"/>
  <c r="E141" i="7"/>
  <c r="G105" i="4"/>
  <c r="G107" i="4"/>
  <c r="G104" i="4"/>
  <c r="G109" i="4"/>
  <c r="G153" i="7"/>
  <c r="G151" i="7"/>
  <c r="G154" i="7"/>
  <c r="G152" i="7"/>
  <c r="G147" i="7"/>
  <c r="G150" i="7"/>
  <c r="G149" i="7"/>
  <c r="G148" i="7"/>
  <c r="G146" i="7"/>
  <c r="AZ29" i="2"/>
  <c r="H205" i="6"/>
  <c r="H203" i="6"/>
  <c r="H201" i="6"/>
  <c r="H199" i="6"/>
  <c r="H202" i="6"/>
  <c r="H206" i="6"/>
  <c r="H200" i="6"/>
  <c r="E149" i="4"/>
  <c r="E152" i="4"/>
  <c r="E153" i="4"/>
  <c r="E151" i="4"/>
  <c r="E150" i="4"/>
  <c r="E148" i="4"/>
  <c r="G214" i="7"/>
  <c r="G212" i="7"/>
  <c r="G209" i="7"/>
  <c r="G215" i="7"/>
  <c r="G213" i="7"/>
  <c r="G211" i="7"/>
  <c r="G210" i="7"/>
  <c r="G208" i="7"/>
  <c r="G216" i="7"/>
  <c r="E228" i="7"/>
  <c r="E229" i="7"/>
  <c r="E235" i="7"/>
  <c r="E233" i="7"/>
  <c r="E236" i="7"/>
  <c r="E234" i="7"/>
  <c r="E232" i="7"/>
  <c r="E231" i="7"/>
  <c r="E230" i="7"/>
  <c r="H181" i="4"/>
  <c r="H178" i="4"/>
  <c r="H180" i="4"/>
  <c r="H182" i="4"/>
  <c r="I247" i="7"/>
  <c r="I257" i="7"/>
  <c r="I251" i="7"/>
  <c r="I252" i="7"/>
  <c r="I254" i="7"/>
  <c r="I253" i="7"/>
  <c r="I256" i="7"/>
  <c r="I255" i="7"/>
  <c r="I250" i="7"/>
  <c r="I249" i="7"/>
  <c r="E263" i="7"/>
  <c r="E266" i="7"/>
  <c r="E261" i="7"/>
  <c r="E259" i="7"/>
  <c r="E267" i="7"/>
  <c r="E264" i="7"/>
  <c r="E260" i="7"/>
  <c r="E265" i="7"/>
  <c r="E262" i="7"/>
  <c r="I202" i="4"/>
  <c r="I199" i="4"/>
  <c r="I201" i="4"/>
  <c r="I198" i="4"/>
  <c r="I200" i="4"/>
  <c r="I203" i="4"/>
  <c r="I288" i="6"/>
  <c r="I296" i="6"/>
  <c r="I293" i="6"/>
  <c r="I298" i="6"/>
  <c r="I290" i="6"/>
  <c r="I295" i="6"/>
  <c r="I292" i="6"/>
  <c r="I294" i="6"/>
  <c r="FP40" i="2"/>
  <c r="E307" i="6"/>
  <c r="E304" i="6"/>
  <c r="E308" i="6"/>
  <c r="E306" i="6"/>
  <c r="E302" i="6"/>
  <c r="E303" i="6"/>
  <c r="E305" i="6"/>
  <c r="E301" i="6"/>
  <c r="E300" i="6"/>
  <c r="G204" i="4"/>
  <c r="G216" i="4"/>
  <c r="H308" i="7"/>
  <c r="H304" i="7"/>
  <c r="H302" i="7"/>
  <c r="H306" i="7"/>
  <c r="H300" i="7"/>
  <c r="H305" i="7"/>
  <c r="H303" i="7"/>
  <c r="H301" i="7"/>
  <c r="H307" i="7"/>
  <c r="K8" i="2"/>
  <c r="AW8" i="2"/>
  <c r="FM8" i="2"/>
  <c r="FU9" i="2"/>
  <c r="F10" i="2"/>
  <c r="H11" i="2"/>
  <c r="HI11" i="2"/>
  <c r="F34" i="7" s="1"/>
  <c r="K12" i="2"/>
  <c r="AW12" i="2"/>
  <c r="D13" i="2"/>
  <c r="BE13" i="2"/>
  <c r="F14" i="2"/>
  <c r="DY14" i="2"/>
  <c r="H15" i="2"/>
  <c r="EG15" i="2"/>
  <c r="F74" i="6" s="1"/>
  <c r="K16" i="2"/>
  <c r="P19" i="2"/>
  <c r="DY19" i="2"/>
  <c r="EG20" i="2"/>
  <c r="F115" i="6" s="1"/>
  <c r="AW21" i="2"/>
  <c r="D22" i="2"/>
  <c r="BE22" i="2"/>
  <c r="F226" i="1" s="1"/>
  <c r="F23" i="2"/>
  <c r="DY23" i="2"/>
  <c r="H24" i="2"/>
  <c r="S24" i="2"/>
  <c r="AW26" i="2"/>
  <c r="FM62" i="2"/>
  <c r="FU62" i="2"/>
  <c r="DY28" i="2"/>
  <c r="HA28" i="2"/>
  <c r="HI30" i="2"/>
  <c r="F197" i="7" s="1"/>
  <c r="AW31" i="2"/>
  <c r="N32" i="2"/>
  <c r="F33" i="2"/>
  <c r="S14" i="2"/>
  <c r="FU16" i="2"/>
  <c r="F60" i="4" s="1"/>
  <c r="F65" i="4" s="1"/>
  <c r="BA140" i="2"/>
  <c r="U143" i="2"/>
  <c r="HI146" i="2"/>
  <c r="Q166" i="2"/>
  <c r="AW177" i="2"/>
  <c r="HI183" i="2"/>
  <c r="I8" i="4"/>
  <c r="I210" i="4"/>
  <c r="H198" i="6"/>
  <c r="I277" i="1"/>
  <c r="I329" i="1"/>
  <c r="G415" i="1"/>
  <c r="H202" i="4"/>
  <c r="H199" i="4"/>
  <c r="H201" i="4"/>
  <c r="H200" i="4"/>
  <c r="H198" i="4"/>
  <c r="H203" i="4"/>
  <c r="CW7" i="2"/>
  <c r="H37" i="1"/>
  <c r="H34" i="1"/>
  <c r="H25" i="1"/>
  <c r="H29" i="1"/>
  <c r="H30" i="1"/>
  <c r="H33" i="1"/>
  <c r="H26" i="1"/>
  <c r="E25" i="7"/>
  <c r="E35" i="7"/>
  <c r="E43" i="7"/>
  <c r="E37" i="7"/>
  <c r="E39" i="7"/>
  <c r="E40" i="7"/>
  <c r="E41" i="7"/>
  <c r="E42" i="7"/>
  <c r="E36" i="7"/>
  <c r="E38" i="7"/>
  <c r="E69" i="7"/>
  <c r="E67" i="7"/>
  <c r="E70" i="7"/>
  <c r="E73" i="7"/>
  <c r="E71" i="7"/>
  <c r="E72" i="7"/>
  <c r="E68" i="7"/>
  <c r="E65" i="7"/>
  <c r="E66" i="7"/>
  <c r="H57" i="4"/>
  <c r="H59" i="4"/>
  <c r="H55" i="4"/>
  <c r="H56" i="4"/>
  <c r="H58" i="4"/>
  <c r="H54" i="4"/>
  <c r="I79" i="7"/>
  <c r="I83" i="7"/>
  <c r="I77" i="7"/>
  <c r="I81" i="7"/>
  <c r="I75" i="7"/>
  <c r="I82" i="7"/>
  <c r="I80" i="7"/>
  <c r="I76" i="7"/>
  <c r="I78" i="7"/>
  <c r="I65" i="4"/>
  <c r="I64" i="4"/>
  <c r="CN17" i="2"/>
  <c r="E131" i="7"/>
  <c r="E129" i="7"/>
  <c r="E133" i="7"/>
  <c r="E128" i="7"/>
  <c r="E126" i="7"/>
  <c r="E127" i="7"/>
  <c r="E130" i="7"/>
  <c r="E134" i="7"/>
  <c r="E132" i="7"/>
  <c r="E100" i="4"/>
  <c r="E101" i="4"/>
  <c r="E102" i="4"/>
  <c r="E99" i="4"/>
  <c r="E98" i="4"/>
  <c r="H107" i="4"/>
  <c r="H104" i="4"/>
  <c r="H109" i="4"/>
  <c r="H106" i="4"/>
  <c r="H105" i="4"/>
  <c r="H108" i="4"/>
  <c r="H146" i="7"/>
  <c r="H152" i="7"/>
  <c r="H153" i="7"/>
  <c r="H150" i="7"/>
  <c r="H154" i="7"/>
  <c r="H148" i="7"/>
  <c r="H149" i="7"/>
  <c r="H151" i="7"/>
  <c r="H147" i="7"/>
  <c r="CO25" i="2"/>
  <c r="I205" i="6"/>
  <c r="I203" i="6"/>
  <c r="I201" i="6"/>
  <c r="I199" i="6"/>
  <c r="I206" i="6"/>
  <c r="I204" i="6"/>
  <c r="I202" i="6"/>
  <c r="I200" i="6"/>
  <c r="I198" i="6"/>
  <c r="G353" i="1"/>
  <c r="G363" i="1"/>
  <c r="G354" i="1"/>
  <c r="G359" i="1"/>
  <c r="G351" i="1"/>
  <c r="G358" i="1"/>
  <c r="G352" i="1"/>
  <c r="G360" i="1"/>
  <c r="G355" i="1"/>
  <c r="G361" i="1"/>
  <c r="G349" i="1"/>
  <c r="G362" i="1"/>
  <c r="G148" i="4"/>
  <c r="G153" i="4"/>
  <c r="G150" i="4"/>
  <c r="G152" i="4"/>
  <c r="G151" i="4"/>
  <c r="G149" i="4"/>
  <c r="H208" i="7"/>
  <c r="H213" i="7"/>
  <c r="H216" i="7"/>
  <c r="H211" i="7"/>
  <c r="H214" i="7"/>
  <c r="H215" i="7"/>
  <c r="H209" i="7"/>
  <c r="H212" i="7"/>
  <c r="H210" i="7"/>
  <c r="EB29" i="2"/>
  <c r="G228" i="7"/>
  <c r="G236" i="7"/>
  <c r="G232" i="7"/>
  <c r="G230" i="7"/>
  <c r="G233" i="7"/>
  <c r="G235" i="7"/>
  <c r="G234" i="7"/>
  <c r="G231" i="7"/>
  <c r="G229" i="7"/>
  <c r="I415" i="1"/>
  <c r="I175" i="4"/>
  <c r="I178" i="4"/>
  <c r="I180" i="4"/>
  <c r="I177" i="4"/>
  <c r="I182" i="4"/>
  <c r="I181" i="4"/>
  <c r="BC40" i="2"/>
  <c r="CQ40" i="2"/>
  <c r="DT40" i="2"/>
  <c r="GX40" i="2"/>
  <c r="E298" i="7"/>
  <c r="E288" i="7"/>
  <c r="E297" i="7"/>
  <c r="E296" i="7"/>
  <c r="E292" i="7"/>
  <c r="E291" i="7"/>
  <c r="E290" i="7"/>
  <c r="E293" i="7"/>
  <c r="E295" i="7"/>
  <c r="E294" i="7"/>
  <c r="I304" i="7"/>
  <c r="I307" i="7"/>
  <c r="I305" i="7"/>
  <c r="I303" i="7"/>
  <c r="I301" i="7"/>
  <c r="I308" i="7"/>
  <c r="I302" i="7"/>
  <c r="I300" i="7"/>
  <c r="I306" i="7"/>
  <c r="L8" i="2"/>
  <c r="BA8" i="2"/>
  <c r="FQ8" i="2"/>
  <c r="O9" i="2"/>
  <c r="BI9" i="2"/>
  <c r="J21" i="1" s="1"/>
  <c r="EC10" i="2"/>
  <c r="HE10" i="2"/>
  <c r="EK11" i="2"/>
  <c r="J34" i="6" s="1"/>
  <c r="HM11" i="2"/>
  <c r="J34" i="7" s="1"/>
  <c r="L12" i="2"/>
  <c r="BA12" i="2"/>
  <c r="FQ12" i="2"/>
  <c r="E13" i="2"/>
  <c r="O13" i="2"/>
  <c r="BI13" i="2"/>
  <c r="G14" i="2"/>
  <c r="EC14" i="2"/>
  <c r="HE14" i="2"/>
  <c r="T15" i="2"/>
  <c r="EK15" i="2"/>
  <c r="J74" i="6" s="1"/>
  <c r="HM15" i="2"/>
  <c r="J74" i="7" s="1"/>
  <c r="L16" i="2"/>
  <c r="O18" i="2"/>
  <c r="BI18" i="2"/>
  <c r="J20" i="2"/>
  <c r="E22" i="2"/>
  <c r="EC23" i="2"/>
  <c r="J24" i="2"/>
  <c r="T24" i="2"/>
  <c r="FY27" i="2"/>
  <c r="J125" i="4" s="1"/>
  <c r="FY118" i="2"/>
  <c r="O136" i="2"/>
  <c r="FY136" i="2"/>
  <c r="G136" i="2"/>
  <c r="T146" i="2"/>
  <c r="O21" i="2"/>
  <c r="T23" i="2"/>
  <c r="L24" i="2"/>
  <c r="S173" i="2"/>
  <c r="T220" i="2"/>
  <c r="F41" i="2"/>
  <c r="G27" i="1"/>
  <c r="G9" i="4"/>
  <c r="H179" i="4"/>
  <c r="E20" i="4"/>
  <c r="E22" i="4"/>
  <c r="E21" i="4"/>
  <c r="E23" i="4"/>
  <c r="E24" i="4"/>
  <c r="E31" i="4"/>
  <c r="E28" i="4"/>
  <c r="E30" i="4"/>
  <c r="E27" i="4"/>
  <c r="E29" i="4"/>
  <c r="G43" i="7"/>
  <c r="G36" i="7"/>
  <c r="G35" i="7"/>
  <c r="G40" i="7"/>
  <c r="G41" i="7"/>
  <c r="G39" i="7"/>
  <c r="G38" i="7"/>
  <c r="G37" i="7"/>
  <c r="G42" i="7"/>
  <c r="E36" i="4"/>
  <c r="E38" i="4"/>
  <c r="E35" i="4"/>
  <c r="E37" i="4"/>
  <c r="E34" i="4"/>
  <c r="G47" i="7"/>
  <c r="G53" i="7"/>
  <c r="G45" i="7"/>
  <c r="G51" i="7"/>
  <c r="G52" i="7"/>
  <c r="G49" i="7"/>
  <c r="G50" i="7"/>
  <c r="G46" i="7"/>
  <c r="G48" i="7"/>
  <c r="E51" i="4"/>
  <c r="E48" i="4"/>
  <c r="E49" i="4"/>
  <c r="E50" i="4"/>
  <c r="E52" i="4"/>
  <c r="I55" i="4"/>
  <c r="I54" i="4"/>
  <c r="I57" i="4"/>
  <c r="I58" i="4"/>
  <c r="I59" i="4"/>
  <c r="I56" i="4"/>
  <c r="G76" i="4"/>
  <c r="G81" i="4"/>
  <c r="G78" i="4"/>
  <c r="G80" i="4"/>
  <c r="G77" i="4"/>
  <c r="G110" i="7"/>
  <c r="G108" i="7"/>
  <c r="G106" i="7"/>
  <c r="G109" i="7"/>
  <c r="G107" i="7"/>
  <c r="G113" i="7"/>
  <c r="G111" i="7"/>
  <c r="G114" i="7"/>
  <c r="G112" i="7"/>
  <c r="G130" i="7"/>
  <c r="G128" i="7"/>
  <c r="G134" i="7"/>
  <c r="G126" i="7"/>
  <c r="G132" i="7"/>
  <c r="G133" i="7"/>
  <c r="G127" i="7"/>
  <c r="G129" i="7"/>
  <c r="G131" i="7"/>
  <c r="I107" i="4"/>
  <c r="I104" i="4"/>
  <c r="I109" i="4"/>
  <c r="I106" i="4"/>
  <c r="I105" i="4"/>
  <c r="I108" i="4"/>
  <c r="I152" i="7"/>
  <c r="I153" i="7"/>
  <c r="I150" i="7"/>
  <c r="I148" i="7"/>
  <c r="I146" i="7"/>
  <c r="I154" i="7"/>
  <c r="I147" i="7"/>
  <c r="I149" i="7"/>
  <c r="I151" i="7"/>
  <c r="E112" i="4"/>
  <c r="E116" i="4"/>
  <c r="E113" i="4"/>
  <c r="E114" i="4"/>
  <c r="E115" i="4"/>
  <c r="E163" i="7"/>
  <c r="E159" i="7"/>
  <c r="E164" i="7"/>
  <c r="E162" i="7"/>
  <c r="E160" i="7"/>
  <c r="E157" i="7"/>
  <c r="E158" i="7"/>
  <c r="E161" i="7"/>
  <c r="E156" i="7"/>
  <c r="E165" i="7"/>
  <c r="HG29" i="2"/>
  <c r="H358" i="1"/>
  <c r="H363" i="1"/>
  <c r="H351" i="1"/>
  <c r="H359" i="1"/>
  <c r="H354" i="1"/>
  <c r="H355" i="1"/>
  <c r="E214" i="6"/>
  <c r="E210" i="6"/>
  <c r="E211" i="6"/>
  <c r="E213" i="6"/>
  <c r="E215" i="6"/>
  <c r="E212" i="6"/>
  <c r="E209" i="6"/>
  <c r="E216" i="6"/>
  <c r="E208" i="6"/>
  <c r="H153" i="4"/>
  <c r="H150" i="4"/>
  <c r="H152" i="4"/>
  <c r="H149" i="4"/>
  <c r="H151" i="4"/>
  <c r="I211" i="7"/>
  <c r="I210" i="7"/>
  <c r="I208" i="7"/>
  <c r="I215" i="7"/>
  <c r="I213" i="7"/>
  <c r="I212" i="7"/>
  <c r="I209" i="7"/>
  <c r="I214" i="7"/>
  <c r="I216" i="7"/>
  <c r="H234" i="7"/>
  <c r="H236" i="7"/>
  <c r="H232" i="7"/>
  <c r="H230" i="7"/>
  <c r="H228" i="7"/>
  <c r="H229" i="7"/>
  <c r="H231" i="7"/>
  <c r="H233" i="7"/>
  <c r="H235" i="7"/>
  <c r="G267" i="7"/>
  <c r="G264" i="7"/>
  <c r="G263" i="7"/>
  <c r="G266" i="7"/>
  <c r="G259" i="7"/>
  <c r="G265" i="7"/>
  <c r="G262" i="7"/>
  <c r="G261" i="7"/>
  <c r="G260" i="7"/>
  <c r="AT40" i="2"/>
  <c r="E609" i="1"/>
  <c r="E487" i="1"/>
  <c r="E610" i="1" s="1"/>
  <c r="E489" i="1"/>
  <c r="E612" i="1" s="1"/>
  <c r="E491" i="1"/>
  <c r="E493" i="1"/>
  <c r="E495" i="1"/>
  <c r="E497" i="1"/>
  <c r="E499" i="1"/>
  <c r="E622" i="1" s="1"/>
  <c r="E501" i="1"/>
  <c r="E624" i="1" s="1"/>
  <c r="E490" i="1"/>
  <c r="E498" i="1"/>
  <c r="E621" i="1" s="1"/>
  <c r="E488" i="1"/>
  <c r="E496" i="1"/>
  <c r="E494" i="1"/>
  <c r="CR40" i="2"/>
  <c r="DU40" i="2"/>
  <c r="GY40" i="2"/>
  <c r="G288" i="7"/>
  <c r="G292" i="7"/>
  <c r="G290" i="7"/>
  <c r="G298" i="7"/>
  <c r="G296" i="7"/>
  <c r="G294" i="7"/>
  <c r="G297" i="7"/>
  <c r="G291" i="7"/>
  <c r="G295" i="7"/>
  <c r="G293" i="7"/>
  <c r="H305" i="6"/>
  <c r="H302" i="6"/>
  <c r="H307" i="6"/>
  <c r="H304" i="6"/>
  <c r="H301" i="6"/>
  <c r="H303" i="6"/>
  <c r="H308" i="6"/>
  <c r="H306" i="6"/>
  <c r="H300" i="6"/>
  <c r="FN40" i="2"/>
  <c r="BE31" i="2"/>
  <c r="F347" i="1" s="1"/>
  <c r="T103" i="2"/>
  <c r="Q126" i="2"/>
  <c r="BC154" i="2"/>
  <c r="T155" i="2"/>
  <c r="D37" i="2"/>
  <c r="F38" i="2"/>
  <c r="E492" i="1"/>
  <c r="G350" i="1"/>
  <c r="G79" i="4"/>
  <c r="I179" i="4"/>
  <c r="G204" i="6"/>
  <c r="I291" i="6"/>
  <c r="E105" i="4"/>
  <c r="E109" i="4"/>
  <c r="E107" i="4"/>
  <c r="E108" i="4"/>
  <c r="E106" i="4"/>
  <c r="BG25" i="2"/>
  <c r="FX25" i="2"/>
  <c r="I117" i="4"/>
  <c r="E205" i="6"/>
  <c r="E203" i="6"/>
  <c r="E201" i="6"/>
  <c r="E199" i="6"/>
  <c r="E204" i="6"/>
  <c r="E202" i="6"/>
  <c r="E206" i="6"/>
  <c r="E175" i="4"/>
  <c r="E178" i="4"/>
  <c r="E182" i="4"/>
  <c r="E179" i="4"/>
  <c r="E180" i="4"/>
  <c r="E181" i="4"/>
  <c r="E177" i="4"/>
  <c r="HJ35" i="2"/>
  <c r="G294" i="6"/>
  <c r="G291" i="6"/>
  <c r="G296" i="6"/>
  <c r="G293" i="6"/>
  <c r="G298" i="6"/>
  <c r="G290" i="6"/>
  <c r="G297" i="6"/>
  <c r="G295" i="6"/>
  <c r="G292" i="6"/>
  <c r="I3" i="1"/>
  <c r="I8" i="1"/>
  <c r="I10" i="1"/>
  <c r="I12" i="1"/>
  <c r="I14" i="1"/>
  <c r="I16" i="1"/>
  <c r="I18" i="1"/>
  <c r="I20" i="1"/>
  <c r="I6" i="1"/>
  <c r="I9" i="1"/>
  <c r="I11" i="1"/>
  <c r="I13" i="1"/>
  <c r="I15" i="1"/>
  <c r="I17" i="1"/>
  <c r="I19" i="1"/>
  <c r="I7" i="1"/>
  <c r="E25" i="1"/>
  <c r="E28" i="1"/>
  <c r="E31" i="1"/>
  <c r="E29" i="1"/>
  <c r="E32" i="1"/>
  <c r="E35" i="1"/>
  <c r="E22" i="1"/>
  <c r="E26" i="1"/>
  <c r="E23" i="1"/>
  <c r="E33" i="1"/>
  <c r="E36" i="1"/>
  <c r="E24" i="1"/>
  <c r="E34" i="1"/>
  <c r="E27" i="1"/>
  <c r="H42" i="4"/>
  <c r="H44" i="4"/>
  <c r="H41" i="4"/>
  <c r="H40" i="4"/>
  <c r="H45" i="4"/>
  <c r="H43" i="4"/>
  <c r="E59" i="4"/>
  <c r="E56" i="4"/>
  <c r="E58" i="4"/>
  <c r="E57" i="4"/>
  <c r="E55" i="4"/>
  <c r="G63" i="4"/>
  <c r="G66" i="4"/>
  <c r="G65" i="4"/>
  <c r="G62" i="4"/>
  <c r="G61" i="4"/>
  <c r="H85" i="7"/>
  <c r="H88" i="7"/>
  <c r="H92" i="7"/>
  <c r="H90" i="7"/>
  <c r="H93" i="7"/>
  <c r="H91" i="7"/>
  <c r="H89" i="7"/>
  <c r="H87" i="7"/>
  <c r="H86" i="7"/>
  <c r="E3" i="1"/>
  <c r="E8" i="1"/>
  <c r="E9" i="1"/>
  <c r="E11" i="1"/>
  <c r="E13" i="1"/>
  <c r="E15" i="1"/>
  <c r="E17" i="1"/>
  <c r="E19" i="1"/>
  <c r="E7" i="1"/>
  <c r="E16" i="1"/>
  <c r="E6" i="1"/>
  <c r="E12" i="1"/>
  <c r="E5" i="1"/>
  <c r="E18" i="1"/>
  <c r="E14" i="1"/>
  <c r="G29" i="4"/>
  <c r="G31" i="4"/>
  <c r="G28" i="4"/>
  <c r="G30" i="4"/>
  <c r="G27" i="4"/>
  <c r="G26" i="4"/>
  <c r="H43" i="7"/>
  <c r="H41" i="7"/>
  <c r="H42" i="7"/>
  <c r="H39" i="7"/>
  <c r="H35" i="7"/>
  <c r="H37" i="7"/>
  <c r="H36" i="7"/>
  <c r="H38" i="7"/>
  <c r="H40" i="7"/>
  <c r="G34" i="4"/>
  <c r="G33" i="4"/>
  <c r="G36" i="4"/>
  <c r="G35" i="4"/>
  <c r="G37" i="4"/>
  <c r="G38" i="4"/>
  <c r="H53" i="7"/>
  <c r="H45" i="7"/>
  <c r="H51" i="7"/>
  <c r="H52" i="7"/>
  <c r="H49" i="7"/>
  <c r="H47" i="7"/>
  <c r="H50" i="7"/>
  <c r="H46" i="7"/>
  <c r="H48" i="7"/>
  <c r="H81" i="4"/>
  <c r="H78" i="4"/>
  <c r="H80" i="4"/>
  <c r="H77" i="4"/>
  <c r="H76" i="4"/>
  <c r="H110" i="7"/>
  <c r="H113" i="7"/>
  <c r="H108" i="7"/>
  <c r="H114" i="7"/>
  <c r="H112" i="7"/>
  <c r="H106" i="7"/>
  <c r="H111" i="7"/>
  <c r="H109" i="7"/>
  <c r="H107" i="7"/>
  <c r="E94" i="6"/>
  <c r="H128" i="7"/>
  <c r="H126" i="7"/>
  <c r="H133" i="7"/>
  <c r="H130" i="7"/>
  <c r="H129" i="7"/>
  <c r="H127" i="7"/>
  <c r="H132" i="7"/>
  <c r="H131" i="7"/>
  <c r="H134" i="7"/>
  <c r="G102" i="4"/>
  <c r="G97" i="4"/>
  <c r="E161" i="6"/>
  <c r="E158" i="6"/>
  <c r="E157" i="6"/>
  <c r="E159" i="6"/>
  <c r="E162" i="6"/>
  <c r="E163" i="6"/>
  <c r="E164" i="6"/>
  <c r="E160" i="6"/>
  <c r="G111" i="4"/>
  <c r="G116" i="4"/>
  <c r="G113" i="4"/>
  <c r="G115" i="4"/>
  <c r="G114" i="4"/>
  <c r="G112" i="4"/>
  <c r="G162" i="7"/>
  <c r="G160" i="7"/>
  <c r="G163" i="7"/>
  <c r="G158" i="7"/>
  <c r="G156" i="7"/>
  <c r="G164" i="7"/>
  <c r="G157" i="7"/>
  <c r="G159" i="7"/>
  <c r="G161" i="7"/>
  <c r="E329" i="1"/>
  <c r="E204" i="7"/>
  <c r="E196" i="7"/>
  <c r="E202" i="7"/>
  <c r="E206" i="7"/>
  <c r="E203" i="7"/>
  <c r="E205" i="7"/>
  <c r="E201" i="7"/>
  <c r="E200" i="7"/>
  <c r="E199" i="7"/>
  <c r="G211" i="6"/>
  <c r="G216" i="6"/>
  <c r="G208" i="6"/>
  <c r="G213" i="6"/>
  <c r="G210" i="6"/>
  <c r="G215" i="6"/>
  <c r="G209" i="6"/>
  <c r="G214" i="6"/>
  <c r="G212" i="6"/>
  <c r="I235" i="7"/>
  <c r="I233" i="7"/>
  <c r="I236" i="7"/>
  <c r="I234" i="7"/>
  <c r="I229" i="7"/>
  <c r="I232" i="7"/>
  <c r="I228" i="7"/>
  <c r="I230" i="7"/>
  <c r="I231" i="7"/>
  <c r="H267" i="7"/>
  <c r="H264" i="7"/>
  <c r="H259" i="7"/>
  <c r="H266" i="7"/>
  <c r="H261" i="7"/>
  <c r="H263" i="7"/>
  <c r="H262" i="7"/>
  <c r="H265" i="7"/>
  <c r="H260" i="7"/>
  <c r="E193" i="4"/>
  <c r="E194" i="4"/>
  <c r="E192" i="4"/>
  <c r="E196" i="4"/>
  <c r="E195" i="4"/>
  <c r="E191" i="4"/>
  <c r="E277" i="7"/>
  <c r="E275" i="7"/>
  <c r="E271" i="7"/>
  <c r="E269" i="7"/>
  <c r="E272" i="7"/>
  <c r="E270" i="7"/>
  <c r="E276" i="7"/>
  <c r="E274" i="7"/>
  <c r="E273" i="7"/>
  <c r="E287" i="7"/>
  <c r="E282" i="7"/>
  <c r="E283" i="7"/>
  <c r="E284" i="7"/>
  <c r="E279" i="7"/>
  <c r="E285" i="7"/>
  <c r="E281" i="7"/>
  <c r="E286" i="7"/>
  <c r="E280" i="7"/>
  <c r="E207" i="4"/>
  <c r="E210" i="4"/>
  <c r="E211" i="4"/>
  <c r="E209" i="4"/>
  <c r="E208" i="4"/>
  <c r="E206" i="4"/>
  <c r="H288" i="7"/>
  <c r="H298" i="7"/>
  <c r="H295" i="7"/>
  <c r="H292" i="7"/>
  <c r="H297" i="7"/>
  <c r="H294" i="7"/>
  <c r="H293" i="7"/>
  <c r="H296" i="7"/>
  <c r="H291" i="7"/>
  <c r="H290" i="7"/>
  <c r="DZ40" i="2"/>
  <c r="I302" i="6"/>
  <c r="I307" i="6"/>
  <c r="I304" i="6"/>
  <c r="I301" i="6"/>
  <c r="I306" i="6"/>
  <c r="I303" i="6"/>
  <c r="I308" i="6"/>
  <c r="I300" i="6"/>
  <c r="EC18" i="2"/>
  <c r="FY21" i="2"/>
  <c r="J89" i="4" s="1"/>
  <c r="EC22" i="2"/>
  <c r="EK23" i="2"/>
  <c r="J145" i="6" s="1"/>
  <c r="O62" i="2"/>
  <c r="FY36" i="2"/>
  <c r="J176" i="4" s="1"/>
  <c r="T8" i="2"/>
  <c r="E10" i="2"/>
  <c r="EC15" i="2"/>
  <c r="AW27" i="2"/>
  <c r="AW30" i="2"/>
  <c r="D31" i="2"/>
  <c r="N31" i="2"/>
  <c r="FU31" i="2"/>
  <c r="F147" i="4" s="1"/>
  <c r="F32" i="2"/>
  <c r="P32" i="2"/>
  <c r="HA32" i="2"/>
  <c r="H33" i="2"/>
  <c r="S33" i="2"/>
  <c r="K34" i="2"/>
  <c r="AW34" i="2"/>
  <c r="FM34" i="2"/>
  <c r="F37" i="2"/>
  <c r="P37" i="2"/>
  <c r="DY37" i="2"/>
  <c r="HA37" i="2"/>
  <c r="S38" i="2"/>
  <c r="EG38" i="2"/>
  <c r="F268" i="6" s="1"/>
  <c r="K39" i="2"/>
  <c r="AW41" i="2"/>
  <c r="HM32" i="2"/>
  <c r="J217" i="7" s="1"/>
  <c r="HM183" i="2"/>
  <c r="E188" i="2"/>
  <c r="L192" i="2"/>
  <c r="E192" i="2"/>
  <c r="E20" i="1"/>
  <c r="H79" i="4"/>
  <c r="H204" i="6"/>
  <c r="H297" i="6"/>
  <c r="I186" i="4"/>
  <c r="I189" i="4"/>
  <c r="I265" i="7"/>
  <c r="I263" i="7"/>
  <c r="I261" i="7"/>
  <c r="I259" i="7"/>
  <c r="I267" i="7"/>
  <c r="I266" i="7"/>
  <c r="I264" i="7"/>
  <c r="I262" i="7"/>
  <c r="I260" i="7"/>
  <c r="G194" i="4"/>
  <c r="G191" i="4"/>
  <c r="G196" i="4"/>
  <c r="G193" i="4"/>
  <c r="G192" i="4"/>
  <c r="G195" i="4"/>
  <c r="G287" i="7"/>
  <c r="G279" i="7"/>
  <c r="G285" i="7"/>
  <c r="G286" i="7"/>
  <c r="G281" i="7"/>
  <c r="G283" i="7"/>
  <c r="G282" i="7"/>
  <c r="G284" i="7"/>
  <c r="G280" i="7"/>
  <c r="BG40" i="2"/>
  <c r="CL40" i="2"/>
  <c r="DW40" i="2"/>
  <c r="G207" i="4"/>
  <c r="G209" i="4"/>
  <c r="G206" i="4"/>
  <c r="G211" i="4"/>
  <c r="G210" i="4"/>
  <c r="G208" i="4"/>
  <c r="HB40" i="2"/>
  <c r="I288" i="7"/>
  <c r="I298" i="7"/>
  <c r="I290" i="7"/>
  <c r="I297" i="7"/>
  <c r="I296" i="7"/>
  <c r="I291" i="7"/>
  <c r="I292" i="7"/>
  <c r="I295" i="7"/>
  <c r="I294" i="7"/>
  <c r="I293" i="7"/>
  <c r="AT43" i="2"/>
  <c r="DX43" i="2"/>
  <c r="HF43" i="2"/>
  <c r="P8" i="2"/>
  <c r="HA8" i="2"/>
  <c r="HI9" i="2"/>
  <c r="F14" i="7" s="1"/>
  <c r="K10" i="2"/>
  <c r="AW10" i="2"/>
  <c r="P12" i="2"/>
  <c r="HA12" i="2"/>
  <c r="H13" i="2"/>
  <c r="S13" i="2"/>
  <c r="K14" i="2"/>
  <c r="AW14" i="2"/>
  <c r="S62" i="2"/>
  <c r="EG62" i="2"/>
  <c r="FM28" i="2"/>
  <c r="Q67" i="2"/>
  <c r="Q71" i="2"/>
  <c r="Q76" i="2"/>
  <c r="BE10" i="2"/>
  <c r="F38" i="1" s="1"/>
  <c r="S16" i="2"/>
  <c r="M133" i="2"/>
  <c r="U141" i="2"/>
  <c r="T140" i="2"/>
  <c r="BE146" i="2"/>
  <c r="HA177" i="2"/>
  <c r="E500" i="1"/>
  <c r="E623" i="1" s="1"/>
  <c r="H14" i="1"/>
  <c r="G106" i="4"/>
  <c r="I194" i="4"/>
  <c r="I297" i="6"/>
  <c r="I24" i="4"/>
  <c r="I21" i="4"/>
  <c r="I23" i="4"/>
  <c r="I19" i="4"/>
  <c r="I22" i="4"/>
  <c r="I20" i="4"/>
  <c r="G44" i="4"/>
  <c r="G41" i="4"/>
  <c r="G40" i="4"/>
  <c r="G42" i="4"/>
  <c r="G43" i="4"/>
  <c r="G45" i="4"/>
  <c r="G93" i="7"/>
  <c r="G89" i="7"/>
  <c r="G92" i="7"/>
  <c r="G91" i="7"/>
  <c r="G90" i="7"/>
  <c r="G88" i="7"/>
  <c r="G86" i="7"/>
  <c r="G85" i="7"/>
  <c r="G87" i="7"/>
  <c r="E3" i="4"/>
  <c r="E6" i="4"/>
  <c r="E10" i="4"/>
  <c r="E7" i="4"/>
  <c r="E9" i="4"/>
  <c r="E8" i="4"/>
  <c r="E3" i="7"/>
  <c r="E10" i="7"/>
  <c r="E6" i="7"/>
  <c r="E5" i="7"/>
  <c r="E11" i="7"/>
  <c r="E8" i="7"/>
  <c r="E12" i="7"/>
  <c r="E7" i="7"/>
  <c r="E9" i="7"/>
  <c r="E13" i="7"/>
  <c r="E3" i="6"/>
  <c r="G21" i="4"/>
  <c r="G23" i="4"/>
  <c r="G19" i="4"/>
  <c r="G20" i="4"/>
  <c r="G22" i="4"/>
  <c r="G24" i="4"/>
  <c r="H29" i="4"/>
  <c r="H31" i="4"/>
  <c r="H26" i="4"/>
  <c r="H30" i="4"/>
  <c r="H28" i="4"/>
  <c r="H27" i="4"/>
  <c r="I35" i="7"/>
  <c r="I42" i="7"/>
  <c r="I39" i="7"/>
  <c r="I43" i="7"/>
  <c r="I37" i="7"/>
  <c r="I40" i="7"/>
  <c r="I41" i="7"/>
  <c r="I36" i="7"/>
  <c r="I38" i="7"/>
  <c r="H37" i="4"/>
  <c r="H34" i="4"/>
  <c r="H33" i="4"/>
  <c r="H36" i="4"/>
  <c r="H35" i="4"/>
  <c r="H38" i="4"/>
  <c r="I52" i="7"/>
  <c r="I46" i="7"/>
  <c r="I49" i="7"/>
  <c r="I50" i="7"/>
  <c r="I45" i="7"/>
  <c r="I51" i="7"/>
  <c r="I53" i="7"/>
  <c r="I47" i="7"/>
  <c r="I48" i="7"/>
  <c r="E41" i="4"/>
  <c r="E43" i="4"/>
  <c r="E42" i="4"/>
  <c r="E44" i="4"/>
  <c r="E45" i="4"/>
  <c r="E63" i="7"/>
  <c r="E59" i="7"/>
  <c r="E55" i="7"/>
  <c r="E56" i="7"/>
  <c r="E61" i="7"/>
  <c r="E58" i="7"/>
  <c r="E60" i="7"/>
  <c r="E57" i="7"/>
  <c r="E62" i="7"/>
  <c r="G52" i="4"/>
  <c r="G49" i="4"/>
  <c r="G51" i="4"/>
  <c r="G47" i="4"/>
  <c r="G50" i="4"/>
  <c r="G48" i="4"/>
  <c r="E96" i="7"/>
  <c r="E102" i="7"/>
  <c r="E103" i="7"/>
  <c r="E100" i="7"/>
  <c r="E98" i="7"/>
  <c r="E104" i="7"/>
  <c r="E97" i="7"/>
  <c r="E99" i="7"/>
  <c r="E101" i="7"/>
  <c r="I78" i="4"/>
  <c r="I80" i="4"/>
  <c r="I77" i="4"/>
  <c r="I76" i="4"/>
  <c r="I81" i="4"/>
  <c r="I79" i="4"/>
  <c r="I113" i="7"/>
  <c r="I108" i="7"/>
  <c r="I114" i="7"/>
  <c r="I112" i="7"/>
  <c r="I110" i="7"/>
  <c r="I106" i="7"/>
  <c r="I111" i="7"/>
  <c r="I107" i="7"/>
  <c r="I109" i="7"/>
  <c r="I131" i="7"/>
  <c r="I127" i="7"/>
  <c r="I134" i="7"/>
  <c r="I132" i="7"/>
  <c r="I130" i="7"/>
  <c r="I126" i="7"/>
  <c r="I129" i="7"/>
  <c r="I133" i="7"/>
  <c r="I128" i="7"/>
  <c r="G160" i="6"/>
  <c r="G157" i="6"/>
  <c r="G162" i="6"/>
  <c r="G159" i="6"/>
  <c r="G164" i="6"/>
  <c r="G156" i="6"/>
  <c r="G163" i="6"/>
  <c r="G161" i="6"/>
  <c r="G158" i="6"/>
  <c r="H162" i="7"/>
  <c r="H160" i="7"/>
  <c r="H163" i="7"/>
  <c r="H158" i="7"/>
  <c r="H164" i="7"/>
  <c r="H156" i="7"/>
  <c r="H161" i="7"/>
  <c r="H157" i="7"/>
  <c r="H159" i="7"/>
  <c r="G201" i="7"/>
  <c r="G205" i="7"/>
  <c r="G203" i="7"/>
  <c r="G206" i="7"/>
  <c r="G204" i="7"/>
  <c r="G199" i="7"/>
  <c r="G200" i="7"/>
  <c r="G198" i="7"/>
  <c r="G202" i="7"/>
  <c r="CS7" i="2"/>
  <c r="H21" i="4"/>
  <c r="H23" i="4"/>
  <c r="H19" i="4"/>
  <c r="H24" i="4"/>
  <c r="H22" i="4"/>
  <c r="H20" i="4"/>
  <c r="I27" i="4"/>
  <c r="I26" i="4"/>
  <c r="I29" i="4"/>
  <c r="I28" i="4"/>
  <c r="I30" i="4"/>
  <c r="I31" i="4"/>
  <c r="I37" i="4"/>
  <c r="I34" i="4"/>
  <c r="I33" i="4"/>
  <c r="I35" i="4"/>
  <c r="I36" i="4"/>
  <c r="I38" i="4"/>
  <c r="H52" i="4"/>
  <c r="H49" i="4"/>
  <c r="H47" i="4"/>
  <c r="H48" i="4"/>
  <c r="H50" i="4"/>
  <c r="H51" i="4"/>
  <c r="E90" i="7"/>
  <c r="E88" i="7"/>
  <c r="E93" i="7"/>
  <c r="E85" i="7"/>
  <c r="E92" i="7"/>
  <c r="E86" i="7"/>
  <c r="E91" i="7"/>
  <c r="E89" i="7"/>
  <c r="E87" i="7"/>
  <c r="E67" i="4"/>
  <c r="E72" i="4"/>
  <c r="E74" i="4"/>
  <c r="E71" i="4"/>
  <c r="E70" i="4"/>
  <c r="E73" i="4"/>
  <c r="G96" i="7"/>
  <c r="G97" i="7"/>
  <c r="G99" i="7"/>
  <c r="G104" i="7"/>
  <c r="G101" i="7"/>
  <c r="G102" i="7"/>
  <c r="G98" i="7"/>
  <c r="G100" i="7"/>
  <c r="G103" i="7"/>
  <c r="BD17" i="2"/>
  <c r="E175" i="1"/>
  <c r="H157" i="6"/>
  <c r="H162" i="6"/>
  <c r="H159" i="6"/>
  <c r="H164" i="6"/>
  <c r="H156" i="6"/>
  <c r="H161" i="6"/>
  <c r="H160" i="6"/>
  <c r="H158" i="6"/>
  <c r="HB17" i="2"/>
  <c r="I161" i="7"/>
  <c r="I157" i="7"/>
  <c r="I160" i="7"/>
  <c r="I158" i="7"/>
  <c r="I156" i="7"/>
  <c r="I162" i="7"/>
  <c r="I159" i="7"/>
  <c r="I164" i="7"/>
  <c r="I163" i="7"/>
  <c r="G277" i="1"/>
  <c r="H117" i="4"/>
  <c r="CN25" i="2"/>
  <c r="G165" i="6"/>
  <c r="E139" i="4"/>
  <c r="H196" i="7"/>
  <c r="H201" i="7"/>
  <c r="H205" i="7"/>
  <c r="H204" i="7"/>
  <c r="H202" i="7"/>
  <c r="H200" i="7"/>
  <c r="H198" i="7"/>
  <c r="H206" i="7"/>
  <c r="H199" i="7"/>
  <c r="H203" i="7"/>
  <c r="I213" i="6"/>
  <c r="I210" i="6"/>
  <c r="I215" i="6"/>
  <c r="I212" i="6"/>
  <c r="I209" i="6"/>
  <c r="I216" i="6"/>
  <c r="I214" i="6"/>
  <c r="I208" i="6"/>
  <c r="I211" i="6"/>
  <c r="HF29" i="2"/>
  <c r="E247" i="7"/>
  <c r="E257" i="7"/>
  <c r="E252" i="7"/>
  <c r="E251" i="7"/>
  <c r="E254" i="7"/>
  <c r="E253" i="7"/>
  <c r="E249" i="7"/>
  <c r="E250" i="7"/>
  <c r="E255" i="7"/>
  <c r="E256" i="7"/>
  <c r="G277" i="7"/>
  <c r="G271" i="7"/>
  <c r="G270" i="7"/>
  <c r="G272" i="7"/>
  <c r="G269" i="7"/>
  <c r="G274" i="7"/>
  <c r="G273" i="7"/>
  <c r="G275" i="7"/>
  <c r="G276" i="7"/>
  <c r="E200" i="4"/>
  <c r="E201" i="4"/>
  <c r="E203" i="4"/>
  <c r="E199" i="4"/>
  <c r="E202" i="4"/>
  <c r="E198" i="4"/>
  <c r="H287" i="7"/>
  <c r="H279" i="7"/>
  <c r="H285" i="7"/>
  <c r="H286" i="7"/>
  <c r="H283" i="7"/>
  <c r="H281" i="7"/>
  <c r="H280" i="7"/>
  <c r="H282" i="7"/>
  <c r="H284" i="7"/>
  <c r="BH40" i="2"/>
  <c r="EF40" i="2"/>
  <c r="E289" i="6"/>
  <c r="T9" i="2"/>
  <c r="HM9" i="2"/>
  <c r="J14" i="7" s="1"/>
  <c r="L10" i="2"/>
  <c r="BA10" i="2"/>
  <c r="E11" i="2"/>
  <c r="O11" i="2"/>
  <c r="BI11" i="2"/>
  <c r="J55" i="1" s="1"/>
  <c r="HE12" i="2"/>
  <c r="T13" i="2"/>
  <c r="BA14" i="2"/>
  <c r="E15" i="2"/>
  <c r="BI15" i="2"/>
  <c r="J123" i="1" s="1"/>
  <c r="HE77" i="2"/>
  <c r="T118" i="2"/>
  <c r="M124" i="2"/>
  <c r="HE20" i="2"/>
  <c r="T136" i="2"/>
  <c r="L136" i="2"/>
  <c r="Q143" i="2"/>
  <c r="O146" i="2"/>
  <c r="E19" i="2"/>
  <c r="O19" i="2"/>
  <c r="BI19" i="2"/>
  <c r="J175" i="1" s="1"/>
  <c r="E23" i="2"/>
  <c r="N173" i="2"/>
  <c r="BE26" i="2"/>
  <c r="F278" i="1" s="1"/>
  <c r="G173" i="2"/>
  <c r="HI27" i="2"/>
  <c r="F176" i="7" s="1"/>
  <c r="G348" i="1"/>
  <c r="G108" i="4"/>
  <c r="H148" i="4"/>
  <c r="H163" i="6"/>
  <c r="I305" i="6"/>
  <c r="M207" i="2"/>
  <c r="G214" i="2"/>
  <c r="R214" i="2"/>
  <c r="HE214" i="2"/>
  <c r="L39" i="2"/>
  <c r="GZ191" i="2"/>
  <c r="D225" i="2"/>
  <c r="BE225" i="2"/>
  <c r="H220" i="2"/>
  <c r="HI220" i="2"/>
  <c r="R42" i="2"/>
  <c r="G215" i="4"/>
  <c r="H216" i="4"/>
  <c r="H217" i="4"/>
  <c r="G214" i="4"/>
  <c r="H215" i="4"/>
  <c r="G218" i="4"/>
  <c r="H213" i="4"/>
  <c r="G213" i="4"/>
  <c r="H214" i="4"/>
  <c r="G217" i="4"/>
  <c r="H218" i="4"/>
  <c r="E204" i="4"/>
  <c r="E215" i="4"/>
  <c r="E217" i="4"/>
  <c r="E216" i="4"/>
  <c r="E218" i="4"/>
  <c r="E214" i="4"/>
  <c r="E213" i="4"/>
  <c r="FU37" i="2"/>
  <c r="I185" i="4"/>
  <c r="I184" i="4"/>
  <c r="I188" i="4"/>
  <c r="I187" i="4"/>
  <c r="S37" i="2"/>
  <c r="E186" i="4"/>
  <c r="E187" i="4"/>
  <c r="E189" i="4"/>
  <c r="E185" i="4"/>
  <c r="E188" i="4"/>
  <c r="G101" i="4"/>
  <c r="G99" i="4"/>
  <c r="G100" i="4"/>
  <c r="G98" i="4"/>
  <c r="FQ91" i="2"/>
  <c r="G84" i="4"/>
  <c r="G88" i="4"/>
  <c r="G87" i="4"/>
  <c r="G83" i="4"/>
  <c r="G86" i="4"/>
  <c r="G85" i="4"/>
  <c r="I86" i="4"/>
  <c r="I87" i="4"/>
  <c r="I85" i="4"/>
  <c r="I83" i="4"/>
  <c r="I84" i="4"/>
  <c r="I88" i="4"/>
  <c r="H85" i="4"/>
  <c r="H83" i="4"/>
  <c r="H84" i="4"/>
  <c r="H88" i="4"/>
  <c r="H86" i="4"/>
  <c r="H87" i="4"/>
  <c r="FY20" i="2"/>
  <c r="J82" i="4" s="1"/>
  <c r="T20" i="2"/>
  <c r="E84" i="4"/>
  <c r="E88" i="4"/>
  <c r="E85" i="4"/>
  <c r="E87" i="4"/>
  <c r="E86" i="4"/>
  <c r="N20" i="2"/>
  <c r="FU20" i="2"/>
  <c r="F82" i="4" s="1"/>
  <c r="F21" i="2"/>
  <c r="FM21" i="2"/>
  <c r="K20" i="2"/>
  <c r="I93" i="4"/>
  <c r="I92" i="4"/>
  <c r="I90" i="4"/>
  <c r="I91" i="4"/>
  <c r="I95" i="4"/>
  <c r="I94" i="4"/>
  <c r="G91" i="4"/>
  <c r="G95" i="4"/>
  <c r="G90" i="4"/>
  <c r="G94" i="4"/>
  <c r="G92" i="4"/>
  <c r="G93" i="4"/>
  <c r="H92" i="4"/>
  <c r="H90" i="4"/>
  <c r="H93" i="4"/>
  <c r="H91" i="4"/>
  <c r="H95" i="4"/>
  <c r="H94" i="4"/>
  <c r="E91" i="4"/>
  <c r="E95" i="4"/>
  <c r="E94" i="4"/>
  <c r="E92" i="4"/>
  <c r="E93" i="4"/>
  <c r="G64" i="4"/>
  <c r="O118" i="2"/>
  <c r="I63" i="4"/>
  <c r="I62" i="4"/>
  <c r="I66" i="4"/>
  <c r="I61" i="4"/>
  <c r="E62" i="4"/>
  <c r="E64" i="4"/>
  <c r="E66" i="4"/>
  <c r="E63" i="4"/>
  <c r="E65" i="4"/>
  <c r="H14" i="4"/>
  <c r="H13" i="4"/>
  <c r="H17" i="4"/>
  <c r="H15" i="4"/>
  <c r="H16" i="4"/>
  <c r="H12" i="4"/>
  <c r="I15" i="4"/>
  <c r="I12" i="4"/>
  <c r="I16" i="4"/>
  <c r="I14" i="4"/>
  <c r="I13" i="4"/>
  <c r="I17" i="4"/>
  <c r="G12" i="4"/>
  <c r="G13" i="4"/>
  <c r="G14" i="4"/>
  <c r="G15" i="4"/>
  <c r="G16" i="4"/>
  <c r="G17" i="4"/>
  <c r="HA91" i="2"/>
  <c r="HI128" i="2"/>
  <c r="L20" i="2"/>
  <c r="G20" i="2"/>
  <c r="H20" i="2"/>
  <c r="H116" i="7"/>
  <c r="H122" i="7"/>
  <c r="H118" i="7"/>
  <c r="H123" i="7"/>
  <c r="H124" i="7"/>
  <c r="H120" i="7"/>
  <c r="H121" i="7"/>
  <c r="H117" i="7"/>
  <c r="H119" i="7"/>
  <c r="G124" i="7"/>
  <c r="G120" i="7"/>
  <c r="G116" i="7"/>
  <c r="G122" i="7"/>
  <c r="G118" i="7"/>
  <c r="G123" i="7"/>
  <c r="G119" i="7"/>
  <c r="G121" i="7"/>
  <c r="G117" i="7"/>
  <c r="I122" i="7"/>
  <c r="I117" i="7"/>
  <c r="I120" i="7"/>
  <c r="I121" i="7"/>
  <c r="I119" i="7"/>
  <c r="I118" i="7"/>
  <c r="I123" i="7"/>
  <c r="I124" i="7"/>
  <c r="I116" i="7"/>
  <c r="E94" i="7"/>
  <c r="E123" i="7"/>
  <c r="E118" i="7"/>
  <c r="E124" i="7"/>
  <c r="E116" i="7"/>
  <c r="E122" i="7"/>
  <c r="E117" i="7"/>
  <c r="E120" i="7"/>
  <c r="E119" i="7"/>
  <c r="E121" i="7"/>
  <c r="H94" i="7"/>
  <c r="H139" i="7"/>
  <c r="H143" i="7"/>
  <c r="H140" i="7"/>
  <c r="H141" i="7"/>
  <c r="H137" i="7"/>
  <c r="H138" i="7"/>
  <c r="H142" i="7"/>
  <c r="H144" i="7"/>
  <c r="H136" i="7"/>
  <c r="I94" i="7"/>
  <c r="I144" i="7"/>
  <c r="I142" i="7"/>
  <c r="I136" i="7"/>
  <c r="I138" i="7"/>
  <c r="I143" i="7"/>
  <c r="I140" i="7"/>
  <c r="I139" i="7"/>
  <c r="I137" i="7"/>
  <c r="I141" i="7"/>
  <c r="G94" i="7"/>
  <c r="G141" i="7"/>
  <c r="G142" i="7"/>
  <c r="G137" i="7"/>
  <c r="G136" i="7"/>
  <c r="G143" i="7"/>
  <c r="G140" i="7"/>
  <c r="G138" i="7"/>
  <c r="G139" i="7"/>
  <c r="G144" i="7"/>
  <c r="T34" i="2"/>
  <c r="E356" i="1"/>
  <c r="E350" i="1"/>
  <c r="E358" i="1"/>
  <c r="E353" i="1"/>
  <c r="E359" i="1"/>
  <c r="E351" i="1"/>
  <c r="E362" i="1"/>
  <c r="E589" i="1" s="1"/>
  <c r="E360" i="1"/>
  <c r="E357" i="1"/>
  <c r="E354" i="1"/>
  <c r="E352" i="1"/>
  <c r="E349" i="1"/>
  <c r="E348" i="1"/>
  <c r="H41" i="1"/>
  <c r="H360" i="1"/>
  <c r="H356" i="1"/>
  <c r="H352" i="1"/>
  <c r="H22" i="1"/>
  <c r="H35" i="1"/>
  <c r="H31" i="1"/>
  <c r="H27" i="1"/>
  <c r="H23" i="1"/>
  <c r="H348" i="1"/>
  <c r="H361" i="1"/>
  <c r="H357" i="1"/>
  <c r="H353" i="1"/>
  <c r="H36" i="1"/>
  <c r="H32" i="1"/>
  <c r="H28" i="1"/>
  <c r="D398" i="1"/>
  <c r="D295" i="1" s="1"/>
  <c r="D278" i="1" s="1"/>
  <c r="D260" i="1" s="1"/>
  <c r="I348" i="1"/>
  <c r="I349" i="1"/>
  <c r="I350" i="1"/>
  <c r="I351" i="1"/>
  <c r="I352" i="1"/>
  <c r="I353" i="1"/>
  <c r="I354" i="1"/>
  <c r="I355" i="1"/>
  <c r="I356" i="1"/>
  <c r="I357" i="1"/>
  <c r="I358" i="1"/>
  <c r="I359" i="1"/>
  <c r="I360" i="1"/>
  <c r="I361" i="1"/>
  <c r="I362" i="1"/>
  <c r="I363" i="1"/>
  <c r="I22" i="1"/>
  <c r="I23" i="1"/>
  <c r="I24" i="1"/>
  <c r="I25" i="1"/>
  <c r="I26" i="1"/>
  <c r="I27" i="1"/>
  <c r="I28" i="1"/>
  <c r="I29" i="1"/>
  <c r="I30" i="1"/>
  <c r="I31" i="1"/>
  <c r="I32" i="1"/>
  <c r="I33" i="1"/>
  <c r="I34" i="1"/>
  <c r="I35" i="1"/>
  <c r="I36" i="1"/>
  <c r="I37" i="1"/>
  <c r="S34" i="2"/>
  <c r="H73" i="7"/>
  <c r="H68" i="7"/>
  <c r="H66" i="7"/>
  <c r="H67" i="7"/>
  <c r="H71" i="7"/>
  <c r="H70" i="7"/>
  <c r="H72" i="7"/>
  <c r="H65" i="7"/>
  <c r="H69" i="7"/>
  <c r="G72" i="7"/>
  <c r="G70" i="7"/>
  <c r="G67" i="7"/>
  <c r="G65" i="7"/>
  <c r="G71" i="7"/>
  <c r="G66" i="7"/>
  <c r="G69" i="7"/>
  <c r="G73" i="7"/>
  <c r="G68" i="7"/>
  <c r="I73" i="7"/>
  <c r="I67" i="7"/>
  <c r="I72" i="7"/>
  <c r="I69" i="7"/>
  <c r="I70" i="7"/>
  <c r="I65" i="7"/>
  <c r="I68" i="7"/>
  <c r="I71" i="7"/>
  <c r="I66" i="7"/>
  <c r="O99" i="2"/>
  <c r="DV25" i="2"/>
  <c r="EK14" i="2"/>
  <c r="J64" i="6" s="1"/>
  <c r="R118" i="2"/>
  <c r="H54" i="1"/>
  <c r="H52" i="1"/>
  <c r="H50" i="1"/>
  <c r="H48" i="1"/>
  <c r="H46" i="1"/>
  <c r="H44" i="1"/>
  <c r="H42" i="1"/>
  <c r="H40" i="1"/>
  <c r="I39" i="1"/>
  <c r="I53" i="1"/>
  <c r="I51" i="1"/>
  <c r="I49" i="1"/>
  <c r="I47" i="1"/>
  <c r="I45" i="1"/>
  <c r="I43" i="1"/>
  <c r="H39" i="1"/>
  <c r="H53" i="1"/>
  <c r="H51" i="1"/>
  <c r="H49" i="1"/>
  <c r="H47" i="1"/>
  <c r="H45" i="1"/>
  <c r="H43" i="1"/>
  <c r="K103" i="2"/>
  <c r="K30" i="2"/>
  <c r="BJ176" i="2"/>
  <c r="AW28" i="2"/>
  <c r="P25" i="2"/>
  <c r="O41" i="2"/>
  <c r="F99" i="2"/>
  <c r="M166" i="2"/>
  <c r="L18" i="2"/>
  <c r="FV7" i="2"/>
  <c r="AR29" i="2"/>
  <c r="HK29" i="2"/>
  <c r="CO35" i="2"/>
  <c r="CS35" i="2"/>
  <c r="CW35" i="2"/>
  <c r="DV35" i="2"/>
  <c r="EF35" i="2"/>
  <c r="E36" i="2"/>
  <c r="O36" i="2"/>
  <c r="G37" i="2"/>
  <c r="R39" i="2"/>
  <c r="AV7" i="2"/>
  <c r="CV17" i="2"/>
  <c r="BD29" i="2"/>
  <c r="CL35" i="2"/>
  <c r="FI35" i="2"/>
  <c r="FX40" i="2"/>
  <c r="HH40" i="2"/>
  <c r="BH7" i="2"/>
  <c r="HJ7" i="2"/>
  <c r="EB17" i="2"/>
  <c r="FW17" i="2"/>
  <c r="HK17" i="2"/>
  <c r="AU17" i="2"/>
  <c r="AR25" i="2"/>
  <c r="AV25" i="2"/>
  <c r="AZ25" i="2"/>
  <c r="ED25" i="2"/>
  <c r="EI25" i="2"/>
  <c r="FI25" i="2"/>
  <c r="FM26" i="2"/>
  <c r="CO29" i="2"/>
  <c r="CW29" i="2"/>
  <c r="DV29" i="2"/>
  <c r="AU35" i="2"/>
  <c r="AY35" i="2"/>
  <c r="BH35" i="2"/>
  <c r="DX35" i="2"/>
  <c r="HB35" i="2"/>
  <c r="DT35" i="2"/>
  <c r="GW35" i="2"/>
  <c r="FJ40" i="2"/>
  <c r="FO40" i="2"/>
  <c r="FT40" i="2"/>
  <c r="HE41" i="2"/>
  <c r="CW40" i="2"/>
  <c r="DV40" i="2"/>
  <c r="FV40" i="2"/>
  <c r="D44" i="2"/>
  <c r="H44" i="2"/>
  <c r="F9" i="2"/>
  <c r="P9" i="2"/>
  <c r="FM44" i="2"/>
  <c r="N10" i="2"/>
  <c r="S10" i="2"/>
  <c r="EG10" i="2"/>
  <c r="F24" i="6" s="1"/>
  <c r="HI10" i="2"/>
  <c r="F24" i="7" s="1"/>
  <c r="P11" i="2"/>
  <c r="AW11" i="2"/>
  <c r="FM11" i="2"/>
  <c r="N12" i="2"/>
  <c r="S12" i="2"/>
  <c r="FU12" i="2"/>
  <c r="I60" i="2"/>
  <c r="FQ26" i="2"/>
  <c r="EC28" i="2"/>
  <c r="M76" i="2"/>
  <c r="BI38" i="2"/>
  <c r="J450" i="1" s="1"/>
  <c r="BC7" i="2"/>
  <c r="HF7" i="2"/>
  <c r="FI29" i="2"/>
  <c r="CP35" i="2"/>
  <c r="CT35" i="2"/>
  <c r="GX35" i="2"/>
  <c r="FS40" i="2"/>
  <c r="GX7" i="2"/>
  <c r="CN7" i="2"/>
  <c r="EJ7" i="2"/>
  <c r="FN17" i="2"/>
  <c r="DZ25" i="2"/>
  <c r="FS25" i="2"/>
  <c r="GY25" i="2"/>
  <c r="FU27" i="2"/>
  <c r="F125" i="4" s="1"/>
  <c r="K36" i="2"/>
  <c r="CN35" i="2"/>
  <c r="CR35" i="2"/>
  <c r="CV35" i="2"/>
  <c r="N39" i="2"/>
  <c r="G41" i="2"/>
  <c r="EH40" i="2"/>
  <c r="J8" i="2"/>
  <c r="O8" i="2"/>
  <c r="BI8" i="2"/>
  <c r="J4" i="1" s="1"/>
  <c r="EK8" i="2"/>
  <c r="J4" i="6" s="1"/>
  <c r="HM8" i="2"/>
  <c r="J4" i="7" s="1"/>
  <c r="G9" i="2"/>
  <c r="EC9" i="2"/>
  <c r="FQ9" i="2"/>
  <c r="HE9" i="2"/>
  <c r="O10" i="2"/>
  <c r="T10" i="2"/>
  <c r="BI10" i="2"/>
  <c r="J38" i="1" s="1"/>
  <c r="S72" i="2"/>
  <c r="I76" i="2"/>
  <c r="AY80" i="2"/>
  <c r="FL117" i="2"/>
  <c r="FQ28" i="2"/>
  <c r="HE28" i="2"/>
  <c r="M67" i="2"/>
  <c r="FQ31" i="2"/>
  <c r="T32" i="2"/>
  <c r="FY32" i="2"/>
  <c r="J154" i="4" s="1"/>
  <c r="R33" i="2"/>
  <c r="BA33" i="2"/>
  <c r="HE33" i="2"/>
  <c r="E34" i="2"/>
  <c r="FY34" i="2"/>
  <c r="J168" i="4" s="1"/>
  <c r="EC99" i="2"/>
  <c r="K18" i="2"/>
  <c r="P18" i="2"/>
  <c r="AW18" i="2"/>
  <c r="DY18" i="2"/>
  <c r="HA18" i="2"/>
  <c r="D19" i="2"/>
  <c r="H19" i="2"/>
  <c r="N19" i="2"/>
  <c r="EK10" i="2"/>
  <c r="J24" i="6" s="1"/>
  <c r="FY10" i="2"/>
  <c r="J18" i="4" s="1"/>
  <c r="L11" i="2"/>
  <c r="BA11" i="2"/>
  <c r="EC11" i="2"/>
  <c r="HE11" i="2"/>
  <c r="E12" i="2"/>
  <c r="O12" i="2"/>
  <c r="BI12" i="2"/>
  <c r="J72" i="1" s="1"/>
  <c r="FY12" i="2"/>
  <c r="J32" i="4" s="1"/>
  <c r="HM12" i="2"/>
  <c r="J44" i="7" s="1"/>
  <c r="L13" i="2"/>
  <c r="BA13" i="2"/>
  <c r="EC13" i="2"/>
  <c r="FQ13" i="2"/>
  <c r="O14" i="2"/>
  <c r="BI14" i="2"/>
  <c r="J106" i="1" s="1"/>
  <c r="FY14" i="2"/>
  <c r="J46" i="4" s="1"/>
  <c r="HM14" i="2"/>
  <c r="J64" i="7" s="1"/>
  <c r="FQ15" i="2"/>
  <c r="HE15" i="2"/>
  <c r="E16" i="2"/>
  <c r="T16" i="2"/>
  <c r="BI16" i="2"/>
  <c r="J140" i="1" s="1"/>
  <c r="EK16" i="2"/>
  <c r="J84" i="6" s="1"/>
  <c r="HM16" i="2"/>
  <c r="J84" i="7" s="1"/>
  <c r="G18" i="2"/>
  <c r="R54" i="2"/>
  <c r="BA54" i="2"/>
  <c r="HE18" i="2"/>
  <c r="J19" i="2"/>
  <c r="T19" i="2"/>
  <c r="EK54" i="2"/>
  <c r="BA20" i="2"/>
  <c r="J21" i="2"/>
  <c r="T21" i="2"/>
  <c r="BI21" i="2"/>
  <c r="J209" i="1" s="1"/>
  <c r="HM21" i="2"/>
  <c r="J125" i="7" s="1"/>
  <c r="G22" i="2"/>
  <c r="L22" i="2"/>
  <c r="U59" i="2"/>
  <c r="BA22" i="2"/>
  <c r="HE22" i="2"/>
  <c r="J23" i="2"/>
  <c r="O23" i="2"/>
  <c r="U60" i="2"/>
  <c r="BI23" i="2"/>
  <c r="J243" i="1" s="1"/>
  <c r="HM23" i="2"/>
  <c r="J145" i="7" s="1"/>
  <c r="G24" i="2"/>
  <c r="U61" i="2"/>
  <c r="BA24" i="2"/>
  <c r="HE24" i="2"/>
  <c r="K62" i="2"/>
  <c r="I67" i="2"/>
  <c r="K66" i="2"/>
  <c r="FM66" i="2"/>
  <c r="HA66" i="2"/>
  <c r="FU66" i="2"/>
  <c r="P66" i="2"/>
  <c r="DY32" i="2"/>
  <c r="G72" i="2"/>
  <c r="EC36" i="2"/>
  <c r="HE72" i="2"/>
  <c r="M75" i="2"/>
  <c r="R38" i="2"/>
  <c r="EC38" i="2"/>
  <c r="E39" i="2"/>
  <c r="FY39" i="2"/>
  <c r="J197" i="4" s="1"/>
  <c r="HM39" i="2"/>
  <c r="J278" i="7" s="1"/>
  <c r="BC117" i="2"/>
  <c r="GY117" i="2"/>
  <c r="M121" i="2"/>
  <c r="I122" i="2"/>
  <c r="M125" i="2"/>
  <c r="U126" i="2"/>
  <c r="I133" i="2"/>
  <c r="I180" i="2"/>
  <c r="I182" i="2"/>
  <c r="S77" i="2"/>
  <c r="EG41" i="2"/>
  <c r="F289" i="6" s="1"/>
  <c r="FU77" i="2"/>
  <c r="HI41" i="2"/>
  <c r="F289" i="7" s="1"/>
  <c r="I79" i="2"/>
  <c r="K77" i="2"/>
  <c r="P42" i="2"/>
  <c r="AW42" i="2"/>
  <c r="DY42" i="2"/>
  <c r="DY40" i="2" s="1"/>
  <c r="FM42" i="2"/>
  <c r="HA42" i="2"/>
  <c r="AT80" i="2"/>
  <c r="BD80" i="2"/>
  <c r="ED80" i="2"/>
  <c r="EI80" i="2"/>
  <c r="FJ80" i="2"/>
  <c r="FO80" i="2"/>
  <c r="GV80" i="2"/>
  <c r="GZ80" i="2"/>
  <c r="Q87" i="2"/>
  <c r="BG80" i="2"/>
  <c r="EF80" i="2"/>
  <c r="K91" i="2"/>
  <c r="P91" i="2"/>
  <c r="AW91" i="2"/>
  <c r="HN92" i="2"/>
  <c r="HI91" i="2"/>
  <c r="I94" i="2"/>
  <c r="FZ94" i="2"/>
  <c r="HA20" i="2"/>
  <c r="U95" i="2"/>
  <c r="I96" i="2"/>
  <c r="BJ96" i="2"/>
  <c r="EL96" i="2"/>
  <c r="FZ96" i="2"/>
  <c r="HN96" i="2"/>
  <c r="N23" i="2"/>
  <c r="I98" i="2"/>
  <c r="EL98" i="2"/>
  <c r="HB80" i="2"/>
  <c r="HM109" i="2"/>
  <c r="M113" i="2"/>
  <c r="HM114" i="2"/>
  <c r="BE128" i="2"/>
  <c r="M141" i="2"/>
  <c r="O140" i="2"/>
  <c r="M143" i="2"/>
  <c r="HA146" i="2"/>
  <c r="HI155" i="2"/>
  <c r="I166" i="2"/>
  <c r="GY154" i="2"/>
  <c r="HA173" i="2"/>
  <c r="K188" i="2"/>
  <c r="P188" i="2"/>
  <c r="N188" i="2"/>
  <c r="S188" i="2"/>
  <c r="HI188" i="2"/>
  <c r="HC191" i="2"/>
  <c r="HH191" i="2"/>
  <c r="D192" i="2"/>
  <c r="H192" i="2"/>
  <c r="S192" i="2"/>
  <c r="BE192" i="2"/>
  <c r="HI192" i="2"/>
  <c r="I194" i="2"/>
  <c r="Q195" i="2"/>
  <c r="I198" i="2"/>
  <c r="I200" i="2"/>
  <c r="Q201" i="2"/>
  <c r="Q206" i="2"/>
  <c r="I207" i="2"/>
  <c r="HI210" i="2"/>
  <c r="J41" i="2"/>
  <c r="BI41" i="2"/>
  <c r="J485" i="1" s="1"/>
  <c r="L42" i="2"/>
  <c r="BA42" i="2"/>
  <c r="HE42" i="2"/>
  <c r="FI80" i="2"/>
  <c r="U94" i="2"/>
  <c r="U98" i="2"/>
  <c r="K109" i="2"/>
  <c r="BJ110" i="2"/>
  <c r="FZ110" i="2"/>
  <c r="Q111" i="2"/>
  <c r="FU109" i="2"/>
  <c r="HI109" i="2"/>
  <c r="K38" i="2"/>
  <c r="FZ112" i="2"/>
  <c r="EG39" i="2"/>
  <c r="F278" i="6" s="1"/>
  <c r="HI39" i="2"/>
  <c r="F278" i="7" s="1"/>
  <c r="N114" i="2"/>
  <c r="HH117" i="2"/>
  <c r="DY118" i="2"/>
  <c r="D136" i="2"/>
  <c r="H136" i="2"/>
  <c r="BE136" i="2"/>
  <c r="HA136" i="2"/>
  <c r="I141" i="2"/>
  <c r="K140" i="2"/>
  <c r="H140" i="2"/>
  <c r="S140" i="2"/>
  <c r="HI140" i="2"/>
  <c r="I143" i="2"/>
  <c r="E146" i="2"/>
  <c r="HM146" i="2"/>
  <c r="G146" i="2"/>
  <c r="HE146" i="2"/>
  <c r="N151" i="2"/>
  <c r="AW151" i="2"/>
  <c r="HA151" i="2"/>
  <c r="BF154" i="2"/>
  <c r="HB154" i="2"/>
  <c r="E165" i="2"/>
  <c r="U166" i="2"/>
  <c r="U169" i="2"/>
  <c r="HD154" i="2"/>
  <c r="J177" i="2"/>
  <c r="HM177" i="2"/>
  <c r="R177" i="2"/>
  <c r="BA177" i="2"/>
  <c r="M180" i="2"/>
  <c r="M182" i="2"/>
  <c r="H183" i="2"/>
  <c r="S183" i="2"/>
  <c r="BE183" i="2"/>
  <c r="DU7" i="2"/>
  <c r="DX17" i="2"/>
  <c r="CV25" i="2"/>
  <c r="FR29" i="2"/>
  <c r="BF35" i="2"/>
  <c r="EE40" i="2"/>
  <c r="O16" i="2"/>
  <c r="BG17" i="2"/>
  <c r="CW17" i="2"/>
  <c r="HH25" i="2"/>
  <c r="CS25" i="2"/>
  <c r="FR25" i="2"/>
  <c r="EE29" i="2"/>
  <c r="EI29" i="2"/>
  <c r="FN29" i="2"/>
  <c r="FS29" i="2"/>
  <c r="FX29" i="2"/>
  <c r="GY29" i="2"/>
  <c r="HC29" i="2"/>
  <c r="DT29" i="2"/>
  <c r="HB29" i="2"/>
  <c r="BG35" i="2"/>
  <c r="BB35" i="2"/>
  <c r="EJ40" i="2"/>
  <c r="FU41" i="2"/>
  <c r="F205" i="4" s="1"/>
  <c r="F42" i="2"/>
  <c r="EA40" i="2"/>
  <c r="GZ40" i="2"/>
  <c r="HD40" i="2"/>
  <c r="J34" i="2"/>
  <c r="M71" i="2"/>
  <c r="FM77" i="2"/>
  <c r="FM18" i="2"/>
  <c r="R173" i="2"/>
  <c r="DT17" i="2"/>
  <c r="FV17" i="2"/>
  <c r="CR25" i="2"/>
  <c r="AV29" i="2"/>
  <c r="BA9" i="2"/>
  <c r="BA15" i="2"/>
  <c r="DW7" i="2"/>
  <c r="EB7" i="2"/>
  <c r="FJ7" i="2"/>
  <c r="FN7" i="2"/>
  <c r="GW7" i="2"/>
  <c r="GY7" i="2"/>
  <c r="HK7" i="2"/>
  <c r="CV7" i="2"/>
  <c r="BF17" i="2"/>
  <c r="DX7" i="2"/>
  <c r="HB7" i="2"/>
  <c r="FR17" i="2"/>
  <c r="GW17" i="2"/>
  <c r="AY17" i="2"/>
  <c r="BC17" i="2"/>
  <c r="CO17" i="2"/>
  <c r="HC17" i="2"/>
  <c r="K22" i="2"/>
  <c r="GV25" i="2"/>
  <c r="GZ25" i="2"/>
  <c r="HD25" i="2"/>
  <c r="FJ25" i="2"/>
  <c r="GX25" i="2"/>
  <c r="HF25" i="2"/>
  <c r="EJ25" i="2"/>
  <c r="BC29" i="2"/>
  <c r="BG29" i="2"/>
  <c r="EA29" i="2"/>
  <c r="EF29" i="2"/>
  <c r="FO29" i="2"/>
  <c r="FT29" i="2"/>
  <c r="CR29" i="2"/>
  <c r="DU29" i="2"/>
  <c r="T36" i="2"/>
  <c r="BC35" i="2"/>
  <c r="AT35" i="2"/>
  <c r="AX35" i="2"/>
  <c r="EI35" i="2"/>
  <c r="S41" i="2"/>
  <c r="HJ40" i="2"/>
  <c r="O44" i="2"/>
  <c r="BA44" i="2"/>
  <c r="T62" i="2"/>
  <c r="S66" i="2"/>
  <c r="F34" i="2"/>
  <c r="I71" i="2"/>
  <c r="HL43" i="2"/>
  <c r="AU80" i="2"/>
  <c r="AZ80" i="2"/>
  <c r="BF80" i="2"/>
  <c r="FK80" i="2"/>
  <c r="HH154" i="2"/>
  <c r="AV17" i="2"/>
  <c r="FQ11" i="2"/>
  <c r="J16" i="2"/>
  <c r="AR7" i="2"/>
  <c r="AZ7" i="2"/>
  <c r="BD7" i="2"/>
  <c r="CL7" i="2"/>
  <c r="CP7" i="2"/>
  <c r="CT7" i="2"/>
  <c r="CX7" i="2"/>
  <c r="EF7" i="2"/>
  <c r="FR7" i="2"/>
  <c r="HC7" i="2"/>
  <c r="AU7" i="2"/>
  <c r="BA18" i="2"/>
  <c r="AS7" i="2"/>
  <c r="CO7" i="2"/>
  <c r="FI7" i="2"/>
  <c r="FJ17" i="2"/>
  <c r="FO17" i="2"/>
  <c r="FS17" i="2"/>
  <c r="GX17" i="2"/>
  <c r="HF17" i="2"/>
  <c r="HJ17" i="2"/>
  <c r="EF17" i="2"/>
  <c r="BD25" i="2"/>
  <c r="BH25" i="2"/>
  <c r="CL25" i="2"/>
  <c r="CP25" i="2"/>
  <c r="CT25" i="2"/>
  <c r="CX25" i="2"/>
  <c r="DW25" i="2"/>
  <c r="EB25" i="2"/>
  <c r="EH25" i="2"/>
  <c r="AU25" i="2"/>
  <c r="BC25" i="2"/>
  <c r="DT25" i="2"/>
  <c r="DX25" i="2"/>
  <c r="AU29" i="2"/>
  <c r="AY29" i="2"/>
  <c r="BH29" i="2"/>
  <c r="FP29" i="2"/>
  <c r="GX29" i="2"/>
  <c r="DZ35" i="2"/>
  <c r="EJ35" i="2"/>
  <c r="GY35" i="2"/>
  <c r="HC35" i="2"/>
  <c r="DW35" i="2"/>
  <c r="N41" i="2"/>
  <c r="FW40" i="2"/>
  <c r="EI40" i="2"/>
  <c r="HL40" i="2"/>
  <c r="GX43" i="2"/>
  <c r="Q45" i="2"/>
  <c r="EL46" i="2"/>
  <c r="I47" i="2"/>
  <c r="I48" i="2"/>
  <c r="HN48" i="2"/>
  <c r="H21" i="2"/>
  <c r="BE21" i="2"/>
  <c r="F209" i="1" s="1"/>
  <c r="I59" i="2"/>
  <c r="P22" i="2"/>
  <c r="AW22" i="2"/>
  <c r="I61" i="2"/>
  <c r="K24" i="2"/>
  <c r="P24" i="2"/>
  <c r="BJ61" i="2"/>
  <c r="DY24" i="2"/>
  <c r="BE27" i="2"/>
  <c r="F295" i="1" s="1"/>
  <c r="EE43" i="2"/>
  <c r="U67" i="2"/>
  <c r="U71" i="2"/>
  <c r="FO117" i="2"/>
  <c r="DU80" i="2"/>
  <c r="G30" i="2"/>
  <c r="L103" i="2"/>
  <c r="R30" i="2"/>
  <c r="BA103" i="2"/>
  <c r="EC103" i="2"/>
  <c r="HE103" i="2"/>
  <c r="E103" i="2"/>
  <c r="M105" i="2"/>
  <c r="O103" i="2"/>
  <c r="G109" i="2"/>
  <c r="EC109" i="2"/>
  <c r="FQ109" i="2"/>
  <c r="R114" i="2"/>
  <c r="EC114" i="2"/>
  <c r="FQ114" i="2"/>
  <c r="E114" i="2"/>
  <c r="EK114" i="2"/>
  <c r="HK117" i="2"/>
  <c r="I119" i="2"/>
  <c r="HA118" i="2"/>
  <c r="EG118" i="2"/>
  <c r="FU118" i="2"/>
  <c r="U122" i="2"/>
  <c r="I123" i="2"/>
  <c r="HB117" i="2"/>
  <c r="HD191" i="2"/>
  <c r="O202" i="2"/>
  <c r="DT43" i="2"/>
  <c r="EI43" i="2"/>
  <c r="FJ43" i="2"/>
  <c r="FO43" i="2"/>
  <c r="HK43" i="2"/>
  <c r="F8" i="2"/>
  <c r="D9" i="2"/>
  <c r="H9" i="2"/>
  <c r="N9" i="2"/>
  <c r="D11" i="2"/>
  <c r="S11" i="2"/>
  <c r="EG11" i="2"/>
  <c r="F34" i="6" s="1"/>
  <c r="F12" i="2"/>
  <c r="FM12" i="2"/>
  <c r="P14" i="2"/>
  <c r="FZ51" i="2"/>
  <c r="HN51" i="2"/>
  <c r="D15" i="2"/>
  <c r="Q52" i="2"/>
  <c r="S15" i="2"/>
  <c r="BE15" i="2"/>
  <c r="F123" i="1" s="1"/>
  <c r="I53" i="2"/>
  <c r="P16" i="2"/>
  <c r="BJ53" i="2"/>
  <c r="DY16" i="2"/>
  <c r="HN53" i="2"/>
  <c r="DV43" i="2"/>
  <c r="D18" i="2"/>
  <c r="H54" i="2"/>
  <c r="N54" i="2"/>
  <c r="S54" i="2"/>
  <c r="BE54" i="2"/>
  <c r="F19" i="2"/>
  <c r="K19" i="2"/>
  <c r="AW54" i="2"/>
  <c r="FZ56" i="2"/>
  <c r="HA19" i="2"/>
  <c r="D20" i="2"/>
  <c r="S20" i="2"/>
  <c r="BE20" i="2"/>
  <c r="F192" i="1" s="1"/>
  <c r="HI20" i="2"/>
  <c r="F115" i="7" s="1"/>
  <c r="Q60" i="2"/>
  <c r="L25" i="2"/>
  <c r="BA62" i="2"/>
  <c r="EC62" i="2"/>
  <c r="HE62" i="2"/>
  <c r="E62" i="2"/>
  <c r="BI62" i="2"/>
  <c r="L66" i="2"/>
  <c r="E77" i="2"/>
  <c r="O77" i="2"/>
  <c r="T77" i="2"/>
  <c r="HM77" i="2"/>
  <c r="U79" i="2"/>
  <c r="EC77" i="2"/>
  <c r="I82" i="2"/>
  <c r="I86" i="2"/>
  <c r="HA13" i="2"/>
  <c r="I90" i="2"/>
  <c r="HI16" i="2"/>
  <c r="F84" i="7" s="1"/>
  <c r="Q94" i="2"/>
  <c r="Q98" i="2"/>
  <c r="D99" i="2"/>
  <c r="H99" i="2"/>
  <c r="DY99" i="2"/>
  <c r="FR80" i="2"/>
  <c r="HC80" i="2"/>
  <c r="H30" i="2"/>
  <c r="N30" i="2"/>
  <c r="BE103" i="2"/>
  <c r="EG103" i="2"/>
  <c r="FU103" i="2"/>
  <c r="HI103" i="2"/>
  <c r="F31" i="2"/>
  <c r="EL105" i="2"/>
  <c r="FZ105" i="2"/>
  <c r="Q106" i="2"/>
  <c r="P103" i="2"/>
  <c r="BJ107" i="2"/>
  <c r="EL107" i="2"/>
  <c r="FZ107" i="2"/>
  <c r="HN107" i="2"/>
  <c r="FU34" i="2"/>
  <c r="F168" i="4" s="1"/>
  <c r="Q113" i="2"/>
  <c r="D114" i="2"/>
  <c r="H114" i="2"/>
  <c r="EG114" i="2"/>
  <c r="F114" i="2"/>
  <c r="FM114" i="2"/>
  <c r="BB117" i="2"/>
  <c r="DW117" i="2"/>
  <c r="K128" i="2"/>
  <c r="U133" i="2"/>
  <c r="N140" i="2"/>
  <c r="Q141" i="2"/>
  <c r="AS43" i="2"/>
  <c r="AX43" i="2"/>
  <c r="M60" i="2"/>
  <c r="DW43" i="2"/>
  <c r="EB43" i="2"/>
  <c r="FS43" i="2"/>
  <c r="FX43" i="2"/>
  <c r="E66" i="2"/>
  <c r="EK66" i="2"/>
  <c r="HM66" i="2"/>
  <c r="G66" i="2"/>
  <c r="U68" i="2"/>
  <c r="EC66" i="2"/>
  <c r="HE66" i="2"/>
  <c r="M69" i="2"/>
  <c r="I70" i="2"/>
  <c r="K72" i="2"/>
  <c r="AW72" i="2"/>
  <c r="DY72" i="2"/>
  <c r="FM72" i="2"/>
  <c r="I74" i="2"/>
  <c r="N72" i="2"/>
  <c r="BE72" i="2"/>
  <c r="FU72" i="2"/>
  <c r="HI72" i="2"/>
  <c r="Q75" i="2"/>
  <c r="F77" i="2"/>
  <c r="AW77" i="2"/>
  <c r="DY77" i="2"/>
  <c r="FU42" i="2"/>
  <c r="F212" i="4" s="1"/>
  <c r="AS80" i="2"/>
  <c r="BH80" i="2"/>
  <c r="DW80" i="2"/>
  <c r="EB80" i="2"/>
  <c r="EH80" i="2"/>
  <c r="FN80" i="2"/>
  <c r="U82" i="2"/>
  <c r="FY81" i="2"/>
  <c r="HM81" i="2"/>
  <c r="U83" i="2"/>
  <c r="BA81" i="2"/>
  <c r="M84" i="2"/>
  <c r="U86" i="2"/>
  <c r="M88" i="2"/>
  <c r="I89" i="2"/>
  <c r="U90" i="2"/>
  <c r="BI91" i="2"/>
  <c r="EK91" i="2"/>
  <c r="M94" i="2"/>
  <c r="M98" i="2"/>
  <c r="EG99" i="2"/>
  <c r="FU99" i="2"/>
  <c r="FY99" i="2"/>
  <c r="M106" i="2"/>
  <c r="BI103" i="2"/>
  <c r="U107" i="2"/>
  <c r="HC117" i="2"/>
  <c r="E128" i="2"/>
  <c r="T18" i="2"/>
  <c r="HM128" i="2"/>
  <c r="U130" i="2"/>
  <c r="HE128" i="2"/>
  <c r="M131" i="2"/>
  <c r="Q133" i="2"/>
  <c r="S36" i="2"/>
  <c r="BE36" i="2"/>
  <c r="F416" i="1" s="1"/>
  <c r="EG36" i="2"/>
  <c r="F248" i="6" s="1"/>
  <c r="FU36" i="2"/>
  <c r="F176" i="4" s="1"/>
  <c r="HI36" i="2"/>
  <c r="F248" i="7" s="1"/>
  <c r="EA117" i="2"/>
  <c r="EF117" i="2"/>
  <c r="FK117" i="2"/>
  <c r="FP117" i="2"/>
  <c r="GW117" i="2"/>
  <c r="FQ27" i="2"/>
  <c r="FW117" i="2"/>
  <c r="BF117" i="2"/>
  <c r="EJ117" i="2"/>
  <c r="J36" i="2"/>
  <c r="BI36" i="2"/>
  <c r="J416" i="1" s="1"/>
  <c r="EK36" i="2"/>
  <c r="J248" i="6" s="1"/>
  <c r="R37" i="2"/>
  <c r="BA37" i="2"/>
  <c r="EC37" i="2"/>
  <c r="E38" i="2"/>
  <c r="J38" i="2"/>
  <c r="EK38" i="2"/>
  <c r="J268" i="6" s="1"/>
  <c r="FY38" i="2"/>
  <c r="J190" i="4" s="1"/>
  <c r="I150" i="2"/>
  <c r="BA39" i="2"/>
  <c r="FQ39" i="2"/>
  <c r="HE39" i="2"/>
  <c r="L151" i="2"/>
  <c r="R151" i="2"/>
  <c r="EC151" i="2"/>
  <c r="I167" i="2"/>
  <c r="O165" i="2"/>
  <c r="J22" i="2"/>
  <c r="L23" i="2"/>
  <c r="BA23" i="2"/>
  <c r="HE23" i="2"/>
  <c r="H177" i="2"/>
  <c r="HI177" i="2"/>
  <c r="BJ182" i="2"/>
  <c r="HN182" i="2"/>
  <c r="HN194" i="2"/>
  <c r="BJ196" i="2"/>
  <c r="BJ200" i="2"/>
  <c r="K210" i="2"/>
  <c r="BD191" i="2"/>
  <c r="I224" i="2"/>
  <c r="HM42" i="2"/>
  <c r="J299" i="7" s="1"/>
  <c r="EK20" i="2"/>
  <c r="J115" i="6" s="1"/>
  <c r="I132" i="2"/>
  <c r="EK22" i="2"/>
  <c r="J135" i="6" s="1"/>
  <c r="U134" i="2"/>
  <c r="M135" i="2"/>
  <c r="D140" i="2"/>
  <c r="P140" i="2"/>
  <c r="BE140" i="2"/>
  <c r="EG140" i="2"/>
  <c r="FU140" i="2"/>
  <c r="AW140" i="2"/>
  <c r="DY140" i="2"/>
  <c r="FM140" i="2"/>
  <c r="K146" i="2"/>
  <c r="P146" i="2"/>
  <c r="FM146" i="2"/>
  <c r="K151" i="2"/>
  <c r="P151" i="2"/>
  <c r="DY151" i="2"/>
  <c r="D151" i="2"/>
  <c r="H151" i="2"/>
  <c r="BE151" i="2"/>
  <c r="FU151" i="2"/>
  <c r="HI151" i="2"/>
  <c r="D155" i="2"/>
  <c r="H155" i="2"/>
  <c r="S155" i="2"/>
  <c r="BE155" i="2"/>
  <c r="AW155" i="2"/>
  <c r="I158" i="2"/>
  <c r="I162" i="2"/>
  <c r="GZ154" i="2"/>
  <c r="N165" i="2"/>
  <c r="HI165" i="2"/>
  <c r="Q169" i="2"/>
  <c r="U180" i="2"/>
  <c r="U182" i="2"/>
  <c r="G183" i="2"/>
  <c r="L183" i="2"/>
  <c r="U184" i="2"/>
  <c r="BA183" i="2"/>
  <c r="M185" i="2"/>
  <c r="I186" i="2"/>
  <c r="U194" i="2"/>
  <c r="U198" i="2"/>
  <c r="M199" i="2"/>
  <c r="U200" i="2"/>
  <c r="E202" i="2"/>
  <c r="U204" i="2"/>
  <c r="M206" i="2"/>
  <c r="AS191" i="2"/>
  <c r="BI210" i="2"/>
  <c r="HM210" i="2"/>
  <c r="HE210" i="2"/>
  <c r="O210" i="2"/>
  <c r="AU191" i="2"/>
  <c r="G220" i="2"/>
  <c r="U221" i="2"/>
  <c r="BA220" i="2"/>
  <c r="E220" i="2"/>
  <c r="U223" i="2"/>
  <c r="J39" i="2"/>
  <c r="O39" i="2"/>
  <c r="U224" i="2"/>
  <c r="E140" i="2"/>
  <c r="FY140" i="2"/>
  <c r="HM140" i="2"/>
  <c r="G140" i="2"/>
  <c r="L140" i="2"/>
  <c r="U142" i="2"/>
  <c r="FQ140" i="2"/>
  <c r="HE140" i="2"/>
  <c r="M144" i="2"/>
  <c r="M145" i="2"/>
  <c r="GX117" i="2"/>
  <c r="HE155" i="2"/>
  <c r="U158" i="2"/>
  <c r="I159" i="2"/>
  <c r="I161" i="2"/>
  <c r="U162" i="2"/>
  <c r="I163" i="2"/>
  <c r="M164" i="2"/>
  <c r="GX154" i="2"/>
  <c r="HL154" i="2"/>
  <c r="AW173" i="2"/>
  <c r="O173" i="2"/>
  <c r="Q180" i="2"/>
  <c r="I181" i="2"/>
  <c r="Q182" i="2"/>
  <c r="I185" i="2"/>
  <c r="BI188" i="2"/>
  <c r="R188" i="2"/>
  <c r="HE188" i="2"/>
  <c r="Q194" i="2"/>
  <c r="Q198" i="2"/>
  <c r="Q200" i="2"/>
  <c r="Q204" i="2"/>
  <c r="HN204" i="2"/>
  <c r="I206" i="2"/>
  <c r="BJ206" i="2"/>
  <c r="M208" i="2"/>
  <c r="BJ208" i="2"/>
  <c r="HN208" i="2"/>
  <c r="Q209" i="2"/>
  <c r="S210" i="2"/>
  <c r="HI214" i="2"/>
  <c r="I216" i="2"/>
  <c r="I218" i="2"/>
  <c r="HN218" i="2"/>
  <c r="FQ103" i="2"/>
  <c r="FQ30" i="2"/>
  <c r="D146" i="2"/>
  <c r="D36" i="2"/>
  <c r="HN226" i="2"/>
  <c r="HA225" i="2"/>
  <c r="Q227" i="2"/>
  <c r="N225" i="2"/>
  <c r="N42" i="2"/>
  <c r="HI225" i="2"/>
  <c r="HI42" i="2"/>
  <c r="F299" i="7" s="1"/>
  <c r="CU7" i="2"/>
  <c r="FO7" i="2"/>
  <c r="AR17" i="2"/>
  <c r="BH17" i="2"/>
  <c r="CP17" i="2"/>
  <c r="DW17" i="2"/>
  <c r="EE17" i="2"/>
  <c r="CS17" i="2"/>
  <c r="EF25" i="2"/>
  <c r="FK25" i="2"/>
  <c r="FO25" i="2"/>
  <c r="HC25" i="2"/>
  <c r="CL29" i="2"/>
  <c r="CP29" i="2"/>
  <c r="CT29" i="2"/>
  <c r="DW29" i="2"/>
  <c r="EJ29" i="2"/>
  <c r="HH35" i="2"/>
  <c r="HL35" i="2"/>
  <c r="CM35" i="2"/>
  <c r="CQ35" i="2"/>
  <c r="CU35" i="2"/>
  <c r="EA35" i="2"/>
  <c r="EE35" i="2"/>
  <c r="M50" i="2"/>
  <c r="J13" i="2"/>
  <c r="EK77" i="2"/>
  <c r="EK41" i="2"/>
  <c r="J289" i="6" s="1"/>
  <c r="FY77" i="2"/>
  <c r="FY41" i="2"/>
  <c r="J205" i="4" s="1"/>
  <c r="G77" i="2"/>
  <c r="G42" i="2"/>
  <c r="FQ42" i="2"/>
  <c r="FQ77" i="2"/>
  <c r="E136" i="2"/>
  <c r="BI136" i="2"/>
  <c r="U226" i="2"/>
  <c r="R225" i="2"/>
  <c r="M227" i="2"/>
  <c r="J225" i="2"/>
  <c r="O225" i="2"/>
  <c r="O42" i="2"/>
  <c r="BI225" i="2"/>
  <c r="BI42" i="2"/>
  <c r="J502" i="1" s="1"/>
  <c r="Q50" i="2"/>
  <c r="N13" i="2"/>
  <c r="U113" i="2"/>
  <c r="T39" i="2"/>
  <c r="H146" i="2"/>
  <c r="H36" i="2"/>
  <c r="Q147" i="2"/>
  <c r="N36" i="2"/>
  <c r="I226" i="2"/>
  <c r="F225" i="2"/>
  <c r="BJ226" i="2"/>
  <c r="AW225" i="2"/>
  <c r="S225" i="2"/>
  <c r="S42" i="2"/>
  <c r="CQ7" i="2"/>
  <c r="FK7" i="2"/>
  <c r="FW7" i="2"/>
  <c r="CR7" i="2"/>
  <c r="AZ17" i="2"/>
  <c r="CL17" i="2"/>
  <c r="CX17" i="2"/>
  <c r="EA17" i="2"/>
  <c r="EJ17" i="2"/>
  <c r="FX17" i="2"/>
  <c r="AS17" i="2"/>
  <c r="BE18" i="2"/>
  <c r="F158" i="1" s="1"/>
  <c r="CM17" i="2"/>
  <c r="CQ17" i="2"/>
  <c r="CU17" i="2"/>
  <c r="FK17" i="2"/>
  <c r="FP17" i="2"/>
  <c r="FT17" i="2"/>
  <c r="GY17" i="2"/>
  <c r="HG17" i="2"/>
  <c r="FM19" i="2"/>
  <c r="R20" i="2"/>
  <c r="AS25" i="2"/>
  <c r="BA26" i="2"/>
  <c r="CM25" i="2"/>
  <c r="CQ25" i="2"/>
  <c r="CU25" i="2"/>
  <c r="EC26" i="2"/>
  <c r="FH25" i="2"/>
  <c r="FL25" i="2"/>
  <c r="FP25" i="2"/>
  <c r="FT25" i="2"/>
  <c r="AS29" i="2"/>
  <c r="BA30" i="2"/>
  <c r="CM29" i="2"/>
  <c r="CQ29" i="2"/>
  <c r="CU29" i="2"/>
  <c r="DX29" i="2"/>
  <c r="EC30" i="2"/>
  <c r="FK29" i="2"/>
  <c r="FV29" i="2"/>
  <c r="GW29" i="2"/>
  <c r="HE30" i="2"/>
  <c r="CN29" i="2"/>
  <c r="CV29" i="2"/>
  <c r="AR35" i="2"/>
  <c r="AV35" i="2"/>
  <c r="AZ35" i="2"/>
  <c r="BD35" i="2"/>
  <c r="EH35" i="2"/>
  <c r="FR35" i="2"/>
  <c r="FV35" i="2"/>
  <c r="GV35" i="2"/>
  <c r="GZ35" i="2"/>
  <c r="HD35" i="2"/>
  <c r="HM36" i="2"/>
  <c r="J248" i="7" s="1"/>
  <c r="HA41" i="2"/>
  <c r="HM41" i="2"/>
  <c r="J289" i="7" s="1"/>
  <c r="K42" i="2"/>
  <c r="CP40" i="2"/>
  <c r="CT40" i="2"/>
  <c r="EA43" i="2"/>
  <c r="EF43" i="2"/>
  <c r="FH43" i="2"/>
  <c r="FL43" i="2"/>
  <c r="FR43" i="2"/>
  <c r="HC43" i="2"/>
  <c r="S44" i="2"/>
  <c r="S8" i="2"/>
  <c r="BJ46" i="2"/>
  <c r="AW9" i="2"/>
  <c r="K44" i="2"/>
  <c r="HI44" i="2"/>
  <c r="I50" i="2"/>
  <c r="F13" i="2"/>
  <c r="FQ36" i="2"/>
  <c r="FQ72" i="2"/>
  <c r="E72" i="2"/>
  <c r="E37" i="2"/>
  <c r="J72" i="2"/>
  <c r="J37" i="2"/>
  <c r="O72" i="2"/>
  <c r="O37" i="2"/>
  <c r="U74" i="2"/>
  <c r="T37" i="2"/>
  <c r="H42" i="2"/>
  <c r="L19" i="2"/>
  <c r="HM20" i="2"/>
  <c r="J115" i="7" s="1"/>
  <c r="BI22" i="2"/>
  <c r="J226" i="1" s="1"/>
  <c r="E24" i="2"/>
  <c r="G62" i="2"/>
  <c r="CM7" i="2"/>
  <c r="DT7" i="2"/>
  <c r="FS7" i="2"/>
  <c r="HG7" i="2"/>
  <c r="CT17" i="2"/>
  <c r="AY7" i="2"/>
  <c r="BG7" i="2"/>
  <c r="DV7" i="2"/>
  <c r="EA7" i="2"/>
  <c r="EE7" i="2"/>
  <c r="EI7" i="2"/>
  <c r="GV7" i="2"/>
  <c r="GZ7" i="2"/>
  <c r="HD7" i="2"/>
  <c r="HH7" i="2"/>
  <c r="HL7" i="2"/>
  <c r="H18" i="2"/>
  <c r="AT17" i="2"/>
  <c r="AX17" i="2"/>
  <c r="BB17" i="2"/>
  <c r="DU17" i="2"/>
  <c r="EH17" i="2"/>
  <c r="FH17" i="2"/>
  <c r="FL17" i="2"/>
  <c r="AT25" i="2"/>
  <c r="AX25" i="2"/>
  <c r="BB25" i="2"/>
  <c r="BF25" i="2"/>
  <c r="DU25" i="2"/>
  <c r="FV25" i="2"/>
  <c r="GW25" i="2"/>
  <c r="HE26" i="2"/>
  <c r="FW29" i="2"/>
  <c r="AS35" i="2"/>
  <c r="ED35" i="2"/>
  <c r="FJ35" i="2"/>
  <c r="FN35" i="2"/>
  <c r="FS35" i="2"/>
  <c r="FW35" i="2"/>
  <c r="HE37" i="2"/>
  <c r="G39" i="2"/>
  <c r="D42" i="2"/>
  <c r="U50" i="2"/>
  <c r="R13" i="2"/>
  <c r="J77" i="2"/>
  <c r="EL94" i="2"/>
  <c r="DY20" i="2"/>
  <c r="FM91" i="2"/>
  <c r="EL110" i="2"/>
  <c r="DY36" i="2"/>
  <c r="HN110" i="2"/>
  <c r="HA109" i="2"/>
  <c r="P109" i="2"/>
  <c r="EL112" i="2"/>
  <c r="DY38" i="2"/>
  <c r="I113" i="2"/>
  <c r="H39" i="2"/>
  <c r="BE109" i="2"/>
  <c r="DY44" i="2"/>
  <c r="HN45" i="2"/>
  <c r="BE44" i="2"/>
  <c r="Q47" i="2"/>
  <c r="FZ47" i="2"/>
  <c r="FU44" i="2"/>
  <c r="BJ49" i="2"/>
  <c r="D54" i="2"/>
  <c r="HI54" i="2"/>
  <c r="DY22" i="2"/>
  <c r="HJ43" i="2"/>
  <c r="BC43" i="2"/>
  <c r="P77" i="2"/>
  <c r="HN78" i="2"/>
  <c r="Q79" i="2"/>
  <c r="BE42" i="2"/>
  <c r="F502" i="1" s="1"/>
  <c r="EG77" i="2"/>
  <c r="EG42" i="2"/>
  <c r="F299" i="6" s="1"/>
  <c r="U104" i="2"/>
  <c r="S103" i="2"/>
  <c r="BJ105" i="2"/>
  <c r="AW103" i="2"/>
  <c r="D103" i="2"/>
  <c r="H103" i="2"/>
  <c r="HJ117" i="2"/>
  <c r="EC118" i="2"/>
  <c r="EK118" i="2"/>
  <c r="AY117" i="2"/>
  <c r="G128" i="2"/>
  <c r="J165" i="2"/>
  <c r="BJ166" i="2"/>
  <c r="U167" i="2"/>
  <c r="BJ168" i="2"/>
  <c r="HN168" i="2"/>
  <c r="BJ170" i="2"/>
  <c r="HN170" i="2"/>
  <c r="U171" i="2"/>
  <c r="BJ172" i="2"/>
  <c r="HN172" i="2"/>
  <c r="R210" i="2"/>
  <c r="J210" i="2"/>
  <c r="HB191" i="2"/>
  <c r="EL47" i="2"/>
  <c r="HA44" i="2"/>
  <c r="Q48" i="2"/>
  <c r="EL49" i="2"/>
  <c r="HN49" i="2"/>
  <c r="HN57" i="2"/>
  <c r="FY72" i="2"/>
  <c r="K41" i="2"/>
  <c r="FZ78" i="2"/>
  <c r="FM41" i="2"/>
  <c r="AT7" i="2"/>
  <c r="AX7" i="2"/>
  <c r="BB7" i="2"/>
  <c r="BF7" i="2"/>
  <c r="DZ7" i="2"/>
  <c r="ED7" i="2"/>
  <c r="EH7" i="2"/>
  <c r="FH7" i="2"/>
  <c r="FL7" i="2"/>
  <c r="FP7" i="2"/>
  <c r="FT7" i="2"/>
  <c r="FX7" i="2"/>
  <c r="DY10" i="2"/>
  <c r="HA10" i="2"/>
  <c r="FU11" i="2"/>
  <c r="F25" i="4" s="1"/>
  <c r="J14" i="2"/>
  <c r="HA16" i="2"/>
  <c r="E18" i="2"/>
  <c r="DV17" i="2"/>
  <c r="DZ17" i="2"/>
  <c r="ED17" i="2"/>
  <c r="EI17" i="2"/>
  <c r="GV17" i="2"/>
  <c r="GZ17" i="2"/>
  <c r="HD17" i="2"/>
  <c r="HH17" i="2"/>
  <c r="HL17" i="2"/>
  <c r="R19" i="2"/>
  <c r="R23" i="2"/>
  <c r="EA25" i="2"/>
  <c r="EE25" i="2"/>
  <c r="FW25" i="2"/>
  <c r="S30" i="2"/>
  <c r="AT29" i="2"/>
  <c r="AX29" i="2"/>
  <c r="BB29" i="2"/>
  <c r="BF29" i="2"/>
  <c r="DZ29" i="2"/>
  <c r="ED29" i="2"/>
  <c r="EH29" i="2"/>
  <c r="FH29" i="2"/>
  <c r="FL29" i="2"/>
  <c r="FU30" i="2"/>
  <c r="GV29" i="2"/>
  <c r="GZ29" i="2"/>
  <c r="HD29" i="2"/>
  <c r="HH29" i="2"/>
  <c r="HL29" i="2"/>
  <c r="FM31" i="2"/>
  <c r="D34" i="2"/>
  <c r="DU35" i="2"/>
  <c r="FK35" i="2"/>
  <c r="FO35" i="2"/>
  <c r="HG35" i="2"/>
  <c r="HK35" i="2"/>
  <c r="FH35" i="2"/>
  <c r="FL35" i="2"/>
  <c r="FP35" i="2"/>
  <c r="FT35" i="2"/>
  <c r="FX35" i="2"/>
  <c r="AZ40" i="2"/>
  <c r="BF40" i="2"/>
  <c r="CO40" i="2"/>
  <c r="CS40" i="2"/>
  <c r="FL40" i="2"/>
  <c r="ED40" i="2"/>
  <c r="AU43" i="2"/>
  <c r="AZ43" i="2"/>
  <c r="BF43" i="2"/>
  <c r="EJ43" i="2"/>
  <c r="FV43" i="2"/>
  <c r="GW43" i="2"/>
  <c r="HB43" i="2"/>
  <c r="HG43" i="2"/>
  <c r="M47" i="2"/>
  <c r="FQ44" i="2"/>
  <c r="M48" i="2"/>
  <c r="E44" i="2"/>
  <c r="M51" i="2"/>
  <c r="L54" i="2"/>
  <c r="DZ43" i="2"/>
  <c r="FK43" i="2"/>
  <c r="FP43" i="2"/>
  <c r="HE54" i="2"/>
  <c r="BJ63" i="2"/>
  <c r="BJ65" i="2"/>
  <c r="EL65" i="2"/>
  <c r="FT43" i="2"/>
  <c r="EL67" i="2"/>
  <c r="DY66" i="2"/>
  <c r="BJ69" i="2"/>
  <c r="HN69" i="2"/>
  <c r="U70" i="2"/>
  <c r="HI66" i="2"/>
  <c r="N34" i="2"/>
  <c r="HN71" i="2"/>
  <c r="HN73" i="2"/>
  <c r="EL75" i="2"/>
  <c r="FM38" i="2"/>
  <c r="FU39" i="2"/>
  <c r="F197" i="4" s="1"/>
  <c r="M79" i="2"/>
  <c r="HD80" i="2"/>
  <c r="O81" i="2"/>
  <c r="EK81" i="2"/>
  <c r="U87" i="2"/>
  <c r="J91" i="2"/>
  <c r="I93" i="2"/>
  <c r="HE19" i="2"/>
  <c r="E91" i="2"/>
  <c r="I95" i="2"/>
  <c r="I97" i="2"/>
  <c r="HM91" i="2"/>
  <c r="HF80" i="2"/>
  <c r="HI99" i="2"/>
  <c r="AU117" i="2"/>
  <c r="AZ117" i="2"/>
  <c r="DU117" i="2"/>
  <c r="FJ117" i="2"/>
  <c r="FT117" i="2"/>
  <c r="HF117" i="2"/>
  <c r="EL119" i="2"/>
  <c r="FZ119" i="2"/>
  <c r="EL121" i="2"/>
  <c r="FZ121" i="2"/>
  <c r="HN121" i="2"/>
  <c r="EL123" i="2"/>
  <c r="HN123" i="2"/>
  <c r="I124" i="2"/>
  <c r="BJ125" i="2"/>
  <c r="EL125" i="2"/>
  <c r="FZ125" i="2"/>
  <c r="BJ127" i="2"/>
  <c r="HN127" i="2"/>
  <c r="GV154" i="2"/>
  <c r="HF154" i="2"/>
  <c r="HJ154" i="2"/>
  <c r="BJ50" i="2"/>
  <c r="EL50" i="2"/>
  <c r="FZ50" i="2"/>
  <c r="HN50" i="2"/>
  <c r="D14" i="2"/>
  <c r="I51" i="2"/>
  <c r="EG14" i="2"/>
  <c r="AW15" i="2"/>
  <c r="FZ52" i="2"/>
  <c r="EH43" i="2"/>
  <c r="E54" i="2"/>
  <c r="J54" i="2"/>
  <c r="BI54" i="2"/>
  <c r="I56" i="2"/>
  <c r="T54" i="2"/>
  <c r="M58" i="2"/>
  <c r="P21" i="2"/>
  <c r="BJ58" i="2"/>
  <c r="DY54" i="2"/>
  <c r="FZ58" i="2"/>
  <c r="Q59" i="2"/>
  <c r="HI22" i="2"/>
  <c r="F135" i="7" s="1"/>
  <c r="BJ60" i="2"/>
  <c r="EL60" i="2"/>
  <c r="FZ60" i="2"/>
  <c r="HA23" i="2"/>
  <c r="EG54" i="2"/>
  <c r="FU24" i="2"/>
  <c r="F110" i="4" s="1"/>
  <c r="HI24" i="2"/>
  <c r="F155" i="7" s="1"/>
  <c r="D62" i="2"/>
  <c r="HI62" i="2"/>
  <c r="HN64" i="2"/>
  <c r="FU28" i="2"/>
  <c r="BA66" i="2"/>
  <c r="FQ66" i="2"/>
  <c r="M68" i="2"/>
  <c r="O66" i="2"/>
  <c r="BI66" i="2"/>
  <c r="Q70" i="2"/>
  <c r="FI43" i="2"/>
  <c r="EG72" i="2"/>
  <c r="Q74" i="2"/>
  <c r="FZ74" i="2"/>
  <c r="HN74" i="2"/>
  <c r="I75" i="2"/>
  <c r="BJ76" i="2"/>
  <c r="EL76" i="2"/>
  <c r="FZ76" i="2"/>
  <c r="HA72" i="2"/>
  <c r="L77" i="2"/>
  <c r="E42" i="2"/>
  <c r="BI77" i="2"/>
  <c r="AR80" i="2"/>
  <c r="AV80" i="2"/>
  <c r="DZ80" i="2"/>
  <c r="M87" i="2"/>
  <c r="R91" i="2"/>
  <c r="Q95" i="2"/>
  <c r="GX80" i="2"/>
  <c r="J103" i="2"/>
  <c r="U105" i="2"/>
  <c r="Q108" i="2"/>
  <c r="L109" i="2"/>
  <c r="BA109" i="2"/>
  <c r="E109" i="2"/>
  <c r="Q116" i="2"/>
  <c r="AR117" i="2"/>
  <c r="AV117" i="2"/>
  <c r="BG117" i="2"/>
  <c r="DV117" i="2"/>
  <c r="EE117" i="2"/>
  <c r="Q122" i="2"/>
  <c r="M126" i="2"/>
  <c r="BA136" i="2"/>
  <c r="EC136" i="2"/>
  <c r="DT117" i="2"/>
  <c r="EI117" i="2"/>
  <c r="I142" i="2"/>
  <c r="HN142" i="2"/>
  <c r="AU40" i="2"/>
  <c r="AY40" i="2"/>
  <c r="BD40" i="2"/>
  <c r="FI40" i="2"/>
  <c r="AS40" i="2"/>
  <c r="CU40" i="2"/>
  <c r="FK40" i="2"/>
  <c r="HG40" i="2"/>
  <c r="HK40" i="2"/>
  <c r="FN43" i="2"/>
  <c r="GY43" i="2"/>
  <c r="FY44" i="2"/>
  <c r="L9" i="2"/>
  <c r="U47" i="2"/>
  <c r="HM10" i="2"/>
  <c r="J24" i="7" s="1"/>
  <c r="G11" i="2"/>
  <c r="U48" i="2"/>
  <c r="M49" i="2"/>
  <c r="T12" i="2"/>
  <c r="EK12" i="2"/>
  <c r="J44" i="6" s="1"/>
  <c r="HE13" i="2"/>
  <c r="E14" i="2"/>
  <c r="T14" i="2"/>
  <c r="G15" i="2"/>
  <c r="U52" i="2"/>
  <c r="FY16" i="2"/>
  <c r="J60" i="4" s="1"/>
  <c r="ED43" i="2"/>
  <c r="GV43" i="2"/>
  <c r="GZ43" i="2"/>
  <c r="F54" i="2"/>
  <c r="EL55" i="2"/>
  <c r="HA54" i="2"/>
  <c r="U56" i="2"/>
  <c r="I57" i="2"/>
  <c r="P54" i="2"/>
  <c r="EL57" i="2"/>
  <c r="FZ57" i="2"/>
  <c r="I58" i="2"/>
  <c r="L21" i="2"/>
  <c r="BA21" i="2"/>
  <c r="EC54" i="2"/>
  <c r="M59" i="2"/>
  <c r="FY22" i="2"/>
  <c r="J96" i="4" s="1"/>
  <c r="EK24" i="2"/>
  <c r="J155" i="6" s="1"/>
  <c r="BB43" i="2"/>
  <c r="FW43" i="2"/>
  <c r="FY62" i="2"/>
  <c r="EK62" i="2"/>
  <c r="D66" i="2"/>
  <c r="H66" i="2"/>
  <c r="I68" i="2"/>
  <c r="K31" i="2"/>
  <c r="M70" i="2"/>
  <c r="AW33" i="2"/>
  <c r="EL70" i="2"/>
  <c r="EG34" i="2"/>
  <c r="F237" i="6" s="1"/>
  <c r="AY43" i="2"/>
  <c r="BI72" i="2"/>
  <c r="EK72" i="2"/>
  <c r="M74" i="2"/>
  <c r="U75" i="2"/>
  <c r="HM72" i="2"/>
  <c r="EC39" i="2"/>
  <c r="BG43" i="2"/>
  <c r="HD43" i="2"/>
  <c r="D77" i="2"/>
  <c r="H77" i="2"/>
  <c r="HI77" i="2"/>
  <c r="HA77" i="2"/>
  <c r="DV80" i="2"/>
  <c r="FW80" i="2"/>
  <c r="I83" i="2"/>
  <c r="EL83" i="2"/>
  <c r="FZ83" i="2"/>
  <c r="EG81" i="2"/>
  <c r="M85" i="2"/>
  <c r="BJ85" i="2"/>
  <c r="EL85" i="2"/>
  <c r="FZ85" i="2"/>
  <c r="D12" i="2"/>
  <c r="BE81" i="2"/>
  <c r="I87" i="2"/>
  <c r="FZ87" i="2"/>
  <c r="Q88" i="2"/>
  <c r="M89" i="2"/>
  <c r="BJ89" i="2"/>
  <c r="M95" i="2"/>
  <c r="BC80" i="2"/>
  <c r="N99" i="2"/>
  <c r="BA99" i="2"/>
  <c r="FQ99" i="2"/>
  <c r="HE99" i="2"/>
  <c r="FZ101" i="2"/>
  <c r="Q105" i="2"/>
  <c r="EL116" i="2"/>
  <c r="DY114" i="2"/>
  <c r="M122" i="2"/>
  <c r="I126" i="2"/>
  <c r="EB117" i="2"/>
  <c r="FS117" i="2"/>
  <c r="FX117" i="2"/>
  <c r="I130" i="2"/>
  <c r="BJ130" i="2"/>
  <c r="FZ130" i="2"/>
  <c r="HN130" i="2"/>
  <c r="Q131" i="2"/>
  <c r="S128" i="2"/>
  <c r="M132" i="2"/>
  <c r="AW128" i="2"/>
  <c r="BJ134" i="2"/>
  <c r="FZ134" i="2"/>
  <c r="HN134" i="2"/>
  <c r="GV117" i="2"/>
  <c r="GZ117" i="2"/>
  <c r="HD117" i="2"/>
  <c r="S136" i="2"/>
  <c r="BJ138" i="2"/>
  <c r="AW136" i="2"/>
  <c r="FZ138" i="2"/>
  <c r="EG136" i="2"/>
  <c r="AT117" i="2"/>
  <c r="BI140" i="2"/>
  <c r="F81" i="2"/>
  <c r="Q82" i="2"/>
  <c r="BJ82" i="2"/>
  <c r="DY81" i="2"/>
  <c r="FM81" i="2"/>
  <c r="Q83" i="2"/>
  <c r="I84" i="2"/>
  <c r="K81" i="2"/>
  <c r="BJ84" i="2"/>
  <c r="HN84" i="2"/>
  <c r="EL86" i="2"/>
  <c r="FZ86" i="2"/>
  <c r="HN86" i="2"/>
  <c r="FZ88" i="2"/>
  <c r="HN88" i="2"/>
  <c r="U89" i="2"/>
  <c r="HI15" i="2"/>
  <c r="F74" i="7" s="1"/>
  <c r="Q90" i="2"/>
  <c r="BJ90" i="2"/>
  <c r="EL90" i="2"/>
  <c r="Q93" i="2"/>
  <c r="Q97" i="2"/>
  <c r="FY91" i="2"/>
  <c r="EC24" i="2"/>
  <c r="K99" i="2"/>
  <c r="P99" i="2"/>
  <c r="BI99" i="2"/>
  <c r="EK99" i="2"/>
  <c r="BJ102" i="2"/>
  <c r="EL102" i="2"/>
  <c r="FZ102" i="2"/>
  <c r="Q104" i="2"/>
  <c r="EK103" i="2"/>
  <c r="FY103" i="2"/>
  <c r="I106" i="2"/>
  <c r="BJ106" i="2"/>
  <c r="EL106" i="2"/>
  <c r="FZ106" i="2"/>
  <c r="HN106" i="2"/>
  <c r="Q107" i="2"/>
  <c r="EL108" i="2"/>
  <c r="FZ108" i="2"/>
  <c r="S109" i="2"/>
  <c r="EG109" i="2"/>
  <c r="AW109" i="2"/>
  <c r="DY109" i="2"/>
  <c r="FZ111" i="2"/>
  <c r="HN111" i="2"/>
  <c r="D109" i="2"/>
  <c r="H109" i="2"/>
  <c r="U112" i="2"/>
  <c r="BJ113" i="2"/>
  <c r="EL113" i="2"/>
  <c r="FM109" i="2"/>
  <c r="O114" i="2"/>
  <c r="T114" i="2"/>
  <c r="BI114" i="2"/>
  <c r="FY114" i="2"/>
  <c r="I116" i="2"/>
  <c r="BH117" i="2"/>
  <c r="HG117" i="2"/>
  <c r="FQ118" i="2"/>
  <c r="Q120" i="2"/>
  <c r="U121" i="2"/>
  <c r="HM118" i="2"/>
  <c r="U123" i="2"/>
  <c r="HE118" i="2"/>
  <c r="U124" i="2"/>
  <c r="U125" i="2"/>
  <c r="E118" i="2"/>
  <c r="U127" i="2"/>
  <c r="EL129" i="2"/>
  <c r="FM128" i="2"/>
  <c r="Q130" i="2"/>
  <c r="EG128" i="2"/>
  <c r="DY128" i="2"/>
  <c r="HN131" i="2"/>
  <c r="U132" i="2"/>
  <c r="EL133" i="2"/>
  <c r="FZ133" i="2"/>
  <c r="HA128" i="2"/>
  <c r="Q134" i="2"/>
  <c r="I135" i="2"/>
  <c r="BJ135" i="2"/>
  <c r="FZ135" i="2"/>
  <c r="HN135" i="2"/>
  <c r="AS117" i="2"/>
  <c r="EH117" i="2"/>
  <c r="DY136" i="2"/>
  <c r="HN137" i="2"/>
  <c r="K136" i="2"/>
  <c r="P136" i="2"/>
  <c r="HN139" i="2"/>
  <c r="J140" i="2"/>
  <c r="BJ141" i="2"/>
  <c r="EL141" i="2"/>
  <c r="FZ141" i="2"/>
  <c r="HA140" i="2"/>
  <c r="BJ143" i="2"/>
  <c r="EL143" i="2"/>
  <c r="FZ143" i="2"/>
  <c r="HN143" i="2"/>
  <c r="I144" i="2"/>
  <c r="I145" i="2"/>
  <c r="FZ145" i="2"/>
  <c r="HN145" i="2"/>
  <c r="HN147" i="2"/>
  <c r="EG146" i="2"/>
  <c r="FU146" i="2"/>
  <c r="BJ149" i="2"/>
  <c r="DY146" i="2"/>
  <c r="HN149" i="2"/>
  <c r="U150" i="2"/>
  <c r="I153" i="2"/>
  <c r="AS154" i="2"/>
  <c r="AX154" i="2"/>
  <c r="M194" i="2"/>
  <c r="J192" i="2"/>
  <c r="N210" i="2"/>
  <c r="HN216" i="2"/>
  <c r="HA214" i="2"/>
  <c r="N214" i="2"/>
  <c r="BE214" i="2"/>
  <c r="FV80" i="2"/>
  <c r="HG80" i="2"/>
  <c r="M82" i="2"/>
  <c r="EC81" i="2"/>
  <c r="M83" i="2"/>
  <c r="BI81" i="2"/>
  <c r="U84" i="2"/>
  <c r="HE81" i="2"/>
  <c r="Q85" i="2"/>
  <c r="M86" i="2"/>
  <c r="G81" i="2"/>
  <c r="U88" i="2"/>
  <c r="M90" i="2"/>
  <c r="EJ80" i="2"/>
  <c r="D91" i="2"/>
  <c r="H91" i="2"/>
  <c r="Q92" i="2"/>
  <c r="EG91" i="2"/>
  <c r="FU91" i="2"/>
  <c r="BJ93" i="2"/>
  <c r="FZ95" i="2"/>
  <c r="HN95" i="2"/>
  <c r="Q96" i="2"/>
  <c r="BJ97" i="2"/>
  <c r="EL97" i="2"/>
  <c r="G99" i="2"/>
  <c r="L99" i="2"/>
  <c r="AW99" i="2"/>
  <c r="DT80" i="2"/>
  <c r="DX80" i="2"/>
  <c r="M104" i="2"/>
  <c r="BJ104" i="2"/>
  <c r="DY103" i="2"/>
  <c r="O109" i="2"/>
  <c r="BI109" i="2"/>
  <c r="EK109" i="2"/>
  <c r="U111" i="2"/>
  <c r="Q112" i="2"/>
  <c r="T109" i="2"/>
  <c r="FY109" i="2"/>
  <c r="I115" i="2"/>
  <c r="P114" i="2"/>
  <c r="EL115" i="2"/>
  <c r="FZ115" i="2"/>
  <c r="HA114" i="2"/>
  <c r="BE114" i="2"/>
  <c r="FU114" i="2"/>
  <c r="HI114" i="2"/>
  <c r="BD117" i="2"/>
  <c r="DX117" i="2"/>
  <c r="FR117" i="2"/>
  <c r="EL120" i="2"/>
  <c r="FM118" i="2"/>
  <c r="BJ122" i="2"/>
  <c r="EL122" i="2"/>
  <c r="FZ122" i="2"/>
  <c r="Q124" i="2"/>
  <c r="FZ124" i="2"/>
  <c r="Q125" i="2"/>
  <c r="BJ126" i="2"/>
  <c r="FZ126" i="2"/>
  <c r="HN126" i="2"/>
  <c r="Q127" i="2"/>
  <c r="BA128" i="2"/>
  <c r="EC128" i="2"/>
  <c r="M130" i="2"/>
  <c r="BI128" i="2"/>
  <c r="Q132" i="2"/>
  <c r="EK128" i="2"/>
  <c r="DZ117" i="2"/>
  <c r="HL117" i="2"/>
  <c r="HM136" i="2"/>
  <c r="HE136" i="2"/>
  <c r="AX117" i="2"/>
  <c r="FI117" i="2"/>
  <c r="EC140" i="2"/>
  <c r="U144" i="2"/>
  <c r="U145" i="2"/>
  <c r="M159" i="2"/>
  <c r="HN159" i="2"/>
  <c r="Q160" i="2"/>
  <c r="M161" i="2"/>
  <c r="BJ161" i="2"/>
  <c r="HN161" i="2"/>
  <c r="M163" i="2"/>
  <c r="HN163" i="2"/>
  <c r="Q164" i="2"/>
  <c r="K173" i="2"/>
  <c r="HE173" i="2"/>
  <c r="M181" i="2"/>
  <c r="N192" i="2"/>
  <c r="Q199" i="2"/>
  <c r="Q144" i="2"/>
  <c r="EL144" i="2"/>
  <c r="FZ144" i="2"/>
  <c r="Q145" i="2"/>
  <c r="L146" i="2"/>
  <c r="U147" i="2"/>
  <c r="BA146" i="2"/>
  <c r="EC146" i="2"/>
  <c r="FQ146" i="2"/>
  <c r="M148" i="2"/>
  <c r="BI146" i="2"/>
  <c r="Q150" i="2"/>
  <c r="EK146" i="2"/>
  <c r="G151" i="2"/>
  <c r="FQ151" i="2"/>
  <c r="HE151" i="2"/>
  <c r="Q153" i="2"/>
  <c r="T151" i="2"/>
  <c r="HM151" i="2"/>
  <c r="AT154" i="2"/>
  <c r="BH154" i="2"/>
  <c r="HC154" i="2"/>
  <c r="HG154" i="2"/>
  <c r="HK154" i="2"/>
  <c r="BJ156" i="2"/>
  <c r="U157" i="2"/>
  <c r="Q158" i="2"/>
  <c r="BJ158" i="2"/>
  <c r="HN158" i="2"/>
  <c r="U159" i="2"/>
  <c r="BJ160" i="2"/>
  <c r="HN160" i="2"/>
  <c r="U161" i="2"/>
  <c r="BJ162" i="2"/>
  <c r="HN162" i="2"/>
  <c r="U163" i="2"/>
  <c r="BJ164" i="2"/>
  <c r="HN164" i="2"/>
  <c r="BG154" i="2"/>
  <c r="Q167" i="2"/>
  <c r="M169" i="2"/>
  <c r="HM165" i="2"/>
  <c r="U170" i="2"/>
  <c r="Q171" i="2"/>
  <c r="AU154" i="2"/>
  <c r="AY154" i="2"/>
  <c r="T177" i="2"/>
  <c r="U179" i="2"/>
  <c r="U181" i="2"/>
  <c r="HN185" i="2"/>
  <c r="HN187" i="2"/>
  <c r="I190" i="2"/>
  <c r="G188" i="2"/>
  <c r="I199" i="2"/>
  <c r="BF191" i="2"/>
  <c r="HL191" i="2"/>
  <c r="U207" i="2"/>
  <c r="Q208" i="2"/>
  <c r="U209" i="2"/>
  <c r="E214" i="2"/>
  <c r="BJ148" i="2"/>
  <c r="Q149" i="2"/>
  <c r="S146" i="2"/>
  <c r="M150" i="2"/>
  <c r="AW146" i="2"/>
  <c r="FZ150" i="2"/>
  <c r="S151" i="2"/>
  <c r="EG151" i="2"/>
  <c r="M153" i="2"/>
  <c r="BJ153" i="2"/>
  <c r="EL153" i="2"/>
  <c r="FM151" i="2"/>
  <c r="AZ154" i="2"/>
  <c r="HM155" i="2"/>
  <c r="M158" i="2"/>
  <c r="Q159" i="2"/>
  <c r="Q161" i="2"/>
  <c r="M162" i="2"/>
  <c r="Q163" i="2"/>
  <c r="HN167" i="2"/>
  <c r="Q168" i="2"/>
  <c r="BJ169" i="2"/>
  <c r="Q170" i="2"/>
  <c r="Q172" i="2"/>
  <c r="P177" i="2"/>
  <c r="Q181" i="2"/>
  <c r="I189" i="2"/>
  <c r="F188" i="2"/>
  <c r="HN189" i="2"/>
  <c r="HA188" i="2"/>
  <c r="AZ191" i="2"/>
  <c r="HG191" i="2"/>
  <c r="R192" i="2"/>
  <c r="U195" i="2"/>
  <c r="U197" i="2"/>
  <c r="U199" i="2"/>
  <c r="S202" i="2"/>
  <c r="Q207" i="2"/>
  <c r="AR191" i="2"/>
  <c r="AV191" i="2"/>
  <c r="BG191" i="2"/>
  <c r="F210" i="2"/>
  <c r="HN212" i="2"/>
  <c r="HA210" i="2"/>
  <c r="I221" i="2"/>
  <c r="F220" i="2"/>
  <c r="I223" i="2"/>
  <c r="HN223" i="2"/>
  <c r="BE220" i="2"/>
  <c r="BJ175" i="2"/>
  <c r="L177" i="2"/>
  <c r="BI177" i="2"/>
  <c r="E183" i="2"/>
  <c r="Q186" i="2"/>
  <c r="U187" i="2"/>
  <c r="L188" i="2"/>
  <c r="HM188" i="2"/>
  <c r="BC191" i="2"/>
  <c r="BH191" i="2"/>
  <c r="GY191" i="2"/>
  <c r="T192" i="2"/>
  <c r="O192" i="2"/>
  <c r="HM192" i="2"/>
  <c r="U196" i="2"/>
  <c r="M204" i="2"/>
  <c r="I208" i="2"/>
  <c r="BJ213" i="2"/>
  <c r="HN213" i="2"/>
  <c r="D214" i="2"/>
  <c r="H214" i="2"/>
  <c r="M217" i="2"/>
  <c r="BJ217" i="2"/>
  <c r="I219" i="2"/>
  <c r="GX191" i="2"/>
  <c r="S220" i="2"/>
  <c r="I222" i="2"/>
  <c r="Q223" i="2"/>
  <c r="HN224" i="2"/>
  <c r="Q226" i="2"/>
  <c r="I227" i="2"/>
  <c r="BJ227" i="2"/>
  <c r="HN227" i="2"/>
  <c r="HN179" i="2"/>
  <c r="BE177" i="2"/>
  <c r="HN181" i="2"/>
  <c r="I184" i="2"/>
  <c r="BJ184" i="2"/>
  <c r="D183" i="2"/>
  <c r="M186" i="2"/>
  <c r="AW183" i="2"/>
  <c r="D188" i="2"/>
  <c r="H188" i="2"/>
  <c r="M190" i="2"/>
  <c r="AW188" i="2"/>
  <c r="HN190" i="2"/>
  <c r="AT191" i="2"/>
  <c r="HK191" i="2"/>
  <c r="P192" i="2"/>
  <c r="BJ195" i="2"/>
  <c r="HN195" i="2"/>
  <c r="Q196" i="2"/>
  <c r="I197" i="2"/>
  <c r="BJ197" i="2"/>
  <c r="BJ201" i="2"/>
  <c r="HN201" i="2"/>
  <c r="GV191" i="2"/>
  <c r="HN203" i="2"/>
  <c r="I204" i="2"/>
  <c r="I205" i="2"/>
  <c r="K202" i="2"/>
  <c r="BJ207" i="2"/>
  <c r="HN207" i="2"/>
  <c r="BJ209" i="2"/>
  <c r="HN209" i="2"/>
  <c r="GW191" i="2"/>
  <c r="BA210" i="2"/>
  <c r="E210" i="2"/>
  <c r="G210" i="2"/>
  <c r="U215" i="2"/>
  <c r="M216" i="2"/>
  <c r="I217" i="2"/>
  <c r="U219" i="2"/>
  <c r="O220" i="2"/>
  <c r="HM220" i="2"/>
  <c r="U222" i="2"/>
  <c r="HJ191" i="2"/>
  <c r="M226" i="2"/>
  <c r="HM225" i="2"/>
  <c r="U227" i="2"/>
  <c r="EL45" i="2"/>
  <c r="FZ46" i="2"/>
  <c r="BJ52" i="2"/>
  <c r="EL58" i="2"/>
  <c r="BE41" i="2"/>
  <c r="F485" i="1" s="1"/>
  <c r="I171" i="2"/>
  <c r="G165" i="2"/>
  <c r="Q224" i="2"/>
  <c r="P220" i="2"/>
  <c r="R9" i="2"/>
  <c r="R11" i="2"/>
  <c r="H12" i="2"/>
  <c r="H14" i="2"/>
  <c r="DY21" i="2"/>
  <c r="HM24" i="2"/>
  <c r="J155" i="7" s="1"/>
  <c r="EG27" i="2"/>
  <c r="F176" i="6" s="1"/>
  <c r="L41" i="2"/>
  <c r="EC44" i="2"/>
  <c r="HN47" i="2"/>
  <c r="BJ48" i="2"/>
  <c r="U51" i="2"/>
  <c r="EL52" i="2"/>
  <c r="EL56" i="2"/>
  <c r="EL63" i="2"/>
  <c r="FZ67" i="2"/>
  <c r="EL69" i="2"/>
  <c r="HN76" i="2"/>
  <c r="I78" i="2"/>
  <c r="U78" i="2"/>
  <c r="I92" i="2"/>
  <c r="F91" i="2"/>
  <c r="EL104" i="2"/>
  <c r="BJ150" i="2"/>
  <c r="EL82" i="2"/>
  <c r="HN87" i="2"/>
  <c r="H8" i="2"/>
  <c r="J11" i="2"/>
  <c r="L14" i="2"/>
  <c r="HA14" i="2"/>
  <c r="FM39" i="2"/>
  <c r="H41" i="2"/>
  <c r="T41" i="2"/>
  <c r="J44" i="2"/>
  <c r="Q51" i="2"/>
  <c r="FZ53" i="2"/>
  <c r="BJ57" i="2"/>
  <c r="HN60" i="2"/>
  <c r="EG66" i="2"/>
  <c r="BJ70" i="2"/>
  <c r="M78" i="2"/>
  <c r="FY8" i="2"/>
  <c r="J4" i="4" s="1"/>
  <c r="BE9" i="2"/>
  <c r="F21" i="1" s="1"/>
  <c r="FM10" i="2"/>
  <c r="FQ10" i="2"/>
  <c r="K11" i="2"/>
  <c r="FU18" i="2"/>
  <c r="F68" i="4" s="1"/>
  <c r="G19" i="2"/>
  <c r="AW19" i="2"/>
  <c r="E20" i="2"/>
  <c r="G21" i="2"/>
  <c r="K21" i="2"/>
  <c r="G23" i="2"/>
  <c r="FM24" i="2"/>
  <c r="FU26" i="2"/>
  <c r="F118" i="4" s="1"/>
  <c r="FY26" i="2"/>
  <c r="J118" i="4" s="1"/>
  <c r="HJ26" i="2"/>
  <c r="G166" i="7" s="1"/>
  <c r="BI27" i="2"/>
  <c r="J295" i="1" s="1"/>
  <c r="CX29" i="2"/>
  <c r="E30" i="2"/>
  <c r="FM30" i="2"/>
  <c r="FY30" i="2"/>
  <c r="O31" i="2"/>
  <c r="BI31" i="2"/>
  <c r="J347" i="1" s="1"/>
  <c r="K33" i="2"/>
  <c r="O33" i="2"/>
  <c r="CX35" i="2"/>
  <c r="HE36" i="2"/>
  <c r="D38" i="2"/>
  <c r="H38" i="2"/>
  <c r="P38" i="2"/>
  <c r="T38" i="2"/>
  <c r="HM38" i="2"/>
  <c r="J268" i="7" s="1"/>
  <c r="EK39" i="2"/>
  <c r="J278" i="6" s="1"/>
  <c r="E41" i="2"/>
  <c r="FQ41" i="2"/>
  <c r="BH43" i="2"/>
  <c r="HE44" i="2"/>
  <c r="HM44" i="2"/>
  <c r="I45" i="2"/>
  <c r="P44" i="2"/>
  <c r="BI44" i="2"/>
  <c r="EG44" i="2"/>
  <c r="I46" i="2"/>
  <c r="M46" i="2"/>
  <c r="Q46" i="2"/>
  <c r="U46" i="2"/>
  <c r="FZ48" i="2"/>
  <c r="U49" i="2"/>
  <c r="M52" i="2"/>
  <c r="HN52" i="2"/>
  <c r="Q53" i="2"/>
  <c r="G54" i="2"/>
  <c r="HH43" i="2"/>
  <c r="FQ54" i="2"/>
  <c r="HN56" i="2"/>
  <c r="U58" i="2"/>
  <c r="FZ59" i="2"/>
  <c r="HN59" i="2"/>
  <c r="EL61" i="2"/>
  <c r="HN61" i="2"/>
  <c r="L62" i="2"/>
  <c r="FZ63" i="2"/>
  <c r="AW62" i="2"/>
  <c r="FZ64" i="2"/>
  <c r="HN67" i="2"/>
  <c r="AW66" i="2"/>
  <c r="BJ68" i="2"/>
  <c r="FZ69" i="2"/>
  <c r="EL71" i="2"/>
  <c r="FZ71" i="2"/>
  <c r="I73" i="2"/>
  <c r="F72" i="2"/>
  <c r="P72" i="2"/>
  <c r="BJ74" i="2"/>
  <c r="EL74" i="2"/>
  <c r="HN75" i="2"/>
  <c r="D81" i="2"/>
  <c r="N81" i="2"/>
  <c r="H81" i="2"/>
  <c r="U85" i="2"/>
  <c r="S81" i="2"/>
  <c r="Q86" i="2"/>
  <c r="P81" i="2"/>
  <c r="FZ90" i="2"/>
  <c r="HE91" i="2"/>
  <c r="J99" i="2"/>
  <c r="HJ80" i="2"/>
  <c r="I104" i="2"/>
  <c r="G103" i="2"/>
  <c r="EL53" i="2"/>
  <c r="K54" i="2"/>
  <c r="M56" i="2"/>
  <c r="BJ56" i="2"/>
  <c r="FZ98" i="2"/>
  <c r="HN133" i="2"/>
  <c r="D8" i="2"/>
  <c r="F11" i="2"/>
  <c r="N11" i="2"/>
  <c r="R15" i="2"/>
  <c r="EK19" i="2"/>
  <c r="J105" i="6" s="1"/>
  <c r="P20" i="2"/>
  <c r="HA22" i="2"/>
  <c r="J31" i="2"/>
  <c r="CX40" i="2"/>
  <c r="D41" i="2"/>
  <c r="P41" i="2"/>
  <c r="HN46" i="2"/>
  <c r="HN55" i="2"/>
  <c r="HM54" i="2"/>
  <c r="BJ59" i="2"/>
  <c r="EL59" i="2"/>
  <c r="FZ75" i="2"/>
  <c r="Q78" i="2"/>
  <c r="FP80" i="2"/>
  <c r="R81" i="2"/>
  <c r="N8" i="2"/>
  <c r="DY8" i="2"/>
  <c r="J10" i="2"/>
  <c r="J12" i="2"/>
  <c r="R14" i="2"/>
  <c r="F16" i="2"/>
  <c r="F18" i="2"/>
  <c r="J18" i="2"/>
  <c r="N18" i="2"/>
  <c r="R18" i="2"/>
  <c r="EG18" i="2"/>
  <c r="F95" i="6" s="1"/>
  <c r="HM19" i="2"/>
  <c r="J105" i="7" s="1"/>
  <c r="F20" i="2"/>
  <c r="HI21" i="2"/>
  <c r="F125" i="7" s="1"/>
  <c r="F22" i="2"/>
  <c r="N22" i="2"/>
  <c r="R22" i="2"/>
  <c r="F24" i="2"/>
  <c r="R24" i="2"/>
  <c r="EG24" i="2"/>
  <c r="F155" i="6" s="1"/>
  <c r="DY26" i="2"/>
  <c r="EG26" i="2"/>
  <c r="F166" i="6" s="1"/>
  <c r="EK28" i="2"/>
  <c r="J186" i="6" s="1"/>
  <c r="DY30" i="2"/>
  <c r="HE31" i="2"/>
  <c r="J32" i="2"/>
  <c r="HI33" i="2"/>
  <c r="F227" i="7" s="1"/>
  <c r="BE37" i="2"/>
  <c r="F433" i="1" s="1"/>
  <c r="AW39" i="2"/>
  <c r="T42" i="2"/>
  <c r="EC42" i="2"/>
  <c r="F44" i="2"/>
  <c r="N44" i="2"/>
  <c r="BD43" i="2"/>
  <c r="G44" i="2"/>
  <c r="L44" i="2"/>
  <c r="U45" i="2"/>
  <c r="R44" i="2"/>
  <c r="AW44" i="2"/>
  <c r="BJ45" i="2"/>
  <c r="EK44" i="2"/>
  <c r="BJ47" i="2"/>
  <c r="Q49" i="2"/>
  <c r="FZ49" i="2"/>
  <c r="EL51" i="2"/>
  <c r="I52" i="2"/>
  <c r="M53" i="2"/>
  <c r="I55" i="2"/>
  <c r="M55" i="2"/>
  <c r="Q55" i="2"/>
  <c r="U55" i="2"/>
  <c r="Q56" i="2"/>
  <c r="O54" i="2"/>
  <c r="M57" i="2"/>
  <c r="Q58" i="2"/>
  <c r="P62" i="2"/>
  <c r="H62" i="2"/>
  <c r="BE62" i="2"/>
  <c r="HN63" i="2"/>
  <c r="HN65" i="2"/>
  <c r="T66" i="2"/>
  <c r="BE66" i="2"/>
  <c r="Q68" i="2"/>
  <c r="FZ68" i="2"/>
  <c r="HN68" i="2"/>
  <c r="Q69" i="2"/>
  <c r="FZ70" i="2"/>
  <c r="L72" i="2"/>
  <c r="U73" i="2"/>
  <c r="R72" i="2"/>
  <c r="BJ73" i="2"/>
  <c r="EC72" i="2"/>
  <c r="J81" i="2"/>
  <c r="HI81" i="2"/>
  <c r="AW81" i="2"/>
  <c r="BJ88" i="2"/>
  <c r="EL89" i="2"/>
  <c r="E99" i="2"/>
  <c r="N136" i="2"/>
  <c r="BJ55" i="2"/>
  <c r="FY54" i="2"/>
  <c r="U57" i="2"/>
  <c r="HN58" i="2"/>
  <c r="Q61" i="2"/>
  <c r="FQ62" i="2"/>
  <c r="BJ64" i="2"/>
  <c r="FZ65" i="2"/>
  <c r="F66" i="2"/>
  <c r="J66" i="2"/>
  <c r="N66" i="2"/>
  <c r="R66" i="2"/>
  <c r="EL68" i="2"/>
  <c r="I69" i="2"/>
  <c r="BJ71" i="2"/>
  <c r="D72" i="2"/>
  <c r="H72" i="2"/>
  <c r="Q73" i="2"/>
  <c r="BA72" i="2"/>
  <c r="EL73" i="2"/>
  <c r="BJ78" i="2"/>
  <c r="EL78" i="2"/>
  <c r="EA80" i="2"/>
  <c r="EE80" i="2"/>
  <c r="FH80" i="2"/>
  <c r="FL80" i="2"/>
  <c r="GW80" i="2"/>
  <c r="FZ82" i="2"/>
  <c r="BJ83" i="2"/>
  <c r="EL88" i="2"/>
  <c r="G91" i="2"/>
  <c r="L91" i="2"/>
  <c r="U92" i="2"/>
  <c r="BJ92" i="2"/>
  <c r="M93" i="2"/>
  <c r="BJ94" i="2"/>
  <c r="M96" i="2"/>
  <c r="U97" i="2"/>
  <c r="FZ97" i="2"/>
  <c r="HN97" i="2"/>
  <c r="HN98" i="2"/>
  <c r="FM99" i="2"/>
  <c r="BJ100" i="2"/>
  <c r="BJ101" i="2"/>
  <c r="EL101" i="2"/>
  <c r="FM103" i="2"/>
  <c r="FZ104" i="2"/>
  <c r="HN115" i="2"/>
  <c r="Q121" i="2"/>
  <c r="N118" i="2"/>
  <c r="AR43" i="2"/>
  <c r="AV43" i="2"/>
  <c r="DU43" i="2"/>
  <c r="M45" i="2"/>
  <c r="T44" i="2"/>
  <c r="FZ45" i="2"/>
  <c r="EL48" i="2"/>
  <c r="I49" i="2"/>
  <c r="BJ51" i="2"/>
  <c r="U53" i="2"/>
  <c r="FM54" i="2"/>
  <c r="FZ55" i="2"/>
  <c r="FU54" i="2"/>
  <c r="Q57" i="2"/>
  <c r="M61" i="2"/>
  <c r="FZ61" i="2"/>
  <c r="F62" i="2"/>
  <c r="J62" i="2"/>
  <c r="N62" i="2"/>
  <c r="R62" i="2"/>
  <c r="EL64" i="2"/>
  <c r="BJ67" i="2"/>
  <c r="FY66" i="2"/>
  <c r="U69" i="2"/>
  <c r="HN70" i="2"/>
  <c r="M73" i="2"/>
  <c r="T72" i="2"/>
  <c r="FZ73" i="2"/>
  <c r="BJ75" i="2"/>
  <c r="BA41" i="2"/>
  <c r="BA77" i="2"/>
  <c r="BJ79" i="2"/>
  <c r="EL79" i="2"/>
  <c r="FZ79" i="2"/>
  <c r="AX80" i="2"/>
  <c r="BB80" i="2"/>
  <c r="FX80" i="2"/>
  <c r="HH80" i="2"/>
  <c r="FQ81" i="2"/>
  <c r="HN82" i="2"/>
  <c r="HA81" i="2"/>
  <c r="HN83" i="2"/>
  <c r="BJ86" i="2"/>
  <c r="FZ89" i="2"/>
  <c r="HN89" i="2"/>
  <c r="HN90" i="2"/>
  <c r="S91" i="2"/>
  <c r="BA91" i="2"/>
  <c r="EL92" i="2"/>
  <c r="FZ92" i="2"/>
  <c r="DY91" i="2"/>
  <c r="EL93" i="2"/>
  <c r="EC91" i="2"/>
  <c r="BJ95" i="2"/>
  <c r="EL95" i="2"/>
  <c r="EL100" i="2"/>
  <c r="FZ100" i="2"/>
  <c r="U106" i="2"/>
  <c r="U110" i="2"/>
  <c r="R109" i="2"/>
  <c r="HN119" i="2"/>
  <c r="I120" i="2"/>
  <c r="G118" i="2"/>
  <c r="Q157" i="2"/>
  <c r="O155" i="2"/>
  <c r="HN79" i="2"/>
  <c r="L81" i="2"/>
  <c r="T81" i="2"/>
  <c r="FT80" i="2"/>
  <c r="E81" i="2"/>
  <c r="FU81" i="2"/>
  <c r="Q84" i="2"/>
  <c r="EL84" i="2"/>
  <c r="FZ84" i="2"/>
  <c r="I85" i="2"/>
  <c r="BJ87" i="2"/>
  <c r="EL87" i="2"/>
  <c r="I88" i="2"/>
  <c r="Q89" i="2"/>
  <c r="N91" i="2"/>
  <c r="M92" i="2"/>
  <c r="O91" i="2"/>
  <c r="T91" i="2"/>
  <c r="U93" i="2"/>
  <c r="BE91" i="2"/>
  <c r="FZ93" i="2"/>
  <c r="HN93" i="2"/>
  <c r="HN94" i="2"/>
  <c r="U96" i="2"/>
  <c r="M97" i="2"/>
  <c r="BJ98" i="2"/>
  <c r="HA99" i="2"/>
  <c r="BE99" i="2"/>
  <c r="HN101" i="2"/>
  <c r="I105" i="2"/>
  <c r="F103" i="2"/>
  <c r="Q129" i="2"/>
  <c r="P128" i="2"/>
  <c r="FZ129" i="2"/>
  <c r="HA103" i="2"/>
  <c r="Q110" i="2"/>
  <c r="N109" i="2"/>
  <c r="FZ113" i="2"/>
  <c r="U116" i="2"/>
  <c r="S114" i="2"/>
  <c r="U120" i="2"/>
  <c r="S118" i="2"/>
  <c r="BJ123" i="2"/>
  <c r="EL127" i="2"/>
  <c r="M129" i="2"/>
  <c r="L128" i="2"/>
  <c r="HN129" i="2"/>
  <c r="BJ132" i="2"/>
  <c r="J136" i="2"/>
  <c r="BJ139" i="2"/>
  <c r="BJ142" i="2"/>
  <c r="Q156" i="2"/>
  <c r="N155" i="2"/>
  <c r="N103" i="2"/>
  <c r="HN104" i="2"/>
  <c r="M107" i="2"/>
  <c r="M108" i="2"/>
  <c r="BJ108" i="2"/>
  <c r="M110" i="2"/>
  <c r="J109" i="2"/>
  <c r="M111" i="2"/>
  <c r="M112" i="2"/>
  <c r="BJ112" i="2"/>
  <c r="HN113" i="2"/>
  <c r="HI118" i="2"/>
  <c r="I121" i="2"/>
  <c r="F118" i="2"/>
  <c r="HN122" i="2"/>
  <c r="D128" i="2"/>
  <c r="H128" i="2"/>
  <c r="I129" i="2"/>
  <c r="FU128" i="2"/>
  <c r="BJ131" i="2"/>
  <c r="EL131" i="2"/>
  <c r="EL132" i="2"/>
  <c r="FZ132" i="2"/>
  <c r="M134" i="2"/>
  <c r="O128" i="2"/>
  <c r="ED117" i="2"/>
  <c r="F136" i="2"/>
  <c r="HN138" i="2"/>
  <c r="Q148" i="2"/>
  <c r="N146" i="2"/>
  <c r="I107" i="2"/>
  <c r="I108" i="2"/>
  <c r="I110" i="2"/>
  <c r="F109" i="2"/>
  <c r="I111" i="2"/>
  <c r="BJ111" i="2"/>
  <c r="I112" i="2"/>
  <c r="HN112" i="2"/>
  <c r="M115" i="2"/>
  <c r="J114" i="2"/>
  <c r="K114" i="2"/>
  <c r="M116" i="2"/>
  <c r="BJ116" i="2"/>
  <c r="M119" i="2"/>
  <c r="J118" i="2"/>
  <c r="K118" i="2"/>
  <c r="M120" i="2"/>
  <c r="BJ120" i="2"/>
  <c r="BJ124" i="2"/>
  <c r="EL124" i="2"/>
  <c r="HN125" i="2"/>
  <c r="T128" i="2"/>
  <c r="U129" i="2"/>
  <c r="I134" i="2"/>
  <c r="R136" i="2"/>
  <c r="HN105" i="2"/>
  <c r="EL111" i="2"/>
  <c r="FZ116" i="2"/>
  <c r="P118" i="2"/>
  <c r="BI118" i="2"/>
  <c r="BE118" i="2"/>
  <c r="FZ120" i="2"/>
  <c r="BJ121" i="2"/>
  <c r="HN124" i="2"/>
  <c r="FQ128" i="2"/>
  <c r="FZ131" i="2"/>
  <c r="EL134" i="2"/>
  <c r="HN141" i="2"/>
  <c r="BJ145" i="2"/>
  <c r="EL149" i="2"/>
  <c r="EL150" i="2"/>
  <c r="FZ153" i="2"/>
  <c r="M157" i="2"/>
  <c r="K155" i="2"/>
  <c r="BJ157" i="2"/>
  <c r="I187" i="2"/>
  <c r="F183" i="2"/>
  <c r="L114" i="2"/>
  <c r="U115" i="2"/>
  <c r="AW114" i="2"/>
  <c r="BJ115" i="2"/>
  <c r="HN116" i="2"/>
  <c r="L118" i="2"/>
  <c r="U119" i="2"/>
  <c r="AW118" i="2"/>
  <c r="BJ119" i="2"/>
  <c r="HN120" i="2"/>
  <c r="Q123" i="2"/>
  <c r="M127" i="2"/>
  <c r="FZ127" i="2"/>
  <c r="F128" i="2"/>
  <c r="J128" i="2"/>
  <c r="N128" i="2"/>
  <c r="R128" i="2"/>
  <c r="EL130" i="2"/>
  <c r="I131" i="2"/>
  <c r="BJ133" i="2"/>
  <c r="U135" i="2"/>
  <c r="FM136" i="2"/>
  <c r="FZ137" i="2"/>
  <c r="FU136" i="2"/>
  <c r="F140" i="2"/>
  <c r="R140" i="2"/>
  <c r="HN144" i="2"/>
  <c r="M147" i="2"/>
  <c r="I148" i="2"/>
  <c r="F146" i="2"/>
  <c r="I152" i="2"/>
  <c r="F151" i="2"/>
  <c r="HA155" i="2"/>
  <c r="HN156" i="2"/>
  <c r="I157" i="2"/>
  <c r="G155" i="2"/>
  <c r="L173" i="2"/>
  <c r="BA173" i="2"/>
  <c r="BJ174" i="2"/>
  <c r="I179" i="2"/>
  <c r="F177" i="2"/>
  <c r="Q115" i="2"/>
  <c r="BA114" i="2"/>
  <c r="FN117" i="2"/>
  <c r="FV117" i="2"/>
  <c r="D118" i="2"/>
  <c r="H118" i="2"/>
  <c r="Q119" i="2"/>
  <c r="BA118" i="2"/>
  <c r="M123" i="2"/>
  <c r="FZ123" i="2"/>
  <c r="EL126" i="2"/>
  <c r="I127" i="2"/>
  <c r="BJ129" i="2"/>
  <c r="FY128" i="2"/>
  <c r="U131" i="2"/>
  <c r="HN132" i="2"/>
  <c r="Q135" i="2"/>
  <c r="FQ136" i="2"/>
  <c r="FZ139" i="2"/>
  <c r="EK140" i="2"/>
  <c r="J146" i="2"/>
  <c r="I147" i="2"/>
  <c r="EL147" i="2"/>
  <c r="FZ147" i="2"/>
  <c r="U148" i="2"/>
  <c r="R146" i="2"/>
  <c r="FZ148" i="2"/>
  <c r="HN148" i="2"/>
  <c r="BJ152" i="2"/>
  <c r="EL152" i="2"/>
  <c r="HN152" i="2"/>
  <c r="U153" i="2"/>
  <c r="BB154" i="2"/>
  <c r="BA155" i="2"/>
  <c r="BJ159" i="2"/>
  <c r="L155" i="2"/>
  <c r="Q162" i="2"/>
  <c r="P155" i="2"/>
  <c r="HA165" i="2"/>
  <c r="HN166" i="2"/>
  <c r="HE165" i="2"/>
  <c r="HN171" i="2"/>
  <c r="O177" i="2"/>
  <c r="Q178" i="2"/>
  <c r="Q142" i="2"/>
  <c r="EL142" i="2"/>
  <c r="M149" i="2"/>
  <c r="FZ149" i="2"/>
  <c r="U152" i="2"/>
  <c r="HN153" i="2"/>
  <c r="M156" i="2"/>
  <c r="J155" i="2"/>
  <c r="HN157" i="2"/>
  <c r="H173" i="2"/>
  <c r="K177" i="2"/>
  <c r="M178" i="2"/>
  <c r="BJ178" i="2"/>
  <c r="BJ179" i="2"/>
  <c r="T183" i="2"/>
  <c r="BJ186" i="2"/>
  <c r="BJ187" i="2"/>
  <c r="M189" i="2"/>
  <c r="J188" i="2"/>
  <c r="T188" i="2"/>
  <c r="M203" i="2"/>
  <c r="J202" i="2"/>
  <c r="T202" i="2"/>
  <c r="M223" i="2"/>
  <c r="J220" i="2"/>
  <c r="M142" i="2"/>
  <c r="FZ142" i="2"/>
  <c r="EL145" i="2"/>
  <c r="EL148" i="2"/>
  <c r="I149" i="2"/>
  <c r="Q152" i="2"/>
  <c r="AR154" i="2"/>
  <c r="AV154" i="2"/>
  <c r="BD154" i="2"/>
  <c r="GW154" i="2"/>
  <c r="I156" i="2"/>
  <c r="F155" i="2"/>
  <c r="M160" i="2"/>
  <c r="S165" i="2"/>
  <c r="HN169" i="2"/>
  <c r="T173" i="2"/>
  <c r="E177" i="2"/>
  <c r="M184" i="2"/>
  <c r="J183" i="2"/>
  <c r="O183" i="2"/>
  <c r="P183" i="2"/>
  <c r="HN186" i="2"/>
  <c r="Q217" i="2"/>
  <c r="O214" i="2"/>
  <c r="BJ144" i="2"/>
  <c r="BJ147" i="2"/>
  <c r="FY146" i="2"/>
  <c r="U149" i="2"/>
  <c r="HN150" i="2"/>
  <c r="M152" i="2"/>
  <c r="FZ152" i="2"/>
  <c r="U156" i="2"/>
  <c r="R155" i="2"/>
  <c r="I160" i="2"/>
  <c r="K165" i="2"/>
  <c r="M167" i="2"/>
  <c r="U168" i="2"/>
  <c r="R165" i="2"/>
  <c r="BJ171" i="2"/>
  <c r="U172" i="2"/>
  <c r="P173" i="2"/>
  <c r="BJ180" i="2"/>
  <c r="K183" i="2"/>
  <c r="BI183" i="2"/>
  <c r="Q190" i="2"/>
  <c r="O188" i="2"/>
  <c r="BJ190" i="2"/>
  <c r="AX191" i="2"/>
  <c r="I196" i="2"/>
  <c r="F192" i="2"/>
  <c r="T214" i="2"/>
  <c r="BJ218" i="2"/>
  <c r="M224" i="2"/>
  <c r="L220" i="2"/>
  <c r="BA165" i="2"/>
  <c r="M168" i="2"/>
  <c r="M170" i="2"/>
  <c r="BE173" i="2"/>
  <c r="HI173" i="2"/>
  <c r="HN176" i="2"/>
  <c r="G177" i="2"/>
  <c r="I178" i="2"/>
  <c r="HN178" i="2"/>
  <c r="U185" i="2"/>
  <c r="BJ185" i="2"/>
  <c r="U189" i="2"/>
  <c r="BJ189" i="2"/>
  <c r="I193" i="2"/>
  <c r="M193" i="2"/>
  <c r="Q193" i="2"/>
  <c r="U193" i="2"/>
  <c r="HN197" i="2"/>
  <c r="HN200" i="2"/>
  <c r="L202" i="2"/>
  <c r="R202" i="2"/>
  <c r="U203" i="2"/>
  <c r="BA202" i="2"/>
  <c r="HE202" i="2"/>
  <c r="J214" i="2"/>
  <c r="P214" i="2"/>
  <c r="HN217" i="2"/>
  <c r="Q219" i="2"/>
  <c r="BI220" i="2"/>
  <c r="BJ163" i="2"/>
  <c r="U164" i="2"/>
  <c r="D165" i="2"/>
  <c r="H165" i="2"/>
  <c r="L165" i="2"/>
  <c r="P165" i="2"/>
  <c r="T165" i="2"/>
  <c r="BE165" i="2"/>
  <c r="I169" i="2"/>
  <c r="F165" i="2"/>
  <c r="I170" i="2"/>
  <c r="M171" i="2"/>
  <c r="I172" i="2"/>
  <c r="J173" i="2"/>
  <c r="HM173" i="2"/>
  <c r="HN175" i="2"/>
  <c r="S177" i="2"/>
  <c r="U178" i="2"/>
  <c r="HE177" i="2"/>
  <c r="Q179" i="2"/>
  <c r="BJ181" i="2"/>
  <c r="Q184" i="2"/>
  <c r="HN184" i="2"/>
  <c r="Q185" i="2"/>
  <c r="U186" i="2"/>
  <c r="Q187" i="2"/>
  <c r="Q189" i="2"/>
  <c r="BA188" i="2"/>
  <c r="U190" i="2"/>
  <c r="BJ193" i="2"/>
  <c r="HA192" i="2"/>
  <c r="HN193" i="2"/>
  <c r="K192" i="2"/>
  <c r="HE192" i="2"/>
  <c r="HN196" i="2"/>
  <c r="Q197" i="2"/>
  <c r="D202" i="2"/>
  <c r="H202" i="2"/>
  <c r="Q203" i="2"/>
  <c r="N202" i="2"/>
  <c r="Q205" i="2"/>
  <c r="HN211" i="2"/>
  <c r="I215" i="2"/>
  <c r="F214" i="2"/>
  <c r="K214" i="2"/>
  <c r="BI214" i="2"/>
  <c r="BJ221" i="2"/>
  <c r="BJ222" i="2"/>
  <c r="HN221" i="2"/>
  <c r="BJ223" i="2"/>
  <c r="U160" i="2"/>
  <c r="I164" i="2"/>
  <c r="BI165" i="2"/>
  <c r="AW165" i="2"/>
  <c r="BJ167" i="2"/>
  <c r="I168" i="2"/>
  <c r="M172" i="2"/>
  <c r="HN174" i="2"/>
  <c r="M179" i="2"/>
  <c r="HN180" i="2"/>
  <c r="M187" i="2"/>
  <c r="BE188" i="2"/>
  <c r="BB191" i="2"/>
  <c r="BA192" i="2"/>
  <c r="M195" i="2"/>
  <c r="M196" i="2"/>
  <c r="M197" i="2"/>
  <c r="BJ198" i="2"/>
  <c r="HN198" i="2"/>
  <c r="I201" i="2"/>
  <c r="I203" i="2"/>
  <c r="F202" i="2"/>
  <c r="P202" i="2"/>
  <c r="BI202" i="2"/>
  <c r="M205" i="2"/>
  <c r="U208" i="2"/>
  <c r="M209" i="2"/>
  <c r="D210" i="2"/>
  <c r="H210" i="2"/>
  <c r="L210" i="2"/>
  <c r="P210" i="2"/>
  <c r="T210" i="2"/>
  <c r="BE210" i="2"/>
  <c r="HF191" i="2"/>
  <c r="AW214" i="2"/>
  <c r="BJ215" i="2"/>
  <c r="U216" i="2"/>
  <c r="BJ216" i="2"/>
  <c r="BJ219" i="2"/>
  <c r="BI192" i="2"/>
  <c r="AW192" i="2"/>
  <c r="BJ194" i="2"/>
  <c r="I195" i="2"/>
  <c r="HN199" i="2"/>
  <c r="M201" i="2"/>
  <c r="BE202" i="2"/>
  <c r="HI202" i="2"/>
  <c r="AW202" i="2"/>
  <c r="BJ204" i="2"/>
  <c r="HM202" i="2"/>
  <c r="BJ205" i="2"/>
  <c r="HA202" i="2"/>
  <c r="HN205" i="2"/>
  <c r="G202" i="2"/>
  <c r="HN206" i="2"/>
  <c r="BJ211" i="2"/>
  <c r="Q215" i="2"/>
  <c r="HN215" i="2"/>
  <c r="Q216" i="2"/>
  <c r="BA214" i="2"/>
  <c r="U217" i="2"/>
  <c r="Q218" i="2"/>
  <c r="D220" i="2"/>
  <c r="Q221" i="2"/>
  <c r="Q222" i="2"/>
  <c r="N220" i="2"/>
  <c r="HN222" i="2"/>
  <c r="HE220" i="2"/>
  <c r="BJ199" i="2"/>
  <c r="U201" i="2"/>
  <c r="BJ203" i="2"/>
  <c r="U205" i="2"/>
  <c r="I209" i="2"/>
  <c r="V209" i="2" s="1"/>
  <c r="AW210" i="2"/>
  <c r="BJ212" i="2"/>
  <c r="M218" i="2"/>
  <c r="HN219" i="2"/>
  <c r="M221" i="2"/>
  <c r="M222" i="2"/>
  <c r="BJ224" i="2"/>
  <c r="R220" i="2"/>
  <c r="E594" i="1" l="1"/>
  <c r="E598" i="1"/>
  <c r="J116" i="6"/>
  <c r="I560" i="1"/>
  <c r="G559" i="1"/>
  <c r="H337" i="6"/>
  <c r="I372" i="7"/>
  <c r="E309" i="7"/>
  <c r="G335" i="6"/>
  <c r="E355" i="6"/>
  <c r="G338" i="6"/>
  <c r="J179" i="6"/>
  <c r="Z274" i="1"/>
  <c r="Z271" i="1"/>
  <c r="Z270" i="1"/>
  <c r="Z263" i="1"/>
  <c r="Z275" i="1"/>
  <c r="Z267" i="1"/>
  <c r="Z265" i="1"/>
  <c r="Z268" i="1"/>
  <c r="Z276" i="1"/>
  <c r="Z266" i="1"/>
  <c r="Z262" i="1"/>
  <c r="Z157" i="1"/>
  <c r="Z269" i="1"/>
  <c r="Z261" i="1"/>
  <c r="Z273" i="1"/>
  <c r="Z264" i="1"/>
  <c r="Z272" i="1"/>
  <c r="Y500" i="1"/>
  <c r="Y623" i="1" s="1"/>
  <c r="Y484" i="1"/>
  <c r="Y487" i="1"/>
  <c r="Y610" i="1" s="1"/>
  <c r="Y489" i="1"/>
  <c r="Y492" i="1"/>
  <c r="Y615" i="1" s="1"/>
  <c r="Y495" i="1"/>
  <c r="Y618" i="1" s="1"/>
  <c r="Y490" i="1"/>
  <c r="Y613" i="1" s="1"/>
  <c r="Y501" i="1"/>
  <c r="Y624" i="1" s="1"/>
  <c r="Y488" i="1"/>
  <c r="Y611" i="1" s="1"/>
  <c r="Y498" i="1"/>
  <c r="Y621" i="1" s="1"/>
  <c r="Y491" i="1"/>
  <c r="Y497" i="1"/>
  <c r="Y486" i="1"/>
  <c r="Y609" i="1" s="1"/>
  <c r="Y499" i="1"/>
  <c r="Y622" i="1" s="1"/>
  <c r="Y494" i="1"/>
  <c r="Y617" i="1" s="1"/>
  <c r="Y493" i="1"/>
  <c r="Y496" i="1"/>
  <c r="Y619" i="1" s="1"/>
  <c r="E577" i="1"/>
  <c r="Z501" i="1"/>
  <c r="Z624" i="1" s="1"/>
  <c r="Z491" i="1"/>
  <c r="Z614" i="1" s="1"/>
  <c r="Z499" i="1"/>
  <c r="Z622" i="1" s="1"/>
  <c r="Z494" i="1"/>
  <c r="Z617" i="1" s="1"/>
  <c r="Z497" i="1"/>
  <c r="Z620" i="1" s="1"/>
  <c r="Z484" i="1"/>
  <c r="Z492" i="1"/>
  <c r="Z615" i="1" s="1"/>
  <c r="Z487" i="1"/>
  <c r="Z610" i="1" s="1"/>
  <c r="Z500" i="1"/>
  <c r="Z623" i="1" s="1"/>
  <c r="Z490" i="1"/>
  <c r="Z613" i="1" s="1"/>
  <c r="Z493" i="1"/>
  <c r="Z616" i="1" s="1"/>
  <c r="Z495" i="1"/>
  <c r="Z618" i="1" s="1"/>
  <c r="Z486" i="1"/>
  <c r="Z609" i="1" s="1"/>
  <c r="Z489" i="1"/>
  <c r="Z612" i="1" s="1"/>
  <c r="Z488" i="1"/>
  <c r="Z611" i="1" s="1"/>
  <c r="Z496" i="1"/>
  <c r="Z619" i="1" s="1"/>
  <c r="Z498" i="1"/>
  <c r="Z621" i="1" s="1"/>
  <c r="E575" i="1"/>
  <c r="E615" i="1"/>
  <c r="E616" i="1"/>
  <c r="H558" i="1"/>
  <c r="H571" i="1"/>
  <c r="X276" i="1"/>
  <c r="X261" i="1"/>
  <c r="X273" i="1"/>
  <c r="X553" i="1" s="1"/>
  <c r="X265" i="1"/>
  <c r="X262" i="1"/>
  <c r="X274" i="1"/>
  <c r="X263" i="1"/>
  <c r="X543" i="1" s="1"/>
  <c r="X275" i="1"/>
  <c r="X272" i="1"/>
  <c r="X157" i="1"/>
  <c r="X267" i="1"/>
  <c r="X270" i="1"/>
  <c r="X266" i="1"/>
  <c r="X268" i="1"/>
  <c r="X548" i="1" s="1"/>
  <c r="X271" i="1"/>
  <c r="X269" i="1"/>
  <c r="X264" i="1"/>
  <c r="Z362" i="1"/>
  <c r="Z589" i="1" s="1"/>
  <c r="Z349" i="1"/>
  <c r="Z360" i="1"/>
  <c r="Z363" i="1"/>
  <c r="Z590" i="1" s="1"/>
  <c r="Z354" i="1"/>
  <c r="Z581" i="1" s="1"/>
  <c r="Z356" i="1"/>
  <c r="Z583" i="1" s="1"/>
  <c r="Z355" i="1"/>
  <c r="Z350" i="1"/>
  <c r="Z577" i="1" s="1"/>
  <c r="Z352" i="1"/>
  <c r="Z579" i="1" s="1"/>
  <c r="Z329" i="1"/>
  <c r="Z353" i="1"/>
  <c r="Z580" i="1" s="1"/>
  <c r="Z361" i="1"/>
  <c r="Z588" i="1" s="1"/>
  <c r="Z357" i="1"/>
  <c r="Z584" i="1" s="1"/>
  <c r="Z348" i="1"/>
  <c r="Z575" i="1" s="1"/>
  <c r="Z351" i="1"/>
  <c r="Z359" i="1"/>
  <c r="Z586" i="1" s="1"/>
  <c r="Z358" i="1"/>
  <c r="Z585" i="1" s="1"/>
  <c r="E578" i="1"/>
  <c r="E617" i="1"/>
  <c r="Y361" i="1"/>
  <c r="Y588" i="1" s="1"/>
  <c r="Y358" i="1"/>
  <c r="Y585" i="1" s="1"/>
  <c r="Y362" i="1"/>
  <c r="Y589" i="1" s="1"/>
  <c r="Y355" i="1"/>
  <c r="Y582" i="1" s="1"/>
  <c r="Y349" i="1"/>
  <c r="Y576" i="1" s="1"/>
  <c r="Y329" i="1"/>
  <c r="Y354" i="1"/>
  <c r="Y581" i="1" s="1"/>
  <c r="Y350" i="1"/>
  <c r="Y351" i="1"/>
  <c r="Y578" i="1" s="1"/>
  <c r="Y348" i="1"/>
  <c r="Y575" i="1" s="1"/>
  <c r="Y360" i="1"/>
  <c r="Y587" i="1" s="1"/>
  <c r="Y356" i="1"/>
  <c r="Y583" i="1" s="1"/>
  <c r="Y352" i="1"/>
  <c r="Y579" i="1" s="1"/>
  <c r="Y363" i="1"/>
  <c r="Y590" i="1" s="1"/>
  <c r="Y357" i="1"/>
  <c r="Y584" i="1" s="1"/>
  <c r="Y359" i="1"/>
  <c r="Y586" i="1" s="1"/>
  <c r="Y353" i="1"/>
  <c r="Y580" i="1" s="1"/>
  <c r="E611" i="1"/>
  <c r="E605" i="1"/>
  <c r="E599" i="1"/>
  <c r="E602" i="1"/>
  <c r="E600" i="1"/>
  <c r="J413" i="1"/>
  <c r="J411" i="1"/>
  <c r="I558" i="1"/>
  <c r="G570" i="1"/>
  <c r="X499" i="1"/>
  <c r="X622" i="1" s="1"/>
  <c r="X490" i="1"/>
  <c r="X613" i="1" s="1"/>
  <c r="X498" i="1"/>
  <c r="X621" i="1" s="1"/>
  <c r="X493" i="1"/>
  <c r="X616" i="1" s="1"/>
  <c r="X500" i="1"/>
  <c r="X623" i="1" s="1"/>
  <c r="X487" i="1"/>
  <c r="X497" i="1"/>
  <c r="X620" i="1" s="1"/>
  <c r="X484" i="1"/>
  <c r="X496" i="1"/>
  <c r="X486" i="1"/>
  <c r="X494" i="1"/>
  <c r="X617" i="1" s="1"/>
  <c r="X501" i="1"/>
  <c r="X624" i="1" s="1"/>
  <c r="X492" i="1"/>
  <c r="X495" i="1"/>
  <c r="X618" i="1" s="1"/>
  <c r="X489" i="1"/>
  <c r="X612" i="1" s="1"/>
  <c r="X488" i="1"/>
  <c r="X491" i="1"/>
  <c r="X614" i="1" s="1"/>
  <c r="Y273" i="1"/>
  <c r="Y276" i="1"/>
  <c r="Y267" i="1"/>
  <c r="Y275" i="1"/>
  <c r="Y266" i="1"/>
  <c r="Y265" i="1"/>
  <c r="Y157" i="1"/>
  <c r="Y274" i="1"/>
  <c r="Y261" i="1"/>
  <c r="Y268" i="1"/>
  <c r="Y263" i="1"/>
  <c r="Y271" i="1"/>
  <c r="Y264" i="1"/>
  <c r="Y272" i="1"/>
  <c r="Y262" i="1"/>
  <c r="Y270" i="1"/>
  <c r="Y269" i="1"/>
  <c r="X360" i="1"/>
  <c r="X587" i="1" s="1"/>
  <c r="X363" i="1"/>
  <c r="X590" i="1" s="1"/>
  <c r="X350" i="1"/>
  <c r="X577" i="1" s="1"/>
  <c r="X353" i="1"/>
  <c r="X580" i="1" s="1"/>
  <c r="X361" i="1"/>
  <c r="X588" i="1" s="1"/>
  <c r="X351" i="1"/>
  <c r="X578" i="1" s="1"/>
  <c r="X362" i="1"/>
  <c r="X589" i="1" s="1"/>
  <c r="X356" i="1"/>
  <c r="X355" i="1"/>
  <c r="X582" i="1" s="1"/>
  <c r="X329" i="1"/>
  <c r="X358" i="1"/>
  <c r="X585" i="1" s="1"/>
  <c r="X349" i="1"/>
  <c r="X576" i="1" s="1"/>
  <c r="X357" i="1"/>
  <c r="X584" i="1" s="1"/>
  <c r="X352" i="1"/>
  <c r="X579" i="1" s="1"/>
  <c r="X359" i="1"/>
  <c r="X586" i="1" s="1"/>
  <c r="X354" i="1"/>
  <c r="X581" i="1" s="1"/>
  <c r="X348" i="1"/>
  <c r="X575" i="1" s="1"/>
  <c r="H567" i="1"/>
  <c r="I366" i="7"/>
  <c r="E592" i="1"/>
  <c r="E614" i="1"/>
  <c r="H559" i="1"/>
  <c r="E579" i="1"/>
  <c r="G250" i="4"/>
  <c r="I248" i="4"/>
  <c r="J180" i="6"/>
  <c r="E243" i="4"/>
  <c r="I111" i="4"/>
  <c r="G484" i="1"/>
  <c r="G260" i="4"/>
  <c r="F90" i="4"/>
  <c r="F7" i="1"/>
  <c r="G497" i="1"/>
  <c r="G620" i="1" s="1"/>
  <c r="I225" i="2"/>
  <c r="F95" i="4"/>
  <c r="F13" i="1"/>
  <c r="G499" i="1"/>
  <c r="G622" i="1" s="1"/>
  <c r="F94" i="4"/>
  <c r="G501" i="1"/>
  <c r="G624" i="1" s="1"/>
  <c r="F111" i="7"/>
  <c r="E359" i="6"/>
  <c r="I368" i="7"/>
  <c r="I370" i="7"/>
  <c r="E365" i="7"/>
  <c r="H248" i="4"/>
  <c r="E351" i="6"/>
  <c r="G184" i="4"/>
  <c r="E369" i="7"/>
  <c r="G368" i="7"/>
  <c r="E248" i="4"/>
  <c r="G369" i="7"/>
  <c r="G370" i="7"/>
  <c r="E613" i="1"/>
  <c r="E618" i="1"/>
  <c r="E364" i="7"/>
  <c r="E371" i="7"/>
  <c r="F265" i="7"/>
  <c r="H364" i="7"/>
  <c r="H372" i="7"/>
  <c r="F266" i="7"/>
  <c r="H371" i="7"/>
  <c r="E593" i="1"/>
  <c r="E604" i="1"/>
  <c r="G567" i="1"/>
  <c r="E596" i="1"/>
  <c r="F261" i="7"/>
  <c r="F259" i="7"/>
  <c r="F267" i="7"/>
  <c r="F263" i="7"/>
  <c r="E585" i="1"/>
  <c r="F264" i="7"/>
  <c r="F260" i="7"/>
  <c r="E261" i="4"/>
  <c r="E247" i="4"/>
  <c r="E316" i="6"/>
  <c r="H562" i="1"/>
  <c r="G336" i="6"/>
  <c r="G342" i="6"/>
  <c r="G568" i="1"/>
  <c r="E361" i="6"/>
  <c r="E607" i="1"/>
  <c r="E603" i="1"/>
  <c r="E250" i="4"/>
  <c r="H570" i="1"/>
  <c r="H561" i="1"/>
  <c r="G561" i="1"/>
  <c r="G564" i="1"/>
  <c r="E249" i="4"/>
  <c r="E314" i="6"/>
  <c r="E595" i="1"/>
  <c r="E601" i="1"/>
  <c r="E606" i="1"/>
  <c r="E581" i="1"/>
  <c r="E260" i="4"/>
  <c r="H371" i="6"/>
  <c r="E352" i="6"/>
  <c r="G372" i="7"/>
  <c r="E619" i="1"/>
  <c r="E368" i="7"/>
  <c r="G247" i="4"/>
  <c r="E584" i="1"/>
  <c r="E586" i="1"/>
  <c r="E583" i="1"/>
  <c r="F192" i="4"/>
  <c r="E348" i="6"/>
  <c r="H250" i="4"/>
  <c r="E366" i="7"/>
  <c r="E240" i="4"/>
  <c r="E576" i="1"/>
  <c r="E587" i="1"/>
  <c r="E580" i="1"/>
  <c r="F193" i="4"/>
  <c r="I365" i="7"/>
  <c r="E350" i="6"/>
  <c r="E620" i="1"/>
  <c r="J196" i="6"/>
  <c r="H247" i="6"/>
  <c r="E334" i="6"/>
  <c r="J126" i="4"/>
  <c r="J177" i="6"/>
  <c r="J183" i="6"/>
  <c r="J152" i="6"/>
  <c r="H568" i="1"/>
  <c r="E361" i="7"/>
  <c r="F103" i="7"/>
  <c r="G558" i="1"/>
  <c r="H564" i="1"/>
  <c r="H565" i="1"/>
  <c r="E262" i="4"/>
  <c r="E349" i="6"/>
  <c r="E372" i="7"/>
  <c r="F108" i="4"/>
  <c r="G259" i="4"/>
  <c r="H366" i="7"/>
  <c r="G366" i="7"/>
  <c r="H569" i="1"/>
  <c r="H572" i="1"/>
  <c r="G341" i="6"/>
  <c r="G566" i="1"/>
  <c r="G560" i="1"/>
  <c r="E590" i="1"/>
  <c r="G571" i="1"/>
  <c r="G573" i="1"/>
  <c r="G563" i="1"/>
  <c r="E259" i="4"/>
  <c r="E264" i="4"/>
  <c r="E263" i="4"/>
  <c r="H262" i="4"/>
  <c r="E359" i="7"/>
  <c r="H345" i="7"/>
  <c r="F104" i="7"/>
  <c r="H367" i="7"/>
  <c r="H249" i="4"/>
  <c r="G248" i="4"/>
  <c r="F23" i="4"/>
  <c r="J185" i="6"/>
  <c r="J181" i="6"/>
  <c r="J72" i="6"/>
  <c r="E239" i="4"/>
  <c r="AW40" i="2"/>
  <c r="F66" i="4"/>
  <c r="G261" i="4"/>
  <c r="I371" i="6"/>
  <c r="I369" i="7"/>
  <c r="E345" i="7"/>
  <c r="E350" i="7"/>
  <c r="E347" i="6"/>
  <c r="G365" i="7"/>
  <c r="H247" i="4"/>
  <c r="G300" i="6"/>
  <c r="J300" i="6" s="1"/>
  <c r="G249" i="4"/>
  <c r="E588" i="1"/>
  <c r="E337" i="7"/>
  <c r="J162" i="4"/>
  <c r="J182" i="6"/>
  <c r="J184" i="6"/>
  <c r="J65" i="6"/>
  <c r="E242" i="4"/>
  <c r="E241" i="4"/>
  <c r="E238" i="4"/>
  <c r="F241" i="6"/>
  <c r="F245" i="6"/>
  <c r="F242" i="6"/>
  <c r="F246" i="6"/>
  <c r="F238" i="6"/>
  <c r="F240" i="6"/>
  <c r="F239" i="6"/>
  <c r="F243" i="6"/>
  <c r="F244" i="6"/>
  <c r="F162" i="1"/>
  <c r="F166" i="1"/>
  <c r="F170" i="1"/>
  <c r="F174" i="1"/>
  <c r="F159" i="1"/>
  <c r="F163" i="1"/>
  <c r="F167" i="1"/>
  <c r="F171" i="1"/>
  <c r="F160" i="1"/>
  <c r="F168" i="1"/>
  <c r="F165" i="1"/>
  <c r="F173" i="1"/>
  <c r="F164" i="1"/>
  <c r="F172" i="1"/>
  <c r="F169" i="1"/>
  <c r="F161" i="1"/>
  <c r="F420" i="1"/>
  <c r="F424" i="1"/>
  <c r="F428" i="1"/>
  <c r="F432" i="1"/>
  <c r="F417" i="1"/>
  <c r="F429" i="1"/>
  <c r="F430" i="1"/>
  <c r="F431" i="1"/>
  <c r="F425" i="1"/>
  <c r="F426" i="1"/>
  <c r="F427" i="1"/>
  <c r="F421" i="1"/>
  <c r="F422" i="1"/>
  <c r="F423" i="1"/>
  <c r="F418" i="1"/>
  <c r="F419" i="1"/>
  <c r="F127" i="1"/>
  <c r="F131" i="1"/>
  <c r="F135" i="1"/>
  <c r="F139" i="1"/>
  <c r="F124" i="1"/>
  <c r="F128" i="1"/>
  <c r="F132" i="1"/>
  <c r="F136" i="1"/>
  <c r="F125" i="1"/>
  <c r="F133" i="1"/>
  <c r="F130" i="1"/>
  <c r="F138" i="1"/>
  <c r="F129" i="1"/>
  <c r="F137" i="1"/>
  <c r="F134" i="1"/>
  <c r="F126" i="1"/>
  <c r="F128" i="4"/>
  <c r="F129" i="4"/>
  <c r="F127" i="4"/>
  <c r="F126" i="4"/>
  <c r="F131" i="4"/>
  <c r="F130" i="4"/>
  <c r="F281" i="1"/>
  <c r="F285" i="1"/>
  <c r="F282" i="1"/>
  <c r="F286" i="1"/>
  <c r="F290" i="1"/>
  <c r="F294" i="1"/>
  <c r="F279" i="1"/>
  <c r="F283" i="1"/>
  <c r="F280" i="1"/>
  <c r="F291" i="1"/>
  <c r="F292" i="1"/>
  <c r="F293" i="1"/>
  <c r="F284" i="1"/>
  <c r="F288" i="1"/>
  <c r="F287" i="1"/>
  <c r="F289" i="1"/>
  <c r="D17" i="9"/>
  <c r="D15" i="9" s="1"/>
  <c r="E179" i="1"/>
  <c r="E183" i="1"/>
  <c r="E187" i="1"/>
  <c r="E191" i="1"/>
  <c r="E180" i="1"/>
  <c r="E184" i="1"/>
  <c r="E188" i="1"/>
  <c r="E176" i="1"/>
  <c r="E177" i="1"/>
  <c r="E185" i="1"/>
  <c r="E182" i="1"/>
  <c r="E190" i="1"/>
  <c r="E181" i="1"/>
  <c r="E178" i="1"/>
  <c r="E189" i="1"/>
  <c r="E186" i="1"/>
  <c r="F18" i="7"/>
  <c r="F22" i="7"/>
  <c r="F19" i="7"/>
  <c r="F23" i="7"/>
  <c r="F15" i="7"/>
  <c r="F17" i="7"/>
  <c r="F16" i="7"/>
  <c r="F20" i="7"/>
  <c r="F21" i="7"/>
  <c r="F120" i="6"/>
  <c r="F124" i="6"/>
  <c r="F116" i="6"/>
  <c r="F117" i="6"/>
  <c r="F121" i="6"/>
  <c r="F119" i="6"/>
  <c r="F118" i="6"/>
  <c r="F122" i="6"/>
  <c r="F123" i="6"/>
  <c r="F78" i="6"/>
  <c r="F82" i="6"/>
  <c r="F76" i="6"/>
  <c r="F77" i="6"/>
  <c r="F75" i="6"/>
  <c r="F83" i="6"/>
  <c r="F79" i="6"/>
  <c r="F81" i="6"/>
  <c r="F80" i="6"/>
  <c r="F164" i="4"/>
  <c r="F165" i="4"/>
  <c r="F167" i="4"/>
  <c r="F166" i="4"/>
  <c r="F163" i="4"/>
  <c r="F162" i="4"/>
  <c r="E344" i="7"/>
  <c r="H16" i="6"/>
  <c r="H20" i="6"/>
  <c r="H17" i="6"/>
  <c r="H21" i="6"/>
  <c r="H19" i="6"/>
  <c r="H22" i="6"/>
  <c r="H15" i="6"/>
  <c r="H18" i="6"/>
  <c r="H23" i="6"/>
  <c r="I139" i="6"/>
  <c r="I143" i="6"/>
  <c r="I140" i="6"/>
  <c r="I144" i="6"/>
  <c r="I136" i="6"/>
  <c r="I141" i="6"/>
  <c r="I138" i="6"/>
  <c r="I142" i="6"/>
  <c r="I137" i="6"/>
  <c r="F232" i="6"/>
  <c r="F236" i="6"/>
  <c r="F228" i="6"/>
  <c r="F229" i="6"/>
  <c r="F233" i="6"/>
  <c r="F235" i="6"/>
  <c r="F230" i="6"/>
  <c r="F234" i="6"/>
  <c r="F231" i="6"/>
  <c r="F400" i="1"/>
  <c r="F404" i="1"/>
  <c r="F408" i="1"/>
  <c r="F412" i="1"/>
  <c r="F401" i="1"/>
  <c r="F405" i="1"/>
  <c r="F409" i="1"/>
  <c r="F413" i="1"/>
  <c r="F402" i="1"/>
  <c r="F406" i="1"/>
  <c r="F410" i="1"/>
  <c r="F414" i="1"/>
  <c r="F407" i="1"/>
  <c r="F411" i="1"/>
  <c r="F403" i="1"/>
  <c r="F316" i="1"/>
  <c r="F320" i="1"/>
  <c r="F324" i="1"/>
  <c r="F328" i="1"/>
  <c r="F313" i="1"/>
  <c r="F325" i="1"/>
  <c r="F326" i="1"/>
  <c r="F327" i="1"/>
  <c r="F321" i="1"/>
  <c r="F322" i="1"/>
  <c r="F323" i="1"/>
  <c r="F314" i="1"/>
  <c r="F317" i="1"/>
  <c r="F318" i="1"/>
  <c r="F319" i="1"/>
  <c r="F315" i="1"/>
  <c r="G271" i="6"/>
  <c r="J271" i="6" s="1"/>
  <c r="G275" i="6"/>
  <c r="J275" i="6" s="1"/>
  <c r="G272" i="6"/>
  <c r="J272" i="6" s="1"/>
  <c r="G276" i="6"/>
  <c r="J276" i="6" s="1"/>
  <c r="G277" i="6"/>
  <c r="J277" i="6" s="1"/>
  <c r="G274" i="6"/>
  <c r="G270" i="6"/>
  <c r="J270" i="6" s="1"/>
  <c r="G269" i="6"/>
  <c r="J269" i="6" s="1"/>
  <c r="G273" i="6"/>
  <c r="J273" i="6" s="1"/>
  <c r="F191" i="6"/>
  <c r="F195" i="6"/>
  <c r="F187" i="6"/>
  <c r="F188" i="6"/>
  <c r="F192" i="6"/>
  <c r="F190" i="6"/>
  <c r="F194" i="6"/>
  <c r="F189" i="6"/>
  <c r="F193" i="6"/>
  <c r="J119" i="4"/>
  <c r="G238" i="4"/>
  <c r="J178" i="6"/>
  <c r="J251" i="6"/>
  <c r="J255" i="6"/>
  <c r="J257" i="6"/>
  <c r="J242" i="6"/>
  <c r="J241" i="6"/>
  <c r="J134" i="4"/>
  <c r="J135" i="4"/>
  <c r="J102" i="6"/>
  <c r="J26" i="6"/>
  <c r="J31" i="6"/>
  <c r="I242" i="4"/>
  <c r="E563" i="1"/>
  <c r="E567" i="1"/>
  <c r="E571" i="1"/>
  <c r="E566" i="1"/>
  <c r="H240" i="4"/>
  <c r="F437" i="1"/>
  <c r="F441" i="1"/>
  <c r="F445" i="1"/>
  <c r="F449" i="1"/>
  <c r="F434" i="1"/>
  <c r="F446" i="1"/>
  <c r="F447" i="1"/>
  <c r="F448" i="1"/>
  <c r="F442" i="1"/>
  <c r="F443" i="1"/>
  <c r="F444" i="1"/>
  <c r="F438" i="1"/>
  <c r="F439" i="1"/>
  <c r="F440" i="1"/>
  <c r="F435" i="1"/>
  <c r="F436" i="1"/>
  <c r="F195" i="1"/>
  <c r="F199" i="1"/>
  <c r="F203" i="1"/>
  <c r="F207" i="1"/>
  <c r="F196" i="1"/>
  <c r="F200" i="1"/>
  <c r="F204" i="1"/>
  <c r="F208" i="1"/>
  <c r="F193" i="1"/>
  <c r="F197" i="1"/>
  <c r="F205" i="1"/>
  <c r="F194" i="1"/>
  <c r="F202" i="1"/>
  <c r="F198" i="1"/>
  <c r="F206" i="1"/>
  <c r="F201" i="1"/>
  <c r="F39" i="6"/>
  <c r="F43" i="6"/>
  <c r="F35" i="6"/>
  <c r="F41" i="6"/>
  <c r="F37" i="6"/>
  <c r="F40" i="6"/>
  <c r="F42" i="6"/>
  <c r="F38" i="6"/>
  <c r="F36" i="6"/>
  <c r="F299" i="1"/>
  <c r="F303" i="1"/>
  <c r="F307" i="1"/>
  <c r="F311" i="1"/>
  <c r="F296" i="1"/>
  <c r="F297" i="1"/>
  <c r="F308" i="1"/>
  <c r="F309" i="1"/>
  <c r="F310" i="1"/>
  <c r="F304" i="1"/>
  <c r="F305" i="1"/>
  <c r="F306" i="1"/>
  <c r="F300" i="1"/>
  <c r="F301" i="1"/>
  <c r="F302" i="1"/>
  <c r="F298" i="1"/>
  <c r="F241" i="1"/>
  <c r="F230" i="1"/>
  <c r="F234" i="1"/>
  <c r="F238" i="1"/>
  <c r="F242" i="1"/>
  <c r="F231" i="1"/>
  <c r="F235" i="1"/>
  <c r="F239" i="1"/>
  <c r="F227" i="1"/>
  <c r="F228" i="1"/>
  <c r="F236" i="1"/>
  <c r="F240" i="1"/>
  <c r="F233" i="1"/>
  <c r="F229" i="1"/>
  <c r="F232" i="1"/>
  <c r="F237" i="1"/>
  <c r="F453" i="1"/>
  <c r="F457" i="1"/>
  <c r="F461" i="1"/>
  <c r="F465" i="1"/>
  <c r="F452" i="1"/>
  <c r="F466" i="1"/>
  <c r="F462" i="1"/>
  <c r="F463" i="1"/>
  <c r="F464" i="1"/>
  <c r="F458" i="1"/>
  <c r="F459" i="1"/>
  <c r="F460" i="1"/>
  <c r="F456" i="1"/>
  <c r="F455" i="1"/>
  <c r="F454" i="1"/>
  <c r="F451" i="1"/>
  <c r="F383" i="1"/>
  <c r="F387" i="1"/>
  <c r="F391" i="1"/>
  <c r="F395" i="1"/>
  <c r="F384" i="1"/>
  <c r="F388" i="1"/>
  <c r="F392" i="1"/>
  <c r="F396" i="1"/>
  <c r="F382" i="1"/>
  <c r="F385" i="1"/>
  <c r="F389" i="1"/>
  <c r="F393" i="1"/>
  <c r="F397" i="1"/>
  <c r="F394" i="1"/>
  <c r="F390" i="1"/>
  <c r="F386" i="1"/>
  <c r="H435" i="1"/>
  <c r="H439" i="1"/>
  <c r="H443" i="1"/>
  <c r="H447" i="1"/>
  <c r="H436" i="1"/>
  <c r="H437" i="1"/>
  <c r="H438" i="1"/>
  <c r="H434" i="1"/>
  <c r="H448" i="1"/>
  <c r="H449" i="1"/>
  <c r="H444" i="1"/>
  <c r="H445" i="1"/>
  <c r="H446" i="1"/>
  <c r="H442" i="1"/>
  <c r="H441" i="1"/>
  <c r="H440" i="1"/>
  <c r="G16" i="1"/>
  <c r="J16" i="1" s="1"/>
  <c r="G3" i="1"/>
  <c r="H221" i="6"/>
  <c r="H347" i="6" s="1"/>
  <c r="H225" i="6"/>
  <c r="H220" i="6"/>
  <c r="H224" i="6"/>
  <c r="H218" i="6"/>
  <c r="H223" i="6"/>
  <c r="H219" i="6"/>
  <c r="H226" i="6"/>
  <c r="H222" i="6"/>
  <c r="G37" i="9"/>
  <c r="H282" i="6"/>
  <c r="H286" i="6"/>
  <c r="H283" i="6"/>
  <c r="H287" i="6"/>
  <c r="H279" i="6"/>
  <c r="H280" i="6"/>
  <c r="H285" i="6"/>
  <c r="H281" i="6"/>
  <c r="H284" i="6"/>
  <c r="H16" i="7"/>
  <c r="H315" i="7" s="1"/>
  <c r="H20" i="7"/>
  <c r="H17" i="7"/>
  <c r="H21" i="7"/>
  <c r="H23" i="7"/>
  <c r="H22" i="7"/>
  <c r="H19" i="7"/>
  <c r="H18" i="7"/>
  <c r="H15" i="7"/>
  <c r="H314" i="7" s="1"/>
  <c r="I19" i="6"/>
  <c r="I16" i="6"/>
  <c r="I20" i="6"/>
  <c r="I17" i="6"/>
  <c r="I23" i="6"/>
  <c r="I15" i="6"/>
  <c r="I22" i="6"/>
  <c r="I18" i="6"/>
  <c r="I21" i="6"/>
  <c r="G220" i="6"/>
  <c r="G346" i="6" s="1"/>
  <c r="G224" i="6"/>
  <c r="G350" i="6" s="1"/>
  <c r="G219" i="6"/>
  <c r="G345" i="6" s="1"/>
  <c r="G223" i="6"/>
  <c r="G349" i="6" s="1"/>
  <c r="G226" i="6"/>
  <c r="G221" i="6"/>
  <c r="G347" i="6" s="1"/>
  <c r="G218" i="6"/>
  <c r="G344" i="6" s="1"/>
  <c r="G222" i="6"/>
  <c r="G348" i="6" s="1"/>
  <c r="G225" i="6"/>
  <c r="G351" i="6" s="1"/>
  <c r="F469" i="1"/>
  <c r="F473" i="1"/>
  <c r="F470" i="1"/>
  <c r="F471" i="1"/>
  <c r="F472" i="1"/>
  <c r="F475" i="1"/>
  <c r="F479" i="1"/>
  <c r="F483" i="1"/>
  <c r="F468" i="1"/>
  <c r="F476" i="1"/>
  <c r="F480" i="1"/>
  <c r="F477" i="1"/>
  <c r="F481" i="1"/>
  <c r="F474" i="1"/>
  <c r="F478" i="1"/>
  <c r="F482" i="1"/>
  <c r="F366" i="1"/>
  <c r="F370" i="1"/>
  <c r="F374" i="1"/>
  <c r="F378" i="1"/>
  <c r="F367" i="1"/>
  <c r="F371" i="1"/>
  <c r="F375" i="1"/>
  <c r="F379" i="1"/>
  <c r="F365" i="1"/>
  <c r="F368" i="1"/>
  <c r="F372" i="1"/>
  <c r="F376" i="1"/>
  <c r="F380" i="1"/>
  <c r="F369" i="1"/>
  <c r="F377" i="1"/>
  <c r="F373" i="1"/>
  <c r="F149" i="6"/>
  <c r="F153" i="6"/>
  <c r="F150" i="6"/>
  <c r="F154" i="6"/>
  <c r="F146" i="6"/>
  <c r="F147" i="6"/>
  <c r="F152" i="6"/>
  <c r="F148" i="6"/>
  <c r="F151" i="6"/>
  <c r="F335" i="1"/>
  <c r="F339" i="1"/>
  <c r="F343" i="1"/>
  <c r="F332" i="1"/>
  <c r="F336" i="1"/>
  <c r="F340" i="1"/>
  <c r="F344" i="1"/>
  <c r="F331" i="1"/>
  <c r="F333" i="1"/>
  <c r="F337" i="1"/>
  <c r="F341" i="1"/>
  <c r="F345" i="1"/>
  <c r="F338" i="1"/>
  <c r="F334" i="1"/>
  <c r="F342" i="1"/>
  <c r="F346" i="1"/>
  <c r="G243" i="4"/>
  <c r="J124" i="4"/>
  <c r="J129" i="4"/>
  <c r="J131" i="4"/>
  <c r="J96" i="6"/>
  <c r="J256" i="6"/>
  <c r="J254" i="6"/>
  <c r="J253" i="6"/>
  <c r="J238" i="6"/>
  <c r="J244" i="6"/>
  <c r="J137" i="4"/>
  <c r="J30" i="6"/>
  <c r="J33" i="6"/>
  <c r="J27" i="6"/>
  <c r="J187" i="6"/>
  <c r="I243" i="4"/>
  <c r="E560" i="1"/>
  <c r="E564" i="1"/>
  <c r="E559" i="1"/>
  <c r="E562" i="1"/>
  <c r="H243" i="4"/>
  <c r="H242" i="4"/>
  <c r="J75" i="6"/>
  <c r="J68" i="1"/>
  <c r="F100" i="6"/>
  <c r="F104" i="6"/>
  <c r="F101" i="6"/>
  <c r="F102" i="6"/>
  <c r="F103" i="6"/>
  <c r="F97" i="6"/>
  <c r="F99" i="6"/>
  <c r="F98" i="6"/>
  <c r="F96" i="6"/>
  <c r="F120" i="4"/>
  <c r="F124" i="4"/>
  <c r="F119" i="4"/>
  <c r="F121" i="4"/>
  <c r="F123" i="4"/>
  <c r="F122" i="4"/>
  <c r="F180" i="6"/>
  <c r="F184" i="6"/>
  <c r="F181" i="6"/>
  <c r="F185" i="6"/>
  <c r="F177" i="6"/>
  <c r="F178" i="6"/>
  <c r="F182" i="6"/>
  <c r="F183" i="6"/>
  <c r="F179" i="6"/>
  <c r="F212" i="1"/>
  <c r="F216" i="1"/>
  <c r="F220" i="1"/>
  <c r="F224" i="1"/>
  <c r="F213" i="1"/>
  <c r="F217" i="1"/>
  <c r="F221" i="1"/>
  <c r="F225" i="1"/>
  <c r="F210" i="1"/>
  <c r="F214" i="1"/>
  <c r="F222" i="1"/>
  <c r="F211" i="1"/>
  <c r="F219" i="1"/>
  <c r="F215" i="1"/>
  <c r="F223" i="1"/>
  <c r="F218" i="1"/>
  <c r="F280" i="6"/>
  <c r="F284" i="6"/>
  <c r="F281" i="6"/>
  <c r="F285" i="6"/>
  <c r="F282" i="6"/>
  <c r="F287" i="6"/>
  <c r="F279" i="6"/>
  <c r="F286" i="6"/>
  <c r="F283" i="6"/>
  <c r="F26" i="7"/>
  <c r="F30" i="7"/>
  <c r="F27" i="7"/>
  <c r="F31" i="7"/>
  <c r="F29" i="7"/>
  <c r="F25" i="7"/>
  <c r="F28" i="7"/>
  <c r="F33" i="7"/>
  <c r="F32" i="7"/>
  <c r="D39" i="9"/>
  <c r="D38" i="9" s="1"/>
  <c r="E288" i="6"/>
  <c r="O9" i="8" s="1"/>
  <c r="P9" i="8" s="1"/>
  <c r="G31" i="9"/>
  <c r="H385" i="1"/>
  <c r="H578" i="1" s="1"/>
  <c r="H389" i="1"/>
  <c r="H582" i="1" s="1"/>
  <c r="H393" i="1"/>
  <c r="H586" i="1" s="1"/>
  <c r="H397" i="1"/>
  <c r="H590" i="1" s="1"/>
  <c r="H386" i="1"/>
  <c r="H579" i="1" s="1"/>
  <c r="H390" i="1"/>
  <c r="H583" i="1" s="1"/>
  <c r="H394" i="1"/>
  <c r="H587" i="1" s="1"/>
  <c r="H383" i="1"/>
  <c r="J383" i="1" s="1"/>
  <c r="H387" i="1"/>
  <c r="H580" i="1" s="1"/>
  <c r="H391" i="1"/>
  <c r="J391" i="1" s="1"/>
  <c r="H395" i="1"/>
  <c r="H588" i="1" s="1"/>
  <c r="H384" i="1"/>
  <c r="H577" i="1" s="1"/>
  <c r="H396" i="1"/>
  <c r="H589" i="1" s="1"/>
  <c r="H382" i="1"/>
  <c r="H575" i="1" s="1"/>
  <c r="H388" i="1"/>
  <c r="H581" i="1" s="1"/>
  <c r="H392" i="1"/>
  <c r="J392" i="1" s="1"/>
  <c r="H129" i="6"/>
  <c r="H133" i="6"/>
  <c r="H130" i="6"/>
  <c r="H134" i="6"/>
  <c r="J134" i="6" s="1"/>
  <c r="H126" i="6"/>
  <c r="J126" i="6" s="1"/>
  <c r="H131" i="6"/>
  <c r="J131" i="6" s="1"/>
  <c r="H128" i="6"/>
  <c r="J128" i="6" s="1"/>
  <c r="H132" i="6"/>
  <c r="J132" i="6" s="1"/>
  <c r="H127" i="6"/>
  <c r="J127" i="6" s="1"/>
  <c r="H107" i="6"/>
  <c r="H111" i="6"/>
  <c r="H108" i="6"/>
  <c r="H112" i="6"/>
  <c r="H113" i="6"/>
  <c r="H331" i="6" s="1"/>
  <c r="H114" i="6"/>
  <c r="H106" i="6"/>
  <c r="H109" i="6"/>
  <c r="H110" i="6"/>
  <c r="I222" i="6"/>
  <c r="I348" i="6" s="1"/>
  <c r="I226" i="6"/>
  <c r="I352" i="6" s="1"/>
  <c r="I221" i="6"/>
  <c r="I347" i="6" s="1"/>
  <c r="I225" i="6"/>
  <c r="I351" i="6" s="1"/>
  <c r="I220" i="6"/>
  <c r="I346" i="6" s="1"/>
  <c r="I224" i="6"/>
  <c r="I350" i="6" s="1"/>
  <c r="I223" i="6"/>
  <c r="I349" i="6" s="1"/>
  <c r="I219" i="6"/>
  <c r="I345" i="6" s="1"/>
  <c r="I218" i="6"/>
  <c r="I344" i="6" s="1"/>
  <c r="I86" i="6"/>
  <c r="I90" i="6"/>
  <c r="I85" i="6"/>
  <c r="I92" i="6"/>
  <c r="I88" i="6"/>
  <c r="I91" i="6"/>
  <c r="I93" i="6"/>
  <c r="I89" i="6"/>
  <c r="I87" i="6"/>
  <c r="G283" i="6"/>
  <c r="J283" i="6" s="1"/>
  <c r="G287" i="6"/>
  <c r="J287" i="6" s="1"/>
  <c r="G279" i="6"/>
  <c r="J279" i="6" s="1"/>
  <c r="G280" i="6"/>
  <c r="J280" i="6" s="1"/>
  <c r="G284" i="6"/>
  <c r="G285" i="6"/>
  <c r="G282" i="6"/>
  <c r="G281" i="6"/>
  <c r="G286" i="6"/>
  <c r="J286" i="6" s="1"/>
  <c r="F9" i="9"/>
  <c r="G38" i="6"/>
  <c r="J38" i="6" s="1"/>
  <c r="G42" i="6"/>
  <c r="J42" i="6" s="1"/>
  <c r="G36" i="6"/>
  <c r="J36" i="6" s="1"/>
  <c r="G37" i="6"/>
  <c r="J37" i="6" s="1"/>
  <c r="G35" i="6"/>
  <c r="J35" i="6" s="1"/>
  <c r="G43" i="6"/>
  <c r="J43" i="6" s="1"/>
  <c r="G39" i="6"/>
  <c r="J39" i="6" s="1"/>
  <c r="G41" i="6"/>
  <c r="J41" i="6" s="1"/>
  <c r="G40" i="6"/>
  <c r="J40" i="6" s="1"/>
  <c r="G137" i="6"/>
  <c r="G325" i="6" s="1"/>
  <c r="G141" i="6"/>
  <c r="G329" i="6" s="1"/>
  <c r="G138" i="6"/>
  <c r="G326" i="6" s="1"/>
  <c r="G142" i="6"/>
  <c r="G143" i="6"/>
  <c r="G331" i="6" s="1"/>
  <c r="G140" i="6"/>
  <c r="G328" i="6" s="1"/>
  <c r="G144" i="6"/>
  <c r="G332" i="6" s="1"/>
  <c r="G136" i="6"/>
  <c r="G139" i="6"/>
  <c r="G327" i="6" s="1"/>
  <c r="F76" i="1"/>
  <c r="F80" i="1"/>
  <c r="F84" i="1"/>
  <c r="F88" i="1"/>
  <c r="F73" i="1"/>
  <c r="F77" i="1"/>
  <c r="F81" i="1"/>
  <c r="F85" i="1"/>
  <c r="F74" i="1"/>
  <c r="F82" i="1"/>
  <c r="F79" i="1"/>
  <c r="F87" i="1"/>
  <c r="F78" i="1"/>
  <c r="F86" i="1"/>
  <c r="F75" i="1"/>
  <c r="F83" i="1"/>
  <c r="F127" i="6"/>
  <c r="F131" i="6"/>
  <c r="F128" i="6"/>
  <c r="F132" i="6"/>
  <c r="F133" i="6"/>
  <c r="F130" i="6"/>
  <c r="F134" i="6"/>
  <c r="F126" i="6"/>
  <c r="F129" i="6"/>
  <c r="F261" i="6"/>
  <c r="F265" i="6"/>
  <c r="F262" i="6"/>
  <c r="F266" i="6"/>
  <c r="F267" i="6"/>
  <c r="F264" i="6"/>
  <c r="F259" i="6"/>
  <c r="F260" i="6"/>
  <c r="F263" i="6"/>
  <c r="F206" i="6"/>
  <c r="F196" i="6"/>
  <c r="F6" i="6"/>
  <c r="F10" i="6"/>
  <c r="F7" i="6"/>
  <c r="F11" i="6"/>
  <c r="F12" i="6"/>
  <c r="F9" i="6"/>
  <c r="F5" i="6"/>
  <c r="F8" i="6"/>
  <c r="F13" i="6"/>
  <c r="G240" i="4"/>
  <c r="J121" i="4"/>
  <c r="G239" i="4"/>
  <c r="J120" i="4"/>
  <c r="J127" i="4"/>
  <c r="J60" i="6"/>
  <c r="G247" i="6"/>
  <c r="J250" i="6"/>
  <c r="J239" i="6"/>
  <c r="J243" i="6"/>
  <c r="J240" i="6"/>
  <c r="G196" i="6"/>
  <c r="J138" i="4"/>
  <c r="J28" i="6"/>
  <c r="J32" i="6"/>
  <c r="J228" i="6"/>
  <c r="J45" i="6"/>
  <c r="I238" i="4"/>
  <c r="I241" i="4"/>
  <c r="E569" i="1"/>
  <c r="E573" i="1"/>
  <c r="E558" i="1"/>
  <c r="E565" i="1"/>
  <c r="H238" i="4"/>
  <c r="H241" i="4"/>
  <c r="J64" i="1"/>
  <c r="F171" i="6"/>
  <c r="F175" i="6"/>
  <c r="F167" i="6"/>
  <c r="F168" i="6"/>
  <c r="F172" i="6"/>
  <c r="F173" i="6"/>
  <c r="F169" i="6"/>
  <c r="F170" i="6"/>
  <c r="F337" i="6" s="1"/>
  <c r="F174" i="6"/>
  <c r="F507" i="1"/>
  <c r="F511" i="1"/>
  <c r="F515" i="1"/>
  <c r="F504" i="1"/>
  <c r="F508" i="1"/>
  <c r="F512" i="1"/>
  <c r="F516" i="1"/>
  <c r="F505" i="1"/>
  <c r="F509" i="1"/>
  <c r="F513" i="1"/>
  <c r="F517" i="1"/>
  <c r="F518" i="1"/>
  <c r="F514" i="1"/>
  <c r="F506" i="1"/>
  <c r="F503" i="1"/>
  <c r="F510" i="1"/>
  <c r="F250" i="6"/>
  <c r="F254" i="6"/>
  <c r="F247" i="6"/>
  <c r="F251" i="6"/>
  <c r="F255" i="6"/>
  <c r="F252" i="6"/>
  <c r="F257" i="6"/>
  <c r="F249" i="6"/>
  <c r="F256" i="6"/>
  <c r="F253" i="6"/>
  <c r="F28" i="6"/>
  <c r="F32" i="6"/>
  <c r="F33" i="6"/>
  <c r="F29" i="6"/>
  <c r="F30" i="6"/>
  <c r="F31" i="6"/>
  <c r="F27" i="6"/>
  <c r="F25" i="6"/>
  <c r="F26" i="6"/>
  <c r="E234" i="4"/>
  <c r="F272" i="6"/>
  <c r="F276" i="6"/>
  <c r="F273" i="6"/>
  <c r="F277" i="6"/>
  <c r="F269" i="6"/>
  <c r="F274" i="6"/>
  <c r="F271" i="6"/>
  <c r="F275" i="6"/>
  <c r="F270" i="6"/>
  <c r="H87" i="6"/>
  <c r="H91" i="6"/>
  <c r="H85" i="6"/>
  <c r="H92" i="6"/>
  <c r="H93" i="6"/>
  <c r="H88" i="6"/>
  <c r="H90" i="6"/>
  <c r="H86" i="6"/>
  <c r="H89" i="6"/>
  <c r="H263" i="6"/>
  <c r="H267" i="6"/>
  <c r="H259" i="6"/>
  <c r="H260" i="6"/>
  <c r="H264" i="6"/>
  <c r="H265" i="6"/>
  <c r="H262" i="6"/>
  <c r="H261" i="6"/>
  <c r="H356" i="6" s="1"/>
  <c r="H266" i="6"/>
  <c r="I19" i="7"/>
  <c r="I23" i="7"/>
  <c r="I15" i="7"/>
  <c r="I314" i="7" s="1"/>
  <c r="I16" i="7"/>
  <c r="I315" i="7" s="1"/>
  <c r="I20" i="7"/>
  <c r="I18" i="7"/>
  <c r="I17" i="7"/>
  <c r="I22" i="7"/>
  <c r="I21" i="7"/>
  <c r="I504" i="1"/>
  <c r="J504" i="1" s="1"/>
  <c r="I508" i="1"/>
  <c r="J508" i="1" s="1"/>
  <c r="I512" i="1"/>
  <c r="J512" i="1" s="1"/>
  <c r="I516" i="1"/>
  <c r="J516" i="1" s="1"/>
  <c r="I505" i="1"/>
  <c r="I509" i="1"/>
  <c r="J509" i="1" s="1"/>
  <c r="I513" i="1"/>
  <c r="I517" i="1"/>
  <c r="J517" i="1" s="1"/>
  <c r="I506" i="1"/>
  <c r="J506" i="1" s="1"/>
  <c r="I510" i="1"/>
  <c r="J510" i="1" s="1"/>
  <c r="I514" i="1"/>
  <c r="I518" i="1"/>
  <c r="I503" i="1"/>
  <c r="I511" i="1"/>
  <c r="I515" i="1"/>
  <c r="J515" i="1" s="1"/>
  <c r="I507" i="1"/>
  <c r="J507" i="1" s="1"/>
  <c r="I262" i="6"/>
  <c r="I357" i="6" s="1"/>
  <c r="I266" i="6"/>
  <c r="I361" i="6" s="1"/>
  <c r="I263" i="6"/>
  <c r="I358" i="6" s="1"/>
  <c r="I267" i="6"/>
  <c r="I362" i="6" s="1"/>
  <c r="I259" i="6"/>
  <c r="I354" i="6" s="1"/>
  <c r="I260" i="6"/>
  <c r="I355" i="6" s="1"/>
  <c r="I265" i="6"/>
  <c r="I360" i="6" s="1"/>
  <c r="I264" i="6"/>
  <c r="I261" i="6"/>
  <c r="I356" i="6" s="1"/>
  <c r="I110" i="6"/>
  <c r="I107" i="6"/>
  <c r="I111" i="6"/>
  <c r="I108" i="6"/>
  <c r="I113" i="6"/>
  <c r="I109" i="6"/>
  <c r="I114" i="6"/>
  <c r="I112" i="6"/>
  <c r="I106" i="6"/>
  <c r="F59" i="1"/>
  <c r="F63" i="1"/>
  <c r="F67" i="1"/>
  <c r="F71" i="1"/>
  <c r="F56" i="1"/>
  <c r="F60" i="1"/>
  <c r="F64" i="1"/>
  <c r="F68" i="1"/>
  <c r="F57" i="1"/>
  <c r="F65" i="1"/>
  <c r="F62" i="1"/>
  <c r="F70" i="1"/>
  <c r="F61" i="1"/>
  <c r="F69" i="1"/>
  <c r="F66" i="1"/>
  <c r="F58" i="1"/>
  <c r="F57" i="6"/>
  <c r="F61" i="6"/>
  <c r="F55" i="6"/>
  <c r="F62" i="6"/>
  <c r="F63" i="6"/>
  <c r="F58" i="6"/>
  <c r="F60" i="6"/>
  <c r="F56" i="6"/>
  <c r="F59" i="6"/>
  <c r="G17" i="7"/>
  <c r="G316" i="7" s="1"/>
  <c r="G21" i="7"/>
  <c r="G18" i="7"/>
  <c r="G22" i="7"/>
  <c r="G20" i="7"/>
  <c r="G19" i="7"/>
  <c r="G15" i="7"/>
  <c r="G16" i="7"/>
  <c r="G315" i="7" s="1"/>
  <c r="G23" i="7"/>
  <c r="F109" i="6"/>
  <c r="F113" i="6"/>
  <c r="F110" i="6"/>
  <c r="F114" i="6"/>
  <c r="F107" i="6"/>
  <c r="F106" i="6"/>
  <c r="F112" i="6"/>
  <c r="F111" i="6"/>
  <c r="F108" i="6"/>
  <c r="F144" i="1"/>
  <c r="F148" i="1"/>
  <c r="F152" i="1"/>
  <c r="F156" i="1"/>
  <c r="F141" i="1"/>
  <c r="F145" i="1"/>
  <c r="F149" i="1"/>
  <c r="F153" i="1"/>
  <c r="F142" i="1"/>
  <c r="F150" i="1"/>
  <c r="F147" i="1"/>
  <c r="F155" i="1"/>
  <c r="F146" i="1"/>
  <c r="F154" i="1"/>
  <c r="F143" i="1"/>
  <c r="F151" i="1"/>
  <c r="F246" i="1"/>
  <c r="F250" i="1"/>
  <c r="F254" i="1"/>
  <c r="F258" i="1"/>
  <c r="F247" i="1"/>
  <c r="F251" i="1"/>
  <c r="F255" i="1"/>
  <c r="F259" i="1"/>
  <c r="F244" i="1"/>
  <c r="F248" i="1"/>
  <c r="F256" i="1"/>
  <c r="F245" i="1"/>
  <c r="F253" i="1"/>
  <c r="F249" i="1"/>
  <c r="F257" i="1"/>
  <c r="F252" i="1"/>
  <c r="G334" i="1"/>
  <c r="G338" i="1"/>
  <c r="G582" i="1" s="1"/>
  <c r="G342" i="1"/>
  <c r="G346" i="1"/>
  <c r="G335" i="1"/>
  <c r="G579" i="1" s="1"/>
  <c r="G339" i="1"/>
  <c r="G343" i="1"/>
  <c r="G332" i="1"/>
  <c r="G336" i="1"/>
  <c r="G340" i="1"/>
  <c r="G344" i="1"/>
  <c r="G588" i="1" s="1"/>
  <c r="G341" i="1"/>
  <c r="G345" i="1"/>
  <c r="G331" i="1"/>
  <c r="J331" i="1" s="1"/>
  <c r="G337" i="1"/>
  <c r="G333" i="1"/>
  <c r="F138" i="6"/>
  <c r="F142" i="6"/>
  <c r="F139" i="6"/>
  <c r="F143" i="6"/>
  <c r="F140" i="6"/>
  <c r="F136" i="6"/>
  <c r="F144" i="6"/>
  <c r="F137" i="6"/>
  <c r="F141" i="6"/>
  <c r="F159" i="4"/>
  <c r="F156" i="4"/>
  <c r="F157" i="4"/>
  <c r="F158" i="4"/>
  <c r="F160" i="4"/>
  <c r="F155" i="4"/>
  <c r="F178" i="1"/>
  <c r="F182" i="1"/>
  <c r="F186" i="1"/>
  <c r="F190" i="1"/>
  <c r="F179" i="1"/>
  <c r="F183" i="1"/>
  <c r="F187" i="1"/>
  <c r="F191" i="1"/>
  <c r="F176" i="1"/>
  <c r="F180" i="1"/>
  <c r="F188" i="1"/>
  <c r="F177" i="1"/>
  <c r="F185" i="1"/>
  <c r="F184" i="1"/>
  <c r="F189" i="1"/>
  <c r="F181" i="1"/>
  <c r="F218" i="6"/>
  <c r="F220" i="6"/>
  <c r="F222" i="6"/>
  <c r="F224" i="6"/>
  <c r="F226" i="6"/>
  <c r="F221" i="6"/>
  <c r="F225" i="6"/>
  <c r="F219" i="6"/>
  <c r="F223" i="6"/>
  <c r="F49" i="6"/>
  <c r="F53" i="6"/>
  <c r="F50" i="6"/>
  <c r="F51" i="6"/>
  <c r="F52" i="6"/>
  <c r="F47" i="6"/>
  <c r="F45" i="6"/>
  <c r="F46" i="6"/>
  <c r="F48" i="6"/>
  <c r="F110" i="1"/>
  <c r="F114" i="1"/>
  <c r="F118" i="1"/>
  <c r="F122" i="1"/>
  <c r="F107" i="1"/>
  <c r="F111" i="1"/>
  <c r="F115" i="1"/>
  <c r="F119" i="1"/>
  <c r="F108" i="1"/>
  <c r="F116" i="1"/>
  <c r="F113" i="1"/>
  <c r="F121" i="1"/>
  <c r="F112" i="1"/>
  <c r="F120" i="1"/>
  <c r="F109" i="1"/>
  <c r="F117" i="1"/>
  <c r="F89" i="6"/>
  <c r="F93" i="6"/>
  <c r="F85" i="6"/>
  <c r="F90" i="6"/>
  <c r="F91" i="6"/>
  <c r="F92" i="6"/>
  <c r="F86" i="6"/>
  <c r="F87" i="6"/>
  <c r="F88" i="6"/>
  <c r="H196" i="6"/>
  <c r="G241" i="4"/>
  <c r="J122" i="4"/>
  <c r="G242" i="4"/>
  <c r="J123" i="4"/>
  <c r="J128" i="4"/>
  <c r="J56" i="6"/>
  <c r="J252" i="6"/>
  <c r="J249" i="6"/>
  <c r="J246" i="6"/>
  <c r="J245" i="6"/>
  <c r="J133" i="4"/>
  <c r="J136" i="4"/>
  <c r="J130" i="4"/>
  <c r="J29" i="6"/>
  <c r="J25" i="6"/>
  <c r="J51" i="6"/>
  <c r="J12" i="6"/>
  <c r="J5" i="6"/>
  <c r="I239" i="4"/>
  <c r="I240" i="4"/>
  <c r="E568" i="1"/>
  <c r="E572" i="1"/>
  <c r="E561" i="1"/>
  <c r="E570" i="1"/>
  <c r="H239" i="4"/>
  <c r="H346" i="7"/>
  <c r="E315" i="7"/>
  <c r="I364" i="7"/>
  <c r="H365" i="7"/>
  <c r="E346" i="7"/>
  <c r="G364" i="7"/>
  <c r="E360" i="7"/>
  <c r="H348" i="7"/>
  <c r="G331" i="7"/>
  <c r="G329" i="7"/>
  <c r="E331" i="7"/>
  <c r="I367" i="7"/>
  <c r="H370" i="7"/>
  <c r="E347" i="7"/>
  <c r="E348" i="7"/>
  <c r="G367" i="7"/>
  <c r="I361" i="7"/>
  <c r="I356" i="7"/>
  <c r="H362" i="7"/>
  <c r="I349" i="7"/>
  <c r="I348" i="7"/>
  <c r="H331" i="7"/>
  <c r="E355" i="7"/>
  <c r="H350" i="7"/>
  <c r="E325" i="7"/>
  <c r="H361" i="7"/>
  <c r="H354" i="7"/>
  <c r="I327" i="7"/>
  <c r="I330" i="7"/>
  <c r="H324" i="7"/>
  <c r="O198" i="7"/>
  <c r="L344" i="7"/>
  <c r="O200" i="7"/>
  <c r="L346" i="7"/>
  <c r="O253" i="7"/>
  <c r="L358" i="7"/>
  <c r="E335" i="7"/>
  <c r="E356" i="7"/>
  <c r="H352" i="7"/>
  <c r="G328" i="7"/>
  <c r="G332" i="7"/>
  <c r="E332" i="7"/>
  <c r="E330" i="7"/>
  <c r="H369" i="7"/>
  <c r="E351" i="7"/>
  <c r="E367" i="7"/>
  <c r="E370" i="7"/>
  <c r="I354" i="7"/>
  <c r="I358" i="7"/>
  <c r="I362" i="7"/>
  <c r="H359" i="7"/>
  <c r="H357" i="7"/>
  <c r="I325" i="7"/>
  <c r="I332" i="7"/>
  <c r="I347" i="7"/>
  <c r="I350" i="7"/>
  <c r="H326" i="7"/>
  <c r="H332" i="7"/>
  <c r="H327" i="7"/>
  <c r="O203" i="7"/>
  <c r="L349" i="7"/>
  <c r="O205" i="7"/>
  <c r="L351" i="7"/>
  <c r="O254" i="7"/>
  <c r="L359" i="7"/>
  <c r="O255" i="7"/>
  <c r="L360" i="7"/>
  <c r="O249" i="7"/>
  <c r="L354" i="7"/>
  <c r="E339" i="7"/>
  <c r="E338" i="7"/>
  <c r="E354" i="7"/>
  <c r="E357" i="7"/>
  <c r="H344" i="7"/>
  <c r="H351" i="7"/>
  <c r="G326" i="7"/>
  <c r="G327" i="7"/>
  <c r="E329" i="7"/>
  <c r="E326" i="7"/>
  <c r="E324" i="7"/>
  <c r="E314" i="7"/>
  <c r="I371" i="7"/>
  <c r="H368" i="7"/>
  <c r="E349" i="7"/>
  <c r="I355" i="7"/>
  <c r="I359" i="7"/>
  <c r="H358" i="7"/>
  <c r="H355" i="7"/>
  <c r="I324" i="7"/>
  <c r="I328" i="7"/>
  <c r="I351" i="7"/>
  <c r="I346" i="7"/>
  <c r="H328" i="7"/>
  <c r="H329" i="7"/>
  <c r="O199" i="7"/>
  <c r="L345" i="7"/>
  <c r="O201" i="7"/>
  <c r="L347" i="7"/>
  <c r="O206" i="7"/>
  <c r="L352" i="7"/>
  <c r="O252" i="7"/>
  <c r="L357" i="7"/>
  <c r="O257" i="7"/>
  <c r="L362" i="7"/>
  <c r="E341" i="7"/>
  <c r="E340" i="7"/>
  <c r="E336" i="7"/>
  <c r="G324" i="7"/>
  <c r="E358" i="7"/>
  <c r="E362" i="7"/>
  <c r="H349" i="7"/>
  <c r="H347" i="7"/>
  <c r="G330" i="7"/>
  <c r="G325" i="7"/>
  <c r="E327" i="7"/>
  <c r="E328" i="7"/>
  <c r="E352" i="7"/>
  <c r="G371" i="7"/>
  <c r="I360" i="7"/>
  <c r="I357" i="7"/>
  <c r="H356" i="7"/>
  <c r="H360" i="7"/>
  <c r="I329" i="7"/>
  <c r="I326" i="7"/>
  <c r="I331" i="7"/>
  <c r="I345" i="7"/>
  <c r="I344" i="7"/>
  <c r="I352" i="7"/>
  <c r="H330" i="7"/>
  <c r="H325" i="7"/>
  <c r="O202" i="7"/>
  <c r="L348" i="7"/>
  <c r="O204" i="7"/>
  <c r="L350" i="7"/>
  <c r="O256" i="7"/>
  <c r="L361" i="7"/>
  <c r="O250" i="7"/>
  <c r="L355" i="7"/>
  <c r="O251" i="7"/>
  <c r="L356" i="7"/>
  <c r="E342" i="7"/>
  <c r="E334" i="7"/>
  <c r="E346" i="6"/>
  <c r="G352" i="6"/>
  <c r="E345" i="6"/>
  <c r="E235" i="4"/>
  <c r="E232" i="4"/>
  <c r="E227" i="4"/>
  <c r="E225" i="4"/>
  <c r="E254" i="4"/>
  <c r="G228" i="4"/>
  <c r="I256" i="4"/>
  <c r="I253" i="4"/>
  <c r="G262" i="4"/>
  <c r="I225" i="4"/>
  <c r="G233" i="4"/>
  <c r="G231" i="4"/>
  <c r="G229" i="4"/>
  <c r="H246" i="4"/>
  <c r="E233" i="4"/>
  <c r="E228" i="4"/>
  <c r="E252" i="4"/>
  <c r="E257" i="4"/>
  <c r="I254" i="4"/>
  <c r="I257" i="4"/>
  <c r="I228" i="4"/>
  <c r="H227" i="4"/>
  <c r="G236" i="4"/>
  <c r="G232" i="4"/>
  <c r="G224" i="4"/>
  <c r="E236" i="4"/>
  <c r="E226" i="4"/>
  <c r="G263" i="4"/>
  <c r="E256" i="4"/>
  <c r="E253" i="4"/>
  <c r="I252" i="4"/>
  <c r="I227" i="4"/>
  <c r="I226" i="4"/>
  <c r="G235" i="4"/>
  <c r="G225" i="4"/>
  <c r="G227" i="4"/>
  <c r="E229" i="4"/>
  <c r="G264" i="4"/>
  <c r="E255" i="4"/>
  <c r="I255" i="4"/>
  <c r="I224" i="4"/>
  <c r="I229" i="4"/>
  <c r="G234" i="4"/>
  <c r="G226" i="4"/>
  <c r="H245" i="4"/>
  <c r="E316" i="7"/>
  <c r="I369" i="6"/>
  <c r="I370" i="6"/>
  <c r="H369" i="6"/>
  <c r="E329" i="6"/>
  <c r="H341" i="6"/>
  <c r="E320" i="6"/>
  <c r="E322" i="6"/>
  <c r="G370" i="6"/>
  <c r="E357" i="6"/>
  <c r="E358" i="6"/>
  <c r="I364" i="6"/>
  <c r="H364" i="6"/>
  <c r="H365" i="6"/>
  <c r="E328" i="6"/>
  <c r="E331" i="6"/>
  <c r="H336" i="6"/>
  <c r="H334" i="6"/>
  <c r="H340" i="6"/>
  <c r="G340" i="6"/>
  <c r="E337" i="6"/>
  <c r="E336" i="6"/>
  <c r="I341" i="6"/>
  <c r="I342" i="6"/>
  <c r="I335" i="6"/>
  <c r="I340" i="6"/>
  <c r="E319" i="6"/>
  <c r="E318" i="6"/>
  <c r="G301" i="6"/>
  <c r="G365" i="6" s="1"/>
  <c r="E360" i="6"/>
  <c r="E354" i="6"/>
  <c r="I368" i="6"/>
  <c r="I372" i="6"/>
  <c r="H366" i="6"/>
  <c r="H372" i="6"/>
  <c r="E325" i="6"/>
  <c r="H335" i="6"/>
  <c r="H339" i="6"/>
  <c r="E344" i="6"/>
  <c r="G334" i="6"/>
  <c r="G337" i="6"/>
  <c r="E342" i="6"/>
  <c r="E340" i="6"/>
  <c r="E339" i="6"/>
  <c r="I338" i="6"/>
  <c r="I334" i="6"/>
  <c r="H370" i="6"/>
  <c r="E332" i="6"/>
  <c r="E341" i="6"/>
  <c r="I336" i="6"/>
  <c r="E317" i="6"/>
  <c r="E315" i="6"/>
  <c r="E321" i="6"/>
  <c r="E330" i="6"/>
  <c r="I365" i="6"/>
  <c r="E324" i="6"/>
  <c r="G302" i="6"/>
  <c r="G366" i="6" s="1"/>
  <c r="E362" i="6"/>
  <c r="E356" i="6"/>
  <c r="I366" i="6"/>
  <c r="I367" i="6"/>
  <c r="H368" i="6"/>
  <c r="H367" i="6"/>
  <c r="E326" i="6"/>
  <c r="E327" i="6"/>
  <c r="H338" i="6"/>
  <c r="H342" i="6"/>
  <c r="E335" i="6"/>
  <c r="E338" i="6"/>
  <c r="I339" i="6"/>
  <c r="I337" i="6"/>
  <c r="G245" i="4"/>
  <c r="G246" i="4"/>
  <c r="E245" i="4"/>
  <c r="E246" i="4"/>
  <c r="E355" i="1"/>
  <c r="E582" i="1" s="1"/>
  <c r="H563" i="1"/>
  <c r="G562" i="1"/>
  <c r="I573" i="1"/>
  <c r="I571" i="1"/>
  <c r="I569" i="1"/>
  <c r="I567" i="1"/>
  <c r="I565" i="1"/>
  <c r="I563" i="1"/>
  <c r="H560" i="1"/>
  <c r="G569" i="1"/>
  <c r="I561" i="1"/>
  <c r="I559" i="1"/>
  <c r="G565" i="1"/>
  <c r="I568" i="1"/>
  <c r="I570" i="1"/>
  <c r="I572" i="1"/>
  <c r="I566" i="1"/>
  <c r="H573" i="1"/>
  <c r="G572" i="1"/>
  <c r="I564" i="1"/>
  <c r="I562" i="1"/>
  <c r="G202" i="4"/>
  <c r="G256" i="4" s="1"/>
  <c r="H112" i="4"/>
  <c r="J184" i="7"/>
  <c r="J177" i="7"/>
  <c r="J183" i="7"/>
  <c r="J168" i="6"/>
  <c r="J171" i="6"/>
  <c r="J175" i="6"/>
  <c r="P275" i="1"/>
  <c r="P274" i="1"/>
  <c r="P271" i="1"/>
  <c r="P268" i="1"/>
  <c r="P264" i="1"/>
  <c r="P276" i="1"/>
  <c r="P272" i="1"/>
  <c r="S260" i="1"/>
  <c r="R22" i="9" s="1"/>
  <c r="P261" i="1"/>
  <c r="P265" i="1"/>
  <c r="P269" i="1"/>
  <c r="P273" i="1"/>
  <c r="O22" i="9"/>
  <c r="P262" i="1"/>
  <c r="P266" i="1"/>
  <c r="P270" i="1"/>
  <c r="P263" i="1"/>
  <c r="P267" i="1"/>
  <c r="I40" i="9"/>
  <c r="F174" i="4"/>
  <c r="F171" i="4"/>
  <c r="F173" i="4"/>
  <c r="F170" i="4"/>
  <c r="F169" i="4"/>
  <c r="F172" i="4"/>
  <c r="F16" i="1"/>
  <c r="F9" i="7"/>
  <c r="F32" i="9"/>
  <c r="G241" i="7"/>
  <c r="G347" i="7" s="1"/>
  <c r="G246" i="7"/>
  <c r="G352" i="7" s="1"/>
  <c r="G243" i="7"/>
  <c r="G349" i="7" s="1"/>
  <c r="G240" i="7"/>
  <c r="G346" i="7" s="1"/>
  <c r="G244" i="7"/>
  <c r="G350" i="7" s="1"/>
  <c r="G242" i="7"/>
  <c r="G348" i="7" s="1"/>
  <c r="G239" i="7"/>
  <c r="G345" i="7" s="1"/>
  <c r="G245" i="7"/>
  <c r="G351" i="7" s="1"/>
  <c r="G238" i="7"/>
  <c r="G344" i="7" s="1"/>
  <c r="W22" i="9"/>
  <c r="AA260" i="1"/>
  <c r="J170" i="6"/>
  <c r="J179" i="7"/>
  <c r="T193" i="1"/>
  <c r="T200" i="1"/>
  <c r="T194" i="1"/>
  <c r="T197" i="1"/>
  <c r="T199" i="1"/>
  <c r="T205" i="1"/>
  <c r="S18" i="9"/>
  <c r="T204" i="1"/>
  <c r="T198" i="1"/>
  <c r="T206" i="1"/>
  <c r="W192" i="1"/>
  <c r="T201" i="1"/>
  <c r="T208" i="1"/>
  <c r="T195" i="1"/>
  <c r="T203" i="1"/>
  <c r="T196" i="1"/>
  <c r="T207" i="1"/>
  <c r="T202" i="1"/>
  <c r="T29" i="9"/>
  <c r="T27" i="9" s="1"/>
  <c r="U349" i="1"/>
  <c r="U576" i="1" s="1"/>
  <c r="U363" i="1"/>
  <c r="U590" i="1" s="1"/>
  <c r="U361" i="1"/>
  <c r="U588" i="1" s="1"/>
  <c r="U358" i="1"/>
  <c r="U585" i="1" s="1"/>
  <c r="U355" i="1"/>
  <c r="U582" i="1" s="1"/>
  <c r="U362" i="1"/>
  <c r="U589" i="1" s="1"/>
  <c r="U350" i="1"/>
  <c r="U577" i="1" s="1"/>
  <c r="U348" i="1"/>
  <c r="U575" i="1" s="1"/>
  <c r="U357" i="1"/>
  <c r="U584" i="1" s="1"/>
  <c r="U329" i="1"/>
  <c r="U353" i="1"/>
  <c r="U580" i="1" s="1"/>
  <c r="U359" i="1"/>
  <c r="U586" i="1" s="1"/>
  <c r="U356" i="1"/>
  <c r="U583" i="1" s="1"/>
  <c r="U360" i="1"/>
  <c r="U587" i="1" s="1"/>
  <c r="U352" i="1"/>
  <c r="U579" i="1" s="1"/>
  <c r="U351" i="1"/>
  <c r="U578" i="1" s="1"/>
  <c r="U354" i="1"/>
  <c r="U581" i="1" s="1"/>
  <c r="S39" i="9"/>
  <c r="S38" i="9" s="1"/>
  <c r="T609" i="1"/>
  <c r="T615" i="1"/>
  <c r="T621" i="1"/>
  <c r="T623" i="1"/>
  <c r="T612" i="1"/>
  <c r="T624" i="1"/>
  <c r="T622" i="1"/>
  <c r="T613" i="1"/>
  <c r="T619" i="1"/>
  <c r="W485" i="1"/>
  <c r="T614" i="1"/>
  <c r="T611" i="1"/>
  <c r="T618" i="1"/>
  <c r="T610" i="1"/>
  <c r="T616" i="1"/>
  <c r="T620" i="1"/>
  <c r="T617" i="1"/>
  <c r="F15" i="1"/>
  <c r="F172" i="7"/>
  <c r="F174" i="7"/>
  <c r="F171" i="7"/>
  <c r="F169" i="7"/>
  <c r="F175" i="7"/>
  <c r="F170" i="7"/>
  <c r="F168" i="7"/>
  <c r="F173" i="7"/>
  <c r="F167" i="7"/>
  <c r="K33" i="9"/>
  <c r="P22" i="9"/>
  <c r="Q269" i="1"/>
  <c r="Q276" i="1"/>
  <c r="Q267" i="1"/>
  <c r="Q262" i="1"/>
  <c r="Q265" i="1"/>
  <c r="Q270" i="1"/>
  <c r="Q263" i="1"/>
  <c r="Q264" i="1"/>
  <c r="Q261" i="1"/>
  <c r="Q266" i="1"/>
  <c r="Q274" i="1"/>
  <c r="Q268" i="1"/>
  <c r="Q272" i="1"/>
  <c r="Q275" i="1"/>
  <c r="Q273" i="1"/>
  <c r="Q271" i="1"/>
  <c r="N36" i="9"/>
  <c r="AB268" i="7"/>
  <c r="AA36" i="9" s="1"/>
  <c r="J174" i="6"/>
  <c r="J180" i="7"/>
  <c r="U18" i="9"/>
  <c r="V197" i="1"/>
  <c r="V204" i="1"/>
  <c r="V208" i="1"/>
  <c r="V195" i="1"/>
  <c r="V203" i="1"/>
  <c r="V202" i="1"/>
  <c r="V196" i="1"/>
  <c r="V157" i="1"/>
  <c r="V201" i="1"/>
  <c r="V207" i="1"/>
  <c r="V206" i="1"/>
  <c r="V193" i="1"/>
  <c r="V199" i="1"/>
  <c r="V194" i="1"/>
  <c r="V198" i="1"/>
  <c r="V205" i="1"/>
  <c r="V200" i="1"/>
  <c r="P352" i="1"/>
  <c r="P579" i="1" s="1"/>
  <c r="P348" i="1"/>
  <c r="P575" i="1" s="1"/>
  <c r="S347" i="1"/>
  <c r="P350" i="1"/>
  <c r="P577" i="1" s="1"/>
  <c r="P351" i="1"/>
  <c r="P578" i="1" s="1"/>
  <c r="P357" i="1"/>
  <c r="P584" i="1" s="1"/>
  <c r="P354" i="1"/>
  <c r="P581" i="1" s="1"/>
  <c r="P355" i="1"/>
  <c r="P582" i="1" s="1"/>
  <c r="P349" i="1"/>
  <c r="P576" i="1" s="1"/>
  <c r="P358" i="1"/>
  <c r="P585" i="1" s="1"/>
  <c r="P359" i="1"/>
  <c r="P586" i="1" s="1"/>
  <c r="P361" i="1"/>
  <c r="P588" i="1" s="1"/>
  <c r="O29" i="9"/>
  <c r="O27" i="9" s="1"/>
  <c r="P353" i="1"/>
  <c r="P580" i="1" s="1"/>
  <c r="P363" i="1"/>
  <c r="P590" i="1" s="1"/>
  <c r="P356" i="1"/>
  <c r="P583" i="1" s="1"/>
  <c r="P362" i="1"/>
  <c r="P589" i="1" s="1"/>
  <c r="P360" i="1"/>
  <c r="P587" i="1" s="1"/>
  <c r="P329" i="1"/>
  <c r="X39" i="9"/>
  <c r="X38" i="9" s="1"/>
  <c r="Y612" i="1"/>
  <c r="Y616" i="1"/>
  <c r="Y620" i="1"/>
  <c r="Y614" i="1"/>
  <c r="F24" i="9"/>
  <c r="G169" i="7"/>
  <c r="G174" i="7"/>
  <c r="G167" i="7"/>
  <c r="G172" i="7"/>
  <c r="G175" i="7"/>
  <c r="G170" i="7"/>
  <c r="G168" i="7"/>
  <c r="G173" i="7"/>
  <c r="G171" i="7"/>
  <c r="I29" i="9"/>
  <c r="J410" i="1"/>
  <c r="S22" i="9"/>
  <c r="T268" i="1"/>
  <c r="T263" i="1"/>
  <c r="T272" i="1"/>
  <c r="T275" i="1"/>
  <c r="T262" i="1"/>
  <c r="T261" i="1"/>
  <c r="T274" i="1"/>
  <c r="T267" i="1"/>
  <c r="T264" i="1"/>
  <c r="T273" i="1"/>
  <c r="T266" i="1"/>
  <c r="T276" i="1"/>
  <c r="T265" i="1"/>
  <c r="T270" i="1"/>
  <c r="T269" i="1"/>
  <c r="T271" i="1"/>
  <c r="W260" i="1"/>
  <c r="V22" i="9" s="1"/>
  <c r="J173" i="6"/>
  <c r="J181" i="7"/>
  <c r="Y18" i="9"/>
  <c r="X29" i="9"/>
  <c r="X27" i="9" s="1"/>
  <c r="Y577" i="1"/>
  <c r="O39" i="9"/>
  <c r="O38" i="9" s="1"/>
  <c r="P492" i="1"/>
  <c r="P615" i="1" s="1"/>
  <c r="P501" i="1"/>
  <c r="P624" i="1" s="1"/>
  <c r="P487" i="1"/>
  <c r="P610" i="1" s="1"/>
  <c r="P491" i="1"/>
  <c r="P614" i="1" s="1"/>
  <c r="P486" i="1"/>
  <c r="P609" i="1" s="1"/>
  <c r="P500" i="1"/>
  <c r="P623" i="1" s="1"/>
  <c r="P494" i="1"/>
  <c r="P617" i="1" s="1"/>
  <c r="P484" i="1"/>
  <c r="P498" i="1"/>
  <c r="P621" i="1" s="1"/>
  <c r="P496" i="1"/>
  <c r="P619" i="1" s="1"/>
  <c r="P495" i="1"/>
  <c r="P618" i="1" s="1"/>
  <c r="S485" i="1"/>
  <c r="P489" i="1"/>
  <c r="P612" i="1" s="1"/>
  <c r="P493" i="1"/>
  <c r="P616" i="1" s="1"/>
  <c r="P490" i="1"/>
  <c r="P613" i="1" s="1"/>
  <c r="P499" i="1"/>
  <c r="P622" i="1" s="1"/>
  <c r="P497" i="1"/>
  <c r="P620" i="1" s="1"/>
  <c r="P488" i="1"/>
  <c r="P611" i="1" s="1"/>
  <c r="Y39" i="9"/>
  <c r="Y38" i="9" s="1"/>
  <c r="F48" i="4"/>
  <c r="I152" i="4"/>
  <c r="I249" i="4" s="1"/>
  <c r="I153" i="4"/>
  <c r="I250" i="4" s="1"/>
  <c r="F26" i="9"/>
  <c r="G190" i="7"/>
  <c r="G189" i="7"/>
  <c r="G188" i="7"/>
  <c r="G195" i="7"/>
  <c r="G187" i="7"/>
  <c r="G193" i="7"/>
  <c r="G192" i="7"/>
  <c r="G194" i="7"/>
  <c r="G191" i="7"/>
  <c r="F246" i="7"/>
  <c r="F243" i="7"/>
  <c r="F240" i="7"/>
  <c r="F245" i="7"/>
  <c r="F241" i="7"/>
  <c r="F242" i="7"/>
  <c r="F239" i="7"/>
  <c r="F238" i="7"/>
  <c r="F244" i="7"/>
  <c r="F224" i="7"/>
  <c r="F221" i="7"/>
  <c r="F226" i="7"/>
  <c r="F223" i="7"/>
  <c r="F225" i="7"/>
  <c r="F222" i="7"/>
  <c r="F219" i="7"/>
  <c r="F220" i="7"/>
  <c r="F218" i="7"/>
  <c r="R275" i="1"/>
  <c r="R264" i="1"/>
  <c r="R269" i="1"/>
  <c r="Q22" i="9"/>
  <c r="R266" i="1"/>
  <c r="R271" i="1"/>
  <c r="R268" i="1"/>
  <c r="R273" i="1"/>
  <c r="R270" i="1"/>
  <c r="R262" i="1"/>
  <c r="R272" i="1"/>
  <c r="R261" i="1"/>
  <c r="R263" i="1"/>
  <c r="R274" i="1"/>
  <c r="R265" i="1"/>
  <c r="R267" i="1"/>
  <c r="R276" i="1"/>
  <c r="J167" i="6"/>
  <c r="AB248" i="7"/>
  <c r="AA34" i="9" s="1"/>
  <c r="N34" i="9"/>
  <c r="O247" i="7"/>
  <c r="AB247" i="7" s="1"/>
  <c r="J185" i="7"/>
  <c r="AB258" i="7"/>
  <c r="AA35" i="9" s="1"/>
  <c r="N35" i="9"/>
  <c r="W18" i="9"/>
  <c r="AA192" i="1"/>
  <c r="Z576" i="1"/>
  <c r="Z578" i="1"/>
  <c r="Y29" i="9"/>
  <c r="Y27" i="9" s="1"/>
  <c r="Z582" i="1"/>
  <c r="Z587" i="1"/>
  <c r="X583" i="1"/>
  <c r="W29" i="9"/>
  <c r="W27" i="9" s="1"/>
  <c r="AA347" i="1"/>
  <c r="T39" i="9"/>
  <c r="T38" i="9" s="1"/>
  <c r="U498" i="1"/>
  <c r="U621" i="1" s="1"/>
  <c r="U488" i="1"/>
  <c r="U611" i="1" s="1"/>
  <c r="U487" i="1"/>
  <c r="U610" i="1" s="1"/>
  <c r="U493" i="1"/>
  <c r="U616" i="1" s="1"/>
  <c r="U501" i="1"/>
  <c r="U624" i="1" s="1"/>
  <c r="U496" i="1"/>
  <c r="U619" i="1" s="1"/>
  <c r="U499" i="1"/>
  <c r="U622" i="1" s="1"/>
  <c r="U500" i="1"/>
  <c r="U623" i="1" s="1"/>
  <c r="U484" i="1"/>
  <c r="U490" i="1"/>
  <c r="U613" i="1" s="1"/>
  <c r="U486" i="1"/>
  <c r="U609" i="1" s="1"/>
  <c r="U489" i="1"/>
  <c r="U612" i="1" s="1"/>
  <c r="U491" i="1"/>
  <c r="U614" i="1" s="1"/>
  <c r="U497" i="1"/>
  <c r="U620" i="1" s="1"/>
  <c r="U495" i="1"/>
  <c r="U618" i="1" s="1"/>
  <c r="U492" i="1"/>
  <c r="U615" i="1" s="1"/>
  <c r="U494" i="1"/>
  <c r="U617" i="1" s="1"/>
  <c r="H216" i="6"/>
  <c r="J216" i="6" s="1"/>
  <c r="F8" i="1"/>
  <c r="F51" i="4"/>
  <c r="U274" i="1"/>
  <c r="T22" i="9"/>
  <c r="U271" i="1"/>
  <c r="U270" i="1"/>
  <c r="U269" i="1"/>
  <c r="U261" i="1"/>
  <c r="U264" i="1"/>
  <c r="U273" i="1"/>
  <c r="U276" i="1"/>
  <c r="U263" i="1"/>
  <c r="U262" i="1"/>
  <c r="U275" i="1"/>
  <c r="U265" i="1"/>
  <c r="U267" i="1"/>
  <c r="U266" i="1"/>
  <c r="U268" i="1"/>
  <c r="U272" i="1"/>
  <c r="J169" i="6"/>
  <c r="J182" i="7"/>
  <c r="O18" i="9"/>
  <c r="P157" i="1"/>
  <c r="P195" i="1"/>
  <c r="P197" i="1"/>
  <c r="P199" i="1"/>
  <c r="P206" i="1"/>
  <c r="P203" i="1"/>
  <c r="P196" i="1"/>
  <c r="P201" i="1"/>
  <c r="P205" i="1"/>
  <c r="S192" i="1"/>
  <c r="P198" i="1"/>
  <c r="P193" i="1"/>
  <c r="P208" i="1"/>
  <c r="P194" i="1"/>
  <c r="P202" i="1"/>
  <c r="P207" i="1"/>
  <c r="P200" i="1"/>
  <c r="P204" i="1"/>
  <c r="X18" i="9"/>
  <c r="Q353" i="1"/>
  <c r="Q580" i="1" s="1"/>
  <c r="P29" i="9"/>
  <c r="Q355" i="1"/>
  <c r="Q582" i="1" s="1"/>
  <c r="Q360" i="1"/>
  <c r="Q587" i="1" s="1"/>
  <c r="Q357" i="1"/>
  <c r="Q584" i="1" s="1"/>
  <c r="Q352" i="1"/>
  <c r="Q579" i="1" s="1"/>
  <c r="Q359" i="1"/>
  <c r="Q586" i="1" s="1"/>
  <c r="Q329" i="1"/>
  <c r="Q348" i="1"/>
  <c r="Q575" i="1" s="1"/>
  <c r="Q350" i="1"/>
  <c r="Q577" i="1" s="1"/>
  <c r="Q356" i="1"/>
  <c r="Q583" i="1" s="1"/>
  <c r="Q354" i="1"/>
  <c r="Q581" i="1" s="1"/>
  <c r="Q361" i="1"/>
  <c r="Q588" i="1" s="1"/>
  <c r="Q363" i="1"/>
  <c r="Q590" i="1" s="1"/>
  <c r="Q362" i="1"/>
  <c r="Q589" i="1" s="1"/>
  <c r="Q358" i="1"/>
  <c r="Q585" i="1" s="1"/>
  <c r="Q349" i="1"/>
  <c r="Q576" i="1" s="1"/>
  <c r="Q351" i="1"/>
  <c r="Q578" i="1" s="1"/>
  <c r="V496" i="1"/>
  <c r="V619" i="1" s="1"/>
  <c r="V498" i="1"/>
  <c r="V621" i="1" s="1"/>
  <c r="V487" i="1"/>
  <c r="V610" i="1" s="1"/>
  <c r="V499" i="1"/>
  <c r="V622" i="1" s="1"/>
  <c r="U39" i="9"/>
  <c r="U38" i="9" s="1"/>
  <c r="V501" i="1"/>
  <c r="V624" i="1" s="1"/>
  <c r="V488" i="1"/>
  <c r="V611" i="1" s="1"/>
  <c r="V494" i="1"/>
  <c r="V617" i="1" s="1"/>
  <c r="V500" i="1"/>
  <c r="V623" i="1" s="1"/>
  <c r="V491" i="1"/>
  <c r="V614" i="1" s="1"/>
  <c r="V486" i="1"/>
  <c r="V609" i="1" s="1"/>
  <c r="V489" i="1"/>
  <c r="V612" i="1" s="1"/>
  <c r="V493" i="1"/>
  <c r="V616" i="1" s="1"/>
  <c r="V484" i="1"/>
  <c r="V497" i="1"/>
  <c r="V620" i="1" s="1"/>
  <c r="V490" i="1"/>
  <c r="V613" i="1" s="1"/>
  <c r="V495" i="1"/>
  <c r="V618" i="1" s="1"/>
  <c r="V492" i="1"/>
  <c r="V615" i="1" s="1"/>
  <c r="F189" i="7"/>
  <c r="F188" i="7"/>
  <c r="F195" i="7"/>
  <c r="F187" i="7"/>
  <c r="F194" i="7"/>
  <c r="F190" i="7"/>
  <c r="F192" i="7"/>
  <c r="F191" i="7"/>
  <c r="F193" i="7"/>
  <c r="Q18" i="9"/>
  <c r="R200" i="1"/>
  <c r="R195" i="1"/>
  <c r="R202" i="1"/>
  <c r="R199" i="1"/>
  <c r="R204" i="1"/>
  <c r="R203" i="1"/>
  <c r="R206" i="1"/>
  <c r="R197" i="1"/>
  <c r="R157" i="1"/>
  <c r="R201" i="1"/>
  <c r="R208" i="1"/>
  <c r="R193" i="1"/>
  <c r="R194" i="1"/>
  <c r="R196" i="1"/>
  <c r="R198" i="1"/>
  <c r="R207" i="1"/>
  <c r="R205" i="1"/>
  <c r="V354" i="1"/>
  <c r="V581" i="1" s="1"/>
  <c r="V352" i="1"/>
  <c r="V579" i="1" s="1"/>
  <c r="V358" i="1"/>
  <c r="V585" i="1" s="1"/>
  <c r="V357" i="1"/>
  <c r="V584" i="1" s="1"/>
  <c r="V359" i="1"/>
  <c r="V586" i="1" s="1"/>
  <c r="V349" i="1"/>
  <c r="V576" i="1" s="1"/>
  <c r="V356" i="1"/>
  <c r="V583" i="1" s="1"/>
  <c r="V361" i="1"/>
  <c r="V588" i="1" s="1"/>
  <c r="V353" i="1"/>
  <c r="V580" i="1" s="1"/>
  <c r="V350" i="1"/>
  <c r="V577" i="1" s="1"/>
  <c r="V363" i="1"/>
  <c r="V590" i="1" s="1"/>
  <c r="U29" i="9"/>
  <c r="U27" i="9" s="1"/>
  <c r="V329" i="1"/>
  <c r="V360" i="1"/>
  <c r="V587" i="1" s="1"/>
  <c r="V351" i="1"/>
  <c r="V578" i="1" s="1"/>
  <c r="V348" i="1"/>
  <c r="V575" i="1" s="1"/>
  <c r="V362" i="1"/>
  <c r="V589" i="1" s="1"/>
  <c r="V355" i="1"/>
  <c r="V582" i="1" s="1"/>
  <c r="W39" i="9"/>
  <c r="W38" i="9" s="1"/>
  <c r="AA485" i="1"/>
  <c r="X610" i="1"/>
  <c r="X609" i="1"/>
  <c r="X615" i="1"/>
  <c r="F177" i="7"/>
  <c r="F181" i="7"/>
  <c r="F178" i="7"/>
  <c r="F182" i="7"/>
  <c r="F185" i="7"/>
  <c r="F180" i="7"/>
  <c r="F184" i="7"/>
  <c r="F179" i="7"/>
  <c r="F183" i="7"/>
  <c r="F9" i="1"/>
  <c r="I31" i="9"/>
  <c r="X22" i="9"/>
  <c r="V262" i="1"/>
  <c r="V273" i="1"/>
  <c r="V272" i="1"/>
  <c r="V271" i="1"/>
  <c r="V265" i="1"/>
  <c r="V266" i="1"/>
  <c r="V264" i="1"/>
  <c r="V263" i="1"/>
  <c r="V275" i="1"/>
  <c r="V268" i="1"/>
  <c r="V267" i="1"/>
  <c r="V261" i="1"/>
  <c r="V274" i="1"/>
  <c r="V276" i="1"/>
  <c r="U22" i="9"/>
  <c r="V270" i="1"/>
  <c r="V269" i="1"/>
  <c r="J172" i="6"/>
  <c r="J178" i="7"/>
  <c r="Q208" i="1"/>
  <c r="Q196" i="1"/>
  <c r="Q193" i="1"/>
  <c r="Q198" i="1"/>
  <c r="P18" i="9"/>
  <c r="Q199" i="1"/>
  <c r="Q203" i="1"/>
  <c r="Q200" i="1"/>
  <c r="Q197" i="1"/>
  <c r="Q202" i="1"/>
  <c r="Q205" i="1"/>
  <c r="Q201" i="1"/>
  <c r="Q157" i="1"/>
  <c r="Q207" i="1"/>
  <c r="Q195" i="1"/>
  <c r="Q194" i="1"/>
  <c r="Q204" i="1"/>
  <c r="Q206" i="1"/>
  <c r="S29" i="9"/>
  <c r="S27" i="9" s="1"/>
  <c r="T352" i="1"/>
  <c r="T579" i="1" s="1"/>
  <c r="T357" i="1"/>
  <c r="T584" i="1" s="1"/>
  <c r="T356" i="1"/>
  <c r="T583" i="1" s="1"/>
  <c r="T354" i="1"/>
  <c r="T581" i="1" s="1"/>
  <c r="T361" i="1"/>
  <c r="T360" i="1"/>
  <c r="T587" i="1" s="1"/>
  <c r="T349" i="1"/>
  <c r="T576" i="1" s="1"/>
  <c r="W347" i="1"/>
  <c r="T351" i="1"/>
  <c r="T578" i="1" s="1"/>
  <c r="T355" i="1"/>
  <c r="T582" i="1" s="1"/>
  <c r="T358" i="1"/>
  <c r="T585" i="1" s="1"/>
  <c r="T359" i="1"/>
  <c r="T586" i="1" s="1"/>
  <c r="T363" i="1"/>
  <c r="T590" i="1" s="1"/>
  <c r="T362" i="1"/>
  <c r="T348" i="1"/>
  <c r="T575" i="1" s="1"/>
  <c r="T350" i="1"/>
  <c r="T577" i="1" s="1"/>
  <c r="T353" i="1"/>
  <c r="T580" i="1" s="1"/>
  <c r="P39" i="9"/>
  <c r="Q495" i="1"/>
  <c r="Q618" i="1" s="1"/>
  <c r="Q487" i="1"/>
  <c r="Q610" i="1" s="1"/>
  <c r="Q490" i="1"/>
  <c r="Q613" i="1" s="1"/>
  <c r="Q489" i="1"/>
  <c r="Q612" i="1" s="1"/>
  <c r="Q488" i="1"/>
  <c r="Q611" i="1" s="1"/>
  <c r="Q493" i="1"/>
  <c r="Q616" i="1" s="1"/>
  <c r="Q486" i="1"/>
  <c r="Q609" i="1" s="1"/>
  <c r="Q500" i="1"/>
  <c r="Q623" i="1" s="1"/>
  <c r="Q484" i="1"/>
  <c r="Q497" i="1"/>
  <c r="Q620" i="1" s="1"/>
  <c r="Q501" i="1"/>
  <c r="Q624" i="1" s="1"/>
  <c r="Q491" i="1"/>
  <c r="Q614" i="1" s="1"/>
  <c r="Q499" i="1"/>
  <c r="Q622" i="1" s="1"/>
  <c r="Q498" i="1"/>
  <c r="Q621" i="1" s="1"/>
  <c r="Q496" i="1"/>
  <c r="Q619" i="1" s="1"/>
  <c r="Q494" i="1"/>
  <c r="Q617" i="1" s="1"/>
  <c r="Q492" i="1"/>
  <c r="Q615" i="1" s="1"/>
  <c r="F6" i="1"/>
  <c r="Y22" i="9"/>
  <c r="T18" i="9"/>
  <c r="U207" i="1"/>
  <c r="U208" i="1"/>
  <c r="U198" i="1"/>
  <c r="U201" i="1"/>
  <c r="U195" i="1"/>
  <c r="U202" i="1"/>
  <c r="U200" i="1"/>
  <c r="U157" i="1"/>
  <c r="U193" i="1"/>
  <c r="U206" i="1"/>
  <c r="U194" i="1"/>
  <c r="U205" i="1"/>
  <c r="U196" i="1"/>
  <c r="U199" i="1"/>
  <c r="U197" i="1"/>
  <c r="U204" i="1"/>
  <c r="U203" i="1"/>
  <c r="R350" i="1"/>
  <c r="R577" i="1" s="1"/>
  <c r="R354" i="1"/>
  <c r="R581" i="1" s="1"/>
  <c r="R352" i="1"/>
  <c r="R579" i="1" s="1"/>
  <c r="R359" i="1"/>
  <c r="R586" i="1" s="1"/>
  <c r="R348" i="1"/>
  <c r="R575" i="1" s="1"/>
  <c r="R361" i="1"/>
  <c r="R588" i="1" s="1"/>
  <c r="R329" i="1"/>
  <c r="R349" i="1"/>
  <c r="R576" i="1" s="1"/>
  <c r="Q29" i="9"/>
  <c r="Q27" i="9" s="1"/>
  <c r="R363" i="1"/>
  <c r="R590" i="1" s="1"/>
  <c r="R362" i="1"/>
  <c r="R589" i="1" s="1"/>
  <c r="R360" i="1"/>
  <c r="R587" i="1" s="1"/>
  <c r="R351" i="1"/>
  <c r="R578" i="1" s="1"/>
  <c r="R353" i="1"/>
  <c r="R580" i="1" s="1"/>
  <c r="R356" i="1"/>
  <c r="R583" i="1" s="1"/>
  <c r="R358" i="1"/>
  <c r="R585" i="1" s="1"/>
  <c r="R355" i="1"/>
  <c r="R582" i="1" s="1"/>
  <c r="R357" i="1"/>
  <c r="R584" i="1" s="1"/>
  <c r="R500" i="1"/>
  <c r="R623" i="1" s="1"/>
  <c r="Q39" i="9"/>
  <c r="Q38" i="9" s="1"/>
  <c r="R489" i="1"/>
  <c r="R612" i="1" s="1"/>
  <c r="R496" i="1"/>
  <c r="R619" i="1" s="1"/>
  <c r="R491" i="1"/>
  <c r="R614" i="1" s="1"/>
  <c r="R498" i="1"/>
  <c r="R621" i="1" s="1"/>
  <c r="R493" i="1"/>
  <c r="R616" i="1" s="1"/>
  <c r="R484" i="1"/>
  <c r="R495" i="1"/>
  <c r="R618" i="1" s="1"/>
  <c r="R486" i="1"/>
  <c r="R609" i="1" s="1"/>
  <c r="R497" i="1"/>
  <c r="R620" i="1" s="1"/>
  <c r="R499" i="1"/>
  <c r="R622" i="1" s="1"/>
  <c r="R501" i="1"/>
  <c r="R624" i="1" s="1"/>
  <c r="R488" i="1"/>
  <c r="R611" i="1" s="1"/>
  <c r="R487" i="1"/>
  <c r="R610" i="1" s="1"/>
  <c r="R492" i="1"/>
  <c r="R615" i="1" s="1"/>
  <c r="R494" i="1"/>
  <c r="R617" i="1" s="1"/>
  <c r="R490" i="1"/>
  <c r="R613" i="1" s="1"/>
  <c r="O196" i="7"/>
  <c r="AB196" i="7" s="1"/>
  <c r="AB197" i="7"/>
  <c r="AA28" i="9" s="1"/>
  <c r="L309" i="7"/>
  <c r="V7" i="8"/>
  <c r="N28" i="9"/>
  <c r="N27" i="9" s="1"/>
  <c r="M203" i="4"/>
  <c r="L37" i="9"/>
  <c r="O197" i="4"/>
  <c r="AB197" i="4" s="1"/>
  <c r="AA37" i="9" s="1"/>
  <c r="M175" i="4"/>
  <c r="M199" i="4"/>
  <c r="M202" i="4"/>
  <c r="M200" i="4"/>
  <c r="M201" i="4"/>
  <c r="M198" i="4"/>
  <c r="M225" i="2"/>
  <c r="I21" i="9"/>
  <c r="N40" i="2"/>
  <c r="I140" i="2"/>
  <c r="FQ25" i="2"/>
  <c r="F40" i="2"/>
  <c r="R40" i="2"/>
  <c r="BE25" i="2"/>
  <c r="F55" i="4"/>
  <c r="I102" i="4"/>
  <c r="F59" i="4"/>
  <c r="EC40" i="2"/>
  <c r="V194" i="2"/>
  <c r="I100" i="4"/>
  <c r="I234" i="4" s="1"/>
  <c r="L35" i="2"/>
  <c r="I9" i="9"/>
  <c r="F52" i="7"/>
  <c r="F57" i="4"/>
  <c r="F21" i="4"/>
  <c r="F58" i="7"/>
  <c r="F57" i="7"/>
  <c r="F7" i="4"/>
  <c r="F152" i="7"/>
  <c r="F10" i="4"/>
  <c r="F276" i="7"/>
  <c r="F107" i="7"/>
  <c r="F6" i="4"/>
  <c r="J401" i="1"/>
  <c r="F59" i="7"/>
  <c r="F270" i="7"/>
  <c r="J414" i="1"/>
  <c r="H7" i="9"/>
  <c r="H187" i="4"/>
  <c r="F101" i="7"/>
  <c r="F96" i="7"/>
  <c r="F204" i="6"/>
  <c r="F202" i="6"/>
  <c r="HM34" i="2"/>
  <c r="J237" i="7" s="1"/>
  <c r="I32" i="9" s="1"/>
  <c r="F77" i="4"/>
  <c r="J405" i="1"/>
  <c r="J403" i="1"/>
  <c r="J365" i="1"/>
  <c r="J165" i="4"/>
  <c r="HM103" i="2"/>
  <c r="E18" i="9"/>
  <c r="G201" i="4"/>
  <c r="J201" i="4" s="1"/>
  <c r="G329" i="1"/>
  <c r="F10" i="1"/>
  <c r="F5" i="1"/>
  <c r="F98" i="7"/>
  <c r="F102" i="7"/>
  <c r="F54" i="4"/>
  <c r="G288" i="6"/>
  <c r="I218" i="4"/>
  <c r="J218" i="4" s="1"/>
  <c r="G304" i="6"/>
  <c r="J304" i="6" s="1"/>
  <c r="G308" i="6"/>
  <c r="J308" i="6" s="1"/>
  <c r="F198" i="6"/>
  <c r="F205" i="6"/>
  <c r="G175" i="4"/>
  <c r="G219" i="4" s="1"/>
  <c r="F50" i="4"/>
  <c r="F49" i="4"/>
  <c r="F68" i="7"/>
  <c r="FQ17" i="2"/>
  <c r="J407" i="1"/>
  <c r="I25" i="9"/>
  <c r="I217" i="4"/>
  <c r="J217" i="4" s="1"/>
  <c r="Q210" i="2"/>
  <c r="FM43" i="2"/>
  <c r="E22" i="9"/>
  <c r="E39" i="9"/>
  <c r="FZ14" i="2"/>
  <c r="K46" i="4" s="1"/>
  <c r="K49" i="4" s="1"/>
  <c r="HJ29" i="2"/>
  <c r="H62" i="4"/>
  <c r="J62" i="4" s="1"/>
  <c r="G185" i="4"/>
  <c r="G187" i="4"/>
  <c r="I13" i="9"/>
  <c r="F19" i="1"/>
  <c r="F17" i="1"/>
  <c r="F99" i="7"/>
  <c r="F58" i="4"/>
  <c r="G199" i="4"/>
  <c r="J199" i="4" s="1"/>
  <c r="G307" i="6"/>
  <c r="J307" i="6" s="1"/>
  <c r="F199" i="6"/>
  <c r="F200" i="6"/>
  <c r="F62" i="7"/>
  <c r="F61" i="7"/>
  <c r="F109" i="4"/>
  <c r="F52" i="4"/>
  <c r="F69" i="7"/>
  <c r="J409" i="1"/>
  <c r="J408" i="1"/>
  <c r="J404" i="1"/>
  <c r="F99" i="4"/>
  <c r="J402" i="1"/>
  <c r="J412" i="1"/>
  <c r="J400" i="1"/>
  <c r="V45" i="2"/>
  <c r="U188" i="2"/>
  <c r="I34" i="9"/>
  <c r="E19" i="9"/>
  <c r="I39" i="9"/>
  <c r="I14" i="9"/>
  <c r="I8" i="9"/>
  <c r="I17" i="9"/>
  <c r="I7" i="9"/>
  <c r="E36" i="9"/>
  <c r="E31" i="9"/>
  <c r="I37" i="9"/>
  <c r="I35" i="9"/>
  <c r="E37" i="9"/>
  <c r="H22" i="9"/>
  <c r="H14" i="9"/>
  <c r="U102" i="2"/>
  <c r="R28" i="2"/>
  <c r="G36" i="9"/>
  <c r="G22" i="9"/>
  <c r="J380" i="1"/>
  <c r="J370" i="1"/>
  <c r="J372" i="1"/>
  <c r="J367" i="1"/>
  <c r="J318" i="1"/>
  <c r="J328" i="1"/>
  <c r="J327" i="1"/>
  <c r="J319" i="1"/>
  <c r="H17" i="9"/>
  <c r="F7" i="9"/>
  <c r="E40" i="9"/>
  <c r="I6" i="9"/>
  <c r="I18" i="9"/>
  <c r="H40" i="9"/>
  <c r="H38" i="9" s="1"/>
  <c r="E9" i="9"/>
  <c r="E30" i="9"/>
  <c r="F40" i="9"/>
  <c r="F38" i="9" s="1"/>
  <c r="F20" i="9"/>
  <c r="F15" i="9" s="1"/>
  <c r="H35" i="9"/>
  <c r="H33" i="9" s="1"/>
  <c r="G30" i="9"/>
  <c r="J324" i="1"/>
  <c r="G19" i="9"/>
  <c r="J369" i="1"/>
  <c r="J366" i="1"/>
  <c r="J376" i="1"/>
  <c r="J379" i="1"/>
  <c r="J322" i="1"/>
  <c r="J316" i="1"/>
  <c r="J320" i="1"/>
  <c r="J325" i="1"/>
  <c r="J317" i="1"/>
  <c r="I20" i="9"/>
  <c r="E34" i="9"/>
  <c r="E13" i="9"/>
  <c r="I36" i="9"/>
  <c r="E8" i="9"/>
  <c r="E29" i="9"/>
  <c r="E20" i="9"/>
  <c r="I30" i="9"/>
  <c r="I22" i="9"/>
  <c r="HA25" i="2"/>
  <c r="F399" i="1"/>
  <c r="E32" i="9"/>
  <c r="E14" i="9"/>
  <c r="E21" i="9"/>
  <c r="F28" i="9"/>
  <c r="L29" i="2"/>
  <c r="G39" i="9"/>
  <c r="G38" i="9" s="1"/>
  <c r="F37" i="9"/>
  <c r="J406" i="1"/>
  <c r="F30" i="9"/>
  <c r="J378" i="1"/>
  <c r="J375" i="1"/>
  <c r="J377" i="1"/>
  <c r="J315" i="1"/>
  <c r="J314" i="1"/>
  <c r="J323" i="1"/>
  <c r="H20" i="9"/>
  <c r="G7" i="9"/>
  <c r="F35" i="9"/>
  <c r="E16" i="9"/>
  <c r="I19" i="9"/>
  <c r="I12" i="9"/>
  <c r="I10" i="9"/>
  <c r="G35" i="9"/>
  <c r="G13" i="1"/>
  <c r="F6" i="9"/>
  <c r="E17" i="9"/>
  <c r="F12" i="1"/>
  <c r="E6" i="9"/>
  <c r="H30" i="9"/>
  <c r="H29" i="9"/>
  <c r="G14" i="9"/>
  <c r="F36" i="9"/>
  <c r="J374" i="1"/>
  <c r="J371" i="1"/>
  <c r="J373" i="1"/>
  <c r="J368" i="1"/>
  <c r="G29" i="9"/>
  <c r="J326" i="1"/>
  <c r="J321" i="1"/>
  <c r="O6" i="8"/>
  <c r="P6" i="8" s="1"/>
  <c r="G17" i="9"/>
  <c r="E24" i="9"/>
  <c r="E25" i="9"/>
  <c r="AW25" i="2"/>
  <c r="H25" i="2"/>
  <c r="H65" i="4"/>
  <c r="J65" i="4" s="1"/>
  <c r="F195" i="4"/>
  <c r="G500" i="1"/>
  <c r="G623" i="1" s="1"/>
  <c r="G494" i="1"/>
  <c r="G617" i="1" s="1"/>
  <c r="G496" i="1"/>
  <c r="G619" i="1" s="1"/>
  <c r="G498" i="1"/>
  <c r="G621" i="1" s="1"/>
  <c r="I158" i="6"/>
  <c r="J158" i="6" s="1"/>
  <c r="F53" i="7"/>
  <c r="F22" i="4"/>
  <c r="F148" i="7"/>
  <c r="G492" i="1"/>
  <c r="G615" i="1" s="1"/>
  <c r="D33" i="9"/>
  <c r="G189" i="4"/>
  <c r="G257" i="4" s="1"/>
  <c r="F194" i="4"/>
  <c r="G487" i="1"/>
  <c r="G610" i="1" s="1"/>
  <c r="G489" i="1"/>
  <c r="G612" i="1" s="1"/>
  <c r="G491" i="1"/>
  <c r="G614" i="1" s="1"/>
  <c r="G493" i="1"/>
  <c r="G616" i="1" s="1"/>
  <c r="G94" i="6"/>
  <c r="Q5" i="8" s="1"/>
  <c r="G200" i="4"/>
  <c r="J200" i="4" s="1"/>
  <c r="F20" i="4"/>
  <c r="F269" i="7"/>
  <c r="F42" i="4"/>
  <c r="F114" i="7"/>
  <c r="F109" i="7"/>
  <c r="F73" i="7"/>
  <c r="D27" i="9"/>
  <c r="F191" i="4"/>
  <c r="F91" i="4"/>
  <c r="G196" i="7"/>
  <c r="F93" i="4"/>
  <c r="G186" i="4"/>
  <c r="J186" i="4" s="1"/>
  <c r="F14" i="1"/>
  <c r="F20" i="1"/>
  <c r="F11" i="1"/>
  <c r="F100" i="7"/>
  <c r="G486" i="1"/>
  <c r="G609" i="1" s="1"/>
  <c r="G488" i="1"/>
  <c r="G611" i="1" s="1"/>
  <c r="G490" i="1"/>
  <c r="G613" i="1" s="1"/>
  <c r="G198" i="4"/>
  <c r="J198" i="4" s="1"/>
  <c r="G303" i="6"/>
  <c r="J303" i="6" s="1"/>
  <c r="G305" i="6"/>
  <c r="J305" i="6" s="1"/>
  <c r="F203" i="6"/>
  <c r="G3" i="7"/>
  <c r="F106" i="4"/>
  <c r="F46" i="7"/>
  <c r="F24" i="4"/>
  <c r="F275" i="7"/>
  <c r="F44" i="4"/>
  <c r="F113" i="7"/>
  <c r="F35" i="2"/>
  <c r="GY6" i="2"/>
  <c r="HA29" i="2"/>
  <c r="H29" i="2"/>
  <c r="I183" i="2"/>
  <c r="O25" i="2"/>
  <c r="AW29" i="2"/>
  <c r="HE40" i="2"/>
  <c r="J40" i="2"/>
  <c r="O17" i="2"/>
  <c r="HA35" i="2"/>
  <c r="V221" i="2"/>
  <c r="HE25" i="2"/>
  <c r="EC29" i="2"/>
  <c r="U108" i="2"/>
  <c r="U34" i="2" s="1"/>
  <c r="HI191" i="2"/>
  <c r="O117" i="2"/>
  <c r="R103" i="2"/>
  <c r="U103" i="2" s="1"/>
  <c r="Q66" i="2"/>
  <c r="AW35" i="2"/>
  <c r="DY25" i="2"/>
  <c r="M99" i="2"/>
  <c r="K7" i="2"/>
  <c r="G29" i="2"/>
  <c r="BA7" i="2"/>
  <c r="F25" i="2"/>
  <c r="P29" i="2"/>
  <c r="K25" i="2"/>
  <c r="F8" i="7"/>
  <c r="F11" i="7"/>
  <c r="F76" i="4"/>
  <c r="F81" i="4"/>
  <c r="F151" i="7"/>
  <c r="F150" i="7"/>
  <c r="F7" i="7"/>
  <c r="F6" i="7"/>
  <c r="F12" i="7"/>
  <c r="F56" i="7"/>
  <c r="F55" i="7"/>
  <c r="F107" i="4"/>
  <c r="F105" i="4"/>
  <c r="F79" i="4"/>
  <c r="F78" i="4"/>
  <c r="F274" i="7"/>
  <c r="F273" i="7"/>
  <c r="F147" i="7"/>
  <c r="F149" i="7"/>
  <c r="F112" i="7"/>
  <c r="F106" i="7"/>
  <c r="F8" i="4"/>
  <c r="F9" i="4"/>
  <c r="D23" i="9"/>
  <c r="D5" i="9"/>
  <c r="F329" i="1"/>
  <c r="F10" i="7"/>
  <c r="F13" i="7"/>
  <c r="F60" i="7"/>
  <c r="F271" i="7"/>
  <c r="F272" i="7"/>
  <c r="F154" i="7"/>
  <c r="F146" i="7"/>
  <c r="F110" i="7"/>
  <c r="G5" i="1"/>
  <c r="G495" i="1"/>
  <c r="G618" i="1" s="1"/>
  <c r="J30" i="1"/>
  <c r="J41" i="4"/>
  <c r="L7" i="2"/>
  <c r="M140" i="2"/>
  <c r="EC35" i="2"/>
  <c r="FM25" i="2"/>
  <c r="F64" i="4"/>
  <c r="F49" i="7"/>
  <c r="F51" i="7"/>
  <c r="F98" i="4"/>
  <c r="F101" i="4"/>
  <c r="F43" i="4"/>
  <c r="F66" i="7"/>
  <c r="F65" i="7"/>
  <c r="DY29" i="2"/>
  <c r="M146" i="2"/>
  <c r="BJ173" i="2"/>
  <c r="I136" i="2"/>
  <c r="E40" i="2"/>
  <c r="EC17" i="2"/>
  <c r="BE29" i="2"/>
  <c r="BA25" i="2"/>
  <c r="U225" i="2"/>
  <c r="Q140" i="2"/>
  <c r="J359" i="1"/>
  <c r="F63" i="4"/>
  <c r="F62" i="4"/>
  <c r="F47" i="7"/>
  <c r="F50" i="7"/>
  <c r="F97" i="4"/>
  <c r="F100" i="4"/>
  <c r="F40" i="4"/>
  <c r="F70" i="7"/>
  <c r="F71" i="7"/>
  <c r="Q146" i="2"/>
  <c r="I66" i="2"/>
  <c r="P35" i="2"/>
  <c r="FM7" i="2"/>
  <c r="BA29" i="2"/>
  <c r="FQ29" i="2"/>
  <c r="N25" i="2"/>
  <c r="F61" i="4"/>
  <c r="F45" i="7"/>
  <c r="F45" i="4"/>
  <c r="F72" i="7"/>
  <c r="F132" i="4"/>
  <c r="V200" i="2"/>
  <c r="E219" i="4"/>
  <c r="V125" i="2"/>
  <c r="F140" i="4"/>
  <c r="BA35" i="2"/>
  <c r="Q77" i="2"/>
  <c r="Q151" i="2"/>
  <c r="EC7" i="2"/>
  <c r="F32" i="4"/>
  <c r="E10" i="9" s="1"/>
  <c r="F183" i="4"/>
  <c r="F187" i="4" s="1"/>
  <c r="F11" i="4"/>
  <c r="F15" i="4" s="1"/>
  <c r="Q177" i="2"/>
  <c r="F64" i="6"/>
  <c r="AR6" i="2"/>
  <c r="F89" i="1"/>
  <c r="F14" i="6"/>
  <c r="H24" i="1"/>
  <c r="J24" i="1" s="1"/>
  <c r="V198" i="2"/>
  <c r="J204" i="6"/>
  <c r="I22" i="2"/>
  <c r="CN6" i="2"/>
  <c r="CW6" i="2"/>
  <c r="G191" i="2"/>
  <c r="I128" i="2"/>
  <c r="I109" i="2"/>
  <c r="E29" i="2"/>
  <c r="I214" i="2"/>
  <c r="D29" i="2"/>
  <c r="D25" i="2"/>
  <c r="V206" i="2"/>
  <c r="H349" i="1"/>
  <c r="J349" i="1" s="1"/>
  <c r="HN225" i="2"/>
  <c r="H66" i="4"/>
  <c r="J66" i="4" s="1"/>
  <c r="I112" i="4"/>
  <c r="G7" i="1"/>
  <c r="H61" i="4"/>
  <c r="J61" i="4" s="1"/>
  <c r="H63" i="4"/>
  <c r="J63" i="4" s="1"/>
  <c r="I115" i="4"/>
  <c r="I235" i="4" s="1"/>
  <c r="G18" i="1"/>
  <c r="G19" i="1"/>
  <c r="G9" i="1"/>
  <c r="H215" i="6"/>
  <c r="I150" i="4"/>
  <c r="G11" i="1"/>
  <c r="H209" i="6"/>
  <c r="G14" i="1"/>
  <c r="G12" i="1"/>
  <c r="G17" i="1"/>
  <c r="H210" i="6"/>
  <c r="J210" i="6" s="1"/>
  <c r="I67" i="4"/>
  <c r="H3" i="4"/>
  <c r="I3" i="6"/>
  <c r="I3" i="7"/>
  <c r="H115" i="4"/>
  <c r="I98" i="4"/>
  <c r="H113" i="4"/>
  <c r="I214" i="4"/>
  <c r="J362" i="1"/>
  <c r="H208" i="4"/>
  <c r="J208" i="4" s="1"/>
  <c r="I162" i="6"/>
  <c r="I99" i="4"/>
  <c r="I215" i="4"/>
  <c r="I97" i="4"/>
  <c r="I216" i="4"/>
  <c r="I116" i="4"/>
  <c r="I113" i="4"/>
  <c r="G8" i="1"/>
  <c r="G10" i="1"/>
  <c r="G15" i="1"/>
  <c r="H214" i="6"/>
  <c r="H111" i="4"/>
  <c r="H116" i="4"/>
  <c r="I204" i="4"/>
  <c r="H67" i="4"/>
  <c r="I161" i="6"/>
  <c r="J161" i="6" s="1"/>
  <c r="I164" i="6"/>
  <c r="I160" i="6"/>
  <c r="J160" i="6" s="1"/>
  <c r="I159" i="6"/>
  <c r="J9" i="6"/>
  <c r="I94" i="6"/>
  <c r="I157" i="6"/>
  <c r="J157" i="6" s="1"/>
  <c r="I156" i="6"/>
  <c r="I148" i="4"/>
  <c r="I245" i="4" s="1"/>
  <c r="FZ22" i="2"/>
  <c r="K96" i="4" s="1"/>
  <c r="I149" i="4"/>
  <c r="J149" i="4" s="1"/>
  <c r="I139" i="4"/>
  <c r="J167" i="4"/>
  <c r="I213" i="4"/>
  <c r="J9" i="4"/>
  <c r="I588" i="1"/>
  <c r="I587" i="1"/>
  <c r="I578" i="1"/>
  <c r="J518" i="1"/>
  <c r="I589" i="1"/>
  <c r="T117" i="2"/>
  <c r="I581" i="1"/>
  <c r="I579" i="1"/>
  <c r="BH6" i="2"/>
  <c r="J46" i="6"/>
  <c r="J5" i="4"/>
  <c r="J350" i="1"/>
  <c r="U214" i="2"/>
  <c r="H3" i="7"/>
  <c r="T29" i="2"/>
  <c r="H94" i="6"/>
  <c r="EL114" i="2"/>
  <c r="H213" i="6"/>
  <c r="H3" i="6"/>
  <c r="EK29" i="2"/>
  <c r="V68" i="2"/>
  <c r="H212" i="6"/>
  <c r="H208" i="6"/>
  <c r="J43" i="4"/>
  <c r="H204" i="4"/>
  <c r="J64" i="4"/>
  <c r="H195" i="4"/>
  <c r="J195" i="4" s="1"/>
  <c r="H175" i="4"/>
  <c r="H102" i="4"/>
  <c r="H211" i="4"/>
  <c r="H264" i="4" s="1"/>
  <c r="H210" i="4"/>
  <c r="H263" i="4" s="1"/>
  <c r="H206" i="4"/>
  <c r="H259" i="4" s="1"/>
  <c r="J19" i="4"/>
  <c r="J182" i="4"/>
  <c r="FZ114" i="2"/>
  <c r="H207" i="4"/>
  <c r="H260" i="4" s="1"/>
  <c r="J181" i="4"/>
  <c r="H98" i="4"/>
  <c r="H188" i="4"/>
  <c r="H256" i="4" s="1"/>
  <c r="J114" i="4"/>
  <c r="H194" i="4"/>
  <c r="H100" i="4"/>
  <c r="H234" i="4" s="1"/>
  <c r="J140" i="4"/>
  <c r="J139" i="4" s="1"/>
  <c r="H101" i="4"/>
  <c r="H99" i="4"/>
  <c r="H185" i="4"/>
  <c r="H184" i="4"/>
  <c r="H252" i="4" s="1"/>
  <c r="H196" i="4"/>
  <c r="H193" i="4"/>
  <c r="H254" i="4" s="1"/>
  <c r="H189" i="4"/>
  <c r="FZ39" i="2"/>
  <c r="K197" i="4" s="1"/>
  <c r="H97" i="4"/>
  <c r="H192" i="4"/>
  <c r="G6" i="1"/>
  <c r="G20" i="1"/>
  <c r="H329" i="1"/>
  <c r="S35" i="2"/>
  <c r="U140" i="2"/>
  <c r="J351" i="1"/>
  <c r="J158" i="1"/>
  <c r="I16" i="9" s="1"/>
  <c r="J89" i="1"/>
  <c r="I11" i="9" s="1"/>
  <c r="H415" i="1"/>
  <c r="S17" i="2"/>
  <c r="J49" i="4"/>
  <c r="J6" i="6"/>
  <c r="J104" i="6"/>
  <c r="J306" i="6"/>
  <c r="J7" i="4"/>
  <c r="J58" i="6"/>
  <c r="J144" i="4"/>
  <c r="J8" i="6"/>
  <c r="J236" i="6"/>
  <c r="J71" i="4"/>
  <c r="J58" i="4"/>
  <c r="J294" i="6"/>
  <c r="J235" i="6"/>
  <c r="J37" i="1"/>
  <c r="J33" i="1"/>
  <c r="J108" i="4"/>
  <c r="J270" i="7"/>
  <c r="J100" i="7"/>
  <c r="J49" i="6"/>
  <c r="J79" i="4"/>
  <c r="J151" i="4"/>
  <c r="J13" i="6"/>
  <c r="J292" i="6"/>
  <c r="J57" i="4"/>
  <c r="J200" i="6"/>
  <c r="J105" i="4"/>
  <c r="J107" i="4"/>
  <c r="J274" i="6"/>
  <c r="J141" i="4"/>
  <c r="J69" i="4"/>
  <c r="J198" i="6"/>
  <c r="J72" i="4"/>
  <c r="J10" i="4"/>
  <c r="J90" i="7"/>
  <c r="J28" i="1"/>
  <c r="J54" i="4"/>
  <c r="J55" i="6"/>
  <c r="J276" i="7"/>
  <c r="J269" i="7"/>
  <c r="J277" i="7"/>
  <c r="J230" i="7"/>
  <c r="J96" i="7"/>
  <c r="J8" i="4"/>
  <c r="J6" i="4"/>
  <c r="J52" i="4"/>
  <c r="J178" i="4"/>
  <c r="J48" i="6"/>
  <c r="J234" i="6"/>
  <c r="J290" i="6"/>
  <c r="J293" i="6"/>
  <c r="J205" i="6"/>
  <c r="J76" i="6"/>
  <c r="J103" i="6"/>
  <c r="J10" i="6"/>
  <c r="J11" i="6"/>
  <c r="J7" i="6"/>
  <c r="J355" i="1"/>
  <c r="J34" i="1"/>
  <c r="U210" i="2"/>
  <c r="V166" i="2"/>
  <c r="J73" i="4"/>
  <c r="J142" i="4"/>
  <c r="J160" i="7"/>
  <c r="J51" i="4"/>
  <c r="J232" i="7"/>
  <c r="J36" i="4"/>
  <c r="J98" i="6"/>
  <c r="J97" i="6"/>
  <c r="J232" i="6"/>
  <c r="J119" i="6"/>
  <c r="J203" i="4"/>
  <c r="J104" i="4"/>
  <c r="J295" i="6"/>
  <c r="J180" i="4"/>
  <c r="J57" i="6"/>
  <c r="J146" i="4"/>
  <c r="J38" i="4"/>
  <c r="J24" i="4"/>
  <c r="J45" i="4"/>
  <c r="J233" i="6"/>
  <c r="J80" i="6"/>
  <c r="H117" i="2"/>
  <c r="J47" i="4"/>
  <c r="J109" i="4"/>
  <c r="J106" i="4"/>
  <c r="J145" i="4"/>
  <c r="FZ20" i="2"/>
  <c r="K82" i="4" s="1"/>
  <c r="J3" i="4"/>
  <c r="J272" i="7"/>
  <c r="J103" i="7"/>
  <c r="J101" i="7"/>
  <c r="J88" i="7"/>
  <c r="J99" i="6"/>
  <c r="J201" i="6"/>
  <c r="J62" i="6"/>
  <c r="J63" i="6"/>
  <c r="J273" i="7"/>
  <c r="J104" i="7"/>
  <c r="J48" i="4"/>
  <c r="J28" i="4"/>
  <c r="J23" i="4"/>
  <c r="J81" i="4"/>
  <c r="J87" i="7"/>
  <c r="J53" i="6"/>
  <c r="J81" i="6"/>
  <c r="J27" i="4"/>
  <c r="J29" i="4"/>
  <c r="J101" i="6"/>
  <c r="J44" i="4"/>
  <c r="J297" i="6"/>
  <c r="J296" i="6"/>
  <c r="J230" i="6"/>
  <c r="J59" i="4"/>
  <c r="J177" i="4"/>
  <c r="J203" i="6"/>
  <c r="J59" i="6"/>
  <c r="J74" i="4"/>
  <c r="J70" i="4"/>
  <c r="J50" i="4"/>
  <c r="J143" i="4"/>
  <c r="J47" i="6"/>
  <c r="J274" i="7"/>
  <c r="J271" i="7"/>
  <c r="J117" i="6"/>
  <c r="J118" i="6"/>
  <c r="J98" i="7"/>
  <c r="J99" i="7"/>
  <c r="J52" i="6"/>
  <c r="J76" i="4"/>
  <c r="J49" i="7"/>
  <c r="J91" i="7"/>
  <c r="J30" i="4"/>
  <c r="J80" i="4"/>
  <c r="J77" i="6"/>
  <c r="J149" i="6"/>
  <c r="J199" i="6"/>
  <c r="J154" i="6"/>
  <c r="J153" i="6"/>
  <c r="J147" i="6"/>
  <c r="J151" i="6"/>
  <c r="I165" i="6"/>
  <c r="J83" i="6"/>
  <c r="J206" i="6"/>
  <c r="U77" i="2"/>
  <c r="J69" i="6"/>
  <c r="EL10" i="2"/>
  <c r="K24" i="6" s="1"/>
  <c r="J29" i="1"/>
  <c r="J209" i="4"/>
  <c r="J123" i="6"/>
  <c r="J120" i="6"/>
  <c r="J102" i="7"/>
  <c r="J97" i="7"/>
  <c r="J92" i="7"/>
  <c r="J298" i="6"/>
  <c r="J291" i="6"/>
  <c r="J179" i="4"/>
  <c r="J56" i="4"/>
  <c r="J202" i="6"/>
  <c r="J148" i="6"/>
  <c r="J275" i="7"/>
  <c r="F349" i="1"/>
  <c r="J45" i="7"/>
  <c r="J100" i="6"/>
  <c r="J35" i="4"/>
  <c r="J50" i="6"/>
  <c r="J20" i="4"/>
  <c r="J229" i="6"/>
  <c r="J47" i="7"/>
  <c r="J42" i="4"/>
  <c r="V161" i="2"/>
  <c r="V162" i="2"/>
  <c r="J205" i="7"/>
  <c r="J122" i="6"/>
  <c r="J121" i="6"/>
  <c r="J34" i="4"/>
  <c r="J22" i="4"/>
  <c r="J21" i="4"/>
  <c r="J211" i="6"/>
  <c r="J77" i="4"/>
  <c r="J33" i="4"/>
  <c r="J26" i="4"/>
  <c r="J31" i="4"/>
  <c r="J353" i="1"/>
  <c r="J124" i="6"/>
  <c r="J40" i="4"/>
  <c r="J231" i="6"/>
  <c r="J354" i="1"/>
  <c r="J78" i="4"/>
  <c r="J82" i="6"/>
  <c r="J79" i="6"/>
  <c r="J78" i="6"/>
  <c r="J358" i="1"/>
  <c r="J55" i="4"/>
  <c r="J26" i="1"/>
  <c r="J25" i="1"/>
  <c r="J150" i="6"/>
  <c r="J146" i="6"/>
  <c r="J61" i="6"/>
  <c r="F157" i="1"/>
  <c r="J163" i="6"/>
  <c r="J203" i="7"/>
  <c r="J62" i="7"/>
  <c r="J213" i="7"/>
  <c r="J36" i="1"/>
  <c r="J357" i="1"/>
  <c r="O7" i="8"/>
  <c r="P7" i="8" s="1"/>
  <c r="J191" i="4"/>
  <c r="J163" i="7"/>
  <c r="J204" i="7"/>
  <c r="J37" i="4"/>
  <c r="J85" i="7"/>
  <c r="J133" i="7"/>
  <c r="J63" i="7"/>
  <c r="G321" i="6"/>
  <c r="J23" i="1"/>
  <c r="J363" i="1"/>
  <c r="J164" i="7"/>
  <c r="E157" i="1"/>
  <c r="O5" i="8" s="1"/>
  <c r="P5" i="8" s="1"/>
  <c r="J51" i="7"/>
  <c r="J262" i="7"/>
  <c r="J8" i="7"/>
  <c r="J11" i="7"/>
  <c r="HI29" i="2"/>
  <c r="F156" i="6"/>
  <c r="F164" i="6"/>
  <c r="F161" i="6"/>
  <c r="F163" i="6"/>
  <c r="F157" i="6"/>
  <c r="F162" i="6"/>
  <c r="F159" i="6"/>
  <c r="F158" i="6"/>
  <c r="F160" i="6"/>
  <c r="EL22" i="2"/>
  <c r="K135" i="6" s="1"/>
  <c r="BE40" i="2"/>
  <c r="S191" i="2"/>
  <c r="HN136" i="2"/>
  <c r="HM7" i="2"/>
  <c r="F157" i="7"/>
  <c r="F161" i="7"/>
  <c r="F164" i="7"/>
  <c r="F156" i="7"/>
  <c r="F159" i="7"/>
  <c r="F160" i="7"/>
  <c r="F158" i="7"/>
  <c r="F163" i="7"/>
  <c r="F162" i="7"/>
  <c r="DU6" i="2"/>
  <c r="CT6" i="2"/>
  <c r="S40" i="2"/>
  <c r="EK40" i="2"/>
  <c r="J288" i="6"/>
  <c r="J288" i="7"/>
  <c r="EG35" i="2"/>
  <c r="F92" i="7"/>
  <c r="F89" i="7"/>
  <c r="F90" i="7"/>
  <c r="F88" i="7"/>
  <c r="F87" i="7"/>
  <c r="F93" i="7"/>
  <c r="F86" i="7"/>
  <c r="F91" i="7"/>
  <c r="F85" i="7"/>
  <c r="EB6" i="2"/>
  <c r="F298" i="7"/>
  <c r="F292" i="7"/>
  <c r="F296" i="7"/>
  <c r="F297" i="7"/>
  <c r="F290" i="7"/>
  <c r="F293" i="7"/>
  <c r="F294" i="7"/>
  <c r="F295" i="7"/>
  <c r="F291" i="7"/>
  <c r="J156" i="7"/>
  <c r="J157" i="7"/>
  <c r="J297" i="7"/>
  <c r="J259" i="7"/>
  <c r="J304" i="1"/>
  <c r="J300" i="1"/>
  <c r="J128" i="7"/>
  <c r="J106" i="7"/>
  <c r="J50" i="7"/>
  <c r="J39" i="7"/>
  <c r="J26" i="7"/>
  <c r="J234" i="7"/>
  <c r="J209" i="7"/>
  <c r="J151" i="7"/>
  <c r="J307" i="7"/>
  <c r="J76" i="7"/>
  <c r="J281" i="7"/>
  <c r="J60" i="7"/>
  <c r="F112" i="4"/>
  <c r="F116" i="4"/>
  <c r="F111" i="4"/>
  <c r="F113" i="4"/>
  <c r="F114" i="4"/>
  <c r="F115" i="4"/>
  <c r="EG40" i="2"/>
  <c r="F288" i="6"/>
  <c r="BI17" i="2"/>
  <c r="HM40" i="2"/>
  <c r="EI6" i="2"/>
  <c r="J348" i="1"/>
  <c r="E297" i="6"/>
  <c r="E371" i="6" s="1"/>
  <c r="E294" i="6"/>
  <c r="E368" i="6" s="1"/>
  <c r="E296" i="6"/>
  <c r="E370" i="6" s="1"/>
  <c r="E298" i="6"/>
  <c r="E372" i="6" s="1"/>
  <c r="E292" i="6"/>
  <c r="E366" i="6" s="1"/>
  <c r="E295" i="6"/>
  <c r="E369" i="6" s="1"/>
  <c r="E291" i="6"/>
  <c r="E365" i="6" s="1"/>
  <c r="E293" i="6"/>
  <c r="E367" i="6" s="1"/>
  <c r="E290" i="6"/>
  <c r="E364" i="6" s="1"/>
  <c r="J158" i="7"/>
  <c r="J206" i="7"/>
  <c r="O8" i="8"/>
  <c r="P8" i="8" s="1"/>
  <c r="J294" i="7"/>
  <c r="J266" i="7"/>
  <c r="J307" i="1"/>
  <c r="J311" i="1"/>
  <c r="J131" i="7"/>
  <c r="J130" i="7"/>
  <c r="J108" i="7"/>
  <c r="J41" i="7"/>
  <c r="J25" i="7"/>
  <c r="J235" i="7"/>
  <c r="J212" i="7"/>
  <c r="J146" i="7"/>
  <c r="J153" i="7"/>
  <c r="J305" i="7"/>
  <c r="J80" i="7"/>
  <c r="J6" i="7"/>
  <c r="EK17" i="2"/>
  <c r="HJ25" i="2"/>
  <c r="F94" i="6"/>
  <c r="HA17" i="2"/>
  <c r="BJ151" i="2"/>
  <c r="FZ27" i="2"/>
  <c r="K125" i="4" s="1"/>
  <c r="EK35" i="2"/>
  <c r="BI25" i="2"/>
  <c r="J277" i="1"/>
  <c r="BE7" i="2"/>
  <c r="M72" i="2"/>
  <c r="V98" i="2"/>
  <c r="V75" i="2"/>
  <c r="F29" i="2"/>
  <c r="V71" i="2"/>
  <c r="V143" i="2"/>
  <c r="F291" i="6"/>
  <c r="F295" i="6"/>
  <c r="F294" i="6"/>
  <c r="F296" i="6"/>
  <c r="F298" i="6"/>
  <c r="F290" i="6"/>
  <c r="F292" i="6"/>
  <c r="F293" i="6"/>
  <c r="F297" i="6"/>
  <c r="V76" i="2"/>
  <c r="J288" i="1"/>
  <c r="H484" i="1"/>
  <c r="H487" i="1"/>
  <c r="H610" i="1" s="1"/>
  <c r="H492" i="1"/>
  <c r="H615" i="1" s="1"/>
  <c r="H495" i="1"/>
  <c r="H618" i="1" s="1"/>
  <c r="H500" i="1"/>
  <c r="H623" i="1" s="1"/>
  <c r="H490" i="1"/>
  <c r="H613" i="1" s="1"/>
  <c r="H493" i="1"/>
  <c r="H616" i="1" s="1"/>
  <c r="H498" i="1"/>
  <c r="H621" i="1" s="1"/>
  <c r="H501" i="1"/>
  <c r="H624" i="1" s="1"/>
  <c r="H488" i="1"/>
  <c r="H611" i="1" s="1"/>
  <c r="H491" i="1"/>
  <c r="H614" i="1" s="1"/>
  <c r="H496" i="1"/>
  <c r="H619" i="1" s="1"/>
  <c r="H499" i="1"/>
  <c r="H622" i="1" s="1"/>
  <c r="H486" i="1"/>
  <c r="H609" i="1" s="1"/>
  <c r="H489" i="1"/>
  <c r="H612" i="1" s="1"/>
  <c r="H494" i="1"/>
  <c r="H617" i="1" s="1"/>
  <c r="H497" i="1"/>
  <c r="H620" i="1" s="1"/>
  <c r="G247" i="7"/>
  <c r="G249" i="7"/>
  <c r="G256" i="7"/>
  <c r="G257" i="7"/>
  <c r="G253" i="7"/>
  <c r="G251" i="7"/>
  <c r="G255" i="7"/>
  <c r="G252" i="7"/>
  <c r="G250" i="7"/>
  <c r="G254" i="7"/>
  <c r="J296" i="7"/>
  <c r="J263" i="7"/>
  <c r="J308" i="1"/>
  <c r="J305" i="1"/>
  <c r="J129" i="7"/>
  <c r="J112" i="7"/>
  <c r="J110" i="7"/>
  <c r="J52" i="7"/>
  <c r="J40" i="7"/>
  <c r="J27" i="7"/>
  <c r="J233" i="7"/>
  <c r="J216" i="7"/>
  <c r="J148" i="7"/>
  <c r="J9" i="7"/>
  <c r="J300" i="7"/>
  <c r="J77" i="7"/>
  <c r="J201" i="7"/>
  <c r="J10" i="7"/>
  <c r="J283" i="7"/>
  <c r="J61" i="7"/>
  <c r="J298" i="7"/>
  <c r="J264" i="7"/>
  <c r="J301" i="1"/>
  <c r="J306" i="1"/>
  <c r="J127" i="7"/>
  <c r="J114" i="7"/>
  <c r="J35" i="7"/>
  <c r="J33" i="7"/>
  <c r="F196" i="7"/>
  <c r="F206" i="7"/>
  <c r="F202" i="7"/>
  <c r="F199" i="7"/>
  <c r="F205" i="7"/>
  <c r="F201" i="7"/>
  <c r="F198" i="7"/>
  <c r="F203" i="7"/>
  <c r="F200" i="7"/>
  <c r="F204" i="7"/>
  <c r="J208" i="7"/>
  <c r="J149" i="7"/>
  <c r="J7" i="7"/>
  <c r="F209" i="7"/>
  <c r="F215" i="7"/>
  <c r="F213" i="7"/>
  <c r="F211" i="7"/>
  <c r="F216" i="7"/>
  <c r="F214" i="7"/>
  <c r="F208" i="7"/>
  <c r="F210" i="7"/>
  <c r="F212" i="7"/>
  <c r="J302" i="7"/>
  <c r="J81" i="7"/>
  <c r="J12" i="7"/>
  <c r="F165" i="7"/>
  <c r="EK7" i="2"/>
  <c r="J3" i="6"/>
  <c r="I484" i="1"/>
  <c r="I488" i="1"/>
  <c r="I490" i="1"/>
  <c r="I492" i="1"/>
  <c r="I494" i="1"/>
  <c r="I496" i="1"/>
  <c r="I498" i="1"/>
  <c r="I500" i="1"/>
  <c r="I487" i="1"/>
  <c r="I495" i="1"/>
  <c r="I493" i="1"/>
  <c r="I501" i="1"/>
  <c r="I491" i="1"/>
  <c r="I499" i="1"/>
  <c r="I497" i="1"/>
  <c r="I489" i="1"/>
  <c r="I486" i="1"/>
  <c r="F152" i="4"/>
  <c r="F149" i="4"/>
  <c r="F153" i="4"/>
  <c r="F151" i="4"/>
  <c r="F148" i="4"/>
  <c r="F150" i="4"/>
  <c r="M192" i="2"/>
  <c r="U177" i="2"/>
  <c r="EL66" i="2"/>
  <c r="V58" i="2"/>
  <c r="FZ11" i="2"/>
  <c r="K25" i="4" s="1"/>
  <c r="T35" i="2"/>
  <c r="BI29" i="2"/>
  <c r="J329" i="1"/>
  <c r="FY25" i="2"/>
  <c r="J117" i="4"/>
  <c r="V226" i="2"/>
  <c r="HN188" i="2"/>
  <c r="M32" i="2"/>
  <c r="Q192" i="2"/>
  <c r="V90" i="2"/>
  <c r="DY117" i="2"/>
  <c r="HE17" i="2"/>
  <c r="G35" i="2"/>
  <c r="J247" i="7"/>
  <c r="J202" i="7"/>
  <c r="J89" i="7"/>
  <c r="J280" i="7"/>
  <c r="J287" i="7"/>
  <c r="J93" i="7"/>
  <c r="J283" i="1"/>
  <c r="J291" i="1"/>
  <c r="H277" i="1"/>
  <c r="J280" i="1"/>
  <c r="J285" i="1"/>
  <c r="J293" i="1"/>
  <c r="J290" i="1"/>
  <c r="J279" i="1"/>
  <c r="J292" i="1"/>
  <c r="J281" i="1"/>
  <c r="J289" i="1"/>
  <c r="J294" i="1"/>
  <c r="J286" i="1"/>
  <c r="J287" i="1"/>
  <c r="J290" i="7"/>
  <c r="J260" i="7"/>
  <c r="J267" i="7"/>
  <c r="J296" i="1"/>
  <c r="J298" i="1"/>
  <c r="J111" i="7"/>
  <c r="J36" i="7"/>
  <c r="J31" i="7"/>
  <c r="J32" i="7"/>
  <c r="G3" i="6"/>
  <c r="J214" i="7"/>
  <c r="J210" i="7"/>
  <c r="J150" i="7"/>
  <c r="J13" i="7"/>
  <c r="F212" i="6"/>
  <c r="F208" i="6"/>
  <c r="F209" i="6"/>
  <c r="F211" i="6"/>
  <c r="F213" i="6"/>
  <c r="F214" i="6"/>
  <c r="F216" i="6"/>
  <c r="F215" i="6"/>
  <c r="F210" i="6"/>
  <c r="J304" i="7"/>
  <c r="J82" i="7"/>
  <c r="J279" i="7"/>
  <c r="J55" i="7"/>
  <c r="Q188" i="2"/>
  <c r="K80" i="2"/>
  <c r="FU25" i="2"/>
  <c r="F201" i="4"/>
  <c r="F202" i="4"/>
  <c r="F199" i="4"/>
  <c r="F200" i="4"/>
  <c r="F203" i="4"/>
  <c r="F198" i="4"/>
  <c r="FY35" i="2"/>
  <c r="GX6" i="2"/>
  <c r="V60" i="2"/>
  <c r="J360" i="1"/>
  <c r="J352" i="1"/>
  <c r="J139" i="7"/>
  <c r="F277" i="1"/>
  <c r="J282" i="1"/>
  <c r="J198" i="7"/>
  <c r="J284" i="7"/>
  <c r="O4" i="8"/>
  <c r="P4" i="8" s="1"/>
  <c r="J293" i="7"/>
  <c r="J292" i="7"/>
  <c r="J261" i="7"/>
  <c r="J309" i="1"/>
  <c r="J310" i="1"/>
  <c r="J132" i="7"/>
  <c r="J113" i="7"/>
  <c r="J42" i="7"/>
  <c r="J43" i="7"/>
  <c r="J30" i="7"/>
  <c r="J236" i="7"/>
  <c r="J211" i="7"/>
  <c r="J147" i="7"/>
  <c r="J306" i="7"/>
  <c r="J75" i="7"/>
  <c r="J285" i="7"/>
  <c r="J57" i="7"/>
  <c r="BI35" i="2"/>
  <c r="I210" i="2"/>
  <c r="EG25" i="2"/>
  <c r="Q220" i="2"/>
  <c r="I146" i="2"/>
  <c r="M136" i="2"/>
  <c r="F130" i="7"/>
  <c r="F132" i="7"/>
  <c r="F133" i="7"/>
  <c r="F127" i="7"/>
  <c r="F129" i="7"/>
  <c r="F131" i="7"/>
  <c r="F134" i="7"/>
  <c r="F128" i="7"/>
  <c r="F126" i="7"/>
  <c r="D40" i="2"/>
  <c r="HE43" i="2"/>
  <c r="F67" i="4"/>
  <c r="F72" i="4"/>
  <c r="F74" i="4"/>
  <c r="F70" i="4"/>
  <c r="F71" i="4"/>
  <c r="F69" i="4"/>
  <c r="F73" i="4"/>
  <c r="V207" i="2"/>
  <c r="FU7" i="2"/>
  <c r="BG6" i="2"/>
  <c r="FQ35" i="2"/>
  <c r="N35" i="2"/>
  <c r="BI40" i="2"/>
  <c r="FY40" i="2"/>
  <c r="J204" i="4"/>
  <c r="DW6" i="2"/>
  <c r="HI40" i="2"/>
  <c r="HI35" i="2"/>
  <c r="F210" i="4"/>
  <c r="F207" i="4"/>
  <c r="F211" i="4"/>
  <c r="F209" i="4"/>
  <c r="F206" i="4"/>
  <c r="F208" i="4"/>
  <c r="J84" i="4"/>
  <c r="J200" i="7"/>
  <c r="J282" i="7"/>
  <c r="J313" i="1"/>
  <c r="J161" i="7"/>
  <c r="F357" i="1"/>
  <c r="F361" i="1"/>
  <c r="F350" i="1"/>
  <c r="F362" i="1"/>
  <c r="F352" i="1"/>
  <c r="F351" i="1"/>
  <c r="F356" i="1"/>
  <c r="F363" i="1"/>
  <c r="F359" i="1"/>
  <c r="F358" i="1"/>
  <c r="F348" i="1"/>
  <c r="F354" i="1"/>
  <c r="F353" i="1"/>
  <c r="F360" i="1"/>
  <c r="F355" i="1"/>
  <c r="J295" i="7"/>
  <c r="J303" i="1"/>
  <c r="J302" i="1"/>
  <c r="J126" i="7"/>
  <c r="J107" i="7"/>
  <c r="J48" i="7"/>
  <c r="J37" i="7"/>
  <c r="J28" i="7"/>
  <c r="S8" i="8"/>
  <c r="J229" i="7"/>
  <c r="F40" i="7"/>
  <c r="F43" i="7"/>
  <c r="F35" i="7"/>
  <c r="F37" i="7"/>
  <c r="F41" i="7"/>
  <c r="F36" i="7"/>
  <c r="F42" i="7"/>
  <c r="F38" i="7"/>
  <c r="F39" i="7"/>
  <c r="J152" i="7"/>
  <c r="J303" i="7"/>
  <c r="J308" i="7"/>
  <c r="J78" i="7"/>
  <c r="J286" i="7"/>
  <c r="J56" i="7"/>
  <c r="J59" i="7"/>
  <c r="J284" i="1"/>
  <c r="HI117" i="2"/>
  <c r="M39" i="2"/>
  <c r="V153" i="2"/>
  <c r="BE35" i="2"/>
  <c r="HA117" i="2"/>
  <c r="HI7" i="2"/>
  <c r="M103" i="2"/>
  <c r="F136" i="7"/>
  <c r="F142" i="7"/>
  <c r="F144" i="7"/>
  <c r="F140" i="7"/>
  <c r="F139" i="7"/>
  <c r="F137" i="7"/>
  <c r="F141" i="7"/>
  <c r="F143" i="7"/>
  <c r="F138" i="7"/>
  <c r="HI25" i="2"/>
  <c r="F178" i="4"/>
  <c r="F182" i="4"/>
  <c r="F177" i="4"/>
  <c r="F179" i="4"/>
  <c r="F180" i="4"/>
  <c r="F181" i="4"/>
  <c r="F287" i="7"/>
  <c r="F284" i="7"/>
  <c r="F279" i="7"/>
  <c r="F281" i="7"/>
  <c r="F286" i="7"/>
  <c r="F282" i="7"/>
  <c r="F283" i="7"/>
  <c r="F285" i="7"/>
  <c r="F280" i="7"/>
  <c r="J188" i="6"/>
  <c r="J162" i="7"/>
  <c r="J199" i="7"/>
  <c r="J53" i="7"/>
  <c r="J86" i="7"/>
  <c r="J175" i="4"/>
  <c r="J228" i="7"/>
  <c r="J159" i="7"/>
  <c r="J291" i="7"/>
  <c r="J265" i="7"/>
  <c r="J297" i="1"/>
  <c r="J299" i="1"/>
  <c r="J134" i="7"/>
  <c r="J109" i="7"/>
  <c r="J46" i="7"/>
  <c r="J38" i="7"/>
  <c r="J29" i="7"/>
  <c r="J231" i="7"/>
  <c r="J215" i="7"/>
  <c r="J154" i="7"/>
  <c r="J5" i="7"/>
  <c r="J301" i="7"/>
  <c r="J79" i="7"/>
  <c r="J83" i="7"/>
  <c r="J58" i="7"/>
  <c r="J12" i="4"/>
  <c r="J90" i="4"/>
  <c r="J92" i="4"/>
  <c r="J85" i="4"/>
  <c r="J83" i="4"/>
  <c r="J91" i="4"/>
  <c r="F204" i="4"/>
  <c r="F213" i="4"/>
  <c r="F215" i="4"/>
  <c r="F217" i="4"/>
  <c r="F214" i="4"/>
  <c r="F216" i="4"/>
  <c r="F218" i="4"/>
  <c r="L40" i="2"/>
  <c r="FM40" i="2"/>
  <c r="G40" i="2"/>
  <c r="J94" i="4"/>
  <c r="J93" i="4"/>
  <c r="J95" i="4"/>
  <c r="J69" i="7"/>
  <c r="J142" i="7"/>
  <c r="J122" i="7"/>
  <c r="J68" i="7"/>
  <c r="J124" i="7"/>
  <c r="J16" i="4"/>
  <c r="J86" i="4"/>
  <c r="J14" i="4"/>
  <c r="J15" i="4"/>
  <c r="J17" i="4"/>
  <c r="J22" i="1"/>
  <c r="J32" i="1"/>
  <c r="J356" i="1"/>
  <c r="FY29" i="2"/>
  <c r="S29" i="2"/>
  <c r="FU29" i="2"/>
  <c r="U22" i="2"/>
  <c r="FY17" i="2"/>
  <c r="J67" i="4"/>
  <c r="T17" i="2"/>
  <c r="J88" i="4"/>
  <c r="J87" i="4"/>
  <c r="K17" i="2"/>
  <c r="F87" i="4"/>
  <c r="F86" i="4"/>
  <c r="F84" i="4"/>
  <c r="F88" i="4"/>
  <c r="F83" i="4"/>
  <c r="F85" i="4"/>
  <c r="FM117" i="2"/>
  <c r="H17" i="2"/>
  <c r="FN6" i="2"/>
  <c r="Q128" i="2"/>
  <c r="FV6" i="2"/>
  <c r="J13" i="4"/>
  <c r="M91" i="2"/>
  <c r="V94" i="2"/>
  <c r="J120" i="7"/>
  <c r="L117" i="2"/>
  <c r="J116" i="7"/>
  <c r="J117" i="7"/>
  <c r="J118" i="7"/>
  <c r="J123" i="7"/>
  <c r="J121" i="7"/>
  <c r="J119" i="7"/>
  <c r="F94" i="7"/>
  <c r="F120" i="7"/>
  <c r="F121" i="7"/>
  <c r="F118" i="7"/>
  <c r="F119" i="7"/>
  <c r="F122" i="7"/>
  <c r="F124" i="7"/>
  <c r="F116" i="7"/>
  <c r="F123" i="7"/>
  <c r="F117" i="7"/>
  <c r="HD6" i="2"/>
  <c r="I165" i="2"/>
  <c r="J144" i="7"/>
  <c r="J143" i="7"/>
  <c r="J141" i="7"/>
  <c r="J138" i="7"/>
  <c r="J137" i="7"/>
  <c r="J140" i="7"/>
  <c r="J136" i="7"/>
  <c r="EG29" i="2"/>
  <c r="J35" i="1"/>
  <c r="J361" i="1"/>
  <c r="J31" i="1"/>
  <c r="J27" i="1"/>
  <c r="J399" i="1"/>
  <c r="I42" i="1"/>
  <c r="I50" i="1"/>
  <c r="I44" i="1"/>
  <c r="I52" i="1"/>
  <c r="I46" i="1"/>
  <c r="I54" i="1"/>
  <c r="I48" i="1"/>
  <c r="I40" i="1"/>
  <c r="I41" i="1"/>
  <c r="V182" i="2"/>
  <c r="U14" i="2"/>
  <c r="J67" i="7"/>
  <c r="J66" i="7"/>
  <c r="J70" i="7"/>
  <c r="J71" i="7"/>
  <c r="J72" i="7"/>
  <c r="J73" i="7"/>
  <c r="J65" i="7"/>
  <c r="EJ6" i="2"/>
  <c r="I99" i="2"/>
  <c r="T7" i="2"/>
  <c r="O7" i="2"/>
  <c r="EG7" i="2"/>
  <c r="BI7" i="2"/>
  <c r="Q10" i="2"/>
  <c r="P7" i="2"/>
  <c r="HM191" i="2"/>
  <c r="BI154" i="2"/>
  <c r="HN183" i="2"/>
  <c r="M30" i="2"/>
  <c r="BE117" i="2"/>
  <c r="U136" i="2"/>
  <c r="M109" i="2"/>
  <c r="U19" i="2"/>
  <c r="BA40" i="2"/>
  <c r="Q62" i="2"/>
  <c r="EL11" i="2"/>
  <c r="K34" i="6" s="1"/>
  <c r="K35" i="6" s="1"/>
  <c r="FM80" i="2"/>
  <c r="FZ23" i="2"/>
  <c r="K103" i="4" s="1"/>
  <c r="HM17" i="2"/>
  <c r="HM35" i="2"/>
  <c r="FM17" i="2"/>
  <c r="E17" i="2"/>
  <c r="H7" i="2"/>
  <c r="DY17" i="2"/>
  <c r="V224" i="2"/>
  <c r="V59" i="2"/>
  <c r="E7" i="2"/>
  <c r="AU6" i="2"/>
  <c r="V70" i="2"/>
  <c r="V124" i="2"/>
  <c r="FJ6" i="2"/>
  <c r="E35" i="2"/>
  <c r="DX6" i="2"/>
  <c r="V133" i="2"/>
  <c r="HM117" i="2"/>
  <c r="I114" i="2"/>
  <c r="AS6" i="2"/>
  <c r="FR6" i="2"/>
  <c r="HH6" i="2"/>
  <c r="M210" i="2"/>
  <c r="V208" i="2"/>
  <c r="HN32" i="2"/>
  <c r="K217" i="7" s="1"/>
  <c r="V168" i="2"/>
  <c r="V164" i="2"/>
  <c r="HN210" i="2"/>
  <c r="V184" i="2"/>
  <c r="HI154" i="2"/>
  <c r="BJ146" i="2"/>
  <c r="FZ140" i="2"/>
  <c r="M188" i="2"/>
  <c r="U183" i="2"/>
  <c r="M177" i="2"/>
  <c r="U114" i="2"/>
  <c r="BJ24" i="2"/>
  <c r="K260" i="1" s="1"/>
  <c r="G117" i="2"/>
  <c r="EC80" i="2"/>
  <c r="U36" i="2"/>
  <c r="HN31" i="2"/>
  <c r="K207" i="7" s="1"/>
  <c r="V57" i="2"/>
  <c r="P40" i="2"/>
  <c r="EL24" i="2"/>
  <c r="K155" i="6" s="1"/>
  <c r="FQ40" i="2"/>
  <c r="AW17" i="2"/>
  <c r="FQ7" i="2"/>
  <c r="HA7" i="2"/>
  <c r="E191" i="2"/>
  <c r="V186" i="2"/>
  <c r="BJ225" i="2"/>
  <c r="V204" i="2"/>
  <c r="V158" i="2"/>
  <c r="V150" i="2"/>
  <c r="Q34" i="2"/>
  <c r="E117" i="2"/>
  <c r="Q99" i="2"/>
  <c r="V82" i="2"/>
  <c r="HE7" i="2"/>
  <c r="FI6" i="2"/>
  <c r="E43" i="2"/>
  <c r="AW7" i="2"/>
  <c r="HA40" i="2"/>
  <c r="EC25" i="2"/>
  <c r="BE17" i="2"/>
  <c r="V141" i="2"/>
  <c r="R29" i="2"/>
  <c r="HF6" i="2"/>
  <c r="BC6" i="2"/>
  <c r="HB6" i="2"/>
  <c r="U173" i="2"/>
  <c r="K35" i="2"/>
  <c r="U220" i="2"/>
  <c r="V197" i="2"/>
  <c r="Q173" i="2"/>
  <c r="V142" i="2"/>
  <c r="BJ103" i="2"/>
  <c r="Q103" i="2"/>
  <c r="BJ28" i="2"/>
  <c r="K312" i="1" s="1"/>
  <c r="FZ19" i="2"/>
  <c r="K75" i="4" s="1"/>
  <c r="EL27" i="2"/>
  <c r="K176" i="6" s="1"/>
  <c r="I62" i="2"/>
  <c r="FU43" i="2"/>
  <c r="Q54" i="2"/>
  <c r="HI17" i="2"/>
  <c r="FZ32" i="2"/>
  <c r="K154" i="4" s="1"/>
  <c r="V122" i="2"/>
  <c r="BA17" i="2"/>
  <c r="M14" i="2"/>
  <c r="AZ6" i="2"/>
  <c r="GV6" i="2"/>
  <c r="DV6" i="2"/>
  <c r="EE6" i="2"/>
  <c r="BD6" i="2"/>
  <c r="CV6" i="2"/>
  <c r="FK6" i="2"/>
  <c r="CL6" i="2"/>
  <c r="EF6" i="2"/>
  <c r="V180" i="2"/>
  <c r="M151" i="2"/>
  <c r="V132" i="2"/>
  <c r="R35" i="2"/>
  <c r="V67" i="2"/>
  <c r="U37" i="2"/>
  <c r="HN202" i="2"/>
  <c r="U31" i="2"/>
  <c r="I202" i="2"/>
  <c r="BA191" i="2"/>
  <c r="HN11" i="2"/>
  <c r="K34" i="7" s="1"/>
  <c r="H154" i="2"/>
  <c r="Q183" i="2"/>
  <c r="V223" i="2"/>
  <c r="I151" i="2"/>
  <c r="U24" i="2"/>
  <c r="R117" i="2"/>
  <c r="EL39" i="2"/>
  <c r="K278" i="6" s="1"/>
  <c r="EL109" i="2"/>
  <c r="V119" i="2"/>
  <c r="FZ21" i="2"/>
  <c r="K89" i="4" s="1"/>
  <c r="V121" i="2"/>
  <c r="V85" i="2"/>
  <c r="FU80" i="2"/>
  <c r="M62" i="2"/>
  <c r="HN21" i="2"/>
  <c r="K125" i="7" s="1"/>
  <c r="HE29" i="2"/>
  <c r="K43" i="2"/>
  <c r="FZ34" i="2"/>
  <c r="K168" i="4" s="1"/>
  <c r="H35" i="2"/>
  <c r="FU17" i="2"/>
  <c r="HN10" i="2"/>
  <c r="K24" i="7" s="1"/>
  <c r="V181" i="2"/>
  <c r="V159" i="2"/>
  <c r="G7" i="2"/>
  <c r="V74" i="2"/>
  <c r="DY43" i="2"/>
  <c r="U54" i="2"/>
  <c r="FU35" i="2"/>
  <c r="CO6" i="2"/>
  <c r="FW6" i="2"/>
  <c r="GZ6" i="2"/>
  <c r="EA6" i="2"/>
  <c r="HG6" i="2"/>
  <c r="S7" i="2"/>
  <c r="HC6" i="2"/>
  <c r="V190" i="2"/>
  <c r="BJ202" i="2"/>
  <c r="V216" i="2"/>
  <c r="D154" i="2"/>
  <c r="Q214" i="2"/>
  <c r="BA117" i="2"/>
  <c r="EL38" i="2"/>
  <c r="K268" i="6" s="1"/>
  <c r="BI117" i="2"/>
  <c r="K117" i="2"/>
  <c r="BJ109" i="2"/>
  <c r="EL128" i="2"/>
  <c r="M34" i="2"/>
  <c r="HN77" i="2"/>
  <c r="EL99" i="2"/>
  <c r="FZ15" i="2"/>
  <c r="K53" i="4" s="1"/>
  <c r="M22" i="2"/>
  <c r="M66" i="2"/>
  <c r="Q136" i="2"/>
  <c r="HI80" i="2"/>
  <c r="FZ33" i="2"/>
  <c r="K161" i="4" s="1"/>
  <c r="J25" i="2"/>
  <c r="N7" i="2"/>
  <c r="P17" i="2"/>
  <c r="U11" i="2"/>
  <c r="U21" i="2"/>
  <c r="D35" i="2"/>
  <c r="K29" i="2"/>
  <c r="L17" i="2"/>
  <c r="G25" i="2"/>
  <c r="S43" i="2"/>
  <c r="AV6" i="2"/>
  <c r="FO6" i="2"/>
  <c r="CS6" i="2"/>
  <c r="CP6" i="2"/>
  <c r="Q30" i="2"/>
  <c r="BJ21" i="2"/>
  <c r="K209" i="1" s="1"/>
  <c r="Q23" i="2"/>
  <c r="M11" i="2"/>
  <c r="AW154" i="2"/>
  <c r="D191" i="2"/>
  <c r="Q165" i="2"/>
  <c r="BJ32" i="2"/>
  <c r="K364" i="1" s="1"/>
  <c r="Q8" i="2"/>
  <c r="M128" i="2"/>
  <c r="BJ140" i="2"/>
  <c r="EL23" i="2"/>
  <c r="K145" i="6" s="1"/>
  <c r="P117" i="2"/>
  <c r="M42" i="2"/>
  <c r="I34" i="2"/>
  <c r="DY80" i="2"/>
  <c r="U91" i="2"/>
  <c r="BJ12" i="2"/>
  <c r="K72" i="1" s="1"/>
  <c r="FQ80" i="2"/>
  <c r="U62" i="2"/>
  <c r="FZ24" i="2"/>
  <c r="K110" i="4" s="1"/>
  <c r="FZ103" i="2"/>
  <c r="BE43" i="2"/>
  <c r="AW43" i="2"/>
  <c r="J17" i="2"/>
  <c r="P80" i="2"/>
  <c r="H80" i="2"/>
  <c r="HN19" i="2"/>
  <c r="K105" i="7" s="1"/>
  <c r="Q16" i="2"/>
  <c r="HE35" i="2"/>
  <c r="FZ9" i="2"/>
  <c r="K11" i="4" s="1"/>
  <c r="V51" i="2"/>
  <c r="I220" i="2"/>
  <c r="V163" i="2"/>
  <c r="V144" i="2"/>
  <c r="Q38" i="2"/>
  <c r="BI80" i="2"/>
  <c r="EG117" i="2"/>
  <c r="HE117" i="2"/>
  <c r="I42" i="2"/>
  <c r="FZ37" i="2"/>
  <c r="K183" i="4" s="1"/>
  <c r="FY80" i="2"/>
  <c r="BJ16" i="2"/>
  <c r="K140" i="1" s="1"/>
  <c r="HE80" i="2"/>
  <c r="EL9" i="2"/>
  <c r="K14" i="6" s="1"/>
  <c r="E25" i="2"/>
  <c r="N29" i="2"/>
  <c r="DZ6" i="2"/>
  <c r="AT6" i="2"/>
  <c r="V48" i="2"/>
  <c r="V79" i="2"/>
  <c r="V47" i="2"/>
  <c r="GW6" i="2"/>
  <c r="DT6" i="2"/>
  <c r="J35" i="2"/>
  <c r="CR6" i="2"/>
  <c r="U39" i="2"/>
  <c r="I77" i="2"/>
  <c r="D17" i="2"/>
  <c r="FU40" i="2"/>
  <c r="BA43" i="2"/>
  <c r="K40" i="2"/>
  <c r="BJ81" i="2"/>
  <c r="BJ34" i="2"/>
  <c r="K398" i="1" s="1"/>
  <c r="BJ10" i="2"/>
  <c r="K38" i="1" s="1"/>
  <c r="V145" i="2"/>
  <c r="U13" i="2"/>
  <c r="Q33" i="2"/>
  <c r="BI191" i="2"/>
  <c r="V205" i="2"/>
  <c r="V185" i="2"/>
  <c r="V172" i="2"/>
  <c r="P191" i="2"/>
  <c r="HN12" i="2"/>
  <c r="K44" i="7" s="1"/>
  <c r="V178" i="2"/>
  <c r="EL140" i="2"/>
  <c r="HN151" i="2"/>
  <c r="HN37" i="2"/>
  <c r="K258" i="7" s="1"/>
  <c r="FZ146" i="2"/>
  <c r="FY117" i="2"/>
  <c r="V157" i="2"/>
  <c r="V152" i="2"/>
  <c r="FU117" i="2"/>
  <c r="AW117" i="2"/>
  <c r="BJ114" i="2"/>
  <c r="BJ155" i="2"/>
  <c r="FZ118" i="2"/>
  <c r="BJ9" i="2"/>
  <c r="K21" i="1" s="1"/>
  <c r="HN109" i="2"/>
  <c r="M37" i="2"/>
  <c r="U42" i="2"/>
  <c r="HN27" i="2"/>
  <c r="K176" i="7" s="1"/>
  <c r="HN91" i="2"/>
  <c r="Q15" i="2"/>
  <c r="V106" i="2"/>
  <c r="HN16" i="2"/>
  <c r="K84" i="7" s="1"/>
  <c r="Q42" i="2"/>
  <c r="H43" i="2"/>
  <c r="EK43" i="2"/>
  <c r="DY7" i="2"/>
  <c r="V56" i="2"/>
  <c r="V104" i="2"/>
  <c r="V86" i="2"/>
  <c r="FQ43" i="2"/>
  <c r="EG43" i="2"/>
  <c r="G17" i="2"/>
  <c r="EL32" i="2"/>
  <c r="K217" i="6" s="1"/>
  <c r="V227" i="2"/>
  <c r="U192" i="2"/>
  <c r="V130" i="2"/>
  <c r="V126" i="2"/>
  <c r="V83" i="2"/>
  <c r="U15" i="2"/>
  <c r="I19" i="2"/>
  <c r="EK80" i="2"/>
  <c r="U33" i="2"/>
  <c r="FX6" i="2"/>
  <c r="FH6" i="2"/>
  <c r="BF6" i="2"/>
  <c r="HA43" i="2"/>
  <c r="EC117" i="2"/>
  <c r="DY35" i="2"/>
  <c r="FS6" i="2"/>
  <c r="O35" i="2"/>
  <c r="BJ13" i="2"/>
  <c r="K89" i="1" s="1"/>
  <c r="Q114" i="2"/>
  <c r="FZ13" i="2"/>
  <c r="K39" i="4" s="1"/>
  <c r="V218" i="2"/>
  <c r="V217" i="2"/>
  <c r="HN173" i="2"/>
  <c r="V215" i="2"/>
  <c r="V189" i="2"/>
  <c r="U202" i="2"/>
  <c r="BJ183" i="2"/>
  <c r="V167" i="2"/>
  <c r="U38" i="2"/>
  <c r="M220" i="2"/>
  <c r="I173" i="2"/>
  <c r="EL151" i="2"/>
  <c r="V135" i="2"/>
  <c r="M12" i="2"/>
  <c r="FQ117" i="2"/>
  <c r="HN14" i="2"/>
  <c r="K64" i="7" s="1"/>
  <c r="V110" i="2"/>
  <c r="EL20" i="2"/>
  <c r="K115" i="6" s="1"/>
  <c r="M33" i="2"/>
  <c r="S117" i="2"/>
  <c r="O80" i="2"/>
  <c r="V88" i="2"/>
  <c r="FZ10" i="2"/>
  <c r="K18" i="4" s="1"/>
  <c r="U109" i="2"/>
  <c r="FZ99" i="2"/>
  <c r="EL42" i="2"/>
  <c r="K299" i="6" s="1"/>
  <c r="V116" i="2"/>
  <c r="G80" i="2"/>
  <c r="FY43" i="2"/>
  <c r="Q19" i="2"/>
  <c r="F7" i="2"/>
  <c r="M15" i="2"/>
  <c r="BI43" i="2"/>
  <c r="H40" i="2"/>
  <c r="CX6" i="2"/>
  <c r="O29" i="2"/>
  <c r="I188" i="2"/>
  <c r="V199" i="2"/>
  <c r="U151" i="2"/>
  <c r="V87" i="2"/>
  <c r="EG80" i="2"/>
  <c r="EL33" i="2"/>
  <c r="K227" i="6" s="1"/>
  <c r="FT6" i="2"/>
  <c r="EH6" i="2"/>
  <c r="BB6" i="2"/>
  <c r="M77" i="2"/>
  <c r="V50" i="2"/>
  <c r="I13" i="2"/>
  <c r="Q13" i="2"/>
  <c r="M13" i="2"/>
  <c r="CU6" i="2"/>
  <c r="HN20" i="2"/>
  <c r="K115" i="7" s="1"/>
  <c r="U10" i="2"/>
  <c r="FL6" i="2"/>
  <c r="Q11" i="2"/>
  <c r="V222" i="2"/>
  <c r="BE191" i="2"/>
  <c r="M10" i="2"/>
  <c r="HN220" i="2"/>
  <c r="U30" i="2"/>
  <c r="HM154" i="2"/>
  <c r="T154" i="2"/>
  <c r="V219" i="2"/>
  <c r="L191" i="2"/>
  <c r="BJ188" i="2"/>
  <c r="E154" i="2"/>
  <c r="BJ23" i="2"/>
  <c r="K243" i="1" s="1"/>
  <c r="O191" i="2"/>
  <c r="S154" i="2"/>
  <c r="HE154" i="2"/>
  <c r="U146" i="2"/>
  <c r="V147" i="2"/>
  <c r="HA154" i="2"/>
  <c r="BJ136" i="2"/>
  <c r="EL118" i="2"/>
  <c r="V115" i="2"/>
  <c r="HN34" i="2"/>
  <c r="K237" i="7" s="1"/>
  <c r="Q37" i="2"/>
  <c r="Q109" i="2"/>
  <c r="I103" i="2"/>
  <c r="BE80" i="2"/>
  <c r="EL13" i="2"/>
  <c r="K54" i="6" s="1"/>
  <c r="K55" i="6" s="1"/>
  <c r="HN118" i="2"/>
  <c r="BA80" i="2"/>
  <c r="HN81" i="2"/>
  <c r="BJ14" i="2"/>
  <c r="K106" i="1" s="1"/>
  <c r="T43" i="2"/>
  <c r="D43" i="2"/>
  <c r="Q21" i="2"/>
  <c r="V53" i="2"/>
  <c r="G43" i="2"/>
  <c r="D7" i="2"/>
  <c r="I81" i="2"/>
  <c r="EL16" i="2"/>
  <c r="K84" i="6" s="1"/>
  <c r="D80" i="2"/>
  <c r="Q72" i="2"/>
  <c r="I54" i="2"/>
  <c r="FM29" i="2"/>
  <c r="FY7" i="2"/>
  <c r="FM35" i="2"/>
  <c r="O43" i="2"/>
  <c r="Q22" i="2"/>
  <c r="M21" i="2"/>
  <c r="V95" i="2"/>
  <c r="EL28" i="2"/>
  <c r="K186" i="6" s="1"/>
  <c r="FP6" i="2"/>
  <c r="ED6" i="2"/>
  <c r="AX6" i="2"/>
  <c r="EL12" i="2"/>
  <c r="K44" i="6" s="1"/>
  <c r="V113" i="2"/>
  <c r="AY6" i="2"/>
  <c r="CM6" i="2"/>
  <c r="HI43" i="2"/>
  <c r="CQ6" i="2"/>
  <c r="Q225" i="2"/>
  <c r="O40" i="2"/>
  <c r="V169" i="2"/>
  <c r="I21" i="2"/>
  <c r="FZ151" i="2"/>
  <c r="FZ41" i="2"/>
  <c r="K205" i="4" s="1"/>
  <c r="BJ165" i="2"/>
  <c r="V179" i="2"/>
  <c r="BJ42" i="2"/>
  <c r="K502" i="1" s="1"/>
  <c r="I36" i="2"/>
  <c r="V73" i="2"/>
  <c r="FZ62" i="2"/>
  <c r="FZ26" i="2"/>
  <c r="K118" i="4" s="1"/>
  <c r="M41" i="2"/>
  <c r="M44" i="2"/>
  <c r="J43" i="2"/>
  <c r="EL81" i="2"/>
  <c r="I20" i="2"/>
  <c r="V195" i="2"/>
  <c r="BJ214" i="2"/>
  <c r="V203" i="2"/>
  <c r="H191" i="2"/>
  <c r="HE191" i="2"/>
  <c r="BJ192" i="2"/>
  <c r="Q39" i="2"/>
  <c r="BE154" i="2"/>
  <c r="M214" i="2"/>
  <c r="I192" i="2"/>
  <c r="F191" i="2"/>
  <c r="U165" i="2"/>
  <c r="V160" i="2"/>
  <c r="M183" i="2"/>
  <c r="P154" i="2"/>
  <c r="BA154" i="2"/>
  <c r="EL146" i="2"/>
  <c r="BJ128" i="2"/>
  <c r="D117" i="2"/>
  <c r="G154" i="2"/>
  <c r="FZ136" i="2"/>
  <c r="V131" i="2"/>
  <c r="HN103" i="2"/>
  <c r="V105" i="2"/>
  <c r="I31" i="2"/>
  <c r="Q91" i="2"/>
  <c r="V93" i="2"/>
  <c r="FZ54" i="2"/>
  <c r="FZ18" i="2"/>
  <c r="K68" i="4" s="1"/>
  <c r="V49" i="2"/>
  <c r="I12" i="2"/>
  <c r="M8" i="2"/>
  <c r="Q118" i="2"/>
  <c r="N117" i="2"/>
  <c r="HN114" i="2"/>
  <c r="HN41" i="2"/>
  <c r="K289" i="7" s="1"/>
  <c r="FZ109" i="2"/>
  <c r="BJ99" i="2"/>
  <c r="BJ26" i="2"/>
  <c r="K278" i="1" s="1"/>
  <c r="Q36" i="2"/>
  <c r="V69" i="2"/>
  <c r="I32" i="2"/>
  <c r="BJ27" i="2"/>
  <c r="K295" i="1" s="1"/>
  <c r="BJ62" i="2"/>
  <c r="U20" i="2"/>
  <c r="FZ31" i="2"/>
  <c r="K147" i="4" s="1"/>
  <c r="M18" i="2"/>
  <c r="EL14" i="2"/>
  <c r="K64" i="6" s="1"/>
  <c r="U8" i="2"/>
  <c r="N43" i="2"/>
  <c r="Q44" i="2"/>
  <c r="EG17" i="2"/>
  <c r="F17" i="2"/>
  <c r="J7" i="2"/>
  <c r="HN54" i="2"/>
  <c r="HN18" i="2"/>
  <c r="K95" i="7" s="1"/>
  <c r="BJ19" i="2"/>
  <c r="K175" i="1" s="1"/>
  <c r="K185" i="1" s="1"/>
  <c r="BJ37" i="2"/>
  <c r="K433" i="1" s="1"/>
  <c r="HN22" i="2"/>
  <c r="K135" i="7" s="1"/>
  <c r="HN15" i="2"/>
  <c r="K74" i="7" s="1"/>
  <c r="U9" i="2"/>
  <c r="HM43" i="2"/>
  <c r="BJ33" i="2"/>
  <c r="K381" i="1" s="1"/>
  <c r="T40" i="2"/>
  <c r="HK80" i="2"/>
  <c r="HK26" i="2"/>
  <c r="I91" i="2"/>
  <c r="F80" i="2"/>
  <c r="U41" i="2"/>
  <c r="EL19" i="2"/>
  <c r="K105" i="6" s="1"/>
  <c r="EL54" i="2"/>
  <c r="R7" i="2"/>
  <c r="EL44" i="2"/>
  <c r="EL8" i="2"/>
  <c r="K4" i="6" s="1"/>
  <c r="M54" i="2"/>
  <c r="I10" i="2"/>
  <c r="HN214" i="2"/>
  <c r="M202" i="2"/>
  <c r="J191" i="2"/>
  <c r="K154" i="2"/>
  <c r="V112" i="2"/>
  <c r="I38" i="2"/>
  <c r="I118" i="2"/>
  <c r="F117" i="2"/>
  <c r="Q155" i="2"/>
  <c r="N154" i="2"/>
  <c r="FZ72" i="2"/>
  <c r="FZ36" i="2"/>
  <c r="K176" i="4" s="1"/>
  <c r="BJ77" i="2"/>
  <c r="BJ41" i="2"/>
  <c r="K485" i="1" s="1"/>
  <c r="Q18" i="2"/>
  <c r="U44" i="2"/>
  <c r="R43" i="2"/>
  <c r="U81" i="2"/>
  <c r="BJ20" i="2"/>
  <c r="K192" i="1" s="1"/>
  <c r="BJ11" i="2"/>
  <c r="K55" i="1" s="1"/>
  <c r="EL21" i="2"/>
  <c r="K125" i="6" s="1"/>
  <c r="K126" i="6" s="1"/>
  <c r="I16" i="2"/>
  <c r="V201" i="2"/>
  <c r="BJ220" i="2"/>
  <c r="K191" i="2"/>
  <c r="V170" i="2"/>
  <c r="V193" i="2"/>
  <c r="HN177" i="2"/>
  <c r="V196" i="2"/>
  <c r="U155" i="2"/>
  <c r="R154" i="2"/>
  <c r="F154" i="2"/>
  <c r="I155" i="2"/>
  <c r="BJ177" i="2"/>
  <c r="HN165" i="2"/>
  <c r="V127" i="2"/>
  <c r="V148" i="2"/>
  <c r="V187" i="2"/>
  <c r="I39" i="2"/>
  <c r="V134" i="2"/>
  <c r="I23" i="2"/>
  <c r="J117" i="2"/>
  <c r="M118" i="2"/>
  <c r="V111" i="2"/>
  <c r="V108" i="2"/>
  <c r="HN146" i="2"/>
  <c r="V129" i="2"/>
  <c r="M38" i="2"/>
  <c r="HN128" i="2"/>
  <c r="L80" i="2"/>
  <c r="FZ91" i="2"/>
  <c r="FZ42" i="2"/>
  <c r="K212" i="4" s="1"/>
  <c r="FZ77" i="2"/>
  <c r="M36" i="2"/>
  <c r="BJ66" i="2"/>
  <c r="BJ30" i="2"/>
  <c r="K330" i="1" s="1"/>
  <c r="K331" i="1" s="1"/>
  <c r="M24" i="2"/>
  <c r="EL31" i="2"/>
  <c r="K207" i="6" s="1"/>
  <c r="AW80" i="2"/>
  <c r="M81" i="2"/>
  <c r="J80" i="2"/>
  <c r="BJ36" i="2"/>
  <c r="K416" i="1" s="1"/>
  <c r="BJ72" i="2"/>
  <c r="Q31" i="2"/>
  <c r="HN62" i="2"/>
  <c r="I18" i="2"/>
  <c r="V55" i="2"/>
  <c r="FZ12" i="2"/>
  <c r="K32" i="4" s="1"/>
  <c r="BJ44" i="2"/>
  <c r="BJ8" i="2"/>
  <c r="K4" i="1" s="1"/>
  <c r="L43" i="2"/>
  <c r="F43" i="2"/>
  <c r="I44" i="2"/>
  <c r="R17" i="2"/>
  <c r="Q41" i="2"/>
  <c r="HN9" i="2"/>
  <c r="K14" i="7" s="1"/>
  <c r="J29" i="2"/>
  <c r="M19" i="2"/>
  <c r="V84" i="2"/>
  <c r="BJ31" i="2"/>
  <c r="K347" i="1" s="1"/>
  <c r="Q9" i="2"/>
  <c r="FZ16" i="2"/>
  <c r="K60" i="4" s="1"/>
  <c r="HN13" i="2"/>
  <c r="K54" i="7" s="1"/>
  <c r="V61" i="2"/>
  <c r="EL103" i="2"/>
  <c r="EL30" i="2"/>
  <c r="K197" i="6" s="1"/>
  <c r="R99" i="2"/>
  <c r="V92" i="2"/>
  <c r="V78" i="2"/>
  <c r="I41" i="2"/>
  <c r="FZ30" i="2"/>
  <c r="K140" i="4" s="1"/>
  <c r="K141" i="4" s="1"/>
  <c r="FZ66" i="2"/>
  <c r="EL15" i="2"/>
  <c r="K74" i="6" s="1"/>
  <c r="EC43" i="2"/>
  <c r="V171" i="2"/>
  <c r="I24" i="2"/>
  <c r="I11" i="2"/>
  <c r="I37" i="2"/>
  <c r="HA191" i="2"/>
  <c r="M165" i="2"/>
  <c r="O154" i="2"/>
  <c r="U32" i="2"/>
  <c r="M20" i="2"/>
  <c r="V52" i="2"/>
  <c r="I15" i="2"/>
  <c r="V96" i="2"/>
  <c r="EL37" i="2"/>
  <c r="K258" i="6" s="1"/>
  <c r="HN66" i="2"/>
  <c r="HN30" i="2"/>
  <c r="K197" i="7" s="1"/>
  <c r="V46" i="2"/>
  <c r="I9" i="2"/>
  <c r="I8" i="2"/>
  <c r="I30" i="2"/>
  <c r="HN8" i="2"/>
  <c r="K4" i="7" s="1"/>
  <c r="BJ210" i="2"/>
  <c r="AW191" i="2"/>
  <c r="Q202" i="2"/>
  <c r="HN192" i="2"/>
  <c r="M173" i="2"/>
  <c r="R191" i="2"/>
  <c r="V156" i="2"/>
  <c r="V149" i="2"/>
  <c r="M31" i="2"/>
  <c r="T191" i="2"/>
  <c r="M155" i="2"/>
  <c r="J154" i="2"/>
  <c r="L154" i="2"/>
  <c r="I177" i="2"/>
  <c r="HN155" i="2"/>
  <c r="U128" i="2"/>
  <c r="BJ118" i="2"/>
  <c r="HN140" i="2"/>
  <c r="M114" i="2"/>
  <c r="V107" i="2"/>
  <c r="I33" i="2"/>
  <c r="U118" i="2"/>
  <c r="FZ128" i="2"/>
  <c r="M23" i="2"/>
  <c r="E80" i="2"/>
  <c r="HN42" i="2"/>
  <c r="K299" i="7" s="1"/>
  <c r="V120" i="2"/>
  <c r="EL91" i="2"/>
  <c r="EL18" i="2"/>
  <c r="K95" i="6" s="1"/>
  <c r="HA80" i="2"/>
  <c r="BJ38" i="2"/>
  <c r="K450" i="1" s="1"/>
  <c r="K451" i="1" s="1"/>
  <c r="HN33" i="2"/>
  <c r="K227" i="7" s="1"/>
  <c r="Q20" i="2"/>
  <c r="U16" i="2"/>
  <c r="FZ8" i="2"/>
  <c r="K4" i="4" s="1"/>
  <c r="FZ44" i="2"/>
  <c r="U23" i="2"/>
  <c r="BJ91" i="2"/>
  <c r="V89" i="2"/>
  <c r="FZ81" i="2"/>
  <c r="EL41" i="2"/>
  <c r="K289" i="6" s="1"/>
  <c r="EL77" i="2"/>
  <c r="EL72" i="2"/>
  <c r="EL36" i="2"/>
  <c r="K248" i="6" s="1"/>
  <c r="U66" i="2"/>
  <c r="FZ28" i="2"/>
  <c r="K132" i="4" s="1"/>
  <c r="Q24" i="2"/>
  <c r="BJ54" i="2"/>
  <c r="BJ18" i="2"/>
  <c r="K158" i="1" s="1"/>
  <c r="U72" i="2"/>
  <c r="Q32" i="2"/>
  <c r="U18" i="2"/>
  <c r="M16" i="2"/>
  <c r="Q12" i="2"/>
  <c r="HN36" i="2"/>
  <c r="K248" i="7" s="1"/>
  <c r="N17" i="2"/>
  <c r="FZ38" i="2"/>
  <c r="K190" i="4" s="1"/>
  <c r="BJ22" i="2"/>
  <c r="K226" i="1" s="1"/>
  <c r="N191" i="2"/>
  <c r="V123" i="2"/>
  <c r="HK28" i="2"/>
  <c r="V97" i="2"/>
  <c r="Q81" i="2"/>
  <c r="N80" i="2"/>
  <c r="HN38" i="2"/>
  <c r="K268" i="7" s="1"/>
  <c r="I72" i="2"/>
  <c r="EL34" i="2"/>
  <c r="K237" i="6" s="1"/>
  <c r="HN24" i="2"/>
  <c r="K155" i="7" s="1"/>
  <c r="U12" i="2"/>
  <c r="M9" i="2"/>
  <c r="P43" i="2"/>
  <c r="HN23" i="2"/>
  <c r="K145" i="7" s="1"/>
  <c r="Q14" i="2"/>
  <c r="BJ39" i="2"/>
  <c r="K467" i="1" s="1"/>
  <c r="HN39" i="2"/>
  <c r="K278" i="7" s="1"/>
  <c r="EL62" i="2"/>
  <c r="BJ15" i="2"/>
  <c r="K123" i="1" s="1"/>
  <c r="I14" i="2"/>
  <c r="HN44" i="2"/>
  <c r="HN72" i="2"/>
  <c r="J142" i="6" l="1"/>
  <c r="I613" i="1"/>
  <c r="J282" i="6"/>
  <c r="I231" i="4"/>
  <c r="H327" i="6"/>
  <c r="AC22" i="9"/>
  <c r="R554" i="1"/>
  <c r="P541" i="1"/>
  <c r="P556" i="1"/>
  <c r="P554" i="1"/>
  <c r="J389" i="1"/>
  <c r="H584" i="1"/>
  <c r="D41" i="9"/>
  <c r="P38" i="9"/>
  <c r="AC38" i="9" s="1"/>
  <c r="AC39" i="9"/>
  <c r="P550" i="1"/>
  <c r="AC18" i="9"/>
  <c r="P27" i="9"/>
  <c r="AC27" i="9" s="1"/>
  <c r="AC29" i="9"/>
  <c r="G360" i="6"/>
  <c r="R543" i="1"/>
  <c r="I611" i="1"/>
  <c r="F588" i="1"/>
  <c r="I610" i="1"/>
  <c r="J387" i="1"/>
  <c r="Q9" i="8"/>
  <c r="R553" i="1"/>
  <c r="I612" i="1"/>
  <c r="E608" i="1"/>
  <c r="L33" i="9"/>
  <c r="H330" i="6"/>
  <c r="J153" i="4"/>
  <c r="H360" i="6"/>
  <c r="H314" i="6"/>
  <c r="Q553" i="1"/>
  <c r="P548" i="1"/>
  <c r="P553" i="1"/>
  <c r="X542" i="1"/>
  <c r="Q543" i="1"/>
  <c r="F573" i="1"/>
  <c r="I622" i="1"/>
  <c r="J397" i="1"/>
  <c r="J384" i="1"/>
  <c r="H585" i="1"/>
  <c r="E591" i="1"/>
  <c r="F578" i="1"/>
  <c r="I624" i="1"/>
  <c r="I623" i="1"/>
  <c r="J344" i="1"/>
  <c r="J143" i="6"/>
  <c r="H350" i="6"/>
  <c r="H361" i="6"/>
  <c r="J264" i="6"/>
  <c r="J136" i="6"/>
  <c r="H348" i="6"/>
  <c r="H355" i="6"/>
  <c r="H358" i="6"/>
  <c r="J372" i="6"/>
  <c r="H344" i="6"/>
  <c r="J141" i="6"/>
  <c r="H325" i="6"/>
  <c r="H362" i="6"/>
  <c r="J140" i="6"/>
  <c r="H349" i="6"/>
  <c r="H351" i="6"/>
  <c r="G364" i="6"/>
  <c r="J89" i="6"/>
  <c r="H328" i="6"/>
  <c r="H315" i="6"/>
  <c r="J15" i="7"/>
  <c r="J314" i="7" s="1"/>
  <c r="I330" i="6"/>
  <c r="G359" i="6"/>
  <c r="U554" i="1"/>
  <c r="U556" i="1"/>
  <c r="Q552" i="1"/>
  <c r="Q545" i="1"/>
  <c r="I618" i="1"/>
  <c r="I619" i="1"/>
  <c r="J112" i="4"/>
  <c r="J366" i="7"/>
  <c r="F587" i="1"/>
  <c r="U555" i="1"/>
  <c r="Q542" i="1"/>
  <c r="Q548" i="1"/>
  <c r="F571" i="1"/>
  <c r="J338" i="1"/>
  <c r="Q549" i="1"/>
  <c r="R544" i="1"/>
  <c r="P547" i="1"/>
  <c r="H326" i="6"/>
  <c r="R551" i="1"/>
  <c r="F581" i="1"/>
  <c r="J202" i="4"/>
  <c r="H232" i="4"/>
  <c r="J390" i="1"/>
  <c r="I327" i="6"/>
  <c r="Q541" i="1"/>
  <c r="R542" i="1"/>
  <c r="P545" i="1"/>
  <c r="F580" i="1"/>
  <c r="X541" i="1"/>
  <c r="F259" i="4"/>
  <c r="F583" i="1"/>
  <c r="F577" i="1"/>
  <c r="F352" i="6"/>
  <c r="J364" i="7"/>
  <c r="G317" i="6"/>
  <c r="I620" i="1"/>
  <c r="I621" i="1"/>
  <c r="J382" i="1"/>
  <c r="J575" i="1" s="1"/>
  <c r="U542" i="1"/>
  <c r="U546" i="1"/>
  <c r="Q554" i="1"/>
  <c r="Q547" i="1"/>
  <c r="R547" i="1"/>
  <c r="P542" i="1"/>
  <c r="X551" i="1"/>
  <c r="X545" i="1"/>
  <c r="E258" i="4"/>
  <c r="J85" i="6"/>
  <c r="J281" i="6"/>
  <c r="H324" i="6"/>
  <c r="G362" i="6"/>
  <c r="J15" i="6"/>
  <c r="P544" i="1"/>
  <c r="X546" i="1"/>
  <c r="X544" i="1"/>
  <c r="G318" i="6"/>
  <c r="Q544" i="1"/>
  <c r="R555" i="1"/>
  <c r="X549" i="1"/>
  <c r="H231" i="4"/>
  <c r="U550" i="1"/>
  <c r="R546" i="1"/>
  <c r="R556" i="1"/>
  <c r="R550" i="1"/>
  <c r="X550" i="1"/>
  <c r="I331" i="6"/>
  <c r="J285" i="6"/>
  <c r="I232" i="4"/>
  <c r="U547" i="1"/>
  <c r="Q556" i="1"/>
  <c r="X554" i="1"/>
  <c r="J371" i="6"/>
  <c r="J302" i="6"/>
  <c r="J366" i="6" s="1"/>
  <c r="H233" i="4"/>
  <c r="H236" i="4"/>
  <c r="U551" i="1"/>
  <c r="U544" i="1"/>
  <c r="U541" i="1"/>
  <c r="U543" i="1"/>
  <c r="E244" i="4"/>
  <c r="J369" i="7"/>
  <c r="G324" i="6"/>
  <c r="E237" i="4"/>
  <c r="F262" i="4"/>
  <c r="F255" i="4"/>
  <c r="J573" i="1"/>
  <c r="J569" i="1"/>
  <c r="E557" i="1"/>
  <c r="J114" i="6"/>
  <c r="F327" i="6"/>
  <c r="H359" i="6"/>
  <c r="H354" i="6"/>
  <c r="H357" i="6"/>
  <c r="J139" i="6"/>
  <c r="I363" i="7"/>
  <c r="F585" i="1"/>
  <c r="F332" i="6"/>
  <c r="J301" i="6"/>
  <c r="J365" i="6" s="1"/>
  <c r="J335" i="1"/>
  <c r="H235" i="4"/>
  <c r="J393" i="1"/>
  <c r="I324" i="6"/>
  <c r="I233" i="4"/>
  <c r="J130" i="6"/>
  <c r="G361" i="6"/>
  <c r="Q546" i="1"/>
  <c r="R549" i="1"/>
  <c r="P549" i="1"/>
  <c r="I223" i="4"/>
  <c r="G314" i="7"/>
  <c r="J259" i="6"/>
  <c r="J354" i="6" s="1"/>
  <c r="F586" i="1"/>
  <c r="F579" i="1"/>
  <c r="F584" i="1"/>
  <c r="U552" i="1"/>
  <c r="U549" i="1"/>
  <c r="R552" i="1"/>
  <c r="R548" i="1"/>
  <c r="P546" i="1"/>
  <c r="X556" i="1"/>
  <c r="J284" i="6"/>
  <c r="F590" i="1"/>
  <c r="F347" i="6"/>
  <c r="F326" i="6"/>
  <c r="F576" i="1"/>
  <c r="J152" i="4"/>
  <c r="H345" i="6"/>
  <c r="U545" i="1"/>
  <c r="Q555" i="1"/>
  <c r="Q550" i="1"/>
  <c r="R545" i="1"/>
  <c r="P552" i="1"/>
  <c r="P551" i="1"/>
  <c r="K284" i="7"/>
  <c r="K285" i="7"/>
  <c r="K281" i="7"/>
  <c r="K286" i="7"/>
  <c r="K279" i="7"/>
  <c r="K283" i="7"/>
  <c r="K287" i="7"/>
  <c r="K280" i="7"/>
  <c r="K282" i="7"/>
  <c r="K137" i="4"/>
  <c r="K133" i="4"/>
  <c r="K136" i="4"/>
  <c r="K135" i="4"/>
  <c r="K134" i="4"/>
  <c r="K138" i="4"/>
  <c r="K308" i="7"/>
  <c r="K301" i="7"/>
  <c r="K305" i="7"/>
  <c r="K302" i="7"/>
  <c r="K306" i="7"/>
  <c r="K303" i="7"/>
  <c r="K307" i="7"/>
  <c r="K300" i="7"/>
  <c r="K304" i="7"/>
  <c r="K20" i="7"/>
  <c r="K21" i="7"/>
  <c r="K17" i="7"/>
  <c r="K19" i="7"/>
  <c r="K18" i="7"/>
  <c r="K23" i="7"/>
  <c r="K22" i="7"/>
  <c r="K16" i="7"/>
  <c r="K15" i="7"/>
  <c r="K60" i="1"/>
  <c r="K64" i="1"/>
  <c r="K68" i="1"/>
  <c r="K56" i="1"/>
  <c r="K57" i="1"/>
  <c r="K61" i="1"/>
  <c r="K65" i="1"/>
  <c r="K69" i="1"/>
  <c r="K58" i="1"/>
  <c r="K66" i="1"/>
  <c r="K59" i="1"/>
  <c r="K67" i="1"/>
  <c r="K62" i="1"/>
  <c r="K70" i="1"/>
  <c r="K63" i="1"/>
  <c r="K71" i="1"/>
  <c r="K80" i="7"/>
  <c r="K81" i="7"/>
  <c r="K77" i="7"/>
  <c r="K75" i="7"/>
  <c r="K76" i="7"/>
  <c r="K78" i="7"/>
  <c r="K82" i="7"/>
  <c r="K79" i="7"/>
  <c r="K83" i="7"/>
  <c r="K104" i="7"/>
  <c r="K101" i="7"/>
  <c r="K97" i="7"/>
  <c r="K94" i="7"/>
  <c r="K98" i="7"/>
  <c r="K99" i="7"/>
  <c r="K96" i="7"/>
  <c r="K102" i="7"/>
  <c r="K103" i="7"/>
  <c r="K100" i="7"/>
  <c r="K69" i="6"/>
  <c r="K65" i="6"/>
  <c r="K67" i="6"/>
  <c r="K72" i="6"/>
  <c r="K68" i="6"/>
  <c r="K66" i="6"/>
  <c r="K70" i="6"/>
  <c r="K71" i="6"/>
  <c r="K296" i="7"/>
  <c r="K297" i="7"/>
  <c r="K295" i="7"/>
  <c r="K288" i="7"/>
  <c r="K290" i="7"/>
  <c r="K292" i="7"/>
  <c r="K293" i="7"/>
  <c r="K294" i="7"/>
  <c r="K368" i="7" s="1"/>
  <c r="K298" i="7"/>
  <c r="K291" i="7"/>
  <c r="K48" i="6"/>
  <c r="K52" i="6"/>
  <c r="K49" i="6"/>
  <c r="K45" i="6"/>
  <c r="K50" i="6"/>
  <c r="K51" i="6"/>
  <c r="K53" i="6"/>
  <c r="K46" i="6"/>
  <c r="K47" i="6"/>
  <c r="K189" i="6"/>
  <c r="K193" i="6"/>
  <c r="K190" i="6"/>
  <c r="K194" i="6"/>
  <c r="K192" i="6"/>
  <c r="K187" i="6"/>
  <c r="K188" i="6"/>
  <c r="K191" i="6"/>
  <c r="K195" i="6"/>
  <c r="K244" i="7"/>
  <c r="K241" i="7"/>
  <c r="K246" i="7"/>
  <c r="K239" i="7"/>
  <c r="K245" i="7"/>
  <c r="K243" i="7"/>
  <c r="K238" i="7"/>
  <c r="K240" i="7"/>
  <c r="K242" i="7"/>
  <c r="K92" i="7"/>
  <c r="K93" i="7"/>
  <c r="K89" i="7"/>
  <c r="K85" i="7"/>
  <c r="K90" i="7"/>
  <c r="K87" i="7"/>
  <c r="K91" i="7"/>
  <c r="K88" i="7"/>
  <c r="K86" i="7"/>
  <c r="K184" i="7"/>
  <c r="K185" i="7"/>
  <c r="K181" i="7"/>
  <c r="K177" i="7"/>
  <c r="K183" i="7"/>
  <c r="K178" i="7"/>
  <c r="K182" i="7"/>
  <c r="K180" i="7"/>
  <c r="K179" i="7"/>
  <c r="K411" i="1"/>
  <c r="K399" i="1"/>
  <c r="K112" i="7"/>
  <c r="K109" i="7"/>
  <c r="K106" i="7"/>
  <c r="K107" i="7"/>
  <c r="K108" i="7"/>
  <c r="K110" i="7"/>
  <c r="K111" i="7"/>
  <c r="K114" i="7"/>
  <c r="K113" i="7"/>
  <c r="K148" i="6"/>
  <c r="K152" i="6"/>
  <c r="K149" i="6"/>
  <c r="K153" i="6"/>
  <c r="K150" i="6"/>
  <c r="K147" i="6"/>
  <c r="K151" i="6"/>
  <c r="K154" i="6"/>
  <c r="K366" i="1"/>
  <c r="K370" i="1"/>
  <c r="K374" i="1"/>
  <c r="K378" i="1"/>
  <c r="K367" i="1"/>
  <c r="K371" i="1"/>
  <c r="K375" i="1"/>
  <c r="K379" i="1"/>
  <c r="K365" i="1"/>
  <c r="K368" i="1"/>
  <c r="K372" i="1"/>
  <c r="K376" i="1"/>
  <c r="K380" i="1"/>
  <c r="K377" i="1"/>
  <c r="K373" i="1"/>
  <c r="K369" i="1"/>
  <c r="K32" i="7"/>
  <c r="K25" i="7"/>
  <c r="K33" i="7"/>
  <c r="K29" i="7"/>
  <c r="K30" i="7"/>
  <c r="K27" i="7"/>
  <c r="K26" i="7"/>
  <c r="K31" i="7"/>
  <c r="K28" i="7"/>
  <c r="K160" i="4"/>
  <c r="K156" i="4"/>
  <c r="K157" i="4"/>
  <c r="K159" i="4"/>
  <c r="K158" i="4"/>
  <c r="K155" i="4"/>
  <c r="K140" i="6"/>
  <c r="K144" i="6"/>
  <c r="K137" i="6"/>
  <c r="K141" i="6"/>
  <c r="K136" i="6"/>
  <c r="K138" i="6"/>
  <c r="K142" i="6"/>
  <c r="K143" i="6"/>
  <c r="K139" i="6"/>
  <c r="E11" i="9"/>
  <c r="F93" i="1"/>
  <c r="F97" i="1"/>
  <c r="F101" i="1"/>
  <c r="F105" i="1"/>
  <c r="F90" i="1"/>
  <c r="F94" i="1"/>
  <c r="F98" i="1"/>
  <c r="F102" i="1"/>
  <c r="F91" i="1"/>
  <c r="F99" i="1"/>
  <c r="F96" i="1"/>
  <c r="F104" i="1"/>
  <c r="F95" i="1"/>
  <c r="F103" i="1"/>
  <c r="F100" i="1"/>
  <c r="F92" i="1"/>
  <c r="I236" i="4"/>
  <c r="H244" i="4"/>
  <c r="I264" i="4"/>
  <c r="J241" i="4"/>
  <c r="J238" i="4"/>
  <c r="K276" i="7"/>
  <c r="K275" i="7"/>
  <c r="K270" i="7"/>
  <c r="K274" i="7"/>
  <c r="K269" i="7"/>
  <c r="K277" i="7"/>
  <c r="K273" i="7"/>
  <c r="K271" i="7"/>
  <c r="K272" i="7"/>
  <c r="K101" i="6"/>
  <c r="K98" i="6"/>
  <c r="K100" i="6"/>
  <c r="K96" i="6"/>
  <c r="K103" i="6"/>
  <c r="K99" i="6"/>
  <c r="K102" i="6"/>
  <c r="K97" i="6"/>
  <c r="K104" i="6"/>
  <c r="K263" i="6"/>
  <c r="K267" i="6"/>
  <c r="K260" i="6"/>
  <c r="K264" i="6"/>
  <c r="K259" i="6"/>
  <c r="K265" i="6"/>
  <c r="K266" i="6"/>
  <c r="K261" i="6"/>
  <c r="K262" i="6"/>
  <c r="K60" i="7"/>
  <c r="K61" i="7"/>
  <c r="K57" i="7"/>
  <c r="K58" i="7"/>
  <c r="K55" i="7"/>
  <c r="K62" i="7"/>
  <c r="K59" i="7"/>
  <c r="K56" i="7"/>
  <c r="K63" i="7"/>
  <c r="K396" i="1"/>
  <c r="K392" i="1"/>
  <c r="K388" i="1"/>
  <c r="K384" i="1"/>
  <c r="K395" i="1"/>
  <c r="K391" i="1"/>
  <c r="K387" i="1"/>
  <c r="K383" i="1"/>
  <c r="K394" i="1"/>
  <c r="K390" i="1"/>
  <c r="K386" i="1"/>
  <c r="K382" i="1"/>
  <c r="K389" i="1"/>
  <c r="K385" i="1"/>
  <c r="K393" i="1"/>
  <c r="K397" i="1"/>
  <c r="K144" i="7"/>
  <c r="K141" i="7"/>
  <c r="K137" i="7"/>
  <c r="K138" i="7"/>
  <c r="K136" i="7"/>
  <c r="K142" i="7"/>
  <c r="K140" i="7"/>
  <c r="K139" i="7"/>
  <c r="K143" i="7"/>
  <c r="K124" i="7"/>
  <c r="K121" i="7"/>
  <c r="K117" i="7"/>
  <c r="K122" i="7"/>
  <c r="K116" i="7"/>
  <c r="K119" i="7"/>
  <c r="K120" i="7"/>
  <c r="K118" i="7"/>
  <c r="K123" i="7"/>
  <c r="K72" i="7"/>
  <c r="K73" i="7"/>
  <c r="K69" i="7"/>
  <c r="K65" i="7"/>
  <c r="K70" i="7"/>
  <c r="K67" i="7"/>
  <c r="K71" i="7"/>
  <c r="K68" i="7"/>
  <c r="K66" i="7"/>
  <c r="K221" i="6"/>
  <c r="K225" i="6"/>
  <c r="K222" i="6"/>
  <c r="K226" i="6"/>
  <c r="K219" i="6"/>
  <c r="K218" i="6"/>
  <c r="K220" i="6"/>
  <c r="K223" i="6"/>
  <c r="K224" i="6"/>
  <c r="K40" i="7"/>
  <c r="K37" i="7"/>
  <c r="K41" i="7"/>
  <c r="K35" i="7"/>
  <c r="K36" i="7"/>
  <c r="K38" i="7"/>
  <c r="K39" i="7"/>
  <c r="K42" i="7"/>
  <c r="K43" i="7"/>
  <c r="K180" i="6"/>
  <c r="K184" i="6"/>
  <c r="K177" i="6"/>
  <c r="K179" i="6"/>
  <c r="K183" i="6"/>
  <c r="K182" i="6"/>
  <c r="K181" i="6"/>
  <c r="K185" i="6"/>
  <c r="K178" i="6"/>
  <c r="F345" i="6"/>
  <c r="G255" i="4"/>
  <c r="F344" i="6"/>
  <c r="H255" i="4"/>
  <c r="G258" i="4"/>
  <c r="G254" i="4"/>
  <c r="I237" i="4"/>
  <c r="J240" i="4"/>
  <c r="J218" i="6"/>
  <c r="K152" i="7"/>
  <c r="K154" i="7"/>
  <c r="K147" i="7"/>
  <c r="K151" i="7"/>
  <c r="K149" i="7"/>
  <c r="K146" i="7"/>
  <c r="K148" i="7"/>
  <c r="K150" i="7"/>
  <c r="K153" i="7"/>
  <c r="K164" i="7"/>
  <c r="K161" i="7"/>
  <c r="K157" i="7"/>
  <c r="K160" i="7"/>
  <c r="K158" i="7"/>
  <c r="K162" i="7"/>
  <c r="K159" i="7"/>
  <c r="K163" i="7"/>
  <c r="K156" i="7"/>
  <c r="K252" i="6"/>
  <c r="K256" i="6"/>
  <c r="K253" i="6"/>
  <c r="K257" i="6"/>
  <c r="K254" i="6"/>
  <c r="K255" i="6"/>
  <c r="K251" i="6"/>
  <c r="K249" i="6"/>
  <c r="K250" i="6"/>
  <c r="K236" i="7"/>
  <c r="K233" i="7"/>
  <c r="K230" i="7"/>
  <c r="K229" i="7"/>
  <c r="K234" i="7"/>
  <c r="K228" i="7"/>
  <c r="K231" i="7"/>
  <c r="K232" i="7"/>
  <c r="K235" i="7"/>
  <c r="K12" i="7"/>
  <c r="K13" i="7"/>
  <c r="K9" i="7"/>
  <c r="K5" i="7"/>
  <c r="K10" i="7"/>
  <c r="K7" i="7"/>
  <c r="K8" i="7"/>
  <c r="K11" i="7"/>
  <c r="K6" i="7"/>
  <c r="K196" i="6"/>
  <c r="K9" i="6"/>
  <c r="K13" i="6"/>
  <c r="K10" i="6"/>
  <c r="K6" i="6"/>
  <c r="K11" i="6"/>
  <c r="K8" i="6"/>
  <c r="K12" i="6"/>
  <c r="K5" i="6"/>
  <c r="K7" i="6"/>
  <c r="K107" i="6"/>
  <c r="K111" i="6"/>
  <c r="K106" i="6"/>
  <c r="K108" i="6"/>
  <c r="K112" i="6"/>
  <c r="K109" i="6"/>
  <c r="K110" i="6"/>
  <c r="K113" i="6"/>
  <c r="K114" i="6"/>
  <c r="K121" i="4"/>
  <c r="K124" i="4"/>
  <c r="K120" i="4"/>
  <c r="K123" i="4"/>
  <c r="K122" i="4"/>
  <c r="K119" i="4"/>
  <c r="K264" i="7"/>
  <c r="K261" i="7"/>
  <c r="K265" i="7"/>
  <c r="K262" i="7"/>
  <c r="K259" i="7"/>
  <c r="K260" i="7"/>
  <c r="K266" i="7"/>
  <c r="K263" i="7"/>
  <c r="K267" i="7"/>
  <c r="K52" i="7"/>
  <c r="K49" i="7"/>
  <c r="K45" i="7"/>
  <c r="K53" i="7"/>
  <c r="K50" i="7"/>
  <c r="K51" i="7"/>
  <c r="K48" i="7"/>
  <c r="K46" i="7"/>
  <c r="K47" i="7"/>
  <c r="K166" i="4"/>
  <c r="K165" i="4"/>
  <c r="K164" i="4"/>
  <c r="K163" i="4"/>
  <c r="K162" i="4"/>
  <c r="K167" i="4"/>
  <c r="K132" i="7"/>
  <c r="K127" i="7"/>
  <c r="K129" i="7"/>
  <c r="K133" i="7"/>
  <c r="K126" i="7"/>
  <c r="K131" i="7"/>
  <c r="K130" i="7"/>
  <c r="K128" i="7"/>
  <c r="K134" i="7"/>
  <c r="K282" i="6"/>
  <c r="K286" i="6"/>
  <c r="K283" i="6"/>
  <c r="K287" i="6"/>
  <c r="K284" i="6"/>
  <c r="K285" i="6"/>
  <c r="K281" i="6"/>
  <c r="K279" i="6"/>
  <c r="K280" i="6"/>
  <c r="K216" i="7"/>
  <c r="K213" i="7"/>
  <c r="K209" i="7"/>
  <c r="K210" i="7"/>
  <c r="K214" i="7"/>
  <c r="K211" i="7"/>
  <c r="K208" i="7"/>
  <c r="K215" i="7"/>
  <c r="K212" i="7"/>
  <c r="K224" i="7"/>
  <c r="K226" i="7"/>
  <c r="K219" i="7"/>
  <c r="K220" i="7"/>
  <c r="K223" i="7"/>
  <c r="K221" i="7"/>
  <c r="K218" i="7"/>
  <c r="K222" i="7"/>
  <c r="K225" i="7"/>
  <c r="H257" i="4"/>
  <c r="H253" i="4"/>
  <c r="E12" i="9"/>
  <c r="F68" i="6"/>
  <c r="F72" i="6"/>
  <c r="F73" i="6"/>
  <c r="F69" i="6"/>
  <c r="F70" i="6"/>
  <c r="F71" i="6"/>
  <c r="F67" i="6"/>
  <c r="F65" i="6"/>
  <c r="F66" i="6"/>
  <c r="G253" i="4"/>
  <c r="J242" i="4"/>
  <c r="K239" i="6"/>
  <c r="K243" i="6"/>
  <c r="K238" i="6"/>
  <c r="K240" i="6"/>
  <c r="K244" i="6"/>
  <c r="K246" i="6"/>
  <c r="K245" i="6"/>
  <c r="K242" i="6"/>
  <c r="K241" i="6"/>
  <c r="K256" i="7"/>
  <c r="K253" i="7"/>
  <c r="K250" i="7"/>
  <c r="K249" i="7"/>
  <c r="K257" i="7"/>
  <c r="K254" i="7"/>
  <c r="K255" i="7"/>
  <c r="K252" i="7"/>
  <c r="K247" i="7"/>
  <c r="K251" i="7"/>
  <c r="K204" i="7"/>
  <c r="K201" i="7"/>
  <c r="K199" i="7"/>
  <c r="K196" i="7"/>
  <c r="K205" i="7"/>
  <c r="K198" i="7"/>
  <c r="K203" i="7"/>
  <c r="K200" i="7"/>
  <c r="K202" i="7"/>
  <c r="K206" i="7"/>
  <c r="K76" i="6"/>
  <c r="K80" i="6"/>
  <c r="K75" i="6"/>
  <c r="K81" i="6"/>
  <c r="K77" i="6"/>
  <c r="K82" i="6"/>
  <c r="K78" i="6"/>
  <c r="K79" i="6"/>
  <c r="K83" i="6"/>
  <c r="K90" i="6"/>
  <c r="K86" i="6"/>
  <c r="K92" i="6"/>
  <c r="K85" i="6"/>
  <c r="K88" i="6"/>
  <c r="K91" i="6"/>
  <c r="K87" i="6"/>
  <c r="K93" i="6"/>
  <c r="K89" i="6"/>
  <c r="K230" i="6"/>
  <c r="K234" i="6"/>
  <c r="K231" i="6"/>
  <c r="K235" i="6"/>
  <c r="K229" i="6"/>
  <c r="K228" i="6"/>
  <c r="K233" i="6"/>
  <c r="K236" i="6"/>
  <c r="K232" i="6"/>
  <c r="K117" i="6"/>
  <c r="K121" i="6"/>
  <c r="K118" i="6"/>
  <c r="K122" i="6"/>
  <c r="K120" i="6"/>
  <c r="K116" i="6"/>
  <c r="K119" i="6"/>
  <c r="K123" i="6"/>
  <c r="K124" i="6"/>
  <c r="K16" i="6"/>
  <c r="K20" i="6"/>
  <c r="K15" i="6"/>
  <c r="K17" i="6"/>
  <c r="K21" i="6"/>
  <c r="K18" i="6"/>
  <c r="K19" i="6"/>
  <c r="K22" i="6"/>
  <c r="K23" i="6"/>
  <c r="K270" i="6"/>
  <c r="K274" i="6"/>
  <c r="K269" i="6"/>
  <c r="K271" i="6"/>
  <c r="K275" i="6"/>
  <c r="K276" i="6"/>
  <c r="K277" i="6"/>
  <c r="K272" i="6"/>
  <c r="K273" i="6"/>
  <c r="F232" i="4"/>
  <c r="K127" i="4"/>
  <c r="K131" i="4"/>
  <c r="K128" i="4"/>
  <c r="K126" i="4"/>
  <c r="K129" i="4"/>
  <c r="K130" i="4"/>
  <c r="K26" i="6"/>
  <c r="K30" i="6"/>
  <c r="K25" i="6"/>
  <c r="K28" i="6"/>
  <c r="K33" i="6"/>
  <c r="K29" i="6"/>
  <c r="K27" i="6"/>
  <c r="K31" i="6"/>
  <c r="K32" i="6"/>
  <c r="F18" i="6"/>
  <c r="F19" i="6"/>
  <c r="F16" i="6"/>
  <c r="F22" i="6"/>
  <c r="F21" i="6"/>
  <c r="F23" i="6"/>
  <c r="F15" i="6"/>
  <c r="F20" i="6"/>
  <c r="F17" i="6"/>
  <c r="E28" i="9"/>
  <c r="E27" i="9" s="1"/>
  <c r="F145" i="4"/>
  <c r="F249" i="4" s="1"/>
  <c r="F146" i="4"/>
  <c r="F250" i="4" s="1"/>
  <c r="F141" i="4"/>
  <c r="F245" i="4" s="1"/>
  <c r="F143" i="4"/>
  <c r="F247" i="4" s="1"/>
  <c r="F144" i="4"/>
  <c r="F248" i="4" s="1"/>
  <c r="F142" i="4"/>
  <c r="F246" i="4" s="1"/>
  <c r="E26" i="9"/>
  <c r="E23" i="9" s="1"/>
  <c r="F136" i="4"/>
  <c r="F241" i="4" s="1"/>
  <c r="F137" i="4"/>
  <c r="F242" i="4" s="1"/>
  <c r="F138" i="4"/>
  <c r="F243" i="4" s="1"/>
  <c r="F135" i="4"/>
  <c r="F240" i="4" s="1"/>
  <c r="F134" i="4"/>
  <c r="F239" i="4" s="1"/>
  <c r="F133" i="4"/>
  <c r="F238" i="4" s="1"/>
  <c r="H224" i="4"/>
  <c r="E230" i="4"/>
  <c r="E343" i="7"/>
  <c r="E353" i="7"/>
  <c r="H237" i="4"/>
  <c r="J239" i="4"/>
  <c r="J243" i="4"/>
  <c r="G237" i="4"/>
  <c r="J372" i="7"/>
  <c r="G334" i="7"/>
  <c r="H323" i="7"/>
  <c r="E363" i="7"/>
  <c r="G337" i="7"/>
  <c r="G341" i="7"/>
  <c r="F339" i="7"/>
  <c r="E333" i="7"/>
  <c r="G363" i="7"/>
  <c r="F331" i="7"/>
  <c r="F332" i="7"/>
  <c r="F325" i="7"/>
  <c r="H363" i="7"/>
  <c r="J367" i="7"/>
  <c r="J250" i="7"/>
  <c r="J355" i="7" s="1"/>
  <c r="G355" i="7"/>
  <c r="J253" i="7"/>
  <c r="J358" i="7" s="1"/>
  <c r="G358" i="7"/>
  <c r="J325" i="7"/>
  <c r="J327" i="7"/>
  <c r="J329" i="7"/>
  <c r="J324" i="7"/>
  <c r="J328" i="7"/>
  <c r="F326" i="7"/>
  <c r="F329" i="7"/>
  <c r="G338" i="7"/>
  <c r="G342" i="7"/>
  <c r="G336" i="7"/>
  <c r="F340" i="7"/>
  <c r="F336" i="7"/>
  <c r="I323" i="7"/>
  <c r="AB255" i="7"/>
  <c r="AB360" i="7" s="1"/>
  <c r="O360" i="7"/>
  <c r="AB205" i="7"/>
  <c r="AB351" i="7" s="1"/>
  <c r="O351" i="7"/>
  <c r="H353" i="7"/>
  <c r="J252" i="7"/>
  <c r="J357" i="7" s="1"/>
  <c r="G357" i="7"/>
  <c r="J257" i="7"/>
  <c r="J362" i="7" s="1"/>
  <c r="G362" i="7"/>
  <c r="J368" i="7"/>
  <c r="J330" i="7"/>
  <c r="J326" i="7"/>
  <c r="J332" i="7"/>
  <c r="J331" i="7"/>
  <c r="F327" i="7"/>
  <c r="G340" i="7"/>
  <c r="G339" i="7"/>
  <c r="F335" i="7"/>
  <c r="F338" i="7"/>
  <c r="AB251" i="7"/>
  <c r="AB356" i="7" s="1"/>
  <c r="O356" i="7"/>
  <c r="AB256" i="7"/>
  <c r="AB361" i="7" s="1"/>
  <c r="O361" i="7"/>
  <c r="AB202" i="7"/>
  <c r="AB348" i="7" s="1"/>
  <c r="O348" i="7"/>
  <c r="I343" i="7"/>
  <c r="G323" i="7"/>
  <c r="AB257" i="7"/>
  <c r="AB362" i="7" s="1"/>
  <c r="O362" i="7"/>
  <c r="AB206" i="7"/>
  <c r="AB352" i="7" s="1"/>
  <c r="O352" i="7"/>
  <c r="AB199" i="7"/>
  <c r="AB345" i="7" s="1"/>
  <c r="O345" i="7"/>
  <c r="L353" i="7"/>
  <c r="I353" i="7"/>
  <c r="AB200" i="7"/>
  <c r="AB346" i="7" s="1"/>
  <c r="O346" i="7"/>
  <c r="J370" i="7"/>
  <c r="J255" i="7"/>
  <c r="J360" i="7" s="1"/>
  <c r="G360" i="7"/>
  <c r="J256" i="7"/>
  <c r="J361" i="7" s="1"/>
  <c r="G361" i="7"/>
  <c r="J371" i="7"/>
  <c r="G335" i="7"/>
  <c r="F337" i="7"/>
  <c r="F341" i="7"/>
  <c r="G343" i="7"/>
  <c r="AB249" i="7"/>
  <c r="AB354" i="7" s="1"/>
  <c r="O354" i="7"/>
  <c r="AB254" i="7"/>
  <c r="AB359" i="7" s="1"/>
  <c r="O359" i="7"/>
  <c r="AB203" i="7"/>
  <c r="AB349" i="7" s="1"/>
  <c r="O349" i="7"/>
  <c r="J365" i="7"/>
  <c r="J254" i="7"/>
  <c r="J359" i="7" s="1"/>
  <c r="G359" i="7"/>
  <c r="J251" i="7"/>
  <c r="J356" i="7" s="1"/>
  <c r="G356" i="7"/>
  <c r="J249" i="7"/>
  <c r="J354" i="7" s="1"/>
  <c r="G354" i="7"/>
  <c r="F328" i="7"/>
  <c r="F330" i="7"/>
  <c r="F324" i="7"/>
  <c r="F334" i="7"/>
  <c r="F342" i="7"/>
  <c r="AB250" i="7"/>
  <c r="AB355" i="7" s="1"/>
  <c r="O355" i="7"/>
  <c r="AB204" i="7"/>
  <c r="AB350" i="7" s="1"/>
  <c r="O350" i="7"/>
  <c r="AB252" i="7"/>
  <c r="AB357" i="7" s="1"/>
  <c r="O357" i="7"/>
  <c r="AB201" i="7"/>
  <c r="AB347" i="7" s="1"/>
  <c r="O347" i="7"/>
  <c r="E323" i="7"/>
  <c r="H343" i="7"/>
  <c r="L343" i="7"/>
  <c r="AB253" i="7"/>
  <c r="AB358" i="7" s="1"/>
  <c r="O358" i="7"/>
  <c r="AB198" i="7"/>
  <c r="AB344" i="7" s="1"/>
  <c r="O344" i="7"/>
  <c r="F350" i="6"/>
  <c r="H346" i="6"/>
  <c r="J370" i="6"/>
  <c r="J369" i="6"/>
  <c r="I328" i="6"/>
  <c r="F349" i="6"/>
  <c r="H352" i="6"/>
  <c r="F346" i="6"/>
  <c r="F351" i="6"/>
  <c r="I325" i="6"/>
  <c r="F348" i="6"/>
  <c r="J227" i="4"/>
  <c r="J224" i="4"/>
  <c r="O198" i="4"/>
  <c r="M252" i="4"/>
  <c r="O199" i="4"/>
  <c r="M253" i="4"/>
  <c r="O203" i="4"/>
  <c r="M257" i="4"/>
  <c r="H228" i="4"/>
  <c r="I263" i="4"/>
  <c r="F260" i="4"/>
  <c r="F263" i="4"/>
  <c r="F235" i="4"/>
  <c r="F236" i="4"/>
  <c r="J226" i="4"/>
  <c r="J228" i="4"/>
  <c r="O201" i="4"/>
  <c r="M255" i="4"/>
  <c r="I251" i="4"/>
  <c r="G223" i="4"/>
  <c r="H229" i="4"/>
  <c r="J229" i="4"/>
  <c r="O200" i="4"/>
  <c r="M254" i="4"/>
  <c r="H226" i="4"/>
  <c r="G252" i="4"/>
  <c r="E251" i="4"/>
  <c r="G230" i="4"/>
  <c r="H225" i="4"/>
  <c r="E223" i="4"/>
  <c r="H261" i="4"/>
  <c r="H258" i="4" s="1"/>
  <c r="F231" i="4"/>
  <c r="F234" i="4"/>
  <c r="F261" i="4"/>
  <c r="F264" i="4"/>
  <c r="F233" i="4"/>
  <c r="J225" i="4"/>
  <c r="J150" i="4"/>
  <c r="I247" i="4"/>
  <c r="O202" i="4"/>
  <c r="M256" i="4"/>
  <c r="I246" i="4"/>
  <c r="Z543" i="1"/>
  <c r="Z548" i="1"/>
  <c r="V556" i="1"/>
  <c r="Y552" i="1"/>
  <c r="Y542" i="1"/>
  <c r="Y556" i="1"/>
  <c r="U608" i="1"/>
  <c r="H557" i="1"/>
  <c r="T556" i="1"/>
  <c r="T553" i="1"/>
  <c r="E519" i="1"/>
  <c r="I316" i="7"/>
  <c r="E317" i="7"/>
  <c r="I326" i="6"/>
  <c r="J368" i="6"/>
  <c r="G372" i="6"/>
  <c r="G333" i="6"/>
  <c r="H363" i="6"/>
  <c r="J364" i="6"/>
  <c r="I329" i="6"/>
  <c r="G369" i="6"/>
  <c r="E343" i="6"/>
  <c r="E333" i="6"/>
  <c r="G343" i="6"/>
  <c r="I343" i="6"/>
  <c r="F336" i="6"/>
  <c r="F328" i="6"/>
  <c r="F324" i="6"/>
  <c r="F338" i="6"/>
  <c r="F339" i="6"/>
  <c r="I332" i="6"/>
  <c r="G322" i="6"/>
  <c r="I333" i="6"/>
  <c r="G316" i="6"/>
  <c r="G319" i="6"/>
  <c r="I363" i="6"/>
  <c r="F331" i="6"/>
  <c r="F329" i="6"/>
  <c r="J367" i="6"/>
  <c r="F334" i="6"/>
  <c r="F340" i="6"/>
  <c r="F342" i="6"/>
  <c r="G355" i="6"/>
  <c r="G357" i="6"/>
  <c r="G371" i="6"/>
  <c r="G330" i="6"/>
  <c r="G367" i="6"/>
  <c r="H329" i="6"/>
  <c r="F330" i="6"/>
  <c r="F325" i="6"/>
  <c r="E363" i="6"/>
  <c r="I314" i="6"/>
  <c r="F335" i="6"/>
  <c r="F341" i="6"/>
  <c r="E323" i="6"/>
  <c r="G356" i="6"/>
  <c r="I359" i="6"/>
  <c r="I353" i="6" s="1"/>
  <c r="G368" i="6"/>
  <c r="G320" i="6"/>
  <c r="G358" i="6"/>
  <c r="E353" i="6"/>
  <c r="G315" i="6"/>
  <c r="E313" i="6"/>
  <c r="G354" i="6"/>
  <c r="H333" i="6"/>
  <c r="H332" i="6"/>
  <c r="G314" i="6"/>
  <c r="G244" i="4"/>
  <c r="J216" i="4"/>
  <c r="J262" i="4" s="1"/>
  <c r="I262" i="4"/>
  <c r="J215" i="4"/>
  <c r="J261" i="4" s="1"/>
  <c r="I261" i="4"/>
  <c r="J214" i="4"/>
  <c r="I260" i="4"/>
  <c r="J213" i="4"/>
  <c r="I259" i="4"/>
  <c r="I38" i="9"/>
  <c r="J566" i="1"/>
  <c r="J572" i="1"/>
  <c r="G557" i="1"/>
  <c r="I557" i="1"/>
  <c r="X574" i="1"/>
  <c r="R574" i="1"/>
  <c r="P574" i="1"/>
  <c r="V554" i="1"/>
  <c r="I577" i="1"/>
  <c r="J8" i="1"/>
  <c r="J7" i="1"/>
  <c r="J334" i="1"/>
  <c r="G578" i="1"/>
  <c r="J565" i="1"/>
  <c r="J11" i="1"/>
  <c r="J9" i="1"/>
  <c r="J337" i="1"/>
  <c r="G581" i="1"/>
  <c r="F567" i="1"/>
  <c r="F569" i="1"/>
  <c r="J346" i="1"/>
  <c r="G590" i="1"/>
  <c r="R608" i="1"/>
  <c r="W361" i="1"/>
  <c r="W588" i="1" s="1"/>
  <c r="T588" i="1"/>
  <c r="V574" i="1"/>
  <c r="Y549" i="1"/>
  <c r="Y550" i="1"/>
  <c r="Y554" i="1"/>
  <c r="Z556" i="1"/>
  <c r="Z550" i="1"/>
  <c r="V555" i="1"/>
  <c r="V552" i="1"/>
  <c r="T549" i="1"/>
  <c r="T547" i="1"/>
  <c r="I585" i="1"/>
  <c r="I576" i="1"/>
  <c r="I590" i="1"/>
  <c r="J559" i="1"/>
  <c r="J19" i="1"/>
  <c r="J333" i="1"/>
  <c r="G577" i="1"/>
  <c r="F563" i="1"/>
  <c r="F565" i="1"/>
  <c r="J345" i="1"/>
  <c r="G589" i="1"/>
  <c r="G575" i="1"/>
  <c r="U553" i="1"/>
  <c r="Y547" i="1"/>
  <c r="Y555" i="1"/>
  <c r="P543" i="1"/>
  <c r="Z555" i="1"/>
  <c r="Z547" i="1"/>
  <c r="V548" i="1"/>
  <c r="V549" i="1"/>
  <c r="V545" i="1"/>
  <c r="U574" i="1"/>
  <c r="T545" i="1"/>
  <c r="I584" i="1"/>
  <c r="I583" i="1"/>
  <c r="J568" i="1"/>
  <c r="I614" i="1"/>
  <c r="I617" i="1"/>
  <c r="J18" i="1"/>
  <c r="G608" i="1"/>
  <c r="J342" i="1"/>
  <c r="J586" i="1" s="1"/>
  <c r="G586" i="1"/>
  <c r="J332" i="1"/>
  <c r="J576" i="1" s="1"/>
  <c r="G576" i="1"/>
  <c r="F559" i="1"/>
  <c r="F561" i="1"/>
  <c r="Q551" i="1"/>
  <c r="AA488" i="1"/>
  <c r="AA611" i="1" s="1"/>
  <c r="X611" i="1"/>
  <c r="V608" i="1"/>
  <c r="Y543" i="1"/>
  <c r="Y544" i="1"/>
  <c r="X547" i="1"/>
  <c r="P608" i="1"/>
  <c r="Y574" i="1"/>
  <c r="Z553" i="1"/>
  <c r="Z545" i="1"/>
  <c r="Z551" i="1"/>
  <c r="V553" i="1"/>
  <c r="T550" i="1"/>
  <c r="T542" i="1"/>
  <c r="J564" i="1"/>
  <c r="J561" i="1"/>
  <c r="J560" i="1"/>
  <c r="J570" i="1"/>
  <c r="I615" i="1"/>
  <c r="J17" i="1"/>
  <c r="J340" i="1"/>
  <c r="J584" i="1" s="1"/>
  <c r="G584" i="1"/>
  <c r="F570" i="1"/>
  <c r="F572" i="1"/>
  <c r="Y548" i="1"/>
  <c r="Y553" i="1"/>
  <c r="P555" i="1"/>
  <c r="Z574" i="1"/>
  <c r="Z608" i="1"/>
  <c r="Z549" i="1"/>
  <c r="Z554" i="1"/>
  <c r="Y608" i="1"/>
  <c r="V546" i="1"/>
  <c r="V544" i="1"/>
  <c r="T555" i="1"/>
  <c r="T554" i="1"/>
  <c r="T548" i="1"/>
  <c r="H576" i="1"/>
  <c r="W362" i="1"/>
  <c r="W589" i="1" s="1"/>
  <c r="T589" i="1"/>
  <c r="J571" i="1"/>
  <c r="J562" i="1"/>
  <c r="I616" i="1"/>
  <c r="J12" i="1"/>
  <c r="J339" i="1"/>
  <c r="G583" i="1"/>
  <c r="F558" i="1"/>
  <c r="F568" i="1"/>
  <c r="F575" i="1"/>
  <c r="Q608" i="1"/>
  <c r="Y545" i="1"/>
  <c r="Y551" i="1"/>
  <c r="Z544" i="1"/>
  <c r="Z552" i="1"/>
  <c r="V542" i="1"/>
  <c r="V550" i="1"/>
  <c r="T544" i="1"/>
  <c r="T546" i="1"/>
  <c r="T541" i="1"/>
  <c r="I586" i="1"/>
  <c r="I580" i="1"/>
  <c r="I582" i="1"/>
  <c r="I575" i="1"/>
  <c r="J563" i="1"/>
  <c r="J558" i="1"/>
  <c r="J567" i="1"/>
  <c r="J20" i="1"/>
  <c r="J15" i="1"/>
  <c r="J14" i="1"/>
  <c r="J343" i="1"/>
  <c r="G587" i="1"/>
  <c r="J13" i="1"/>
  <c r="F562" i="1"/>
  <c r="F564" i="1"/>
  <c r="F582" i="1"/>
  <c r="J336" i="1"/>
  <c r="G580" i="1"/>
  <c r="AA496" i="1"/>
  <c r="AA619" i="1" s="1"/>
  <c r="X619" i="1"/>
  <c r="R541" i="1"/>
  <c r="Y546" i="1"/>
  <c r="Y541" i="1"/>
  <c r="X555" i="1"/>
  <c r="Z546" i="1"/>
  <c r="Z542" i="1"/>
  <c r="V547" i="1"/>
  <c r="V551" i="1"/>
  <c r="T551" i="1"/>
  <c r="T552" i="1"/>
  <c r="E574" i="1"/>
  <c r="I609" i="1"/>
  <c r="H608" i="1"/>
  <c r="J6" i="1"/>
  <c r="J10" i="1"/>
  <c r="J341" i="1"/>
  <c r="J585" i="1" s="1"/>
  <c r="G585" i="1"/>
  <c r="F566" i="1"/>
  <c r="F560" i="1"/>
  <c r="F589" i="1"/>
  <c r="U548" i="1"/>
  <c r="Q574" i="1"/>
  <c r="X552" i="1"/>
  <c r="Z541" i="1"/>
  <c r="V541" i="1"/>
  <c r="V543" i="1"/>
  <c r="T608" i="1"/>
  <c r="T543" i="1"/>
  <c r="AA492" i="1"/>
  <c r="AA615" i="1" s="1"/>
  <c r="W357" i="1"/>
  <c r="W584" i="1" s="1"/>
  <c r="AA358" i="1"/>
  <c r="AA585" i="1" s="1"/>
  <c r="AA494" i="1"/>
  <c r="AA617" i="1" s="1"/>
  <c r="AA499" i="1"/>
  <c r="AA622" i="1" s="1"/>
  <c r="W351" i="1"/>
  <c r="W578" i="1" s="1"/>
  <c r="AA495" i="1"/>
  <c r="AA618" i="1" s="1"/>
  <c r="J5" i="1"/>
  <c r="W358" i="1"/>
  <c r="W585" i="1" s="1"/>
  <c r="W356" i="1"/>
  <c r="W583" i="1" s="1"/>
  <c r="AA351" i="1"/>
  <c r="AA578" i="1" s="1"/>
  <c r="AA199" i="1"/>
  <c r="AA193" i="1"/>
  <c r="W489" i="1"/>
  <c r="W612" i="1" s="1"/>
  <c r="AA361" i="1"/>
  <c r="AA588" i="1" s="1"/>
  <c r="Y15" i="9"/>
  <c r="AA33" i="9"/>
  <c r="W15" i="9"/>
  <c r="Q15" i="9"/>
  <c r="R519" i="1"/>
  <c r="Q519" i="1"/>
  <c r="S200" i="1"/>
  <c r="S205" i="1"/>
  <c r="AA350" i="1"/>
  <c r="AA577" i="1" s="1"/>
  <c r="AA208" i="1"/>
  <c r="S489" i="1"/>
  <c r="S612" i="1" s="1"/>
  <c r="S486" i="1"/>
  <c r="S609" i="1" s="1"/>
  <c r="W262" i="1"/>
  <c r="W488" i="1"/>
  <c r="W611" i="1" s="1"/>
  <c r="W202" i="1"/>
  <c r="AA274" i="1"/>
  <c r="S262" i="1"/>
  <c r="P15" i="9"/>
  <c r="AA501" i="1"/>
  <c r="AA624" i="1" s="1"/>
  <c r="AA486" i="1"/>
  <c r="AA609" i="1" s="1"/>
  <c r="S194" i="1"/>
  <c r="AA360" i="1"/>
  <c r="AA587" i="1" s="1"/>
  <c r="AA207" i="1"/>
  <c r="W348" i="1"/>
  <c r="W575" i="1" s="1"/>
  <c r="AA487" i="1"/>
  <c r="AA610" i="1" s="1"/>
  <c r="X15" i="9"/>
  <c r="AA355" i="1"/>
  <c r="AA582" i="1" s="1"/>
  <c r="AA204" i="1"/>
  <c r="F23" i="9"/>
  <c r="S497" i="1"/>
  <c r="S620" i="1" s="1"/>
  <c r="AA500" i="1"/>
  <c r="AA623" i="1" s="1"/>
  <c r="AA200" i="1"/>
  <c r="W359" i="1"/>
  <c r="W586" i="1" s="1"/>
  <c r="W354" i="1"/>
  <c r="W581" i="1" s="1"/>
  <c r="AA498" i="1"/>
  <c r="AA621" i="1" s="1"/>
  <c r="Z39" i="9"/>
  <c r="Z38" i="9" s="1"/>
  <c r="AA484" i="1"/>
  <c r="AB485" i="1"/>
  <c r="AA39" i="9" s="1"/>
  <c r="AA38" i="9" s="1"/>
  <c r="S204" i="1"/>
  <c r="R18" i="9"/>
  <c r="R15" i="9" s="1"/>
  <c r="S157" i="1"/>
  <c r="S195" i="1"/>
  <c r="U519" i="1"/>
  <c r="AA205" i="1"/>
  <c r="AA194" i="1"/>
  <c r="AA202" i="1"/>
  <c r="S493" i="1"/>
  <c r="S616" i="1" s="1"/>
  <c r="S500" i="1"/>
  <c r="S623" i="1" s="1"/>
  <c r="W270" i="1"/>
  <c r="W261" i="1"/>
  <c r="S356" i="1"/>
  <c r="S583" i="1" s="1"/>
  <c r="S355" i="1"/>
  <c r="S582" i="1" s="1"/>
  <c r="S275" i="1"/>
  <c r="W495" i="1"/>
  <c r="W618" i="1" s="1"/>
  <c r="W501" i="1"/>
  <c r="W624" i="1" s="1"/>
  <c r="W197" i="1"/>
  <c r="AA269" i="1"/>
  <c r="AA266" i="1"/>
  <c r="S266" i="1"/>
  <c r="S272" i="1"/>
  <c r="W265" i="1"/>
  <c r="S363" i="1"/>
  <c r="S590" i="1" s="1"/>
  <c r="S354" i="1"/>
  <c r="S581" i="1" s="1"/>
  <c r="V18" i="9"/>
  <c r="V15" i="9" s="1"/>
  <c r="W157" i="1"/>
  <c r="W194" i="1"/>
  <c r="AA271" i="1"/>
  <c r="S276" i="1"/>
  <c r="W355" i="1"/>
  <c r="W582" i="1" s="1"/>
  <c r="AA490" i="1"/>
  <c r="AA613" i="1" s="1"/>
  <c r="AA489" i="1"/>
  <c r="AA612" i="1" s="1"/>
  <c r="S207" i="1"/>
  <c r="S201" i="1"/>
  <c r="AA359" i="1"/>
  <c r="AA586" i="1" s="1"/>
  <c r="AA354" i="1"/>
  <c r="AA581" i="1" s="1"/>
  <c r="AA198" i="1"/>
  <c r="AA196" i="1"/>
  <c r="S484" i="1"/>
  <c r="R39" i="9"/>
  <c r="R38" i="9" s="1"/>
  <c r="S491" i="1"/>
  <c r="S614" i="1" s="1"/>
  <c r="W276" i="1"/>
  <c r="W275" i="1"/>
  <c r="S353" i="1"/>
  <c r="S580" i="1" s="1"/>
  <c r="S357" i="1"/>
  <c r="S584" i="1" s="1"/>
  <c r="W491" i="1"/>
  <c r="W614" i="1" s="1"/>
  <c r="W500" i="1"/>
  <c r="W623" i="1" s="1"/>
  <c r="W207" i="1"/>
  <c r="W206" i="1"/>
  <c r="W200" i="1"/>
  <c r="AA276" i="1"/>
  <c r="AA268" i="1"/>
  <c r="O15" i="9"/>
  <c r="S264" i="1"/>
  <c r="K329" i="1"/>
  <c r="F189" i="4"/>
  <c r="F257" i="4" s="1"/>
  <c r="W353" i="1"/>
  <c r="W580" i="1" s="1"/>
  <c r="W352" i="1"/>
  <c r="W579" i="1" s="1"/>
  <c r="X519" i="1"/>
  <c r="S202" i="1"/>
  <c r="S196" i="1"/>
  <c r="AA353" i="1"/>
  <c r="AA580" i="1" s="1"/>
  <c r="AA362" i="1"/>
  <c r="AA589" i="1" s="1"/>
  <c r="AA363" i="1"/>
  <c r="AA590" i="1" s="1"/>
  <c r="AA203" i="1"/>
  <c r="AA201" i="1"/>
  <c r="AA549" i="1" s="1"/>
  <c r="S495" i="1"/>
  <c r="S618" i="1" s="1"/>
  <c r="S487" i="1"/>
  <c r="S610" i="1" s="1"/>
  <c r="W266" i="1"/>
  <c r="W272" i="1"/>
  <c r="Y519" i="1"/>
  <c r="S351" i="1"/>
  <c r="W484" i="1"/>
  <c r="V39" i="9"/>
  <c r="V38" i="9" s="1"/>
  <c r="W498" i="1"/>
  <c r="W621" i="1" s="1"/>
  <c r="W196" i="1"/>
  <c r="W198" i="1"/>
  <c r="W193" i="1"/>
  <c r="AA265" i="1"/>
  <c r="AA273" i="1"/>
  <c r="S273" i="1"/>
  <c r="S268" i="1"/>
  <c r="W350" i="1"/>
  <c r="W577" i="1" s="1"/>
  <c r="W329" i="1"/>
  <c r="V29" i="9"/>
  <c r="V27" i="9" s="1"/>
  <c r="U15" i="9"/>
  <c r="S203" i="1"/>
  <c r="T15" i="9"/>
  <c r="AA357" i="1"/>
  <c r="AA584" i="1" s="1"/>
  <c r="AA356" i="1"/>
  <c r="AA583" i="1" s="1"/>
  <c r="AA206" i="1"/>
  <c r="S488" i="1"/>
  <c r="S611" i="1" s="1"/>
  <c r="S496" i="1"/>
  <c r="S619" i="1" s="1"/>
  <c r="S501" i="1"/>
  <c r="S624" i="1" s="1"/>
  <c r="W273" i="1"/>
  <c r="W263" i="1"/>
  <c r="S361" i="1"/>
  <c r="S588" i="1" s="1"/>
  <c r="S350" i="1"/>
  <c r="S577" i="1" s="1"/>
  <c r="W494" i="1"/>
  <c r="W617" i="1" s="1"/>
  <c r="W496" i="1"/>
  <c r="W619" i="1" s="1"/>
  <c r="W492" i="1"/>
  <c r="W615" i="1" s="1"/>
  <c r="W203" i="1"/>
  <c r="W204" i="1"/>
  <c r="AA270" i="1"/>
  <c r="AA264" i="1"/>
  <c r="S269" i="1"/>
  <c r="S271" i="1"/>
  <c r="W349" i="1"/>
  <c r="W576" i="1" s="1"/>
  <c r="AA493" i="1"/>
  <c r="AA616" i="1" s="1"/>
  <c r="S208" i="1"/>
  <c r="S206" i="1"/>
  <c r="AA352" i="1"/>
  <c r="AA579" i="1" s="1"/>
  <c r="AA157" i="1"/>
  <c r="Z18" i="9"/>
  <c r="AB192" i="1"/>
  <c r="AA18" i="9" s="1"/>
  <c r="S498" i="1"/>
  <c r="S621" i="1" s="1"/>
  <c r="S492" i="1"/>
  <c r="S615" i="1" s="1"/>
  <c r="W264" i="1"/>
  <c r="W268" i="1"/>
  <c r="S359" i="1"/>
  <c r="S586" i="1" s="1"/>
  <c r="S329" i="1"/>
  <c r="R29" i="9"/>
  <c r="R27" i="9" s="1"/>
  <c r="W497" i="1"/>
  <c r="W620" i="1" s="1"/>
  <c r="T519" i="1"/>
  <c r="W486" i="1"/>
  <c r="W195" i="1"/>
  <c r="S15" i="9"/>
  <c r="AA263" i="1"/>
  <c r="AA262" i="1"/>
  <c r="S267" i="1"/>
  <c r="S265" i="1"/>
  <c r="S274" i="1"/>
  <c r="K173" i="4"/>
  <c r="K174" i="4"/>
  <c r="K169" i="4"/>
  <c r="K170" i="4"/>
  <c r="K171" i="4"/>
  <c r="K172" i="4"/>
  <c r="AB309" i="7"/>
  <c r="W360" i="1"/>
  <c r="W587" i="1" s="1"/>
  <c r="AA491" i="1"/>
  <c r="AA614" i="1" s="1"/>
  <c r="AA497" i="1"/>
  <c r="AA620" i="1" s="1"/>
  <c r="V519" i="1"/>
  <c r="S193" i="1"/>
  <c r="S199" i="1"/>
  <c r="AA348" i="1"/>
  <c r="AA575" i="1" s="1"/>
  <c r="AA195" i="1"/>
  <c r="S499" i="1"/>
  <c r="S622" i="1" s="1"/>
  <c r="P519" i="1"/>
  <c r="W271" i="1"/>
  <c r="W267" i="1"/>
  <c r="S360" i="1"/>
  <c r="S587" i="1" s="1"/>
  <c r="S358" i="1"/>
  <c r="S348" i="1"/>
  <c r="S575" i="1" s="1"/>
  <c r="W493" i="1"/>
  <c r="W616" i="1" s="1"/>
  <c r="W490" i="1"/>
  <c r="W613" i="1" s="1"/>
  <c r="W208" i="1"/>
  <c r="W205" i="1"/>
  <c r="AA275" i="1"/>
  <c r="AA272" i="1"/>
  <c r="AA267" i="1"/>
  <c r="S263" i="1"/>
  <c r="S261" i="1"/>
  <c r="W363" i="1"/>
  <c r="W590" i="1" s="1"/>
  <c r="S198" i="1"/>
  <c r="S197" i="1"/>
  <c r="AA349" i="1"/>
  <c r="AA576" i="1" s="1"/>
  <c r="AA329" i="1"/>
  <c r="Z29" i="9"/>
  <c r="Z27" i="9" s="1"/>
  <c r="AB347" i="1"/>
  <c r="AA29" i="9" s="1"/>
  <c r="AA27" i="9" s="1"/>
  <c r="AA197" i="1"/>
  <c r="Z519" i="1"/>
  <c r="S490" i="1"/>
  <c r="S613" i="1" s="1"/>
  <c r="S494" i="1"/>
  <c r="S617" i="1" s="1"/>
  <c r="W269" i="1"/>
  <c r="W274" i="1"/>
  <c r="S362" i="1"/>
  <c r="S589" i="1" s="1"/>
  <c r="S349" i="1"/>
  <c r="S576" i="1" s="1"/>
  <c r="S352" i="1"/>
  <c r="S579" i="1" s="1"/>
  <c r="W487" i="1"/>
  <c r="W610" i="1" s="1"/>
  <c r="W499" i="1"/>
  <c r="W622" i="1" s="1"/>
  <c r="W201" i="1"/>
  <c r="W199" i="1"/>
  <c r="Z22" i="9"/>
  <c r="AB260" i="1"/>
  <c r="AA22" i="9" s="1"/>
  <c r="AA261" i="1"/>
  <c r="S270" i="1"/>
  <c r="O309" i="7"/>
  <c r="V10" i="8"/>
  <c r="V12" i="8" s="1"/>
  <c r="Y7" i="8"/>
  <c r="M219" i="4"/>
  <c r="W8" i="8"/>
  <c r="N37" i="9"/>
  <c r="N33" i="9" s="1"/>
  <c r="O175" i="4"/>
  <c r="J187" i="4"/>
  <c r="K52" i="4"/>
  <c r="E38" i="9"/>
  <c r="F37" i="4"/>
  <c r="V188" i="2"/>
  <c r="F38" i="4"/>
  <c r="V66" i="2"/>
  <c r="R80" i="2"/>
  <c r="G519" i="1"/>
  <c r="Q7" i="8"/>
  <c r="K48" i="4"/>
  <c r="F139" i="4"/>
  <c r="HJ6" i="2"/>
  <c r="V225" i="2"/>
  <c r="V140" i="2"/>
  <c r="F14" i="4"/>
  <c r="F185" i="4"/>
  <c r="F253" i="4" s="1"/>
  <c r="J196" i="7"/>
  <c r="HM29" i="2"/>
  <c r="EC6" i="2"/>
  <c r="I15" i="9"/>
  <c r="G15" i="9"/>
  <c r="G33" i="9"/>
  <c r="H5" i="9"/>
  <c r="K47" i="4"/>
  <c r="J86" i="6"/>
  <c r="K50" i="4"/>
  <c r="H27" i="9"/>
  <c r="K51" i="4"/>
  <c r="G27" i="9"/>
  <c r="F5" i="9"/>
  <c r="AW6" i="2"/>
  <c r="F33" i="9"/>
  <c r="J137" i="6"/>
  <c r="K127" i="1"/>
  <c r="K131" i="1"/>
  <c r="K135" i="1"/>
  <c r="K139" i="1"/>
  <c r="K126" i="1"/>
  <c r="K132" i="1"/>
  <c r="K137" i="1"/>
  <c r="K128" i="1"/>
  <c r="K133" i="1"/>
  <c r="K138" i="1"/>
  <c r="K129" i="1"/>
  <c r="K134" i="1"/>
  <c r="K124" i="1"/>
  <c r="K136" i="1"/>
  <c r="K130" i="1"/>
  <c r="K125" i="1"/>
  <c r="J13" i="9"/>
  <c r="K296" i="6"/>
  <c r="K297" i="6"/>
  <c r="K290" i="6"/>
  <c r="K294" i="6"/>
  <c r="K293" i="6"/>
  <c r="K298" i="6"/>
  <c r="K295" i="6"/>
  <c r="K291" i="6"/>
  <c r="K288" i="6"/>
  <c r="K292" i="6"/>
  <c r="K247" i="6"/>
  <c r="K204" i="6"/>
  <c r="K202" i="6"/>
  <c r="K203" i="6"/>
  <c r="K201" i="6"/>
  <c r="K206" i="6"/>
  <c r="K205" i="6"/>
  <c r="K198" i="6"/>
  <c r="K200" i="6"/>
  <c r="K199" i="6"/>
  <c r="K64" i="4"/>
  <c r="K62" i="4"/>
  <c r="K61" i="4"/>
  <c r="K65" i="4"/>
  <c r="K63" i="4"/>
  <c r="K66" i="4"/>
  <c r="K8" i="1"/>
  <c r="K12" i="1"/>
  <c r="K16" i="1"/>
  <c r="K20" i="1"/>
  <c r="K7" i="1"/>
  <c r="K13" i="1"/>
  <c r="K18" i="1"/>
  <c r="K9" i="1"/>
  <c r="K14" i="1"/>
  <c r="K19" i="1"/>
  <c r="K10" i="1"/>
  <c r="K15" i="1"/>
  <c r="K5" i="1"/>
  <c r="K11" i="1"/>
  <c r="K6" i="1"/>
  <c r="J6" i="9"/>
  <c r="K17" i="1"/>
  <c r="K430" i="1"/>
  <c r="K431" i="1"/>
  <c r="K427" i="1"/>
  <c r="K419" i="1"/>
  <c r="J34" i="9"/>
  <c r="K423" i="1"/>
  <c r="K432" i="1"/>
  <c r="K425" i="1"/>
  <c r="K424" i="1"/>
  <c r="K417" i="1"/>
  <c r="K422" i="1"/>
  <c r="K428" i="1"/>
  <c r="K421" i="1"/>
  <c r="K426" i="1"/>
  <c r="K420" i="1"/>
  <c r="K429" i="1"/>
  <c r="K418" i="1"/>
  <c r="K216" i="6"/>
  <c r="K209" i="6"/>
  <c r="K213" i="6"/>
  <c r="K211" i="6"/>
  <c r="K215" i="6"/>
  <c r="K210" i="6"/>
  <c r="K214" i="6"/>
  <c r="K208" i="6"/>
  <c r="K212" i="6"/>
  <c r="K498" i="1"/>
  <c r="K495" i="1"/>
  <c r="K490" i="1"/>
  <c r="K494" i="1"/>
  <c r="K487" i="1"/>
  <c r="K496" i="1"/>
  <c r="K486" i="1"/>
  <c r="K492" i="1"/>
  <c r="K484" i="1"/>
  <c r="K500" i="1"/>
  <c r="K491" i="1"/>
  <c r="K499" i="1"/>
  <c r="K488" i="1"/>
  <c r="J39" i="9"/>
  <c r="K501" i="1"/>
  <c r="K493" i="1"/>
  <c r="K497" i="1"/>
  <c r="K489" i="1"/>
  <c r="K449" i="1"/>
  <c r="K447" i="1"/>
  <c r="K442" i="1"/>
  <c r="K436" i="1"/>
  <c r="K444" i="1"/>
  <c r="K438" i="1"/>
  <c r="K446" i="1"/>
  <c r="K435" i="1"/>
  <c r="K443" i="1"/>
  <c r="K434" i="1"/>
  <c r="K440" i="1"/>
  <c r="K448" i="1"/>
  <c r="K439" i="1"/>
  <c r="J35" i="9"/>
  <c r="K445" i="1"/>
  <c r="K437" i="1"/>
  <c r="K441" i="1"/>
  <c r="K150" i="4"/>
  <c r="K149" i="4"/>
  <c r="K153" i="4"/>
  <c r="K148" i="4"/>
  <c r="K152" i="4"/>
  <c r="K151" i="4"/>
  <c r="K117" i="4"/>
  <c r="K518" i="1"/>
  <c r="K516" i="1"/>
  <c r="K508" i="1"/>
  <c r="K512" i="1"/>
  <c r="K503" i="1"/>
  <c r="K507" i="1"/>
  <c r="K504" i="1"/>
  <c r="K515" i="1"/>
  <c r="K511" i="1"/>
  <c r="J40" i="9"/>
  <c r="K517" i="1"/>
  <c r="K510" i="1"/>
  <c r="K509" i="1"/>
  <c r="K505" i="1"/>
  <c r="K514" i="1"/>
  <c r="K513" i="1"/>
  <c r="K506" i="1"/>
  <c r="K42" i="1"/>
  <c r="K46" i="1"/>
  <c r="K50" i="1"/>
  <c r="K54" i="1"/>
  <c r="K41" i="1"/>
  <c r="K47" i="1"/>
  <c r="K52" i="1"/>
  <c r="K43" i="1"/>
  <c r="K48" i="1"/>
  <c r="K53" i="1"/>
  <c r="K44" i="1"/>
  <c r="K49" i="1"/>
  <c r="K39" i="1"/>
  <c r="J8" i="9"/>
  <c r="K45" i="1"/>
  <c r="K40" i="1"/>
  <c r="K51" i="1"/>
  <c r="K186" i="4"/>
  <c r="K184" i="4"/>
  <c r="K189" i="4"/>
  <c r="K188" i="4"/>
  <c r="K185" i="4"/>
  <c r="K187" i="4"/>
  <c r="K116" i="4"/>
  <c r="K113" i="4"/>
  <c r="K111" i="4"/>
  <c r="K114" i="4"/>
  <c r="K115" i="4"/>
  <c r="K112" i="4"/>
  <c r="K56" i="4"/>
  <c r="K59" i="4"/>
  <c r="K54" i="4"/>
  <c r="K58" i="4"/>
  <c r="K57" i="4"/>
  <c r="K55" i="4"/>
  <c r="K92" i="4"/>
  <c r="K94" i="4"/>
  <c r="K93" i="4"/>
  <c r="K91" i="4"/>
  <c r="K95" i="4"/>
  <c r="K90" i="4"/>
  <c r="K314" i="1"/>
  <c r="K316" i="1"/>
  <c r="K323" i="1"/>
  <c r="K324" i="1"/>
  <c r="K317" i="1"/>
  <c r="K315" i="1"/>
  <c r="K322" i="1"/>
  <c r="K328" i="1"/>
  <c r="K320" i="1"/>
  <c r="K321" i="1"/>
  <c r="K326" i="1"/>
  <c r="K327" i="1"/>
  <c r="K313" i="1"/>
  <c r="K318" i="1"/>
  <c r="K319" i="1"/>
  <c r="K325" i="1"/>
  <c r="K161" i="6"/>
  <c r="K164" i="6"/>
  <c r="K156" i="6"/>
  <c r="K162" i="6"/>
  <c r="K160" i="6"/>
  <c r="K158" i="6"/>
  <c r="K159" i="6"/>
  <c r="K163" i="6"/>
  <c r="K157" i="6"/>
  <c r="E15" i="9"/>
  <c r="F27" i="9"/>
  <c r="I28" i="9"/>
  <c r="I27" i="9" s="1"/>
  <c r="E35" i="9"/>
  <c r="E33" i="9" s="1"/>
  <c r="K194" i="4"/>
  <c r="K193" i="4"/>
  <c r="K196" i="4"/>
  <c r="K195" i="4"/>
  <c r="K192" i="4"/>
  <c r="K191" i="4"/>
  <c r="K8" i="4"/>
  <c r="K9" i="4"/>
  <c r="K5" i="4"/>
  <c r="K10" i="4"/>
  <c r="K6" i="4"/>
  <c r="K7" i="4"/>
  <c r="K466" i="1"/>
  <c r="K460" i="1"/>
  <c r="K452" i="1"/>
  <c r="K463" i="1"/>
  <c r="J36" i="9"/>
  <c r="K456" i="1"/>
  <c r="K455" i="1"/>
  <c r="K464" i="1"/>
  <c r="K459" i="1"/>
  <c r="K465" i="1"/>
  <c r="K454" i="1"/>
  <c r="K457" i="1"/>
  <c r="K462" i="1"/>
  <c r="K453" i="1"/>
  <c r="K458" i="1"/>
  <c r="K461" i="1"/>
  <c r="K133" i="6"/>
  <c r="K134" i="6"/>
  <c r="K128" i="6"/>
  <c r="K132" i="6"/>
  <c r="K131" i="6"/>
  <c r="K130" i="6"/>
  <c r="K127" i="6"/>
  <c r="K129" i="6"/>
  <c r="K179" i="1"/>
  <c r="K183" i="1"/>
  <c r="K187" i="1"/>
  <c r="K191" i="1"/>
  <c r="K178" i="1"/>
  <c r="K184" i="1"/>
  <c r="K189" i="1"/>
  <c r="K180" i="1"/>
  <c r="K190" i="1"/>
  <c r="K181" i="1"/>
  <c r="K186" i="1"/>
  <c r="K176" i="1"/>
  <c r="K177" i="1"/>
  <c r="K182" i="1"/>
  <c r="K188" i="1"/>
  <c r="J17" i="9"/>
  <c r="K72" i="4"/>
  <c r="K73" i="4"/>
  <c r="K69" i="4"/>
  <c r="K74" i="4"/>
  <c r="K71" i="4"/>
  <c r="K70" i="4"/>
  <c r="K67" i="4"/>
  <c r="K44" i="4"/>
  <c r="K41" i="4"/>
  <c r="K45" i="4"/>
  <c r="K42" i="4"/>
  <c r="K43" i="4"/>
  <c r="K40" i="4"/>
  <c r="K25" i="1"/>
  <c r="K29" i="1"/>
  <c r="K33" i="1"/>
  <c r="K37" i="1"/>
  <c r="K24" i="1"/>
  <c r="K30" i="1"/>
  <c r="K35" i="1"/>
  <c r="K26" i="1"/>
  <c r="K31" i="1"/>
  <c r="K36" i="1"/>
  <c r="K27" i="1"/>
  <c r="K32" i="1"/>
  <c r="K22" i="1"/>
  <c r="K23" i="1"/>
  <c r="K28" i="1"/>
  <c r="K34" i="1"/>
  <c r="J7" i="9"/>
  <c r="K401" i="1"/>
  <c r="K400" i="1"/>
  <c r="K405" i="1"/>
  <c r="K407" i="1"/>
  <c r="K409" i="1"/>
  <c r="K413" i="1"/>
  <c r="K403" i="1"/>
  <c r="K404" i="1"/>
  <c r="K406" i="1"/>
  <c r="K414" i="1"/>
  <c r="K402" i="1"/>
  <c r="K408" i="1"/>
  <c r="K410" i="1"/>
  <c r="K412" i="1"/>
  <c r="J32" i="9"/>
  <c r="K146" i="6"/>
  <c r="V8" i="2"/>
  <c r="K108" i="4"/>
  <c r="K105" i="4"/>
  <c r="K109" i="4"/>
  <c r="K106" i="4"/>
  <c r="K104" i="4"/>
  <c r="K107" i="4"/>
  <c r="K202" i="4"/>
  <c r="K199" i="4"/>
  <c r="K203" i="4"/>
  <c r="K200" i="4"/>
  <c r="K198" i="4"/>
  <c r="K201" i="4"/>
  <c r="F3" i="6"/>
  <c r="I5" i="9"/>
  <c r="H15" i="9"/>
  <c r="I33" i="9"/>
  <c r="K242" i="1"/>
  <c r="K241" i="1"/>
  <c r="K236" i="1"/>
  <c r="K228" i="1"/>
  <c r="K232" i="1"/>
  <c r="K240" i="1"/>
  <c r="K231" i="1"/>
  <c r="K239" i="1"/>
  <c r="K227" i="1"/>
  <c r="K235" i="1"/>
  <c r="J20" i="9"/>
  <c r="K237" i="1"/>
  <c r="K229" i="1"/>
  <c r="K234" i="1"/>
  <c r="K233" i="1"/>
  <c r="K238" i="1"/>
  <c r="K230" i="1"/>
  <c r="K362" i="1"/>
  <c r="K352" i="1"/>
  <c r="J29" i="9"/>
  <c r="K359" i="1"/>
  <c r="K360" i="1"/>
  <c r="K357" i="1"/>
  <c r="K358" i="1"/>
  <c r="K351" i="1"/>
  <c r="K350" i="1"/>
  <c r="K355" i="1"/>
  <c r="K363" i="1"/>
  <c r="K361" i="1"/>
  <c r="K348" i="1"/>
  <c r="K349" i="1"/>
  <c r="K356" i="1"/>
  <c r="K353" i="1"/>
  <c r="K354" i="1"/>
  <c r="K36" i="4"/>
  <c r="K35" i="4"/>
  <c r="K37" i="4"/>
  <c r="K34" i="4"/>
  <c r="K33" i="4"/>
  <c r="K38" i="4"/>
  <c r="K346" i="1"/>
  <c r="K334" i="1"/>
  <c r="K343" i="1"/>
  <c r="K335" i="1"/>
  <c r="K336" i="1"/>
  <c r="K344" i="1"/>
  <c r="K332" i="1"/>
  <c r="K340" i="1"/>
  <c r="K339" i="1"/>
  <c r="J28" i="9"/>
  <c r="K341" i="1"/>
  <c r="K338" i="1"/>
  <c r="K333" i="1"/>
  <c r="K337" i="1"/>
  <c r="K345" i="1"/>
  <c r="K342" i="1"/>
  <c r="K218" i="4"/>
  <c r="K215" i="4"/>
  <c r="K217" i="4"/>
  <c r="K216" i="4"/>
  <c r="K213" i="4"/>
  <c r="K214" i="4"/>
  <c r="J9" i="9"/>
  <c r="K182" i="4"/>
  <c r="K179" i="4"/>
  <c r="K175" i="4"/>
  <c r="K177" i="4"/>
  <c r="K180" i="4"/>
  <c r="K181" i="4"/>
  <c r="K178" i="4"/>
  <c r="K73" i="6"/>
  <c r="K110" i="1"/>
  <c r="K114" i="1"/>
  <c r="K118" i="1"/>
  <c r="K122" i="1"/>
  <c r="K109" i="1"/>
  <c r="K115" i="1"/>
  <c r="K120" i="1"/>
  <c r="K111" i="1"/>
  <c r="K116" i="1"/>
  <c r="K121" i="1"/>
  <c r="K112" i="1"/>
  <c r="K117" i="1"/>
  <c r="K107" i="1"/>
  <c r="K113" i="1"/>
  <c r="K119" i="1"/>
  <c r="K108" i="1"/>
  <c r="J12" i="9"/>
  <c r="K61" i="6"/>
  <c r="K63" i="6"/>
  <c r="K58" i="6"/>
  <c r="K56" i="6"/>
  <c r="K60" i="6"/>
  <c r="K62" i="6"/>
  <c r="K59" i="6"/>
  <c r="K57" i="6"/>
  <c r="K259" i="1"/>
  <c r="K248" i="1"/>
  <c r="K244" i="1"/>
  <c r="J21" i="9"/>
  <c r="K256" i="1"/>
  <c r="K252" i="1"/>
  <c r="K257" i="1"/>
  <c r="K246" i="1"/>
  <c r="K247" i="1"/>
  <c r="K249" i="1"/>
  <c r="K254" i="1"/>
  <c r="K255" i="1"/>
  <c r="K245" i="1"/>
  <c r="K250" i="1"/>
  <c r="K251" i="1"/>
  <c r="K253" i="1"/>
  <c r="K258" i="1"/>
  <c r="K24" i="4"/>
  <c r="K21" i="4"/>
  <c r="K19" i="4"/>
  <c r="K20" i="4"/>
  <c r="K23" i="4"/>
  <c r="K22" i="4"/>
  <c r="J30" i="9"/>
  <c r="K144" i="1"/>
  <c r="K148" i="1"/>
  <c r="K152" i="1"/>
  <c r="K156" i="1"/>
  <c r="K143" i="1"/>
  <c r="K149" i="1"/>
  <c r="K154" i="1"/>
  <c r="K145" i="1"/>
  <c r="K150" i="1"/>
  <c r="K155" i="1"/>
  <c r="K146" i="1"/>
  <c r="K151" i="1"/>
  <c r="K141" i="1"/>
  <c r="K147" i="1"/>
  <c r="J14" i="9"/>
  <c r="K153" i="1"/>
  <c r="K142" i="1"/>
  <c r="K16" i="4"/>
  <c r="K14" i="4"/>
  <c r="K17" i="4"/>
  <c r="K13" i="4"/>
  <c r="K12" i="4"/>
  <c r="K15" i="4"/>
  <c r="K88" i="4"/>
  <c r="K85" i="4"/>
  <c r="K87" i="4"/>
  <c r="K84" i="4"/>
  <c r="K83" i="4"/>
  <c r="K86" i="4"/>
  <c r="G5" i="9"/>
  <c r="U28" i="2"/>
  <c r="V102" i="2"/>
  <c r="V28" i="2" s="1"/>
  <c r="K172" i="1"/>
  <c r="K168" i="1"/>
  <c r="K164" i="1"/>
  <c r="K160" i="1"/>
  <c r="K173" i="1"/>
  <c r="K167" i="1"/>
  <c r="K162" i="1"/>
  <c r="K171" i="1"/>
  <c r="K166" i="1"/>
  <c r="K161" i="1"/>
  <c r="K170" i="1"/>
  <c r="K165" i="1"/>
  <c r="K159" i="1"/>
  <c r="K174" i="1"/>
  <c r="K169" i="1"/>
  <c r="K163" i="1"/>
  <c r="J16" i="9"/>
  <c r="K94" i="6"/>
  <c r="K146" i="4"/>
  <c r="K143" i="4"/>
  <c r="K139" i="4"/>
  <c r="K145" i="4"/>
  <c r="K144" i="4"/>
  <c r="K142" i="4"/>
  <c r="K206" i="1"/>
  <c r="K202" i="1"/>
  <c r="K198" i="1"/>
  <c r="K194" i="1"/>
  <c r="K207" i="1"/>
  <c r="K201" i="1"/>
  <c r="K196" i="1"/>
  <c r="K205" i="1"/>
  <c r="K200" i="1"/>
  <c r="K195" i="1"/>
  <c r="K204" i="1"/>
  <c r="K199" i="1"/>
  <c r="K193" i="1"/>
  <c r="K208" i="1"/>
  <c r="K203" i="1"/>
  <c r="K197" i="1"/>
  <c r="J18" i="9"/>
  <c r="J31" i="9"/>
  <c r="K297" i="1"/>
  <c r="K301" i="1"/>
  <c r="K305" i="1"/>
  <c r="K309" i="1"/>
  <c r="K298" i="1"/>
  <c r="K303" i="1"/>
  <c r="K308" i="1"/>
  <c r="K302" i="1"/>
  <c r="K310" i="1"/>
  <c r="K304" i="1"/>
  <c r="K311" i="1"/>
  <c r="K299" i="1"/>
  <c r="K306" i="1"/>
  <c r="K296" i="1"/>
  <c r="K300" i="1"/>
  <c r="K307" i="1"/>
  <c r="K294" i="1"/>
  <c r="K288" i="1"/>
  <c r="K280" i="1"/>
  <c r="K284" i="1"/>
  <c r="K277" i="1"/>
  <c r="K292" i="1"/>
  <c r="K283" i="1"/>
  <c r="K291" i="1"/>
  <c r="K279" i="1"/>
  <c r="K287" i="1"/>
  <c r="K293" i="1"/>
  <c r="K286" i="1"/>
  <c r="K290" i="1"/>
  <c r="K281" i="1"/>
  <c r="K282" i="1"/>
  <c r="K285" i="1"/>
  <c r="K289" i="1"/>
  <c r="K210" i="4"/>
  <c r="K207" i="4"/>
  <c r="K211" i="4"/>
  <c r="K208" i="4"/>
  <c r="K206" i="4"/>
  <c r="K209" i="4"/>
  <c r="K204" i="4"/>
  <c r="K308" i="6"/>
  <c r="K305" i="6"/>
  <c r="K301" i="6"/>
  <c r="K306" i="6"/>
  <c r="K303" i="6"/>
  <c r="K300" i="6"/>
  <c r="K302" i="6"/>
  <c r="K307" i="6"/>
  <c r="K304" i="6"/>
  <c r="K93" i="1"/>
  <c r="K97" i="1"/>
  <c r="K101" i="1"/>
  <c r="K105" i="1"/>
  <c r="K92" i="1"/>
  <c r="K98" i="1"/>
  <c r="K103" i="1"/>
  <c r="K94" i="1"/>
  <c r="K99" i="1"/>
  <c r="K104" i="1"/>
  <c r="K95" i="1"/>
  <c r="K100" i="1"/>
  <c r="K90" i="1"/>
  <c r="K91" i="1"/>
  <c r="K96" i="1"/>
  <c r="K102" i="1"/>
  <c r="J11" i="9"/>
  <c r="K76" i="1"/>
  <c r="K80" i="1"/>
  <c r="K84" i="1"/>
  <c r="K88" i="1"/>
  <c r="K75" i="1"/>
  <c r="K81" i="1"/>
  <c r="K86" i="1"/>
  <c r="K77" i="1"/>
  <c r="K82" i="1"/>
  <c r="K87" i="1"/>
  <c r="K78" i="1"/>
  <c r="K83" i="1"/>
  <c r="K73" i="1"/>
  <c r="K79" i="1"/>
  <c r="K85" i="1"/>
  <c r="K74" i="1"/>
  <c r="J10" i="9"/>
  <c r="K224" i="1"/>
  <c r="K220" i="1"/>
  <c r="K216" i="1"/>
  <c r="K212" i="1"/>
  <c r="J19" i="9"/>
  <c r="K225" i="1"/>
  <c r="K219" i="1"/>
  <c r="K214" i="1"/>
  <c r="K210" i="1"/>
  <c r="K223" i="1"/>
  <c r="K218" i="1"/>
  <c r="K213" i="1"/>
  <c r="K222" i="1"/>
  <c r="K217" i="1"/>
  <c r="K211" i="1"/>
  <c r="K221" i="1"/>
  <c r="K215" i="1"/>
  <c r="K80" i="4"/>
  <c r="K78" i="4"/>
  <c r="K81" i="4"/>
  <c r="K77" i="4"/>
  <c r="K79" i="4"/>
  <c r="K76" i="4"/>
  <c r="K275" i="1"/>
  <c r="K271" i="1"/>
  <c r="K267" i="1"/>
  <c r="K263" i="1"/>
  <c r="K276" i="1"/>
  <c r="K270" i="1"/>
  <c r="K265" i="1"/>
  <c r="K274" i="1"/>
  <c r="K269" i="1"/>
  <c r="K264" i="1"/>
  <c r="K273" i="1"/>
  <c r="K268" i="1"/>
  <c r="K262" i="1"/>
  <c r="K272" i="1"/>
  <c r="K266" i="1"/>
  <c r="K261" i="1"/>
  <c r="J22" i="9"/>
  <c r="K41" i="6"/>
  <c r="K42" i="6"/>
  <c r="K39" i="6"/>
  <c r="K43" i="6"/>
  <c r="K36" i="6"/>
  <c r="K37" i="6"/>
  <c r="K40" i="6"/>
  <c r="K38" i="6"/>
  <c r="K28" i="4"/>
  <c r="K30" i="4"/>
  <c r="K26" i="4"/>
  <c r="K29" i="4"/>
  <c r="K27" i="4"/>
  <c r="K31" i="4"/>
  <c r="K100" i="4"/>
  <c r="K99" i="4"/>
  <c r="K101" i="4"/>
  <c r="K102" i="4"/>
  <c r="K98" i="4"/>
  <c r="K97" i="4"/>
  <c r="E7" i="9"/>
  <c r="K482" i="1"/>
  <c r="K415" i="1"/>
  <c r="J37" i="9"/>
  <c r="K479" i="1"/>
  <c r="K480" i="1"/>
  <c r="K481" i="1"/>
  <c r="K474" i="1"/>
  <c r="K483" i="1"/>
  <c r="K468" i="1"/>
  <c r="K469" i="1"/>
  <c r="K478" i="1"/>
  <c r="K471" i="1"/>
  <c r="K472" i="1"/>
  <c r="K473" i="1"/>
  <c r="K475" i="1"/>
  <c r="K476" i="1"/>
  <c r="K477" i="1"/>
  <c r="K470" i="1"/>
  <c r="BA6" i="2"/>
  <c r="J25" i="9"/>
  <c r="Q25" i="2"/>
  <c r="I43" i="2"/>
  <c r="F12" i="4"/>
  <c r="F184" i="4"/>
  <c r="F252" i="4" s="1"/>
  <c r="F117" i="4"/>
  <c r="F188" i="4"/>
  <c r="F256" i="4" s="1"/>
  <c r="F175" i="4"/>
  <c r="J138" i="6"/>
  <c r="FQ6" i="2"/>
  <c r="BE6" i="2"/>
  <c r="V44" i="2"/>
  <c r="BJ43" i="2"/>
  <c r="F35" i="4"/>
  <c r="J92" i="6"/>
  <c r="D4" i="9"/>
  <c r="S4" i="8"/>
  <c r="G309" i="6"/>
  <c r="Q8" i="8"/>
  <c r="J266" i="6"/>
  <c r="V146" i="2"/>
  <c r="F33" i="4"/>
  <c r="J16" i="6"/>
  <c r="F34" i="4"/>
  <c r="F36" i="4"/>
  <c r="J91" i="6"/>
  <c r="J314" i="6"/>
  <c r="I219" i="4"/>
  <c r="F6" i="2"/>
  <c r="J90" i="6"/>
  <c r="K157" i="1"/>
  <c r="K3" i="7"/>
  <c r="K3" i="1"/>
  <c r="K3" i="6"/>
  <c r="HI6" i="2"/>
  <c r="R5" i="8"/>
  <c r="S5" i="8"/>
  <c r="F186" i="4"/>
  <c r="F254" i="4" s="1"/>
  <c r="F13" i="4"/>
  <c r="F17" i="4"/>
  <c r="K3" i="4"/>
  <c r="V151" i="2"/>
  <c r="F16" i="4"/>
  <c r="J100" i="4"/>
  <c r="J234" i="4" s="1"/>
  <c r="J210" i="4"/>
  <c r="J263" i="4" s="1"/>
  <c r="J110" i="6"/>
  <c r="H316" i="7"/>
  <c r="J388" i="1"/>
  <c r="J163" i="4"/>
  <c r="E6" i="2"/>
  <c r="J133" i="6"/>
  <c r="J192" i="4"/>
  <c r="J193" i="4"/>
  <c r="J254" i="4" s="1"/>
  <c r="J194" i="4"/>
  <c r="J98" i="4"/>
  <c r="J261" i="6"/>
  <c r="J260" i="6"/>
  <c r="R4" i="8"/>
  <c r="H309" i="6"/>
  <c r="J213" i="6"/>
  <c r="J514" i="1"/>
  <c r="J511" i="1"/>
  <c r="J166" i="4"/>
  <c r="J148" i="4"/>
  <c r="J144" i="6"/>
  <c r="J214" i="6"/>
  <c r="J162" i="6"/>
  <c r="J219" i="4"/>
  <c r="J189" i="4"/>
  <c r="J188" i="4"/>
  <c r="J113" i="6"/>
  <c r="J265" i="6"/>
  <c r="J66" i="6"/>
  <c r="J503" i="1"/>
  <c r="J109" i="6"/>
  <c r="J111" i="4"/>
  <c r="J159" i="6"/>
  <c r="J196" i="4"/>
  <c r="J101" i="4"/>
  <c r="J211" i="4"/>
  <c r="J264" i="4" s="1"/>
  <c r="J208" i="6"/>
  <c r="J344" i="6" s="1"/>
  <c r="J267" i="6"/>
  <c r="J362" i="6" s="1"/>
  <c r="J386" i="1"/>
  <c r="J396" i="1"/>
  <c r="J385" i="1"/>
  <c r="I309" i="6"/>
  <c r="H219" i="4"/>
  <c r="E309" i="6"/>
  <c r="J185" i="4"/>
  <c r="J215" i="6"/>
  <c r="J395" i="1"/>
  <c r="J262" i="6"/>
  <c r="J357" i="6" s="1"/>
  <c r="V210" i="2"/>
  <c r="J164" i="6"/>
  <c r="J115" i="4"/>
  <c r="R7" i="8"/>
  <c r="J184" i="4"/>
  <c r="J252" i="4" s="1"/>
  <c r="J207" i="4"/>
  <c r="J206" i="4"/>
  <c r="J102" i="4"/>
  <c r="J129" i="6"/>
  <c r="J212" i="6"/>
  <c r="J111" i="6"/>
  <c r="J329" i="6" s="1"/>
  <c r="J107" i="6"/>
  <c r="J505" i="1"/>
  <c r="J394" i="1"/>
  <c r="J513" i="1"/>
  <c r="J164" i="4"/>
  <c r="J156" i="6"/>
  <c r="J116" i="4"/>
  <c r="J87" i="6"/>
  <c r="J88" i="6"/>
  <c r="J209" i="6"/>
  <c r="S7" i="8"/>
  <c r="H316" i="6"/>
  <c r="V183" i="2"/>
  <c r="J99" i="4"/>
  <c r="J93" i="6"/>
  <c r="J97" i="4"/>
  <c r="J113" i="4"/>
  <c r="Q4" i="8"/>
  <c r="J108" i="6"/>
  <c r="J106" i="6"/>
  <c r="J263" i="6"/>
  <c r="J358" i="6" s="1"/>
  <c r="J112" i="6"/>
  <c r="J3" i="1"/>
  <c r="R8" i="8"/>
  <c r="J16" i="7"/>
  <c r="J315" i="7" s="1"/>
  <c r="V220" i="2"/>
  <c r="H186" i="7"/>
  <c r="H166" i="7"/>
  <c r="S9" i="8"/>
  <c r="I519" i="1"/>
  <c r="R9" i="8"/>
  <c r="H519" i="1"/>
  <c r="J3" i="7"/>
  <c r="F165" i="6"/>
  <c r="J94" i="7"/>
  <c r="J70" i="6"/>
  <c r="V136" i="2"/>
  <c r="FY6" i="2"/>
  <c r="J71" i="6"/>
  <c r="J68" i="6"/>
  <c r="F37" i="1"/>
  <c r="V11" i="2"/>
  <c r="J73" i="6"/>
  <c r="V13" i="2"/>
  <c r="EL40" i="2"/>
  <c r="J67" i="6"/>
  <c r="J247" i="6"/>
  <c r="V42" i="2"/>
  <c r="BI6" i="2"/>
  <c r="U40" i="2"/>
  <c r="J484" i="1"/>
  <c r="J500" i="1"/>
  <c r="J623" i="1" s="1"/>
  <c r="J494" i="1"/>
  <c r="J415" i="1"/>
  <c r="J489" i="1"/>
  <c r="J612" i="1" s="1"/>
  <c r="J493" i="1"/>
  <c r="J616" i="1" s="1"/>
  <c r="J495" i="1"/>
  <c r="J618" i="1" s="1"/>
  <c r="J157" i="1"/>
  <c r="J490" i="1"/>
  <c r="J613" i="1" s="1"/>
  <c r="F415" i="1"/>
  <c r="O10" i="8"/>
  <c r="O12" i="8" s="1"/>
  <c r="F82" i="7"/>
  <c r="F321" i="7" s="1"/>
  <c r="F83" i="7"/>
  <c r="F322" i="7" s="1"/>
  <c r="F75" i="7"/>
  <c r="F314" i="7" s="1"/>
  <c r="F76" i="7"/>
  <c r="F315" i="7" s="1"/>
  <c r="F80" i="7"/>
  <c r="F319" i="7" s="1"/>
  <c r="F77" i="7"/>
  <c r="F316" i="7" s="1"/>
  <c r="F81" i="7"/>
  <c r="F320" i="7" s="1"/>
  <c r="F78" i="7"/>
  <c r="F317" i="7" s="1"/>
  <c r="F79" i="7"/>
  <c r="F318" i="7" s="1"/>
  <c r="G317" i="7"/>
  <c r="J486" i="1"/>
  <c r="F303" i="7"/>
  <c r="F367" i="7" s="1"/>
  <c r="F304" i="7"/>
  <c r="F368" i="7" s="1"/>
  <c r="F305" i="7"/>
  <c r="F369" i="7" s="1"/>
  <c r="F306" i="7"/>
  <c r="F370" i="7" s="1"/>
  <c r="F301" i="7"/>
  <c r="F365" i="7" s="1"/>
  <c r="F307" i="7"/>
  <c r="F371" i="7" s="1"/>
  <c r="F308" i="7"/>
  <c r="F372" i="7" s="1"/>
  <c r="F302" i="7"/>
  <c r="F366" i="7" s="1"/>
  <c r="F300" i="7"/>
  <c r="F364" i="7" s="1"/>
  <c r="F31" i="4"/>
  <c r="F28" i="4"/>
  <c r="F29" i="4"/>
  <c r="F30" i="4"/>
  <c r="F27" i="4"/>
  <c r="F26" i="4"/>
  <c r="J499" i="1"/>
  <c r="J622" i="1" s="1"/>
  <c r="G165" i="7"/>
  <c r="F361" i="6"/>
  <c r="F358" i="6"/>
  <c r="F354" i="6"/>
  <c r="F357" i="6"/>
  <c r="F355" i="6"/>
  <c r="F360" i="6"/>
  <c r="F359" i="6"/>
  <c r="F362" i="6"/>
  <c r="F356" i="6"/>
  <c r="EG6" i="2"/>
  <c r="HA6" i="2"/>
  <c r="F599" i="1"/>
  <c r="F597" i="1"/>
  <c r="F603" i="1"/>
  <c r="F605" i="1"/>
  <c r="F607" i="1"/>
  <c r="F593" i="1"/>
  <c r="F596" i="1"/>
  <c r="F606" i="1"/>
  <c r="F594" i="1"/>
  <c r="F600" i="1"/>
  <c r="F598" i="1"/>
  <c r="F604" i="1"/>
  <c r="F602" i="1"/>
  <c r="F592" i="1"/>
  <c r="F595" i="1"/>
  <c r="F601" i="1"/>
  <c r="J334" i="6"/>
  <c r="J496" i="1"/>
  <c r="F228" i="7"/>
  <c r="F344" i="7" s="1"/>
  <c r="F231" i="7"/>
  <c r="F347" i="7" s="1"/>
  <c r="F233" i="7"/>
  <c r="F349" i="7" s="1"/>
  <c r="F235" i="7"/>
  <c r="F351" i="7" s="1"/>
  <c r="F236" i="7"/>
  <c r="F352" i="7" s="1"/>
  <c r="F234" i="7"/>
  <c r="F350" i="7" s="1"/>
  <c r="F232" i="7"/>
  <c r="F348" i="7" s="1"/>
  <c r="F229" i="7"/>
  <c r="F345" i="7" s="1"/>
  <c r="F230" i="7"/>
  <c r="F346" i="7" s="1"/>
  <c r="V165" i="2"/>
  <c r="J189" i="6"/>
  <c r="J491" i="1"/>
  <c r="J614" i="1" s="1"/>
  <c r="J492" i="1"/>
  <c r="J615" i="1" s="1"/>
  <c r="F305" i="6"/>
  <c r="F369" i="6" s="1"/>
  <c r="F307" i="6"/>
  <c r="F371" i="6" s="1"/>
  <c r="F302" i="6"/>
  <c r="F366" i="6" s="1"/>
  <c r="F306" i="6"/>
  <c r="F370" i="6" s="1"/>
  <c r="F304" i="6"/>
  <c r="F368" i="6" s="1"/>
  <c r="F308" i="6"/>
  <c r="F372" i="6" s="1"/>
  <c r="F300" i="6"/>
  <c r="F364" i="6" s="1"/>
  <c r="F301" i="6"/>
  <c r="F365" i="6" s="1"/>
  <c r="F303" i="6"/>
  <c r="F367" i="6" s="1"/>
  <c r="J488" i="1"/>
  <c r="J487" i="1"/>
  <c r="J610" i="1" s="1"/>
  <c r="J94" i="6"/>
  <c r="Q191" i="2"/>
  <c r="V177" i="2"/>
  <c r="V22" i="2"/>
  <c r="V214" i="2"/>
  <c r="FM6" i="2"/>
  <c r="V14" i="2"/>
  <c r="P10" i="8"/>
  <c r="P12" i="8" s="1"/>
  <c r="F247" i="7"/>
  <c r="F256" i="7"/>
  <c r="F361" i="7" s="1"/>
  <c r="F255" i="7"/>
  <c r="F360" i="7" s="1"/>
  <c r="F254" i="7"/>
  <c r="F359" i="7" s="1"/>
  <c r="F249" i="7"/>
  <c r="F354" i="7" s="1"/>
  <c r="F253" i="7"/>
  <c r="F358" i="7" s="1"/>
  <c r="F250" i="7"/>
  <c r="F355" i="7" s="1"/>
  <c r="F251" i="7"/>
  <c r="F356" i="7" s="1"/>
  <c r="F252" i="7"/>
  <c r="F357" i="7" s="1"/>
  <c r="F257" i="7"/>
  <c r="F362" i="7" s="1"/>
  <c r="J497" i="1"/>
  <c r="J501" i="1"/>
  <c r="J624" i="1" s="1"/>
  <c r="F3" i="7"/>
  <c r="HN43" i="2"/>
  <c r="V62" i="2"/>
  <c r="HE6" i="2"/>
  <c r="J498" i="1"/>
  <c r="J621" i="1" s="1"/>
  <c r="F25" i="1"/>
  <c r="F34" i="1"/>
  <c r="F36" i="1"/>
  <c r="F30" i="1"/>
  <c r="F24" i="1"/>
  <c r="F32" i="1"/>
  <c r="F23" i="1"/>
  <c r="F31" i="1"/>
  <c r="F26" i="1"/>
  <c r="F22" i="1"/>
  <c r="F28" i="1"/>
  <c r="F29" i="1"/>
  <c r="F33" i="1"/>
  <c r="F35" i="1"/>
  <c r="F27" i="1"/>
  <c r="F3" i="1"/>
  <c r="F288" i="7"/>
  <c r="F487" i="1"/>
  <c r="F610" i="1" s="1"/>
  <c r="F484" i="1"/>
  <c r="F501" i="1"/>
  <c r="F624" i="1" s="1"/>
  <c r="F488" i="1"/>
  <c r="F611" i="1" s="1"/>
  <c r="F490" i="1"/>
  <c r="F613" i="1" s="1"/>
  <c r="F492" i="1"/>
  <c r="F615" i="1" s="1"/>
  <c r="F494" i="1"/>
  <c r="F617" i="1" s="1"/>
  <c r="F496" i="1"/>
  <c r="F619" i="1" s="1"/>
  <c r="F498" i="1"/>
  <c r="F621" i="1" s="1"/>
  <c r="F497" i="1"/>
  <c r="F620" i="1" s="1"/>
  <c r="F489" i="1"/>
  <c r="F612" i="1" s="1"/>
  <c r="F486" i="1"/>
  <c r="F609" i="1" s="1"/>
  <c r="F499" i="1"/>
  <c r="F622" i="1" s="1"/>
  <c r="F495" i="1"/>
  <c r="F618" i="1" s="1"/>
  <c r="F493" i="1"/>
  <c r="F616" i="1" s="1"/>
  <c r="F491" i="1"/>
  <c r="F614" i="1" s="1"/>
  <c r="F500" i="1"/>
  <c r="F623" i="1" s="1"/>
  <c r="F3" i="4"/>
  <c r="V114" i="2"/>
  <c r="M40" i="2"/>
  <c r="L6" i="2"/>
  <c r="I40" i="2"/>
  <c r="G6" i="2"/>
  <c r="V109" i="2"/>
  <c r="FZ80" i="2"/>
  <c r="K6" i="2"/>
  <c r="H6" i="2"/>
  <c r="FZ17" i="2"/>
  <c r="P6" i="2"/>
  <c r="V128" i="2"/>
  <c r="M117" i="2"/>
  <c r="I117" i="2"/>
  <c r="V20" i="2"/>
  <c r="J431" i="1"/>
  <c r="J421" i="1"/>
  <c r="J429" i="1"/>
  <c r="J425" i="1"/>
  <c r="J423" i="1"/>
  <c r="J419" i="1"/>
  <c r="J426" i="1"/>
  <c r="J428" i="1"/>
  <c r="J422" i="1"/>
  <c r="J418" i="1"/>
  <c r="J432" i="1"/>
  <c r="J430" i="1"/>
  <c r="J417" i="1"/>
  <c r="J427" i="1"/>
  <c r="J424" i="1"/>
  <c r="J420" i="1"/>
  <c r="U117" i="2"/>
  <c r="Q29" i="2"/>
  <c r="V32" i="2"/>
  <c r="V21" i="2"/>
  <c r="U35" i="2"/>
  <c r="V34" i="2"/>
  <c r="I7" i="2"/>
  <c r="D6" i="2"/>
  <c r="V103" i="2"/>
  <c r="DY6" i="2"/>
  <c r="FU6" i="2"/>
  <c r="U29" i="2"/>
  <c r="V23" i="2"/>
  <c r="EL35" i="2"/>
  <c r="I80" i="2"/>
  <c r="V10" i="2"/>
  <c r="Q80" i="2"/>
  <c r="M29" i="2"/>
  <c r="V173" i="2"/>
  <c r="M35" i="2"/>
  <c r="V37" i="2"/>
  <c r="V38" i="2"/>
  <c r="V31" i="2"/>
  <c r="V77" i="2"/>
  <c r="Q40" i="2"/>
  <c r="V36" i="2"/>
  <c r="V39" i="2"/>
  <c r="N6" i="2"/>
  <c r="FZ117" i="2"/>
  <c r="V33" i="2"/>
  <c r="BJ117" i="2"/>
  <c r="V202" i="2"/>
  <c r="V41" i="2"/>
  <c r="U43" i="2"/>
  <c r="V54" i="2"/>
  <c r="Q117" i="2"/>
  <c r="EL17" i="2"/>
  <c r="V15" i="2"/>
  <c r="M25" i="2"/>
  <c r="V81" i="2"/>
  <c r="U154" i="2"/>
  <c r="V16" i="2"/>
  <c r="V118" i="2"/>
  <c r="M191" i="2"/>
  <c r="V91" i="2"/>
  <c r="Q35" i="2"/>
  <c r="V192" i="2"/>
  <c r="Q7" i="2"/>
  <c r="I154" i="2"/>
  <c r="BJ154" i="2"/>
  <c r="BJ80" i="2"/>
  <c r="HN117" i="2"/>
  <c r="HN154" i="2"/>
  <c r="HN191" i="2"/>
  <c r="HN7" i="2"/>
  <c r="V24" i="2"/>
  <c r="O6" i="2"/>
  <c r="Q17" i="2"/>
  <c r="V19" i="2"/>
  <c r="V12" i="2"/>
  <c r="V30" i="2"/>
  <c r="I17" i="2"/>
  <c r="BJ40" i="2"/>
  <c r="V72" i="2"/>
  <c r="BJ17" i="2"/>
  <c r="FZ29" i="2"/>
  <c r="BJ35" i="2"/>
  <c r="I25" i="2"/>
  <c r="Q154" i="2"/>
  <c r="EL7" i="2"/>
  <c r="HK25" i="2"/>
  <c r="HK6" i="2" s="1"/>
  <c r="HN17" i="2"/>
  <c r="EL80" i="2"/>
  <c r="FZ25" i="2"/>
  <c r="I35" i="2"/>
  <c r="U7" i="2"/>
  <c r="U17" i="2"/>
  <c r="FZ43" i="2"/>
  <c r="U191" i="2"/>
  <c r="R25" i="2"/>
  <c r="R6" i="2" s="1"/>
  <c r="BJ29" i="2"/>
  <c r="V155" i="2"/>
  <c r="FZ35" i="2"/>
  <c r="EL43" i="2"/>
  <c r="HL80" i="2"/>
  <c r="HL26" i="2"/>
  <c r="HM100" i="2"/>
  <c r="M17" i="2"/>
  <c r="HN40" i="2"/>
  <c r="M7" i="2"/>
  <c r="I191" i="2"/>
  <c r="M43" i="2"/>
  <c r="HL28" i="2"/>
  <c r="HM102" i="2"/>
  <c r="HN29" i="2"/>
  <c r="EL29" i="2"/>
  <c r="BJ7" i="2"/>
  <c r="HN35" i="2"/>
  <c r="FZ7" i="2"/>
  <c r="M154" i="2"/>
  <c r="I29" i="2"/>
  <c r="V9" i="2"/>
  <c r="V18" i="2"/>
  <c r="M80" i="2"/>
  <c r="S99" i="2"/>
  <c r="S80" i="2" s="1"/>
  <c r="S25" i="2"/>
  <c r="S6" i="2" s="1"/>
  <c r="J6" i="2"/>
  <c r="Q43" i="2"/>
  <c r="BJ25" i="2"/>
  <c r="BJ191" i="2"/>
  <c r="FZ40" i="2"/>
  <c r="K562" i="1" l="1"/>
  <c r="W546" i="1"/>
  <c r="W547" i="1"/>
  <c r="AA545" i="1"/>
  <c r="K371" i="7"/>
  <c r="J582" i="1"/>
  <c r="F41" i="9"/>
  <c r="J359" i="6"/>
  <c r="AC15" i="9"/>
  <c r="J580" i="1"/>
  <c r="J583" i="1"/>
  <c r="J577" i="1"/>
  <c r="J232" i="4"/>
  <c r="J588" i="1"/>
  <c r="J590" i="1"/>
  <c r="H574" i="1"/>
  <c r="J256" i="4"/>
  <c r="J328" i="6"/>
  <c r="J360" i="6"/>
  <c r="H230" i="4"/>
  <c r="E5" i="9"/>
  <c r="G323" i="6"/>
  <c r="K361" i="7"/>
  <c r="W542" i="1"/>
  <c r="K372" i="7"/>
  <c r="K360" i="6"/>
  <c r="K356" i="7"/>
  <c r="K366" i="7"/>
  <c r="Q540" i="1"/>
  <c r="K566" i="1"/>
  <c r="AA554" i="1"/>
  <c r="K250" i="4"/>
  <c r="K252" i="4"/>
  <c r="K365" i="7"/>
  <c r="J611" i="1"/>
  <c r="F227" i="4"/>
  <c r="J231" i="4"/>
  <c r="J579" i="1"/>
  <c r="K564" i="1"/>
  <c r="J620" i="1"/>
  <c r="H353" i="6"/>
  <c r="K315" i="7"/>
  <c r="K329" i="6"/>
  <c r="I230" i="4"/>
  <c r="K576" i="1"/>
  <c r="J609" i="1"/>
  <c r="K264" i="4"/>
  <c r="K565" i="1"/>
  <c r="K563" i="1"/>
  <c r="I244" i="4"/>
  <c r="K357" i="7"/>
  <c r="T574" i="1"/>
  <c r="E222" i="4"/>
  <c r="K586" i="1"/>
  <c r="H251" i="4"/>
  <c r="K249" i="4"/>
  <c r="AA543" i="1"/>
  <c r="K349" i="7"/>
  <c r="K345" i="7"/>
  <c r="K362" i="7"/>
  <c r="K572" i="1"/>
  <c r="K559" i="1"/>
  <c r="K253" i="4"/>
  <c r="G251" i="4"/>
  <c r="G222" i="4" s="1"/>
  <c r="G221" i="4" s="1"/>
  <c r="F258" i="4"/>
  <c r="K247" i="4"/>
  <c r="S546" i="1"/>
  <c r="AA551" i="1"/>
  <c r="H223" i="4"/>
  <c r="K561" i="1"/>
  <c r="K347" i="6"/>
  <c r="S545" i="1"/>
  <c r="W553" i="1"/>
  <c r="W541" i="1"/>
  <c r="Z540" i="1"/>
  <c r="J363" i="6"/>
  <c r="K352" i="7"/>
  <c r="K344" i="7"/>
  <c r="K347" i="7"/>
  <c r="K354" i="7"/>
  <c r="J253" i="4"/>
  <c r="K263" i="4"/>
  <c r="K256" i="4"/>
  <c r="K254" i="4"/>
  <c r="W556" i="1"/>
  <c r="S547" i="1"/>
  <c r="S544" i="1"/>
  <c r="AA546" i="1"/>
  <c r="S555" i="1"/>
  <c r="W545" i="1"/>
  <c r="X540" i="1"/>
  <c r="U540" i="1"/>
  <c r="R540" i="1"/>
  <c r="I323" i="6"/>
  <c r="F237" i="4"/>
  <c r="K348" i="7"/>
  <c r="K351" i="7"/>
  <c r="K350" i="7"/>
  <c r="K360" i="7"/>
  <c r="K355" i="7"/>
  <c r="J324" i="6"/>
  <c r="K568" i="1"/>
  <c r="K255" i="4"/>
  <c r="K257" i="4"/>
  <c r="X608" i="1"/>
  <c r="L312" i="7"/>
  <c r="L311" i="7" s="1"/>
  <c r="G353" i="7"/>
  <c r="G333" i="7"/>
  <c r="K346" i="7"/>
  <c r="K359" i="7"/>
  <c r="K367" i="7"/>
  <c r="K369" i="7"/>
  <c r="J236" i="4"/>
  <c r="K331" i="6"/>
  <c r="K358" i="7"/>
  <c r="K238" i="4"/>
  <c r="K243" i="4"/>
  <c r="K328" i="7"/>
  <c r="K327" i="7"/>
  <c r="K329" i="7"/>
  <c r="K370" i="7"/>
  <c r="J235" i="4"/>
  <c r="F229" i="4"/>
  <c r="J255" i="4"/>
  <c r="K241" i="4"/>
  <c r="K240" i="4"/>
  <c r="K331" i="7"/>
  <c r="K326" i="7"/>
  <c r="K332" i="7"/>
  <c r="K364" i="7"/>
  <c r="J233" i="4"/>
  <c r="F228" i="4"/>
  <c r="F225" i="4"/>
  <c r="K346" i="6"/>
  <c r="F226" i="4"/>
  <c r="K242" i="4"/>
  <c r="K314" i="7"/>
  <c r="K330" i="7"/>
  <c r="J257" i="4"/>
  <c r="K611" i="1"/>
  <c r="K239" i="4"/>
  <c r="J237" i="4"/>
  <c r="K325" i="7"/>
  <c r="K324" i="7"/>
  <c r="J363" i="7"/>
  <c r="F333" i="7"/>
  <c r="AB353" i="7"/>
  <c r="F313" i="7"/>
  <c r="F343" i="7"/>
  <c r="F363" i="7"/>
  <c r="J353" i="7"/>
  <c r="F323" i="7"/>
  <c r="AB343" i="7"/>
  <c r="O353" i="7"/>
  <c r="F353" i="7"/>
  <c r="O343" i="7"/>
  <c r="J323" i="7"/>
  <c r="K348" i="6"/>
  <c r="J327" i="6"/>
  <c r="J331" i="6"/>
  <c r="K332" i="6"/>
  <c r="K345" i="6"/>
  <c r="K352" i="6"/>
  <c r="K350" i="6"/>
  <c r="K344" i="6"/>
  <c r="K349" i="6"/>
  <c r="K351" i="6"/>
  <c r="F251" i="4"/>
  <c r="K260" i="4"/>
  <c r="K261" i="4"/>
  <c r="K233" i="4"/>
  <c r="K234" i="4"/>
  <c r="K224" i="4"/>
  <c r="J260" i="4"/>
  <c r="F230" i="4"/>
  <c r="AB200" i="4"/>
  <c r="AB254" i="4" s="1"/>
  <c r="O254" i="4"/>
  <c r="AB203" i="4"/>
  <c r="AB257" i="4" s="1"/>
  <c r="O257" i="4"/>
  <c r="AB198" i="4"/>
  <c r="AB252" i="4" s="1"/>
  <c r="O252" i="4"/>
  <c r="K259" i="4"/>
  <c r="K236" i="4"/>
  <c r="K226" i="4"/>
  <c r="K228" i="4"/>
  <c r="K262" i="4"/>
  <c r="K231" i="4"/>
  <c r="K225" i="4"/>
  <c r="K227" i="4"/>
  <c r="K246" i="4"/>
  <c r="J259" i="4"/>
  <c r="AB202" i="4"/>
  <c r="AB256" i="4" s="1"/>
  <c r="O256" i="4"/>
  <c r="AB201" i="4"/>
  <c r="AB255" i="4" s="1"/>
  <c r="O255" i="4"/>
  <c r="AB199" i="4"/>
  <c r="AB253" i="4" s="1"/>
  <c r="O253" i="4"/>
  <c r="F224" i="4"/>
  <c r="K232" i="4"/>
  <c r="K235" i="4"/>
  <c r="K229" i="4"/>
  <c r="M251" i="4"/>
  <c r="M222" i="4" s="1"/>
  <c r="M221" i="4" s="1"/>
  <c r="J223" i="4"/>
  <c r="K588" i="1"/>
  <c r="K578" i="1"/>
  <c r="K619" i="1"/>
  <c r="K618" i="1"/>
  <c r="V540" i="1"/>
  <c r="K610" i="1"/>
  <c r="AA553" i="1"/>
  <c r="K569" i="1"/>
  <c r="K558" i="1"/>
  <c r="K582" i="1"/>
  <c r="K584" i="1"/>
  <c r="K579" i="1"/>
  <c r="S541" i="1"/>
  <c r="W544" i="1"/>
  <c r="W555" i="1"/>
  <c r="K613" i="1"/>
  <c r="P540" i="1"/>
  <c r="K316" i="7"/>
  <c r="I317" i="7"/>
  <c r="E318" i="7"/>
  <c r="J326" i="6"/>
  <c r="K322" i="6"/>
  <c r="E312" i="6"/>
  <c r="E311" i="6" s="1"/>
  <c r="J330" i="6"/>
  <c r="K372" i="6"/>
  <c r="K371" i="6"/>
  <c r="J325" i="6"/>
  <c r="J332" i="6"/>
  <c r="G363" i="6"/>
  <c r="J361" i="6"/>
  <c r="J356" i="6"/>
  <c r="J355" i="6"/>
  <c r="G353" i="6"/>
  <c r="H343" i="6"/>
  <c r="H323" i="6"/>
  <c r="J315" i="6"/>
  <c r="G313" i="6"/>
  <c r="F363" i="6"/>
  <c r="F353" i="6"/>
  <c r="F314" i="6"/>
  <c r="K327" i="6"/>
  <c r="K330" i="6"/>
  <c r="K314" i="6"/>
  <c r="K315" i="6"/>
  <c r="K354" i="6"/>
  <c r="K362" i="6"/>
  <c r="K361" i="6"/>
  <c r="K367" i="6"/>
  <c r="K370" i="6"/>
  <c r="I315" i="6"/>
  <c r="K316" i="6"/>
  <c r="K357" i="6"/>
  <c r="K328" i="6"/>
  <c r="K321" i="6"/>
  <c r="K319" i="6"/>
  <c r="K358" i="6"/>
  <c r="K356" i="6"/>
  <c r="K365" i="6"/>
  <c r="K368" i="6"/>
  <c r="F333" i="6"/>
  <c r="K318" i="6"/>
  <c r="K359" i="6"/>
  <c r="K366" i="6"/>
  <c r="K325" i="6"/>
  <c r="K324" i="6"/>
  <c r="K326" i="6"/>
  <c r="K317" i="6"/>
  <c r="K320" i="6"/>
  <c r="K355" i="6"/>
  <c r="K369" i="6"/>
  <c r="K364" i="6"/>
  <c r="F343" i="6"/>
  <c r="F323" i="6"/>
  <c r="K248" i="4"/>
  <c r="K245" i="4"/>
  <c r="F244" i="4"/>
  <c r="I258" i="4"/>
  <c r="J557" i="1"/>
  <c r="J619" i="1"/>
  <c r="I608" i="1"/>
  <c r="F591" i="1"/>
  <c r="K573" i="1"/>
  <c r="K545" i="1"/>
  <c r="K553" i="1"/>
  <c r="K624" i="1"/>
  <c r="K609" i="1"/>
  <c r="K593" i="1"/>
  <c r="K599" i="1"/>
  <c r="K605" i="1"/>
  <c r="K538" i="1"/>
  <c r="K531" i="1"/>
  <c r="Y540" i="1"/>
  <c r="J589" i="1"/>
  <c r="J617" i="1"/>
  <c r="K570" i="1"/>
  <c r="K551" i="1"/>
  <c r="K544" i="1"/>
  <c r="K589" i="1"/>
  <c r="K604" i="1"/>
  <c r="K600" i="1"/>
  <c r="K536" i="1"/>
  <c r="K533" i="1"/>
  <c r="K527" i="1"/>
  <c r="W549" i="1"/>
  <c r="AA556" i="1"/>
  <c r="T540" i="1"/>
  <c r="K556" i="1"/>
  <c r="K549" i="1"/>
  <c r="K581" i="1"/>
  <c r="K595" i="1"/>
  <c r="K607" i="1"/>
  <c r="K528" i="1"/>
  <c r="S554" i="1"/>
  <c r="AB351" i="1"/>
  <c r="AB578" i="1" s="1"/>
  <c r="S578" i="1"/>
  <c r="S543" i="1"/>
  <c r="F608" i="1"/>
  <c r="K560" i="1"/>
  <c r="K571" i="1"/>
  <c r="K541" i="1"/>
  <c r="K555" i="1"/>
  <c r="K577" i="1"/>
  <c r="K580" i="1"/>
  <c r="K622" i="1"/>
  <c r="K617" i="1"/>
  <c r="K601" i="1"/>
  <c r="K598" i="1"/>
  <c r="K525" i="1"/>
  <c r="K537" i="1"/>
  <c r="W543" i="1"/>
  <c r="S556" i="1"/>
  <c r="W552" i="1"/>
  <c r="S551" i="1"/>
  <c r="W548" i="1"/>
  <c r="S549" i="1"/>
  <c r="AA548" i="1"/>
  <c r="W574" i="1"/>
  <c r="S553" i="1"/>
  <c r="J581" i="1"/>
  <c r="K547" i="1"/>
  <c r="K542" i="1"/>
  <c r="K614" i="1"/>
  <c r="K596" i="1"/>
  <c r="K530" i="1"/>
  <c r="K532" i="1"/>
  <c r="AB486" i="1"/>
  <c r="AB609" i="1" s="1"/>
  <c r="W609" i="1"/>
  <c r="W608" i="1" s="1"/>
  <c r="W551" i="1"/>
  <c r="W554" i="1"/>
  <c r="AA555" i="1"/>
  <c r="W550" i="1"/>
  <c r="S548" i="1"/>
  <c r="K552" i="1"/>
  <c r="K546" i="1"/>
  <c r="K585" i="1"/>
  <c r="K587" i="1"/>
  <c r="K612" i="1"/>
  <c r="K623" i="1"/>
  <c r="K603" i="1"/>
  <c r="K594" i="1"/>
  <c r="K524" i="1"/>
  <c r="K526" i="1"/>
  <c r="K575" i="1"/>
  <c r="S552" i="1"/>
  <c r="AA541" i="1"/>
  <c r="I574" i="1"/>
  <c r="F574" i="1"/>
  <c r="G574" i="1"/>
  <c r="K550" i="1"/>
  <c r="K620" i="1"/>
  <c r="K621" i="1"/>
  <c r="K597" i="1"/>
  <c r="K602" i="1"/>
  <c r="K534" i="1"/>
  <c r="K539" i="1"/>
  <c r="AB358" i="1"/>
  <c r="AB585" i="1" s="1"/>
  <c r="S585" i="1"/>
  <c r="AA574" i="1"/>
  <c r="S550" i="1"/>
  <c r="AA550" i="1"/>
  <c r="S542" i="1"/>
  <c r="AA547" i="1"/>
  <c r="J587" i="1"/>
  <c r="J578" i="1"/>
  <c r="K543" i="1"/>
  <c r="K567" i="1"/>
  <c r="K548" i="1"/>
  <c r="K554" i="1"/>
  <c r="K583" i="1"/>
  <c r="K590" i="1"/>
  <c r="K616" i="1"/>
  <c r="K615" i="1"/>
  <c r="K592" i="1"/>
  <c r="K606" i="1"/>
  <c r="K529" i="1"/>
  <c r="K535" i="1"/>
  <c r="AA544" i="1"/>
  <c r="AA542" i="1"/>
  <c r="AA552" i="1"/>
  <c r="AA608" i="1"/>
  <c r="S608" i="1"/>
  <c r="F557" i="1"/>
  <c r="J38" i="9"/>
  <c r="AB208" i="1"/>
  <c r="AB200" i="1"/>
  <c r="AB361" i="1"/>
  <c r="AB588" i="1" s="1"/>
  <c r="AB199" i="1"/>
  <c r="AB357" i="1"/>
  <c r="AB584" i="1" s="1"/>
  <c r="AB207" i="1"/>
  <c r="AB274" i="1"/>
  <c r="AB500" i="1"/>
  <c r="AB623" i="1" s="1"/>
  <c r="AB489" i="1"/>
  <c r="AB612" i="1" s="1"/>
  <c r="AB496" i="1"/>
  <c r="AB619" i="1" s="1"/>
  <c r="AB355" i="1"/>
  <c r="AB582" i="1" s="1"/>
  <c r="AB487" i="1"/>
  <c r="AB610" i="1" s="1"/>
  <c r="AB350" i="1"/>
  <c r="AB577" i="1" s="1"/>
  <c r="AB204" i="1"/>
  <c r="AB353" i="1"/>
  <c r="AB580" i="1" s="1"/>
  <c r="AB494" i="1"/>
  <c r="AB617" i="1" s="1"/>
  <c r="AB501" i="1"/>
  <c r="AB624" i="1" s="1"/>
  <c r="AB488" i="1"/>
  <c r="AB611" i="1" s="1"/>
  <c r="AB495" i="1"/>
  <c r="AB618" i="1" s="1"/>
  <c r="AB491" i="1"/>
  <c r="AB614" i="1" s="1"/>
  <c r="AB360" i="1"/>
  <c r="AB587" i="1" s="1"/>
  <c r="AB272" i="1"/>
  <c r="AB268" i="1"/>
  <c r="AB194" i="1"/>
  <c r="AB499" i="1"/>
  <c r="AB622" i="1" s="1"/>
  <c r="AB492" i="1"/>
  <c r="AB615" i="1" s="1"/>
  <c r="AB362" i="1"/>
  <c r="AB589" i="1" s="1"/>
  <c r="AB276" i="1"/>
  <c r="AB193" i="1"/>
  <c r="Z15" i="9"/>
  <c r="AB262" i="1"/>
  <c r="AB157" i="1"/>
  <c r="AB206" i="1"/>
  <c r="AB497" i="1"/>
  <c r="AB620" i="1" s="1"/>
  <c r="AB356" i="1"/>
  <c r="AB583" i="1" s="1"/>
  <c r="AB490" i="1"/>
  <c r="AB613" i="1" s="1"/>
  <c r="AB270" i="1"/>
  <c r="AB196" i="1"/>
  <c r="AB198" i="1"/>
  <c r="AB329" i="1"/>
  <c r="AB263" i="1"/>
  <c r="AB354" i="1"/>
  <c r="AB581" i="1" s="1"/>
  <c r="AB493" i="1"/>
  <c r="AB616" i="1" s="1"/>
  <c r="G24" i="9"/>
  <c r="H170" i="7"/>
  <c r="H175" i="7"/>
  <c r="H172" i="7"/>
  <c r="H169" i="7"/>
  <c r="H174" i="7"/>
  <c r="H173" i="7"/>
  <c r="H168" i="7"/>
  <c r="H167" i="7"/>
  <c r="H171" i="7"/>
  <c r="AB349" i="1"/>
  <c r="AB576" i="1" s="1"/>
  <c r="AB267" i="1"/>
  <c r="AB195" i="1"/>
  <c r="AB202" i="1"/>
  <c r="G26" i="9"/>
  <c r="H191" i="7"/>
  <c r="H190" i="7"/>
  <c r="H189" i="7"/>
  <c r="H193" i="7"/>
  <c r="H188" i="7"/>
  <c r="H195" i="7"/>
  <c r="H192" i="7"/>
  <c r="H187" i="7"/>
  <c r="H194" i="7"/>
  <c r="AB352" i="1"/>
  <c r="AB579" i="1" s="1"/>
  <c r="AB359" i="1"/>
  <c r="AB586" i="1" s="1"/>
  <c r="AB271" i="1"/>
  <c r="AA519" i="1"/>
  <c r="AB484" i="1"/>
  <c r="AB275" i="1"/>
  <c r="W519" i="1"/>
  <c r="AB201" i="1"/>
  <c r="AB205" i="1"/>
  <c r="AB261" i="1"/>
  <c r="AB197" i="1"/>
  <c r="AB348" i="1"/>
  <c r="AB575" i="1" s="1"/>
  <c r="AB273" i="1"/>
  <c r="AB203" i="1"/>
  <c r="S519" i="1"/>
  <c r="AB266" i="1"/>
  <c r="AB498" i="1"/>
  <c r="AB621" i="1" s="1"/>
  <c r="AA15" i="9"/>
  <c r="AB264" i="1"/>
  <c r="AB265" i="1"/>
  <c r="AB363" i="1"/>
  <c r="AB590" i="1" s="1"/>
  <c r="AB269" i="1"/>
  <c r="J15" i="9"/>
  <c r="J27" i="9"/>
  <c r="O219" i="4"/>
  <c r="AB175" i="4"/>
  <c r="AB219" i="4" s="1"/>
  <c r="Y8" i="8"/>
  <c r="Y10" i="8" s="1"/>
  <c r="Y12" i="8" s="1"/>
  <c r="W10" i="8"/>
  <c r="W12" i="8" s="1"/>
  <c r="J33" i="9"/>
  <c r="F219" i="4"/>
  <c r="J5" i="9"/>
  <c r="T9" i="8"/>
  <c r="U9" i="8" s="1"/>
  <c r="T7" i="8"/>
  <c r="U7" i="8" s="1"/>
  <c r="T5" i="8"/>
  <c r="U5" i="8" s="1"/>
  <c r="T4" i="8"/>
  <c r="U4" i="8" s="1"/>
  <c r="T8" i="8"/>
  <c r="U8" i="8" s="1"/>
  <c r="K519" i="1"/>
  <c r="V43" i="2"/>
  <c r="F4" i="9"/>
  <c r="F309" i="6"/>
  <c r="K219" i="4"/>
  <c r="Q6" i="8"/>
  <c r="G309" i="7"/>
  <c r="F309" i="7"/>
  <c r="J17" i="7"/>
  <c r="J316" i="7" s="1"/>
  <c r="J17" i="6"/>
  <c r="J316" i="6" s="1"/>
  <c r="V40" i="2"/>
  <c r="H165" i="7"/>
  <c r="I186" i="7"/>
  <c r="I166" i="7"/>
  <c r="F519" i="1"/>
  <c r="J519" i="1"/>
  <c r="G318" i="7"/>
  <c r="J335" i="6"/>
  <c r="J190" i="6"/>
  <c r="V35" i="2"/>
  <c r="V117" i="2"/>
  <c r="V191" i="2"/>
  <c r="J448" i="1"/>
  <c r="J444" i="1"/>
  <c r="J440" i="1"/>
  <c r="J434" i="1"/>
  <c r="J446" i="1"/>
  <c r="J442" i="1"/>
  <c r="J438" i="1"/>
  <c r="J449" i="1"/>
  <c r="J445" i="1"/>
  <c r="J441" i="1"/>
  <c r="J437" i="1"/>
  <c r="J436" i="1"/>
  <c r="J447" i="1"/>
  <c r="J443" i="1"/>
  <c r="J439" i="1"/>
  <c r="J435" i="1"/>
  <c r="V29" i="2"/>
  <c r="V154" i="2"/>
  <c r="M6" i="2"/>
  <c r="I6" i="2"/>
  <c r="Q6" i="2"/>
  <c r="BJ6" i="2"/>
  <c r="V7" i="2"/>
  <c r="FZ6" i="2"/>
  <c r="HM99" i="2"/>
  <c r="HM80" i="2" s="1"/>
  <c r="HM26" i="2"/>
  <c r="J166" i="7" s="1"/>
  <c r="HN100" i="2"/>
  <c r="HN102" i="2"/>
  <c r="HN28" i="2" s="1"/>
  <c r="K186" i="7" s="1"/>
  <c r="HM28" i="2"/>
  <c r="T99" i="2"/>
  <c r="T80" i="2" s="1"/>
  <c r="U80" i="2" s="1"/>
  <c r="V80" i="2" s="1"/>
  <c r="T25" i="2"/>
  <c r="T6" i="2" s="1"/>
  <c r="V17" i="2"/>
  <c r="HL25" i="2"/>
  <c r="HL6" i="2" s="1"/>
  <c r="G312" i="6" l="1"/>
  <c r="G311" i="6" s="1"/>
  <c r="E4" i="9"/>
  <c r="E41" i="9"/>
  <c r="J258" i="4"/>
  <c r="H222" i="4"/>
  <c r="H221" i="4" s="1"/>
  <c r="S574" i="1"/>
  <c r="I222" i="4"/>
  <c r="I221" i="4" s="1"/>
  <c r="J230" i="4"/>
  <c r="J608" i="1"/>
  <c r="K251" i="4"/>
  <c r="K343" i="7"/>
  <c r="K353" i="7"/>
  <c r="AB554" i="1"/>
  <c r="F223" i="4"/>
  <c r="F222" i="4" s="1"/>
  <c r="F221" i="4" s="1"/>
  <c r="J251" i="4"/>
  <c r="K363" i="7"/>
  <c r="H338" i="7"/>
  <c r="H341" i="7"/>
  <c r="J323" i="6"/>
  <c r="K237" i="4"/>
  <c r="J574" i="1"/>
  <c r="K258" i="4"/>
  <c r="K192" i="7"/>
  <c r="K193" i="7"/>
  <c r="K189" i="7"/>
  <c r="K194" i="7"/>
  <c r="K187" i="7"/>
  <c r="K191" i="7"/>
  <c r="K190" i="7"/>
  <c r="K195" i="7"/>
  <c r="K188" i="7"/>
  <c r="H337" i="7"/>
  <c r="K244" i="4"/>
  <c r="K323" i="7"/>
  <c r="H342" i="7"/>
  <c r="AB312" i="7"/>
  <c r="AB311" i="7" s="1"/>
  <c r="O312" i="7"/>
  <c r="O311" i="7" s="1"/>
  <c r="H334" i="7"/>
  <c r="H336" i="7"/>
  <c r="H340" i="7"/>
  <c r="F312" i="7"/>
  <c r="F311" i="7" s="1"/>
  <c r="H335" i="7"/>
  <c r="H339" i="7"/>
  <c r="J353" i="6"/>
  <c r="O251" i="4"/>
  <c r="K230" i="4"/>
  <c r="K223" i="4"/>
  <c r="AB251" i="4"/>
  <c r="AB556" i="1"/>
  <c r="AB545" i="1"/>
  <c r="AB542" i="1"/>
  <c r="K557" i="1"/>
  <c r="W540" i="1"/>
  <c r="AB553" i="1"/>
  <c r="AB543" i="1"/>
  <c r="S540" i="1"/>
  <c r="AB549" i="1"/>
  <c r="K317" i="7"/>
  <c r="I318" i="7"/>
  <c r="J18" i="7"/>
  <c r="J317" i="7" s="1"/>
  <c r="H317" i="7"/>
  <c r="E319" i="7"/>
  <c r="H317" i="6"/>
  <c r="J18" i="6"/>
  <c r="I316" i="6"/>
  <c r="K353" i="6"/>
  <c r="K363" i="6"/>
  <c r="K323" i="6"/>
  <c r="K343" i="6"/>
  <c r="K313" i="6"/>
  <c r="F315" i="6"/>
  <c r="AB548" i="1"/>
  <c r="AB574" i="1"/>
  <c r="AB546" i="1"/>
  <c r="K608" i="1"/>
  <c r="AA540" i="1"/>
  <c r="AB544" i="1"/>
  <c r="AB608" i="1"/>
  <c r="K540" i="1"/>
  <c r="AB552" i="1"/>
  <c r="AB555" i="1"/>
  <c r="K574" i="1"/>
  <c r="AB541" i="1"/>
  <c r="K591" i="1"/>
  <c r="AB547" i="1"/>
  <c r="AB551" i="1"/>
  <c r="AB550" i="1"/>
  <c r="K523" i="1"/>
  <c r="G23" i="9"/>
  <c r="AB519" i="1"/>
  <c r="H26" i="9"/>
  <c r="I192" i="7"/>
  <c r="J192" i="7" s="1"/>
  <c r="I191" i="7"/>
  <c r="J191" i="7" s="1"/>
  <c r="I190" i="7"/>
  <c r="J190" i="7" s="1"/>
  <c r="I189" i="7"/>
  <c r="J189" i="7" s="1"/>
  <c r="I193" i="7"/>
  <c r="J193" i="7" s="1"/>
  <c r="I187" i="7"/>
  <c r="J187" i="7" s="1"/>
  <c r="I188" i="7"/>
  <c r="J188" i="7" s="1"/>
  <c r="I195" i="7"/>
  <c r="J195" i="7" s="1"/>
  <c r="I194" i="7"/>
  <c r="J194" i="7" s="1"/>
  <c r="I173" i="7"/>
  <c r="I172" i="7"/>
  <c r="I171" i="7"/>
  <c r="I168" i="7"/>
  <c r="I169" i="7"/>
  <c r="I174" i="7"/>
  <c r="I175" i="7"/>
  <c r="I342" i="7" s="1"/>
  <c r="I167" i="7"/>
  <c r="I170" i="7"/>
  <c r="J186" i="7"/>
  <c r="I26" i="9" s="1"/>
  <c r="J26" i="9"/>
  <c r="H24" i="9"/>
  <c r="Q10" i="8"/>
  <c r="Q12" i="8" s="1"/>
  <c r="I165" i="7"/>
  <c r="I309" i="7" s="1"/>
  <c r="H318" i="7"/>
  <c r="R6" i="8"/>
  <c r="R10" i="8" s="1"/>
  <c r="R12" i="8" s="1"/>
  <c r="H309" i="7"/>
  <c r="H318" i="6"/>
  <c r="J336" i="6"/>
  <c r="G319" i="7"/>
  <c r="J191" i="6"/>
  <c r="J460" i="1"/>
  <c r="J464" i="1"/>
  <c r="J456" i="1"/>
  <c r="J452" i="1"/>
  <c r="J461" i="1"/>
  <c r="J453" i="1"/>
  <c r="I592" i="1"/>
  <c r="I593" i="1"/>
  <c r="I594" i="1"/>
  <c r="I595" i="1"/>
  <c r="I596" i="1"/>
  <c r="I597" i="1"/>
  <c r="I598" i="1"/>
  <c r="I599" i="1"/>
  <c r="I600" i="1"/>
  <c r="I601" i="1"/>
  <c r="I602" i="1"/>
  <c r="I603" i="1"/>
  <c r="I604" i="1"/>
  <c r="I605" i="1"/>
  <c r="I606" i="1"/>
  <c r="I607" i="1"/>
  <c r="H592" i="1"/>
  <c r="H593" i="1"/>
  <c r="H594" i="1"/>
  <c r="H595" i="1"/>
  <c r="H596" i="1"/>
  <c r="H597" i="1"/>
  <c r="H598" i="1"/>
  <c r="H599" i="1"/>
  <c r="H600" i="1"/>
  <c r="H601" i="1"/>
  <c r="H602" i="1"/>
  <c r="H603" i="1"/>
  <c r="H604" i="1"/>
  <c r="H605" i="1"/>
  <c r="H606" i="1"/>
  <c r="H607" i="1"/>
  <c r="J451" i="1"/>
  <c r="J463" i="1"/>
  <c r="J459" i="1"/>
  <c r="J455" i="1"/>
  <c r="G593" i="1"/>
  <c r="G594" i="1"/>
  <c r="G595" i="1"/>
  <c r="G596" i="1"/>
  <c r="G597" i="1"/>
  <c r="G598" i="1"/>
  <c r="G599" i="1"/>
  <c r="G600" i="1"/>
  <c r="G601" i="1"/>
  <c r="G602" i="1"/>
  <c r="G603" i="1"/>
  <c r="G604" i="1"/>
  <c r="G605" i="1"/>
  <c r="G606" i="1"/>
  <c r="G607" i="1"/>
  <c r="G592" i="1"/>
  <c r="J466" i="1"/>
  <c r="J462" i="1"/>
  <c r="J458" i="1"/>
  <c r="J454" i="1"/>
  <c r="J465" i="1"/>
  <c r="J457" i="1"/>
  <c r="HN99" i="2"/>
  <c r="HN80" i="2" s="1"/>
  <c r="HN26" i="2"/>
  <c r="K166" i="7" s="1"/>
  <c r="HM25" i="2"/>
  <c r="HM6" i="2" s="1"/>
  <c r="U99" i="2"/>
  <c r="V99" i="2" s="1"/>
  <c r="G4" i="9" l="1"/>
  <c r="G41" i="9"/>
  <c r="J165" i="7"/>
  <c r="J309" i="7" s="1"/>
  <c r="I338" i="7"/>
  <c r="I334" i="7"/>
  <c r="K172" i="7"/>
  <c r="K339" i="7" s="1"/>
  <c r="K165" i="7"/>
  <c r="K173" i="7"/>
  <c r="K340" i="7" s="1"/>
  <c r="K169" i="7"/>
  <c r="K336" i="7" s="1"/>
  <c r="K174" i="7"/>
  <c r="K341" i="7" s="1"/>
  <c r="K167" i="7"/>
  <c r="K334" i="7" s="1"/>
  <c r="K171" i="7"/>
  <c r="K338" i="7" s="1"/>
  <c r="K168" i="7"/>
  <c r="K335" i="7" s="1"/>
  <c r="K175" i="7"/>
  <c r="K342" i="7" s="1"/>
  <c r="K170" i="7"/>
  <c r="K337" i="7" s="1"/>
  <c r="K222" i="4"/>
  <c r="K221" i="4" s="1"/>
  <c r="I341" i="7"/>
  <c r="I339" i="7"/>
  <c r="I336" i="7"/>
  <c r="I340" i="7"/>
  <c r="I337" i="7"/>
  <c r="I335" i="7"/>
  <c r="H333" i="7"/>
  <c r="K318" i="7"/>
  <c r="I319" i="7"/>
  <c r="E320" i="7"/>
  <c r="F316" i="6"/>
  <c r="I317" i="6"/>
  <c r="J317" i="6"/>
  <c r="K522" i="1"/>
  <c r="K520" i="1" s="1"/>
  <c r="H591" i="1"/>
  <c r="I591" i="1"/>
  <c r="G591" i="1"/>
  <c r="AB540" i="1"/>
  <c r="H23" i="9"/>
  <c r="S6" i="8"/>
  <c r="S10" i="8" s="1"/>
  <c r="S12" i="8" s="1"/>
  <c r="V25" i="2"/>
  <c r="J19" i="7"/>
  <c r="J318" i="7" s="1"/>
  <c r="H319" i="6"/>
  <c r="G320" i="7"/>
  <c r="J337" i="6"/>
  <c r="J192" i="6"/>
  <c r="J482" i="1"/>
  <c r="J606" i="1" s="1"/>
  <c r="J474" i="1"/>
  <c r="J598" i="1" s="1"/>
  <c r="J478" i="1"/>
  <c r="J602" i="1" s="1"/>
  <c r="J470" i="1"/>
  <c r="J594" i="1" s="1"/>
  <c r="J483" i="1"/>
  <c r="J607" i="1" s="1"/>
  <c r="J479" i="1"/>
  <c r="J603" i="1" s="1"/>
  <c r="J475" i="1"/>
  <c r="J599" i="1" s="1"/>
  <c r="J471" i="1"/>
  <c r="J595" i="1" s="1"/>
  <c r="J481" i="1"/>
  <c r="J605" i="1" s="1"/>
  <c r="J473" i="1"/>
  <c r="J597" i="1" s="1"/>
  <c r="J480" i="1"/>
  <c r="J604" i="1" s="1"/>
  <c r="J476" i="1"/>
  <c r="J600" i="1" s="1"/>
  <c r="J472" i="1"/>
  <c r="J596" i="1" s="1"/>
  <c r="J477" i="1"/>
  <c r="J601" i="1" s="1"/>
  <c r="J469" i="1"/>
  <c r="J593" i="1" s="1"/>
  <c r="J468" i="1"/>
  <c r="J592" i="1" s="1"/>
  <c r="U25" i="2"/>
  <c r="U6" i="2" s="1"/>
  <c r="HN25" i="2"/>
  <c r="H4" i="9" l="1"/>
  <c r="H41" i="9"/>
  <c r="K333" i="7"/>
  <c r="I333" i="7"/>
  <c r="K319" i="7"/>
  <c r="J20" i="7"/>
  <c r="J319" i="7" s="1"/>
  <c r="H319" i="7"/>
  <c r="I320" i="7"/>
  <c r="E322" i="7"/>
  <c r="E321" i="7"/>
  <c r="I318" i="6"/>
  <c r="J19" i="6"/>
  <c r="J318" i="6" s="1"/>
  <c r="F317" i="6"/>
  <c r="J591" i="1"/>
  <c r="H533" i="1"/>
  <c r="H535" i="1"/>
  <c r="H527" i="1"/>
  <c r="H526" i="1"/>
  <c r="T6" i="8"/>
  <c r="U6" i="8" s="1"/>
  <c r="U10" i="8" s="1"/>
  <c r="U12" i="8" s="1"/>
  <c r="K309" i="7"/>
  <c r="V6" i="2"/>
  <c r="H320" i="6"/>
  <c r="J20" i="6"/>
  <c r="J319" i="6" s="1"/>
  <c r="G321" i="7"/>
  <c r="J193" i="6"/>
  <c r="J338" i="6"/>
  <c r="H525" i="1"/>
  <c r="H528" i="1"/>
  <c r="H529" i="1"/>
  <c r="H530" i="1"/>
  <c r="H531" i="1"/>
  <c r="H532" i="1"/>
  <c r="H534" i="1"/>
  <c r="H536" i="1"/>
  <c r="H537" i="1"/>
  <c r="H538" i="1"/>
  <c r="H539" i="1"/>
  <c r="H524" i="1"/>
  <c r="HN6" i="2"/>
  <c r="E51" i="1"/>
  <c r="E536" i="1" s="1"/>
  <c r="E47" i="1"/>
  <c r="E532" i="1" s="1"/>
  <c r="E49" i="1"/>
  <c r="E40" i="1"/>
  <c r="E53" i="1"/>
  <c r="E54" i="1"/>
  <c r="E539" i="1" s="1"/>
  <c r="E50" i="1"/>
  <c r="E535" i="1" s="1"/>
  <c r="E41" i="1"/>
  <c r="E52" i="1"/>
  <c r="E537" i="1" s="1"/>
  <c r="E43" i="1"/>
  <c r="E48" i="1"/>
  <c r="E42" i="1"/>
  <c r="E45" i="1"/>
  <c r="E46" i="1"/>
  <c r="E39" i="1"/>
  <c r="E44" i="1"/>
  <c r="G40" i="1"/>
  <c r="G45" i="1"/>
  <c r="G54" i="1"/>
  <c r="G44" i="1"/>
  <c r="G51" i="1"/>
  <c r="G41" i="1"/>
  <c r="G43" i="1"/>
  <c r="G50" i="1"/>
  <c r="G52" i="1"/>
  <c r="G47" i="1"/>
  <c r="G53" i="1"/>
  <c r="G42" i="1"/>
  <c r="G49" i="1"/>
  <c r="G48" i="1"/>
  <c r="G39" i="1"/>
  <c r="G46" i="1"/>
  <c r="E313" i="7" l="1"/>
  <c r="E312" i="7" s="1"/>
  <c r="E311" i="7" s="1"/>
  <c r="K320" i="7"/>
  <c r="J21" i="7"/>
  <c r="J320" i="7" s="1"/>
  <c r="H320" i="7"/>
  <c r="I322" i="7"/>
  <c r="I321" i="7"/>
  <c r="F318" i="6"/>
  <c r="I319" i="6"/>
  <c r="H523" i="1"/>
  <c r="F54" i="1"/>
  <c r="J49" i="1"/>
  <c r="J43" i="1"/>
  <c r="J51" i="1"/>
  <c r="F42" i="1"/>
  <c r="F46" i="1"/>
  <c r="F40" i="1"/>
  <c r="F48" i="1"/>
  <c r="F49" i="1"/>
  <c r="J41" i="1"/>
  <c r="F53" i="1"/>
  <c r="J44" i="1"/>
  <c r="J53" i="1"/>
  <c r="J45" i="1"/>
  <c r="F43" i="1"/>
  <c r="F47" i="1"/>
  <c r="J48" i="1"/>
  <c r="J42" i="1"/>
  <c r="J54" i="1"/>
  <c r="J47" i="1"/>
  <c r="J52" i="1"/>
  <c r="J40" i="1"/>
  <c r="F52" i="1"/>
  <c r="F51" i="1"/>
  <c r="F45" i="1"/>
  <c r="J46" i="1"/>
  <c r="F44" i="1"/>
  <c r="F41" i="1"/>
  <c r="J39" i="1"/>
  <c r="F39" i="1"/>
  <c r="T10" i="8"/>
  <c r="T12" i="8" s="1"/>
  <c r="H321" i="6"/>
  <c r="J21" i="6"/>
  <c r="J320" i="6" s="1"/>
  <c r="J339" i="6"/>
  <c r="J195" i="6"/>
  <c r="J194" i="6"/>
  <c r="G322" i="7"/>
  <c r="G313" i="7" s="1"/>
  <c r="G312" i="7" s="1"/>
  <c r="G311" i="7" s="1"/>
  <c r="F50" i="1"/>
  <c r="E538" i="1"/>
  <c r="E534" i="1"/>
  <c r="E533" i="1"/>
  <c r="E524" i="1"/>
  <c r="E526" i="1"/>
  <c r="E530" i="1"/>
  <c r="E527" i="1"/>
  <c r="E531" i="1"/>
  <c r="E528" i="1"/>
  <c r="E525" i="1"/>
  <c r="E529" i="1"/>
  <c r="J50" i="1"/>
  <c r="J57" i="1"/>
  <c r="J58" i="1"/>
  <c r="J59" i="1"/>
  <c r="J60" i="1"/>
  <c r="J61" i="1"/>
  <c r="J62" i="1"/>
  <c r="J63" i="1"/>
  <c r="J71" i="1"/>
  <c r="J70" i="1"/>
  <c r="J69" i="1"/>
  <c r="J66" i="1"/>
  <c r="J65" i="1"/>
  <c r="J56" i="1"/>
  <c r="I524" i="1"/>
  <c r="I525" i="1"/>
  <c r="I526" i="1"/>
  <c r="I527" i="1"/>
  <c r="I528" i="1"/>
  <c r="I529" i="1"/>
  <c r="I530" i="1"/>
  <c r="I531" i="1"/>
  <c r="I532" i="1"/>
  <c r="I533" i="1"/>
  <c r="I534" i="1"/>
  <c r="I535" i="1"/>
  <c r="I536" i="1"/>
  <c r="I537" i="1"/>
  <c r="I538" i="1"/>
  <c r="I539" i="1"/>
  <c r="K322" i="7" l="1"/>
  <c r="K321" i="7"/>
  <c r="I313" i="7"/>
  <c r="I312" i="7" s="1"/>
  <c r="I311" i="7" s="1"/>
  <c r="J22" i="7"/>
  <c r="J321" i="7" s="1"/>
  <c r="H321" i="7"/>
  <c r="I320" i="6"/>
  <c r="F319" i="6"/>
  <c r="I523" i="1"/>
  <c r="H322" i="6"/>
  <c r="H313" i="6" s="1"/>
  <c r="H312" i="6" s="1"/>
  <c r="H311" i="6" s="1"/>
  <c r="J22" i="6"/>
  <c r="J321" i="6" s="1"/>
  <c r="J340" i="6"/>
  <c r="J74" i="1"/>
  <c r="J75" i="1"/>
  <c r="J76" i="1"/>
  <c r="J77" i="1"/>
  <c r="J78" i="1"/>
  <c r="J79" i="1"/>
  <c r="J80" i="1"/>
  <c r="J82" i="1"/>
  <c r="J83" i="1"/>
  <c r="J86" i="1"/>
  <c r="J87" i="1"/>
  <c r="J88" i="1"/>
  <c r="J73" i="1"/>
  <c r="J67" i="1"/>
  <c r="K313" i="7" l="1"/>
  <c r="K312" i="7" s="1"/>
  <c r="K311" i="7" s="1"/>
  <c r="J23" i="7"/>
  <c r="J322" i="7" s="1"/>
  <c r="J313" i="7" s="1"/>
  <c r="H322" i="7"/>
  <c r="H313" i="7" s="1"/>
  <c r="H312" i="7" s="1"/>
  <c r="H311" i="7" s="1"/>
  <c r="F320" i="6"/>
  <c r="I322" i="6"/>
  <c r="I321" i="6"/>
  <c r="J85" i="1"/>
  <c r="J81" i="1"/>
  <c r="J342" i="6"/>
  <c r="J341" i="6"/>
  <c r="J91" i="1"/>
  <c r="J92" i="1"/>
  <c r="J93" i="1"/>
  <c r="J94" i="1"/>
  <c r="J95" i="1"/>
  <c r="J96" i="1"/>
  <c r="J97" i="1"/>
  <c r="J98" i="1"/>
  <c r="J99" i="1"/>
  <c r="J100" i="1"/>
  <c r="J102" i="1"/>
  <c r="J103" i="1"/>
  <c r="J104" i="1"/>
  <c r="J105" i="1"/>
  <c r="J90" i="1"/>
  <c r="J84" i="1"/>
  <c r="I313" i="6" l="1"/>
  <c r="I312" i="6" s="1"/>
  <c r="I311" i="6" s="1"/>
  <c r="J23" i="6"/>
  <c r="J322" i="6" s="1"/>
  <c r="J313" i="6" s="1"/>
  <c r="J333" i="6"/>
  <c r="F322" i="6"/>
  <c r="F321" i="6"/>
  <c r="J108" i="1"/>
  <c r="J109" i="1"/>
  <c r="J110" i="1"/>
  <c r="J111" i="1"/>
  <c r="J112" i="1"/>
  <c r="J113" i="1"/>
  <c r="J115" i="1"/>
  <c r="J116" i="1"/>
  <c r="J117" i="1"/>
  <c r="J119" i="1"/>
  <c r="J120" i="1"/>
  <c r="J122" i="1"/>
  <c r="J107" i="1"/>
  <c r="J101" i="1"/>
  <c r="F313" i="6" l="1"/>
  <c r="F312" i="6" s="1"/>
  <c r="F311" i="6" s="1"/>
  <c r="J114" i="1"/>
  <c r="J121" i="1"/>
  <c r="J131" i="1"/>
  <c r="J138" i="1"/>
  <c r="J128" i="1"/>
  <c r="J136" i="1"/>
  <c r="J125" i="1"/>
  <c r="J129" i="1"/>
  <c r="J133" i="1"/>
  <c r="J137" i="1"/>
  <c r="J139" i="1"/>
  <c r="J130" i="1"/>
  <c r="J134" i="1"/>
  <c r="J118" i="1"/>
  <c r="J126" i="1" l="1"/>
  <c r="J132" i="1"/>
  <c r="J124" i="1"/>
  <c r="J127" i="1"/>
  <c r="J141" i="1"/>
  <c r="J145" i="1"/>
  <c r="J528" i="1" s="1"/>
  <c r="J149" i="1"/>
  <c r="G536" i="1"/>
  <c r="J142" i="1"/>
  <c r="J525" i="1" s="1"/>
  <c r="J146" i="1"/>
  <c r="J529" i="1" s="1"/>
  <c r="J154" i="1"/>
  <c r="J537" i="1" s="1"/>
  <c r="J143" i="1"/>
  <c r="J147" i="1"/>
  <c r="J530" i="1" s="1"/>
  <c r="J151" i="1"/>
  <c r="J534" i="1" s="1"/>
  <c r="J155" i="1"/>
  <c r="J538" i="1" s="1"/>
  <c r="J144" i="1"/>
  <c r="J148" i="1"/>
  <c r="J531" i="1" s="1"/>
  <c r="J152" i="1"/>
  <c r="J156" i="1"/>
  <c r="J539" i="1" s="1"/>
  <c r="J135" i="1"/>
  <c r="J535" i="1" l="1"/>
  <c r="E523" i="1"/>
  <c r="J527" i="1"/>
  <c r="G530" i="1"/>
  <c r="G537" i="1"/>
  <c r="G532" i="1"/>
  <c r="G529" i="1"/>
  <c r="J532" i="1"/>
  <c r="G526" i="1"/>
  <c r="G525" i="1"/>
  <c r="G524" i="1"/>
  <c r="J526" i="1"/>
  <c r="J524" i="1"/>
  <c r="G539" i="1"/>
  <c r="G534" i="1"/>
  <c r="G531" i="1"/>
  <c r="G538" i="1"/>
  <c r="G528" i="1"/>
  <c r="G535" i="1"/>
  <c r="J150" i="1"/>
  <c r="J533" i="1" s="1"/>
  <c r="G533" i="1"/>
  <c r="G527" i="1"/>
  <c r="H262" i="1"/>
  <c r="H542" i="1" s="1"/>
  <c r="H263" i="1"/>
  <c r="H543" i="1" s="1"/>
  <c r="H264" i="1"/>
  <c r="H544" i="1" s="1"/>
  <c r="H265" i="1"/>
  <c r="H545" i="1" s="1"/>
  <c r="H266" i="1"/>
  <c r="H546" i="1" s="1"/>
  <c r="H267" i="1"/>
  <c r="H547" i="1" s="1"/>
  <c r="H268" i="1"/>
  <c r="H548" i="1" s="1"/>
  <c r="H269" i="1"/>
  <c r="H549" i="1" s="1"/>
  <c r="H270" i="1"/>
  <c r="H550" i="1" s="1"/>
  <c r="H271" i="1"/>
  <c r="H551" i="1" s="1"/>
  <c r="H272" i="1"/>
  <c r="H552" i="1" s="1"/>
  <c r="H273" i="1"/>
  <c r="H553" i="1" s="1"/>
  <c r="H274" i="1"/>
  <c r="H554" i="1" s="1"/>
  <c r="H275" i="1"/>
  <c r="H555" i="1" s="1"/>
  <c r="H276" i="1"/>
  <c r="H556" i="1" s="1"/>
  <c r="H261" i="1"/>
  <c r="H541" i="1" s="1"/>
  <c r="J153" i="1"/>
  <c r="J536" i="1" s="1"/>
  <c r="F527" i="1"/>
  <c r="F531" i="1"/>
  <c r="F535" i="1"/>
  <c r="F539" i="1"/>
  <c r="F528" i="1"/>
  <c r="F532" i="1"/>
  <c r="F536" i="1"/>
  <c r="F524" i="1"/>
  <c r="F525" i="1"/>
  <c r="F529" i="1"/>
  <c r="F533" i="1"/>
  <c r="F537" i="1"/>
  <c r="F526" i="1"/>
  <c r="F530" i="1"/>
  <c r="F534" i="1"/>
  <c r="F538" i="1"/>
  <c r="J173" i="1" l="1"/>
  <c r="J165" i="1"/>
  <c r="J523" i="1"/>
  <c r="J172" i="1"/>
  <c r="J164" i="1"/>
  <c r="H540" i="1"/>
  <c r="H522" i="1" s="1"/>
  <c r="H520" i="1" s="1"/>
  <c r="J163" i="1"/>
  <c r="J170" i="1"/>
  <c r="J162" i="1"/>
  <c r="G523" i="1"/>
  <c r="J169" i="1"/>
  <c r="J161" i="1"/>
  <c r="J168" i="1"/>
  <c r="J160" i="1"/>
  <c r="F523" i="1"/>
  <c r="J159" i="1"/>
  <c r="J167" i="1"/>
  <c r="J174" i="1"/>
  <c r="J166" i="1"/>
  <c r="J176" i="1"/>
  <c r="J180" i="1"/>
  <c r="J184" i="1"/>
  <c r="J179" i="1"/>
  <c r="J177" i="1"/>
  <c r="J181" i="1"/>
  <c r="J185" i="1"/>
  <c r="J189" i="1"/>
  <c r="J178" i="1"/>
  <c r="J182" i="1"/>
  <c r="J186" i="1"/>
  <c r="J190" i="1"/>
  <c r="J183" i="1"/>
  <c r="J187" i="1"/>
  <c r="J191" i="1"/>
  <c r="J171" i="1"/>
  <c r="I261" i="1"/>
  <c r="I541" i="1" s="1"/>
  <c r="I262" i="1"/>
  <c r="I542" i="1" s="1"/>
  <c r="I263" i="1"/>
  <c r="I543" i="1" s="1"/>
  <c r="I264" i="1"/>
  <c r="I544" i="1" s="1"/>
  <c r="I265" i="1"/>
  <c r="I545" i="1" s="1"/>
  <c r="I266" i="1"/>
  <c r="I546" i="1" s="1"/>
  <c r="I267" i="1"/>
  <c r="I547" i="1" s="1"/>
  <c r="I268" i="1"/>
  <c r="I548" i="1" s="1"/>
  <c r="I269" i="1"/>
  <c r="I549" i="1" s="1"/>
  <c r="I270" i="1"/>
  <c r="I550" i="1" s="1"/>
  <c r="I271" i="1"/>
  <c r="I551" i="1" s="1"/>
  <c r="I272" i="1"/>
  <c r="I552" i="1" s="1"/>
  <c r="I273" i="1"/>
  <c r="I553" i="1" s="1"/>
  <c r="I274" i="1"/>
  <c r="I554" i="1" s="1"/>
  <c r="I275" i="1"/>
  <c r="I555" i="1" s="1"/>
  <c r="I276" i="1"/>
  <c r="I556" i="1" s="1"/>
  <c r="I540" i="1" l="1"/>
  <c r="I522" i="1" s="1"/>
  <c r="I520" i="1" s="1"/>
  <c r="J196" i="1"/>
  <c r="J200" i="1"/>
  <c r="J204" i="1"/>
  <c r="J208" i="1"/>
  <c r="J195" i="1"/>
  <c r="J199" i="1"/>
  <c r="J203" i="1"/>
  <c r="J207" i="1"/>
  <c r="J194" i="1"/>
  <c r="J198" i="1"/>
  <c r="J202" i="1"/>
  <c r="J206" i="1"/>
  <c r="J201" i="1"/>
  <c r="J197" i="1"/>
  <c r="J188" i="1"/>
  <c r="J193" i="1" l="1"/>
  <c r="J211" i="1"/>
  <c r="J213" i="1"/>
  <c r="J214" i="1"/>
  <c r="J215" i="1"/>
  <c r="J216" i="1"/>
  <c r="J217" i="1"/>
  <c r="J219" i="1"/>
  <c r="J220" i="1"/>
  <c r="J221" i="1"/>
  <c r="J223" i="1"/>
  <c r="J224" i="1"/>
  <c r="J225" i="1"/>
  <c r="J210" i="1"/>
  <c r="J205" i="1"/>
  <c r="J212" i="1" l="1"/>
  <c r="J218" i="1"/>
  <c r="J227" i="1"/>
  <c r="J228" i="1"/>
  <c r="J229" i="1"/>
  <c r="J231" i="1"/>
  <c r="J233" i="1"/>
  <c r="J234" i="1"/>
  <c r="J235" i="1"/>
  <c r="J236" i="1"/>
  <c r="J237" i="1"/>
  <c r="J242" i="1"/>
  <c r="J222" i="1"/>
  <c r="J240" i="1" l="1"/>
  <c r="J232" i="1"/>
  <c r="J238" i="1"/>
  <c r="J230" i="1"/>
  <c r="J241" i="1"/>
  <c r="J244" i="1"/>
  <c r="J249" i="1"/>
  <c r="J257" i="1"/>
  <c r="J254" i="1"/>
  <c r="J258" i="1"/>
  <c r="J252" i="1"/>
  <c r="J247" i="1"/>
  <c r="J251" i="1"/>
  <c r="J255" i="1"/>
  <c r="J259" i="1"/>
  <c r="J239" i="1"/>
  <c r="J253" i="1" l="1"/>
  <c r="J245" i="1"/>
  <c r="J250" i="1"/>
  <c r="J246" i="1"/>
  <c r="J248" i="1"/>
  <c r="E261" i="1"/>
  <c r="E541" i="1" s="1"/>
  <c r="E262" i="1"/>
  <c r="E542" i="1" s="1"/>
  <c r="E263" i="1"/>
  <c r="E543" i="1" s="1"/>
  <c r="E264" i="1"/>
  <c r="E544" i="1" s="1"/>
  <c r="E265" i="1"/>
  <c r="E545" i="1" s="1"/>
  <c r="E266" i="1"/>
  <c r="E546" i="1" s="1"/>
  <c r="E267" i="1"/>
  <c r="E547" i="1" s="1"/>
  <c r="E268" i="1"/>
  <c r="E548" i="1" s="1"/>
  <c r="E269" i="1"/>
  <c r="E549" i="1" s="1"/>
  <c r="E270" i="1"/>
  <c r="E550" i="1" s="1"/>
  <c r="E271" i="1"/>
  <c r="E551" i="1" s="1"/>
  <c r="E272" i="1"/>
  <c r="E552" i="1" s="1"/>
  <c r="E273" i="1"/>
  <c r="E553" i="1" s="1"/>
  <c r="E274" i="1"/>
  <c r="E554" i="1" s="1"/>
  <c r="E275" i="1"/>
  <c r="E555" i="1" s="1"/>
  <c r="E276" i="1"/>
  <c r="E556" i="1" s="1"/>
  <c r="G261" i="1"/>
  <c r="J261" i="1" s="1"/>
  <c r="J541" i="1" s="1"/>
  <c r="G262" i="1"/>
  <c r="J262" i="1" s="1"/>
  <c r="G266" i="1"/>
  <c r="J266" i="1" s="1"/>
  <c r="J546" i="1" s="1"/>
  <c r="G270" i="1"/>
  <c r="J270" i="1" s="1"/>
  <c r="G274" i="1"/>
  <c r="G269" i="1"/>
  <c r="J269" i="1" s="1"/>
  <c r="J549" i="1" s="1"/>
  <c r="G263" i="1"/>
  <c r="J263" i="1" s="1"/>
  <c r="G267" i="1"/>
  <c r="J267" i="1" s="1"/>
  <c r="G271" i="1"/>
  <c r="J271" i="1" s="1"/>
  <c r="J551" i="1" s="1"/>
  <c r="G275" i="1"/>
  <c r="J275" i="1" s="1"/>
  <c r="J555" i="1" s="1"/>
  <c r="G265" i="1"/>
  <c r="J265" i="1" s="1"/>
  <c r="G264" i="1"/>
  <c r="J264" i="1" s="1"/>
  <c r="J544" i="1" s="1"/>
  <c r="G268" i="1"/>
  <c r="J268" i="1" s="1"/>
  <c r="J548" i="1" s="1"/>
  <c r="G272" i="1"/>
  <c r="J272" i="1" s="1"/>
  <c r="J552" i="1" s="1"/>
  <c r="G276" i="1"/>
  <c r="G273" i="1"/>
  <c r="J273" i="1" s="1"/>
  <c r="J256" i="1"/>
  <c r="J553" i="1" l="1"/>
  <c r="G541" i="1"/>
  <c r="J543" i="1"/>
  <c r="G551" i="1"/>
  <c r="G543" i="1"/>
  <c r="E540" i="1"/>
  <c r="E522" i="1" s="1"/>
  <c r="E520" i="1" s="1"/>
  <c r="J274" i="1"/>
  <c r="J554" i="1" s="1"/>
  <c r="G554" i="1"/>
  <c r="G550" i="1"/>
  <c r="G545" i="1"/>
  <c r="G552" i="1"/>
  <c r="J550" i="1"/>
  <c r="J545" i="1"/>
  <c r="G547" i="1"/>
  <c r="G544" i="1"/>
  <c r="J547" i="1"/>
  <c r="G553" i="1"/>
  <c r="G548" i="1"/>
  <c r="G549" i="1"/>
  <c r="G542" i="1"/>
  <c r="J276" i="1"/>
  <c r="J556" i="1" s="1"/>
  <c r="G556" i="1"/>
  <c r="G555" i="1"/>
  <c r="J542" i="1"/>
  <c r="G546" i="1"/>
  <c r="F265" i="1"/>
  <c r="F545" i="1" s="1"/>
  <c r="F269" i="1"/>
  <c r="F549" i="1" s="1"/>
  <c r="F273" i="1"/>
  <c r="F553" i="1" s="1"/>
  <c r="F261" i="1"/>
  <c r="F541" i="1" s="1"/>
  <c r="F266" i="1"/>
  <c r="F546" i="1" s="1"/>
  <c r="F271" i="1"/>
  <c r="F551" i="1" s="1"/>
  <c r="F276" i="1"/>
  <c r="F556" i="1" s="1"/>
  <c r="F262" i="1"/>
  <c r="F542" i="1" s="1"/>
  <c r="F267" i="1"/>
  <c r="F547" i="1" s="1"/>
  <c r="F272" i="1"/>
  <c r="F552" i="1" s="1"/>
  <c r="F270" i="1"/>
  <c r="F550" i="1" s="1"/>
  <c r="F263" i="1"/>
  <c r="F543" i="1" s="1"/>
  <c r="F268" i="1"/>
  <c r="F548" i="1" s="1"/>
  <c r="F274" i="1"/>
  <c r="F554" i="1" s="1"/>
  <c r="F264" i="1"/>
  <c r="F544" i="1" s="1"/>
  <c r="F275" i="1"/>
  <c r="F555" i="1" s="1"/>
  <c r="EK136" i="2"/>
  <c r="EK117" i="2" s="1"/>
  <c r="EK26" i="2"/>
  <c r="EK25" i="2" s="1"/>
  <c r="EK6" i="2" s="1"/>
  <c r="EL136" i="2"/>
  <c r="EL117" i="2" s="1"/>
  <c r="EL26" i="2"/>
  <c r="K166" i="6" s="1"/>
  <c r="K168" i="6" l="1"/>
  <c r="K335" i="6" s="1"/>
  <c r="K172" i="6"/>
  <c r="K339" i="6" s="1"/>
  <c r="K171" i="6"/>
  <c r="K338" i="6" s="1"/>
  <c r="K175" i="6"/>
  <c r="K342" i="6" s="1"/>
  <c r="K174" i="6"/>
  <c r="K341" i="6" s="1"/>
  <c r="K170" i="6"/>
  <c r="K337" i="6" s="1"/>
  <c r="K173" i="6"/>
  <c r="K340" i="6" s="1"/>
  <c r="K169" i="6"/>
  <c r="K336" i="6" s="1"/>
  <c r="K167" i="6"/>
  <c r="K334" i="6" s="1"/>
  <c r="J540" i="1"/>
  <c r="J522" i="1" s="1"/>
  <c r="J520" i="1" s="1"/>
  <c r="G540" i="1"/>
  <c r="G522" i="1" s="1"/>
  <c r="G520" i="1" s="1"/>
  <c r="F540" i="1"/>
  <c r="F522" i="1" s="1"/>
  <c r="F520" i="1" s="1"/>
  <c r="K165" i="6"/>
  <c r="K309" i="6" s="1"/>
  <c r="J166" i="6"/>
  <c r="EL25" i="2"/>
  <c r="EL6" i="2" s="1"/>
  <c r="J24" i="9"/>
  <c r="K333" i="6" l="1"/>
  <c r="J23" i="9"/>
  <c r="J4" i="9" s="1"/>
  <c r="I24" i="9"/>
  <c r="I23" i="9" s="1"/>
  <c r="J165" i="6"/>
  <c r="J309" i="6" s="1"/>
  <c r="O155" i="4"/>
  <c r="AB155" i="4" s="1"/>
  <c r="J155" i="4"/>
  <c r="J160" i="4"/>
  <c r="J158" i="4"/>
  <c r="J159" i="4"/>
  <c r="O156" i="4"/>
  <c r="AB156" i="4" s="1"/>
  <c r="J156" i="4"/>
  <c r="O158" i="4"/>
  <c r="O159" i="4"/>
  <c r="O160" i="4"/>
  <c r="O157" i="4"/>
  <c r="J41" i="9" l="1"/>
  <c r="I4" i="9"/>
  <c r="I41" i="9"/>
  <c r="K312" i="6"/>
  <c r="K311" i="6" s="1"/>
  <c r="AB159" i="4"/>
  <c r="AB160" i="4"/>
  <c r="AB158" i="4"/>
  <c r="AB157" i="4"/>
  <c r="J157" i="4"/>
  <c r="J169" i="4"/>
  <c r="J245" i="4" s="1"/>
  <c r="O169" i="4"/>
  <c r="J173" i="4"/>
  <c r="J249" i="4" s="1"/>
  <c r="J172" i="4"/>
  <c r="J248" i="4" s="1"/>
  <c r="O172" i="4"/>
  <c r="AB172" i="4" s="1"/>
  <c r="O171" i="4"/>
  <c r="AB171" i="4" s="1"/>
  <c r="O174" i="4"/>
  <c r="AB174" i="4" s="1"/>
  <c r="O170" i="4"/>
  <c r="O173" i="4"/>
  <c r="AB173" i="4" s="1"/>
  <c r="J174" i="4"/>
  <c r="J250" i="4" s="1"/>
  <c r="J170" i="4"/>
  <c r="J246" i="4" s="1"/>
  <c r="J171" i="4"/>
  <c r="J167" i="7"/>
  <c r="J334" i="7" s="1"/>
  <c r="J174" i="7"/>
  <c r="J341" i="7" s="1"/>
  <c r="J175" i="7"/>
  <c r="J342" i="7" s="1"/>
  <c r="J170" i="7"/>
  <c r="J337" i="7" s="1"/>
  <c r="J168" i="7"/>
  <c r="J335" i="7" s="1"/>
  <c r="J171" i="7"/>
  <c r="J338" i="7" s="1"/>
  <c r="J173" i="7"/>
  <c r="J340" i="7" s="1"/>
  <c r="J169" i="7"/>
  <c r="J336" i="7" s="1"/>
  <c r="J172" i="7"/>
  <c r="J339" i="7" s="1"/>
  <c r="J218" i="7"/>
  <c r="J219" i="7"/>
  <c r="J223" i="7"/>
  <c r="J220" i="7"/>
  <c r="J221" i="7"/>
  <c r="J222" i="7"/>
  <c r="J224" i="7"/>
  <c r="J225" i="7"/>
  <c r="J226" i="7"/>
  <c r="J238" i="7"/>
  <c r="J239" i="7"/>
  <c r="J244" i="7"/>
  <c r="J242" i="7"/>
  <c r="J246" i="7"/>
  <c r="J240" i="7"/>
  <c r="J245" i="7"/>
  <c r="J243" i="7"/>
  <c r="J241" i="7"/>
  <c r="J224" i="6"/>
  <c r="J350" i="6" s="1"/>
  <c r="J225" i="6"/>
  <c r="J351" i="6" s="1"/>
  <c r="J219" i="6"/>
  <c r="J345" i="6" s="1"/>
  <c r="J222" i="6"/>
  <c r="J348" i="6" s="1"/>
  <c r="J223" i="6"/>
  <c r="J349" i="6" s="1"/>
  <c r="J221" i="6"/>
  <c r="J347" i="6" s="1"/>
  <c r="J220" i="6"/>
  <c r="J346" i="6" s="1"/>
  <c r="J226" i="6"/>
  <c r="J352" i="6" s="1"/>
  <c r="O225" i="6"/>
  <c r="O221" i="6"/>
  <c r="O223" i="6"/>
  <c r="O226" i="6"/>
  <c r="O220" i="6"/>
  <c r="O224" i="6"/>
  <c r="O222" i="6"/>
  <c r="O219" i="6"/>
  <c r="O238" i="6"/>
  <c r="AB238" i="6" s="1"/>
  <c r="O243" i="6"/>
  <c r="AB243" i="6" s="1"/>
  <c r="O242" i="6"/>
  <c r="AB242" i="6" s="1"/>
  <c r="O246" i="6"/>
  <c r="AB246" i="6" s="1"/>
  <c r="O240" i="6"/>
  <c r="AB240" i="6" s="1"/>
  <c r="O239" i="6"/>
  <c r="AB239" i="6" s="1"/>
  <c r="O241" i="6"/>
  <c r="AB241" i="6" s="1"/>
  <c r="AB245" i="6"/>
  <c r="O244" i="6"/>
  <c r="AB244" i="6" s="1"/>
  <c r="J352" i="7" l="1"/>
  <c r="J347" i="7"/>
  <c r="J344" i="7"/>
  <c r="J333" i="7"/>
  <c r="J350" i="7"/>
  <c r="J351" i="7"/>
  <c r="J346" i="7"/>
  <c r="J349" i="7"/>
  <c r="J348" i="7"/>
  <c r="J345" i="7"/>
  <c r="O247" i="4"/>
  <c r="AB247" i="4"/>
  <c r="AB250" i="4"/>
  <c r="O250" i="4"/>
  <c r="O248" i="4"/>
  <c r="O249" i="4"/>
  <c r="J247" i="4"/>
  <c r="J244" i="4" s="1"/>
  <c r="J222" i="4" s="1"/>
  <c r="J221" i="4" s="1"/>
  <c r="AB248" i="4"/>
  <c r="AB249" i="4"/>
  <c r="AB225" i="6"/>
  <c r="AB351" i="6" s="1"/>
  <c r="O351" i="6"/>
  <c r="AB219" i="6"/>
  <c r="AB345" i="6" s="1"/>
  <c r="O345" i="6"/>
  <c r="AB226" i="6"/>
  <c r="AB352" i="6" s="1"/>
  <c r="O352" i="6"/>
  <c r="AB218" i="6"/>
  <c r="AB344" i="6" s="1"/>
  <c r="O344" i="6"/>
  <c r="AB222" i="6"/>
  <c r="AB348" i="6" s="1"/>
  <c r="O348" i="6"/>
  <c r="AB223" i="6"/>
  <c r="AB349" i="6" s="1"/>
  <c r="O349" i="6"/>
  <c r="AB220" i="6"/>
  <c r="AB346" i="6" s="1"/>
  <c r="O346" i="6"/>
  <c r="AB224" i="6"/>
  <c r="AB350" i="6" s="1"/>
  <c r="O350" i="6"/>
  <c r="AB221" i="6"/>
  <c r="AB347" i="6" s="1"/>
  <c r="O347" i="6"/>
  <c r="AB170" i="4"/>
  <c r="AB246" i="4" s="1"/>
  <c r="O246" i="4"/>
  <c r="AB169" i="4"/>
  <c r="AB245" i="4" s="1"/>
  <c r="O245" i="4"/>
  <c r="J343" i="7" l="1"/>
  <c r="J312" i="7" s="1"/>
  <c r="J311" i="7" s="1"/>
  <c r="AB244" i="4"/>
  <c r="AB222" i="4" s="1"/>
  <c r="AB221" i="4" s="1"/>
  <c r="O343" i="6"/>
  <c r="O312" i="6" s="1"/>
  <c r="O311" i="6" s="1"/>
  <c r="J343" i="6"/>
  <c r="J312" i="6" s="1"/>
  <c r="J311" i="6" s="1"/>
  <c r="AB343" i="6"/>
  <c r="AB312" i="6" s="1"/>
  <c r="AB311" i="6" s="1"/>
  <c r="O244" i="4"/>
  <c r="O222" i="4" s="1"/>
  <c r="O221" i="4" s="1"/>
  <c r="AB524" i="1"/>
  <c r="W524" i="1"/>
  <c r="S524" i="1"/>
  <c r="AA524" i="1"/>
  <c r="X524" i="1"/>
  <c r="R524" i="1"/>
  <c r="V524" i="1"/>
  <c r="T524" i="1"/>
  <c r="Z6" i="9"/>
  <c r="Z5" i="9" s="1"/>
  <c r="U524" i="1"/>
  <c r="P524" i="1"/>
  <c r="AA6" i="9"/>
  <c r="AA5" i="9" s="1"/>
  <c r="Y524" i="1"/>
  <c r="Z524" i="1"/>
  <c r="V6" i="9"/>
  <c r="V5" i="9" s="1"/>
  <c r="Q524" i="1"/>
  <c r="N6" i="9"/>
  <c r="N5" i="9" s="1"/>
  <c r="Y6" i="9"/>
  <c r="Y5" i="9" s="1"/>
  <c r="X6" i="9"/>
  <c r="X5" i="9" s="1"/>
  <c r="L6" i="9"/>
  <c r="L5" i="9" s="1"/>
  <c r="R6" i="9"/>
  <c r="R5" i="9" s="1"/>
  <c r="W6" i="9"/>
  <c r="W5" i="9" s="1"/>
  <c r="Q6" i="9"/>
  <c r="Q5" i="9" s="1"/>
  <c r="O6" i="9"/>
  <c r="O5" i="9" s="1"/>
  <c r="U6" i="9"/>
  <c r="U5" i="9" s="1"/>
  <c r="S6" i="9"/>
  <c r="S5" i="9" s="1"/>
  <c r="K6" i="9"/>
  <c r="K5" i="9" s="1"/>
  <c r="O524" i="1"/>
  <c r="N524" i="1"/>
  <c r="M524" i="1"/>
  <c r="L15" i="1"/>
  <c r="L534" i="1" s="1"/>
  <c r="L11" i="1"/>
  <c r="L530" i="1"/>
  <c r="L18" i="1"/>
  <c r="L537" i="1"/>
  <c r="L9" i="1"/>
  <c r="L528" i="1" s="1"/>
  <c r="L13" i="1"/>
  <c r="O13" i="1" s="1"/>
  <c r="O532" i="1" s="1"/>
  <c r="L532" i="1"/>
  <c r="L19" i="1"/>
  <c r="L538" i="1" s="1"/>
  <c r="L17" i="1"/>
  <c r="L536" i="1" s="1"/>
  <c r="L7" i="1"/>
  <c r="L526" i="1"/>
  <c r="L8" i="1"/>
  <c r="L527" i="1"/>
  <c r="L12" i="1"/>
  <c r="L531" i="1" s="1"/>
  <c r="L10" i="1"/>
  <c r="L529" i="1"/>
  <c r="L16" i="1"/>
  <c r="L535" i="1" s="1"/>
  <c r="L14" i="1"/>
  <c r="L533" i="1" s="1"/>
  <c r="L20" i="1"/>
  <c r="L539" i="1"/>
  <c r="M6" i="9"/>
  <c r="M5" i="9" s="1"/>
  <c r="M15" i="1"/>
  <c r="N15" i="1"/>
  <c r="N534" i="1" s="1"/>
  <c r="M16" i="1"/>
  <c r="M535" i="1" s="1"/>
  <c r="N16" i="1"/>
  <c r="N535" i="1" s="1"/>
  <c r="N17" i="1"/>
  <c r="N536" i="1" s="1"/>
  <c r="N8" i="1"/>
  <c r="N527" i="1" s="1"/>
  <c r="M9" i="1"/>
  <c r="M528" i="1" s="1"/>
  <c r="N20" i="1"/>
  <c r="N539" i="1" s="1"/>
  <c r="M19" i="1"/>
  <c r="M14" i="1"/>
  <c r="M533" i="1" s="1"/>
  <c r="M11" i="1"/>
  <c r="M530" i="1" s="1"/>
  <c r="M7" i="1"/>
  <c r="M526" i="1" s="1"/>
  <c r="N12" i="1"/>
  <c r="N531" i="1" s="1"/>
  <c r="N10" i="1"/>
  <c r="N529" i="1" s="1"/>
  <c r="M10" i="1"/>
  <c r="N9" i="1"/>
  <c r="N528" i="1" s="1"/>
  <c r="N7" i="1"/>
  <c r="N526" i="1" s="1"/>
  <c r="M18" i="1"/>
  <c r="M537" i="1" s="1"/>
  <c r="N11" i="1"/>
  <c r="N530" i="1" s="1"/>
  <c r="N13" i="1"/>
  <c r="N532" i="1" s="1"/>
  <c r="M20" i="1"/>
  <c r="M17" i="1"/>
  <c r="M536" i="1" s="1"/>
  <c r="N19" i="1"/>
  <c r="N538" i="1" s="1"/>
  <c r="M13" i="1"/>
  <c r="M532" i="1" s="1"/>
  <c r="N14" i="1"/>
  <c r="N533" i="1" s="1"/>
  <c r="M12" i="1"/>
  <c r="M531" i="1" s="1"/>
  <c r="N18" i="1"/>
  <c r="N537" i="1" s="1"/>
  <c r="M8" i="1"/>
  <c r="M527" i="1" s="1"/>
  <c r="U14" i="1"/>
  <c r="U533" i="1" s="1"/>
  <c r="R19" i="1"/>
  <c r="R538" i="1" s="1"/>
  <c r="R17" i="1"/>
  <c r="R536" i="1" s="1"/>
  <c r="P20" i="1"/>
  <c r="P539" i="1" s="1"/>
  <c r="Q7" i="1"/>
  <c r="Q526" i="1" s="1"/>
  <c r="Z19" i="1"/>
  <c r="Z538" i="1" s="1"/>
  <c r="Z14" i="1"/>
  <c r="Z533" i="1" s="1"/>
  <c r="V16" i="1"/>
  <c r="V535" i="1" s="1"/>
  <c r="U532" i="1"/>
  <c r="U13" i="1"/>
  <c r="Q9" i="1"/>
  <c r="R20" i="1"/>
  <c r="R539" i="1" s="1"/>
  <c r="V19" i="1"/>
  <c r="V538" i="1" s="1"/>
  <c r="Z7" i="1"/>
  <c r="Z526" i="1" s="1"/>
  <c r="Y9" i="1"/>
  <c r="Y528" i="1" s="1"/>
  <c r="U11" i="1"/>
  <c r="U530" i="1" s="1"/>
  <c r="V9" i="1"/>
  <c r="V528" i="1" s="1"/>
  <c r="Y18" i="1"/>
  <c r="Y537" i="1" s="1"/>
  <c r="Q8" i="1"/>
  <c r="Q527" i="1" s="1"/>
  <c r="U20" i="1"/>
  <c r="U539" i="1" s="1"/>
  <c r="P18" i="1"/>
  <c r="P537" i="1" s="1"/>
  <c r="V14" i="1"/>
  <c r="V533" i="1" s="1"/>
  <c r="Z9" i="1"/>
  <c r="Z528" i="1" s="1"/>
  <c r="Q18" i="1"/>
  <c r="Q537" i="1" s="1"/>
  <c r="Q19" i="1"/>
  <c r="Q538" i="1" s="1"/>
  <c r="R16" i="1"/>
  <c r="R535" i="1" s="1"/>
  <c r="U18" i="1"/>
  <c r="U537" i="1" s="1"/>
  <c r="V7" i="1"/>
  <c r="V526" i="1" s="1"/>
  <c r="Z15" i="1"/>
  <c r="Z534" i="1" s="1"/>
  <c r="Z18" i="1"/>
  <c r="Z537" i="1" s="1"/>
  <c r="Y13" i="1"/>
  <c r="Y532" i="1" s="1"/>
  <c r="X8" i="1"/>
  <c r="X527" i="1" s="1"/>
  <c r="R15" i="1"/>
  <c r="R534" i="1" s="1"/>
  <c r="X17" i="1"/>
  <c r="X536" i="1" s="1"/>
  <c r="V20" i="1"/>
  <c r="V539" i="1" s="1"/>
  <c r="U15" i="1"/>
  <c r="U534" i="1" s="1"/>
  <c r="Q20" i="1"/>
  <c r="P19" i="1"/>
  <c r="P538" i="1" s="1"/>
  <c r="T19" i="1"/>
  <c r="T538" i="1"/>
  <c r="V13" i="1"/>
  <c r="V532" i="1" s="1"/>
  <c r="U8" i="1"/>
  <c r="U527" i="1" s="1"/>
  <c r="R13" i="1"/>
  <c r="R532" i="1" s="1"/>
  <c r="V10" i="1"/>
  <c r="V529" i="1" s="1"/>
  <c r="Z20" i="1"/>
  <c r="Z539" i="1" s="1"/>
  <c r="T12" i="1"/>
  <c r="T531" i="1"/>
  <c r="T20" i="1"/>
  <c r="R14" i="1"/>
  <c r="R533" i="1" s="1"/>
  <c r="P16" i="1"/>
  <c r="X9" i="1"/>
  <c r="X528" i="1"/>
  <c r="P14" i="1"/>
  <c r="P533" i="1" s="1"/>
  <c r="T9" i="1"/>
  <c r="X20" i="1"/>
  <c r="T15" i="1"/>
  <c r="T10" i="1"/>
  <c r="W10" i="1" s="1"/>
  <c r="W529" i="1" s="1"/>
  <c r="T8" i="1"/>
  <c r="T527" i="1"/>
  <c r="Q14" i="1"/>
  <c r="Q533" i="1" s="1"/>
  <c r="Q15" i="1"/>
  <c r="Q534" i="1" s="1"/>
  <c r="R12" i="1"/>
  <c r="R531" i="1" s="1"/>
  <c r="T17" i="1"/>
  <c r="T536" i="1"/>
  <c r="V11" i="1"/>
  <c r="V530" i="1" s="1"/>
  <c r="X13" i="1"/>
  <c r="X532" i="1" s="1"/>
  <c r="Y17" i="1"/>
  <c r="Y536" i="1" s="1"/>
  <c r="R11" i="1"/>
  <c r="Y14" i="1"/>
  <c r="Y533" i="1" s="1"/>
  <c r="U19" i="1"/>
  <c r="U538" i="1" s="1"/>
  <c r="T14" i="1"/>
  <c r="T533" i="1" s="1"/>
  <c r="V8" i="1"/>
  <c r="V527" i="1" s="1"/>
  <c r="Q16" i="1"/>
  <c r="Q535" i="1" s="1"/>
  <c r="P11" i="1"/>
  <c r="P530" i="1" s="1"/>
  <c r="V17" i="1"/>
  <c r="V536" i="1" s="1"/>
  <c r="U12" i="1"/>
  <c r="U531" i="1" s="1"/>
  <c r="R9" i="1"/>
  <c r="R528" i="1" s="1"/>
  <c r="U17" i="1"/>
  <c r="U536" i="1" s="1"/>
  <c r="U9" i="1"/>
  <c r="U528" i="1" s="1"/>
  <c r="P6" i="9"/>
  <c r="P5" i="9" s="1"/>
  <c r="P4" i="9" s="1"/>
  <c r="R10" i="1"/>
  <c r="R529" i="1" s="1"/>
  <c r="P8" i="1"/>
  <c r="P527" i="1" s="1"/>
  <c r="P10" i="1"/>
  <c r="S10" i="1" s="1"/>
  <c r="S529" i="1" s="1"/>
  <c r="P15" i="1"/>
  <c r="P534" i="1"/>
  <c r="X12" i="1"/>
  <c r="X531" i="1" s="1"/>
  <c r="T13" i="1"/>
  <c r="W13" i="1" s="1"/>
  <c r="W532" i="1" s="1"/>
  <c r="T7" i="1"/>
  <c r="P12" i="1"/>
  <c r="P531" i="1" s="1"/>
  <c r="P17" i="1"/>
  <c r="S17" i="1" s="1"/>
  <c r="S536" i="1" s="1"/>
  <c r="P9" i="1"/>
  <c r="P528" i="1" s="1"/>
  <c r="P13" i="1"/>
  <c r="Q10" i="1"/>
  <c r="Q529" i="1" s="1"/>
  <c r="Q11" i="1"/>
  <c r="Q530" i="1" s="1"/>
  <c r="R8" i="1"/>
  <c r="R527" i="1" s="1"/>
  <c r="V15" i="1"/>
  <c r="V534" i="1" s="1"/>
  <c r="U10" i="1"/>
  <c r="U529" i="1" s="1"/>
  <c r="Y10" i="1"/>
  <c r="Y529" i="1" s="1"/>
  <c r="X16" i="1"/>
  <c r="X535" i="1"/>
  <c r="Z10" i="1"/>
  <c r="Z529" i="1" s="1"/>
  <c r="R7" i="1"/>
  <c r="R526" i="1" s="1"/>
  <c r="Z11" i="1"/>
  <c r="Z530" i="1" s="1"/>
  <c r="T18" i="1"/>
  <c r="T537" i="1"/>
  <c r="V12" i="1"/>
  <c r="V531" i="1" s="1"/>
  <c r="U7" i="1"/>
  <c r="U526" i="1" s="1"/>
  <c r="Q12" i="1"/>
  <c r="Q531" i="1" s="1"/>
  <c r="P7" i="1"/>
  <c r="S7" i="1" s="1"/>
  <c r="S526" i="1" s="1"/>
  <c r="U16" i="1"/>
  <c r="U535" i="1" s="1"/>
  <c r="T11" i="1"/>
  <c r="W11" i="1" s="1"/>
  <c r="W530" i="1" s="1"/>
  <c r="T16" i="1"/>
  <c r="T535" i="1" s="1"/>
  <c r="Q17" i="1"/>
  <c r="Q536" i="1" s="1"/>
  <c r="V18" i="1"/>
  <c r="V537" i="1" s="1"/>
  <c r="Q13" i="1"/>
  <c r="Q532" i="1" s="1"/>
  <c r="R18" i="1"/>
  <c r="R537" i="1" s="1"/>
  <c r="X7" i="1"/>
  <c r="X526" i="1"/>
  <c r="Z12" i="1"/>
  <c r="Z531" i="1" s="1"/>
  <c r="Y15" i="1"/>
  <c r="Y534" i="1" s="1"/>
  <c r="Y7" i="1"/>
  <c r="Y526" i="1" s="1"/>
  <c r="X11" i="1"/>
  <c r="X530" i="1"/>
  <c r="Z13" i="1"/>
  <c r="Z532" i="1" s="1"/>
  <c r="Y16" i="1"/>
  <c r="Y535" i="1" s="1"/>
  <c r="X19" i="1"/>
  <c r="X538" i="1" s="1"/>
  <c r="X10" i="1"/>
  <c r="X529" i="1"/>
  <c r="X18" i="1"/>
  <c r="Y8" i="1"/>
  <c r="Y527" i="1" s="1"/>
  <c r="Y11" i="1"/>
  <c r="Y530" i="1" s="1"/>
  <c r="X14" i="1"/>
  <c r="X533" i="1" s="1"/>
  <c r="Z16" i="1"/>
  <c r="Z535" i="1" s="1"/>
  <c r="Y19" i="1"/>
  <c r="Y538" i="1" s="1"/>
  <c r="Z8" i="1"/>
  <c r="Z527" i="1" s="1"/>
  <c r="Y12" i="1"/>
  <c r="Y531" i="1" s="1"/>
  <c r="X15" i="1"/>
  <c r="Z17" i="1"/>
  <c r="Z536" i="1" s="1"/>
  <c r="Y20" i="1"/>
  <c r="Y539" i="1" s="1"/>
  <c r="T6" i="9"/>
  <c r="T5" i="9" s="1"/>
  <c r="N6" i="1"/>
  <c r="N525" i="1"/>
  <c r="R6" i="1"/>
  <c r="R525" i="1" s="1"/>
  <c r="V6" i="1"/>
  <c r="V525" i="1" s="1"/>
  <c r="Z6" i="1"/>
  <c r="Z525" i="1" s="1"/>
  <c r="M6" i="1"/>
  <c r="M525" i="1"/>
  <c r="U6" i="1"/>
  <c r="U525" i="1" s="1"/>
  <c r="Q6" i="1"/>
  <c r="Q525" i="1" s="1"/>
  <c r="Y6" i="1"/>
  <c r="Y525" i="1" s="1"/>
  <c r="L6" i="1"/>
  <c r="L525" i="1"/>
  <c r="P6" i="1"/>
  <c r="T6" i="1"/>
  <c r="T525" i="1" s="1"/>
  <c r="X6" i="1"/>
  <c r="AA6" i="1" s="1"/>
  <c r="W15" i="1" l="1"/>
  <c r="W534" i="1" s="1"/>
  <c r="O7" i="1"/>
  <c r="O526" i="1" s="1"/>
  <c r="O6" i="1"/>
  <c r="O525" i="1" s="1"/>
  <c r="W9" i="1"/>
  <c r="W528" i="1" s="1"/>
  <c r="AA18" i="1"/>
  <c r="AA537" i="1" s="1"/>
  <c r="AA10" i="1"/>
  <c r="S16" i="1"/>
  <c r="S535" i="1" s="1"/>
  <c r="O9" i="1"/>
  <c r="O528" i="1" s="1"/>
  <c r="AA15" i="1"/>
  <c r="AA534" i="1" s="1"/>
  <c r="W20" i="1"/>
  <c r="L523" i="1"/>
  <c r="L522" i="1" s="1"/>
  <c r="L520" i="1" s="1"/>
  <c r="S6" i="1"/>
  <c r="S525" i="1" s="1"/>
  <c r="AA7" i="1"/>
  <c r="AA526" i="1" s="1"/>
  <c r="P526" i="1"/>
  <c r="S15" i="1"/>
  <c r="S534" i="1" s="1"/>
  <c r="S11" i="1"/>
  <c r="S530" i="1" s="1"/>
  <c r="S13" i="1"/>
  <c r="S532" i="1" s="1"/>
  <c r="S8" i="1"/>
  <c r="S527" i="1" s="1"/>
  <c r="W8" i="1"/>
  <c r="W527" i="1" s="1"/>
  <c r="S18" i="1"/>
  <c r="S537" i="1" s="1"/>
  <c r="AA14" i="1"/>
  <c r="AA533" i="1" s="1"/>
  <c r="AA11" i="1"/>
  <c r="AA530" i="1" s="1"/>
  <c r="T534" i="1"/>
  <c r="S20" i="1"/>
  <c r="S539" i="1" s="1"/>
  <c r="S12" i="1"/>
  <c r="S531" i="1" s="1"/>
  <c r="W7" i="1"/>
  <c r="W526" i="1" s="1"/>
  <c r="AA20" i="1"/>
  <c r="AA539" i="1" s="1"/>
  <c r="S9" i="1"/>
  <c r="S528" i="1" s="1"/>
  <c r="T530" i="1"/>
  <c r="W18" i="1"/>
  <c r="W537" i="1" s="1"/>
  <c r="T532" i="1"/>
  <c r="W17" i="1"/>
  <c r="W536" i="1" s="1"/>
  <c r="T528" i="1"/>
  <c r="AC5" i="9"/>
  <c r="AC6" i="9"/>
  <c r="W539" i="1"/>
  <c r="T4" i="9"/>
  <c r="T41" i="9"/>
  <c r="AA525" i="1"/>
  <c r="X525" i="1"/>
  <c r="W12" i="1"/>
  <c r="W531" i="1" s="1"/>
  <c r="S14" i="1"/>
  <c r="S533" i="1" s="1"/>
  <c r="W19" i="1"/>
  <c r="W538" i="1" s="1"/>
  <c r="R4" i="9"/>
  <c r="R41" i="9"/>
  <c r="AA41" i="9"/>
  <c r="AA4" i="9"/>
  <c r="V523" i="1"/>
  <c r="V522" i="1" s="1"/>
  <c r="V520" i="1" s="1"/>
  <c r="AA16" i="1"/>
  <c r="R530" i="1"/>
  <c r="AA13" i="1"/>
  <c r="AA9" i="1"/>
  <c r="Q539" i="1"/>
  <c r="Q528" i="1"/>
  <c r="Q523" i="1" s="1"/>
  <c r="Q522" i="1" s="1"/>
  <c r="Q520" i="1" s="1"/>
  <c r="S19" i="1"/>
  <c r="S538" i="1" s="1"/>
  <c r="AA529" i="1"/>
  <c r="W14" i="1"/>
  <c r="P41" i="9"/>
  <c r="W16" i="1"/>
  <c r="W535" i="1" s="1"/>
  <c r="O20" i="1"/>
  <c r="O539" i="1" s="1"/>
  <c r="M539" i="1"/>
  <c r="O19" i="1"/>
  <c r="O538" i="1" s="1"/>
  <c r="M538" i="1"/>
  <c r="O15" i="1"/>
  <c r="O534" i="1" s="1"/>
  <c r="M534" i="1"/>
  <c r="O18" i="1"/>
  <c r="O537" i="1" s="1"/>
  <c r="O11" i="1"/>
  <c r="O530" i="1" s="1"/>
  <c r="O16" i="1"/>
  <c r="O535" i="1" s="1"/>
  <c r="O4" i="9"/>
  <c r="O41" i="9"/>
  <c r="L41" i="9"/>
  <c r="L4" i="9"/>
  <c r="Z4" i="9"/>
  <c r="Z41" i="9"/>
  <c r="U41" i="9"/>
  <c r="U4" i="9"/>
  <c r="N41" i="9"/>
  <c r="N4" i="9"/>
  <c r="Z523" i="1"/>
  <c r="Z522" i="1" s="1"/>
  <c r="Z520" i="1" s="1"/>
  <c r="W6" i="1"/>
  <c r="W525" i="1" s="1"/>
  <c r="X534" i="1"/>
  <c r="X537" i="1"/>
  <c r="P532" i="1"/>
  <c r="P536" i="1"/>
  <c r="T526" i="1"/>
  <c r="P529" i="1"/>
  <c r="T529" i="1"/>
  <c r="X539" i="1"/>
  <c r="P535" i="1"/>
  <c r="T539" i="1"/>
  <c r="M41" i="9"/>
  <c r="M4" i="9"/>
  <c r="N523" i="1"/>
  <c r="N522" i="1" s="1"/>
  <c r="N520" i="1" s="1"/>
  <c r="K4" i="9"/>
  <c r="K41" i="9"/>
  <c r="Q4" i="9"/>
  <c r="Q41" i="9"/>
  <c r="X4" i="9"/>
  <c r="X41" i="9"/>
  <c r="Y523" i="1"/>
  <c r="Y522" i="1" s="1"/>
  <c r="Y520" i="1" s="1"/>
  <c r="R523" i="1"/>
  <c r="R522" i="1" s="1"/>
  <c r="R520" i="1" s="1"/>
  <c r="P525" i="1"/>
  <c r="AA19" i="1"/>
  <c r="AA12" i="1"/>
  <c r="AA17" i="1"/>
  <c r="AA8" i="1"/>
  <c r="O10" i="1"/>
  <c r="O529" i="1" s="1"/>
  <c r="M529" i="1"/>
  <c r="M523" i="1" s="1"/>
  <c r="M522" i="1" s="1"/>
  <c r="M520" i="1" s="1"/>
  <c r="O14" i="1"/>
  <c r="O533" i="1" s="1"/>
  <c r="S41" i="9"/>
  <c r="S4" i="9"/>
  <c r="W41" i="9"/>
  <c r="W4" i="9"/>
  <c r="Y4" i="9"/>
  <c r="Y41" i="9"/>
  <c r="V4" i="9"/>
  <c r="V41" i="9"/>
  <c r="U523" i="1"/>
  <c r="U522" i="1" s="1"/>
  <c r="U520" i="1" s="1"/>
  <c r="O8" i="1"/>
  <c r="O527" i="1" s="1"/>
  <c r="O17" i="1"/>
  <c r="O536" i="1" s="1"/>
  <c r="O12" i="1"/>
  <c r="O531" i="1" s="1"/>
  <c r="S523" i="1" l="1"/>
  <c r="S522" i="1" s="1"/>
  <c r="S520" i="1" s="1"/>
  <c r="P523" i="1"/>
  <c r="P522" i="1" s="1"/>
  <c r="P520" i="1" s="1"/>
  <c r="T523" i="1"/>
  <c r="T522" i="1" s="1"/>
  <c r="T520" i="1" s="1"/>
  <c r="O523" i="1"/>
  <c r="O522" i="1" s="1"/>
  <c r="O520" i="1" s="1"/>
  <c r="X523" i="1"/>
  <c r="X522" i="1" s="1"/>
  <c r="X520" i="1" s="1"/>
  <c r="AB7" i="1"/>
  <c r="AB526" i="1" s="1"/>
  <c r="AB18" i="1"/>
  <c r="AB537" i="1" s="1"/>
  <c r="AB9" i="1"/>
  <c r="AB528" i="1" s="1"/>
  <c r="AA528" i="1"/>
  <c r="AB17" i="1"/>
  <c r="AB536" i="1" s="1"/>
  <c r="AA536" i="1"/>
  <c r="AB13" i="1"/>
  <c r="AB532" i="1" s="1"/>
  <c r="AA532" i="1"/>
  <c r="AA531" i="1"/>
  <c r="AB12" i="1"/>
  <c r="AB531" i="1" s="1"/>
  <c r="AB11" i="1"/>
  <c r="AB530" i="1" s="1"/>
  <c r="AB8" i="1"/>
  <c r="AB527" i="1" s="1"/>
  <c r="AA527" i="1"/>
  <c r="AB19" i="1"/>
  <c r="AB538" i="1" s="1"/>
  <c r="AA538" i="1"/>
  <c r="AB15" i="1"/>
  <c r="AB534" i="1" s="1"/>
  <c r="W533" i="1"/>
  <c r="W523" i="1" s="1"/>
  <c r="W522" i="1" s="1"/>
  <c r="W520" i="1" s="1"/>
  <c r="AB14" i="1"/>
  <c r="AB533" i="1" s="1"/>
  <c r="AA535" i="1"/>
  <c r="AB16" i="1"/>
  <c r="AB535" i="1" s="1"/>
  <c r="AB6" i="1"/>
  <c r="AB525" i="1" s="1"/>
  <c r="AB20" i="1"/>
  <c r="AB539" i="1" s="1"/>
  <c r="AB10" i="1"/>
  <c r="AB529" i="1" s="1"/>
  <c r="AB523" i="1" l="1"/>
  <c r="AB522" i="1" s="1"/>
  <c r="AB520" i="1" s="1"/>
  <c r="AA523" i="1"/>
  <c r="AA522" i="1" s="1"/>
  <c r="AA52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KHANH BANG</author>
  </authors>
  <commentList>
    <comment ref="R106" authorId="0" shapeId="0" xr:uid="{AA337209-CFEE-4342-9C42-3FE9C260F67D}">
      <text>
        <r>
          <rPr>
            <b/>
            <sz val="9"/>
            <color indexed="81"/>
            <rFont val="Tahoma"/>
            <family val="2"/>
          </rPr>
          <t>KHANH BANG:</t>
        </r>
        <r>
          <rPr>
            <sz val="9"/>
            <color indexed="81"/>
            <rFont val="Tahoma"/>
            <family val="2"/>
          </rPr>
          <t xml:space="preserve">
hạch toán cp vệ sinh sr 3s cũ 33.5tr</t>
        </r>
      </text>
    </comment>
    <comment ref="R364" authorId="0" shapeId="0" xr:uid="{D218637D-7F16-4457-9235-AAF5EDA46631}">
      <text>
        <r>
          <rPr>
            <b/>
            <sz val="9"/>
            <color indexed="81"/>
            <rFont val="Tahoma"/>
            <family val="2"/>
          </rPr>
          <t>KHANH BANG:</t>
        </r>
        <r>
          <rPr>
            <sz val="9"/>
            <color indexed="81"/>
            <rFont val="Tahoma"/>
            <family val="2"/>
          </rPr>
          <t xml:space="preserve">
tiếp sở tc, 16tr
tiếp trường lái ct 7tr</t>
        </r>
      </text>
    </comment>
  </commentList>
</comments>
</file>

<file path=xl/sharedStrings.xml><?xml version="1.0" encoding="utf-8"?>
<sst xmlns="http://schemas.openxmlformats.org/spreadsheetml/2006/main" count="5416" uniqueCount="305">
  <si>
    <t>Điện</t>
  </si>
  <si>
    <t>DANH MỤC CHI PHÍ HÀNH CHÍNH TẠI CTY TỈNH THÀNH</t>
  </si>
  <si>
    <t>CÔNG TY THACO AUTO ĐỒNG THÁP</t>
  </si>
  <si>
    <t>SHOWROOM MỸ THO</t>
  </si>
  <si>
    <t>SHOWROOM CAI LẬY</t>
  </si>
  <si>
    <t>SHOWROOM BẾN TRE</t>
  </si>
  <si>
    <t>SHOWROOM TRÀ VINH</t>
  </si>
  <si>
    <t>Stt</t>
  </si>
  <si>
    <t>Khoản mục phí</t>
  </si>
  <si>
    <t>Năm 2024</t>
  </si>
  <si>
    <t>Thực hiện Năm 2025</t>
  </si>
  <si>
    <t>Cả năm</t>
  </si>
  <si>
    <t>QIV</t>
  </si>
  <si>
    <t>T1</t>
  </si>
  <si>
    <t>T2</t>
  </si>
  <si>
    <t>T3</t>
  </si>
  <si>
    <t>Quý I</t>
  </si>
  <si>
    <t>T4</t>
  </si>
  <si>
    <t>T5</t>
  </si>
  <si>
    <t>T6</t>
  </si>
  <si>
    <t>Quý II</t>
  </si>
  <si>
    <t>T7</t>
  </si>
  <si>
    <t>T8</t>
  </si>
  <si>
    <t>T9</t>
  </si>
  <si>
    <t>Quý III</t>
  </si>
  <si>
    <t>T10</t>
  </si>
  <si>
    <t>T11</t>
  </si>
  <si>
    <t>T12</t>
  </si>
  <si>
    <t>Quý IV</t>
  </si>
  <si>
    <t>TỔNG CHI PHÍ</t>
  </si>
  <si>
    <t>I</t>
  </si>
  <si>
    <t>Chi phí tiện ích chung</t>
  </si>
  <si>
    <t>CP03-01</t>
  </si>
  <si>
    <t>CP03-02</t>
  </si>
  <si>
    <t>Điện thoại bàn</t>
  </si>
  <si>
    <t>CP03-03</t>
  </si>
  <si>
    <t>Điện thoại di động</t>
  </si>
  <si>
    <t>CP03-04</t>
  </si>
  <si>
    <t>Internet</t>
  </si>
  <si>
    <t>CP03-05</t>
  </si>
  <si>
    <t>Nước sinh hoạt</t>
  </si>
  <si>
    <t>CP03-06</t>
  </si>
  <si>
    <t>Nước uống</t>
  </si>
  <si>
    <t>CP03-07</t>
  </si>
  <si>
    <t>Chi phí xử lý chất thải (nước thải, rác),  phí vệ sinh</t>
  </si>
  <si>
    <t>CP03-09</t>
  </si>
  <si>
    <t>Xăng, dầu dùng cho quản lí văn phòng</t>
  </si>
  <si>
    <t>CP03-10</t>
  </si>
  <si>
    <t>Phí môi trường (chăm sóc cây xanh, thảm cỏ)</t>
  </si>
  <si>
    <t>II</t>
  </si>
  <si>
    <t>Chi phí tiện ích văn phòng</t>
  </si>
  <si>
    <t>CP04-01</t>
  </si>
  <si>
    <t>Bưu phẩm, chuyển phát nhanh</t>
  </si>
  <si>
    <t>CP04-02</t>
  </si>
  <si>
    <t>Chi phí Photocopy (sao y, dịch thuật...)</t>
  </si>
  <si>
    <t>CP04-04</t>
  </si>
  <si>
    <t>Văn phòng phẩm</t>
  </si>
  <si>
    <t>CP04-12</t>
  </si>
  <si>
    <t>Tạp phẩm, hóa phẩm văn phòng</t>
  </si>
  <si>
    <t>CP04-05</t>
  </si>
  <si>
    <t>Chi phí trang trí văn phòng, quầy lễ tân</t>
  </si>
  <si>
    <t>CP04-07</t>
  </si>
  <si>
    <t>Chi phí in ấn (bao thư, namecard)</t>
  </si>
  <si>
    <t>CP04-08</t>
  </si>
  <si>
    <t>Chi phí hoạt động thư viện (sách, báo, …)</t>
  </si>
  <si>
    <t>III</t>
  </si>
  <si>
    <t>Chi phí công tác</t>
  </si>
  <si>
    <t>CP08-02</t>
  </si>
  <si>
    <t>Chi phí khách sạn</t>
  </si>
  <si>
    <t>CP08-03</t>
  </si>
  <si>
    <t>Chi phí vé máy bay, tàu xe, vé cầu đường</t>
  </si>
  <si>
    <t>CP08-04</t>
  </si>
  <si>
    <t>Phụ cấp công tác phí</t>
  </si>
  <si>
    <t>IV</t>
  </si>
  <si>
    <t>Hội họp và giao tế</t>
  </si>
  <si>
    <t>CP04-06</t>
  </si>
  <si>
    <t>Chi phí họp nội bộ</t>
  </si>
  <si>
    <t>CP04-11</t>
  </si>
  <si>
    <t>Chi phí hội nghị sơ kết, tổng kết</t>
  </si>
  <si>
    <t>CP08-01</t>
  </si>
  <si>
    <t>Tiếp khách mua xe/ bảo hiểm/ CQBN</t>
  </si>
  <si>
    <t>CP08-06</t>
  </si>
  <si>
    <t>Tiếp khách phòng chờ</t>
  </si>
  <si>
    <t>CP09-21</t>
  </si>
  <si>
    <t>Chi phí quà tặng cho mục đích giao tế</t>
  </si>
  <si>
    <t>V</t>
  </si>
  <si>
    <t>Chi phí quản lý tài sản</t>
  </si>
  <si>
    <t>CP04-03</t>
  </si>
  <si>
    <t>Công cụ dụng cụ văn phòng</t>
  </si>
  <si>
    <t>CP01-22</t>
  </si>
  <si>
    <t>Sửa chữa, bảo trì thiết bị, CCDC</t>
  </si>
  <si>
    <t>CP12-04</t>
  </si>
  <si>
    <t>Chi phí xét xe, đăng kiểm xe công</t>
  </si>
  <si>
    <t>CP01-29</t>
  </si>
  <si>
    <t>Khấu hao xe công</t>
  </si>
  <si>
    <t>VI</t>
  </si>
  <si>
    <t>Chi phí thuê ngoài</t>
  </si>
  <si>
    <t>CP07-04</t>
  </si>
  <si>
    <t>Thuê xe công</t>
  </si>
  <si>
    <t>CP07-13</t>
  </si>
  <si>
    <t>Thuê nhà công vụ</t>
  </si>
  <si>
    <t>QUẢN TRỊ CHUNG</t>
  </si>
  <si>
    <t>KINH DOANH XE DL</t>
  </si>
  <si>
    <t>KD DVPT XE DL</t>
  </si>
  <si>
    <t>KINH DOANH XE TẢI, BUS</t>
  </si>
  <si>
    <t>KD DVPT XE TẢI, BUS</t>
  </si>
  <si>
    <t>Tháng 9</t>
  </si>
  <si>
    <t>Tháng 10</t>
  </si>
  <si>
    <t>Tháng 11</t>
  </si>
  <si>
    <t>Tháng 12</t>
  </si>
  <si>
    <t>Quý 4</t>
  </si>
  <si>
    <t>Tỷ lệ</t>
  </si>
  <si>
    <t>Nghiệp vụ QTC</t>
  </si>
  <si>
    <t>Kinh doanh Kia</t>
  </si>
  <si>
    <t>Kinh doanh Mazda</t>
  </si>
  <si>
    <t>Kinh doanh Peugeot</t>
  </si>
  <si>
    <t>Kinh doanh BMW</t>
  </si>
  <si>
    <t>Dịch Vụ Kia</t>
  </si>
  <si>
    <t>Dịch vụ  Mazda</t>
  </si>
  <si>
    <t>Dịch vụ Peugeot</t>
  </si>
  <si>
    <t>Dịch vụ BMW</t>
  </si>
  <si>
    <t>Xưởng Sửa chữa Kia</t>
  </si>
  <si>
    <t>Xưởng Sửa chữa Mazda</t>
  </si>
  <si>
    <t>Xưởng Sửa chữa Peugeot</t>
  </si>
  <si>
    <t>Xưởng Sửa chữa BMW</t>
  </si>
  <si>
    <t>Kinh doanh Tải bus</t>
  </si>
  <si>
    <t>Dịch vụ Tải bus</t>
  </si>
  <si>
    <t>Xưởng  sửa chữa Tải bus</t>
  </si>
  <si>
    <t>cố định</t>
  </si>
  <si>
    <t>đích danh</t>
  </si>
  <si>
    <t>A</t>
  </si>
  <si>
    <t>Mã Bravo</t>
  </si>
  <si>
    <t>CP Đích danh</t>
  </si>
  <si>
    <t>CP Phân bổ</t>
  </si>
  <si>
    <t>Chi phí xử lý chất thải (nước thải, rác, phí vệ sinh)</t>
  </si>
  <si>
    <t>Xăng, dầu dùng cho quản lí văn phòng (xăng xe, nhiên liệu)</t>
  </si>
  <si>
    <t>B</t>
  </si>
  <si>
    <t>Văn phòng phẩm (VPP văn phòng, vệ sinh phẩm, hóa phẩm)</t>
  </si>
  <si>
    <t>C</t>
  </si>
  <si>
    <t>Công tác phí</t>
  </si>
  <si>
    <t>Phụ cấp công tác phí (không bao gồm nhiên liệu)</t>
  </si>
  <si>
    <t>D</t>
  </si>
  <si>
    <t>CP09-02</t>
  </si>
  <si>
    <t>Chi phí hội nghị (sơ kết, tổng kết)</t>
  </si>
  <si>
    <t>CP09-04</t>
  </si>
  <si>
    <t>Chi phí quà tặng cho mục đích giao tế (Không bao gồm chi phí tiếp khách phục vụ hoạt động KD)</t>
  </si>
  <si>
    <t>Chi phí họp nội bộ, chi phí huấn luyện , tự đào tạo</t>
  </si>
  <si>
    <t>Chi phí tiếp khách (bao gồm chi phí phòng chờ phục khách hàng trong Sr)</t>
  </si>
  <si>
    <t>E</t>
  </si>
  <si>
    <t>Công cụ dụng cụ (mua sắm bàn ghế, máy tính văn phòng…)</t>
  </si>
  <si>
    <t>CP01 -22</t>
  </si>
  <si>
    <t xml:space="preserve">Sữa chữa, bảo dưỡng TTB,CCDC HC </t>
  </si>
  <si>
    <t>F</t>
  </si>
  <si>
    <t>Hành chính nhân viên</t>
  </si>
  <si>
    <t>CP02-04</t>
  </si>
  <si>
    <t>Tiền cơm, tiền ăn</t>
  </si>
  <si>
    <t>CP03-08</t>
  </si>
  <si>
    <t>Gas (phục vụ bếp ăn, nấu nướng)</t>
  </si>
  <si>
    <t>CP02-15</t>
  </si>
  <si>
    <t>Chi phí khám sức khỏe định kỳ</t>
  </si>
  <si>
    <t>CP02-09</t>
  </si>
  <si>
    <t>Đồng phục, bảo hộ LĐ</t>
  </si>
  <si>
    <t>G</t>
  </si>
  <si>
    <t>Thuê xe (Không bao gồm CP thuê xe Demo)</t>
  </si>
  <si>
    <t>CP07-01</t>
  </si>
  <si>
    <t>Thuê khác (không bao gồm chi phí thuê văn phòng)</t>
  </si>
  <si>
    <t>- Ghi nhận toàn bộ các khoản chi phí sử dụng điện căn cứ theo hóa đơn của Cty Điện Lực
- Phân bổ chi tiết cho bộ phận, phòng ban sử dụng
- Trích trước chi phí tiền điện trong trường hợp hóa đơn về sau.</t>
  </si>
  <si>
    <t>- Ghi nhận toàn bộ các khoản chi phí sử dụng điện thoại bàn căn cứ theo hóa đơn của nhà cung cấp
- Phân bổ chi tiết cho bộ phận, phòng ban sử dụng
- Trích trước chi phí tiền điện trong trường hợp hóa đơn về sau.</t>
  </si>
  <si>
    <t>Căn cứ theo danh sách nhân sự được hỗ trợ chi phí điện thoại di dộng theo tháng.
Căn cứ vào định mức thực tế được công ty hỗ trợ cho nhân sự từng vị trí:
Trường hợp chi phí sử dụng thực tế &gt; định mức hỗ trợ: lấy số định mức hỗ trợ, truy thu phần chi phí sử dụng vượt định mức.
Trường hợp chi phí sử dụng thực tế &lt; định mức hỗ trợ: lấy số chi phí sử dụng thực tế.
Trường hợp định mức Thanh toán theo thực tế: lấy số chi phí sử dụng thực tế.
Sim Hotline: định mức 200,000đ/tháng/sim, giao cụ thể 01 cá nhân quản lý, nếu chi phí sử dụng thực tế &gt; định mức hỗ trợ: lấy số định mức hỗ trợ, truy thu phần chi phí sử dụng vượt định mức vào cá nhân quản lý.
- Phân bổ chi tiết cho bộ phận, phòng ban sử dụng
'Lưu ý: Không hạch toán CP ĐTDĐ vào khoản mục CP02-13: Chi phí khác cho người lao động</t>
  </si>
  <si>
    <t>- Ghi nhận chi phí sử dụng Internet của đơn vị có phát sinh:
   + Chi phí sử dụng Internet
   + Cước truyển hình Cáp
- Phân bổ chi tiết cho bộ phận, phòng ban sử dụng</t>
  </si>
  <si>
    <t xml:space="preserve">- Ghi nhận các khoản chi phí sử dụng nước sinh hoạt, căn cứ theo chỉ số nước và hóa đơn của nhà cung cấp
- Phân bổ chi tiết cho bộ phận, phòng ban sử dụng 
Lưu ý: Không đưa chi phí nước uống của CBCNV và nước chai Phục vụ khách hàng, hội họp vào CP 03-05                                                         </t>
  </si>
  <si>
    <t>- Ghi nhận các khoản chi phí sử dụng thức uống phục vụ cho nhu cầu làm việc  của nhân viên gồm: Nước Bình, nước Chai (không phục vụ cho đào tạo, hội thao, hội nghị)
- Phân bổ chi tiết cho bộ phận, phòng ban sử dụng
Lưu ý: Chi phí nước chai tiếp khách đưa vào Khoản mục CP08-01: Chi phí tiếp khách.</t>
  </si>
  <si>
    <t xml:space="preserve">- Ghi nhận các khoản chi phí xử lý chất thải sinh hoạt hàng tháng; 
 - Phí xử lý chất thải nguy hại; xử lý nước thải công nghiệp.
 - Phí vệ sinh văn phòng, nhà xưởng, sân vườn; phí quét rác, lau chùi vệ sinh khuôn viên, nhà cửa.
 - Phí vệ sinh môi trường, Phí tài nguyên nước 
'- Không ghi nhận chi phí liên quan đến cây xanh trồng trên đất.
-  Giấy, nước rửa tay trong nhà vệ sinh đưa vào CP0
- Chi phí xử lý nhớt thải phân bổ vào KMP Chi phí khác của kinh doanh phục vụ                                                                </t>
  </si>
  <si>
    <t>"- Ghi nhận vào KMP này các khoản như:
+ Chi phí xăng dầu xe công xa.
+ Nhiên liệu máy phát điện, máy cắt cỏ
+ Chi phí hỗ trợ xăng xe gắn máy cho CBCNV đi thị trường hội họp, đào tạo, huấn luyện, sơ kết, tổng kết.
'Lưu ý :
+  Chi phí xăng dầu hỗ trợ cho nhân viên đi thị trường đưa vào CP08- Chi phí công tác
 + Các chi phí xăng dầu sau không đưa vào CP03-09:
- CP xăng dầu testdrive: Khoản mục CP 09-20: Chi phí lái thử xe
- CP xăng dầu giao xe khách hàng: Khoản mục CP12-03: Chi phí giao hàng (vận chuyển, xăng , dầu …) hoặc Khoản mục - CP09-03: Chi phí khuyến mãi, quà tặng cho mục đích bán hàng.
- CP xăng dầu ĐKĐK: Khoản mục CP12-02: Chi phí dịch vụ ra số.
- CP xăng dầu xe trưng bày: Khoản mục CP12-07: Phí bảo quản xe trưng bày.
- CP xăng dầu phát sinh khi sửa chữa lưu động: Khỏan mục CP05-01: Chi phí nguyên vật liệu ( dùng cho sản xuất) hoặc CP05-02: Chi phí nhiên liệu ( xăng, dầu, nhớt…dùng sản xuất)."</t>
  </si>
  <si>
    <t>Ghi nhận các chi phí phát sinh bao gồm:
- Chi phí hợp đồng cắt tỉa cây (thuê dịch vụ cắt tỉa cây, thuê nhân công cắt tỉa cây).
- Chi phí thuê/mua, chăm sóc cây xanh, thảm cỏ xung quanh Sr.
- Chi phí mua phân, thuốc bảo vệ thực vật,….
- Chi phí thuê máy cắt cỏ, xăng dầu dùng cho máy cắt cỏ.
- Chi phí quan trắc môi trường.
- Chi phí hút bể phốt. 
'-Chi phí thuê/mua cây xanh không trồng trên đất dùng để trưng bày trong văn phòng và các khoản chi phí chăm sóc các loại cây xanh này đưa vào Khoản mục CP04-05  Chi phí trang trí văn phòng,  trang trí Quầy lễ tân</t>
  </si>
  <si>
    <t>- Ghi nhận các chi phí liên quan đến bưu phẩm, chuyển phát nhanh, chuyển thư :
 + Bao gồm: Gửi thư, tài liệu, hồ sơ, bưu kiện, gửi thư chiến dịch CSKH.
- Hạch toán phân bổ cho từng BP sử dụng riêng
Chi phí gửi thư chiến dịch CSKH dịch vụ--&gt; Chi phí tổ chức sự kiện CP09-06</t>
  </si>
  <si>
    <t>- Chi phí dịch vụ photocopy tài liệu và dịch thuật mua ngoài.
- Phí và lệ phí công chứng đưa vào khoản mục phí CP06- Phí và lệ phí</t>
  </si>
  <si>
    <t>Văn phòng phẩm: giấy, bút, sổ tay cấp phát cho CB-NV,Chi phí làm Con dấu…</t>
  </si>
  <si>
    <t>Hóa phẩm vệ sinh, nước rửa tay, giấy VS, xịt khử mùi, hóa phẩm máy chà sàn,…</t>
  </si>
  <si>
    <t>"+ Chi phí mua hoa quầy lễ tân, hoa phòng chờ, cây thông noel, mai, đào tết...
+ Chi phí thuê, mua cây xanh  trưng bày văn phòng
+ Chi phí chăm sóc cây xanh trưng bày văn phòng, hành lang, lối đi bao gồm: Phí cắt tỉa cây xanh, phân bón, thuốc trừ sâu cây xanh...E64
Lưu ý: CP hoa phục vụ testdrive: Khoản mục  CP09-20: Chi phí lái thử xe.
- Cây xanh hành lang, lối đi được trồng và chăm sóc trên đất đưa vào CP03-10 - Khuôn viên cây xanh, thảm cỏ</t>
  </si>
  <si>
    <t>- Bao gồm:
+ Chi phí liên quan đến bình mực cho máy in các loại, máy photo, máy fax,...bao gồm: mua mới, bơm mực, thay thế/sửa chữa: drum (trống), trục cao su, gạt mực,…
+ In namecard, In hóa đơn, bao thư, giấy ra cổng, sổ sách cho bảo vệ, lái xe,...
+ In băng rôn tuyển dụng, hiến máu, các bảng biển marketing khẩu hiệu....
+ Chi phí thay thế , sửa chữa trục cao su ,gạt mực đơn vị đang cho vào CP10- Sửa chữa công cụ dụng cụ văn phòng &amp; CP01-20 - Sửa chữa bảo trì TSCĐ (thiết bị dụng cụ quản lý)
 + In thẻ bảng tên CBCNV: đưa vào KMP CP02-09: đồng phục + BHLĐ
+ In băng rôn chương trình bán hàng, CSKH: Khoản mục: CP09-09: chi phí quảng cáo
+ In thư ngỏ, báo giá, catalogue,...: Khoản mục: CP09-08: Quảng cáo in ấn phẩm (catalogue, thư ngỏ, báo giá)</t>
  </si>
  <si>
    <t xml:space="preserve">- Chi phí báo chí cho BLĐ đơn vị, báo chí dùng chung &amp; báo/tạp chí cho khách hàng, phòng chờ hàng ngày/tuần/tháng/quí. </t>
  </si>
  <si>
    <t>+ Chi phí khách sạn, nhà nghỉ trong thời gian CBCNV đi công tác không phục vụ hoạt động giao xe, dịch vụ ra số, đào tạo huấn luyện, hội thao, hội nghị mang tính phúc lợi cho nhân viên như: hội họp, sơ kết, Tổng kết....
+ CP khách sạn phát sinh khi sửa chữa lưu động.
'Chi phí khách sạn phát sinh khi giao xe: Khoản mục CP12-03: Chi phí giao hàng ( vận chuyển, xăng , dầu …)
Chi phí khách sạn phát sinh khi ĐKĐK: Khoản mục CP12-02: Chi phí dịch vụ ra số</t>
  </si>
  <si>
    <t>Bao gồm:
+ Chi phí của CBCNV khi đi thị trường, hội họp, sơ kết, tổng kết bao gồm:
+ Chi phí vé máy bay, vé tàu, vé xe.
+ Chi phí vé cầu đường.
+ Chi phí taxi, xe ôm, xe buýt.
+ Chi phí taxi kế toán đi ngân hàng..
- Nắm rõ quy định của Cty về cấp bậc nhân sự được sử dụng phương tiện khi đi công tác tương ứng.
- Nắm rõ giá vé đi lại từng loại phương tiện tại địa phương và từ địa phương đi/về Tp.HCM.
Lưu ý danh sách CB biệt phái để lập chi phí tầu xe, máy bay về phép vào dịp Tết. Căn cứ chỉ tiêu kinh doanh bán hàng, họp để lập kế hoạch vé máy bay, cầu đường.
Lưu ý: Chi phí vé máy bay, tàu xe, vé cầu đường phát sinh khi giao xe: Khoản mục CP12-03: Chi phí giao hàng ( vận chuyển, xăng , dầu …).
CP vé máy bay, tàu, xe, vé cầu đường phát sinh khi ĐKĐK: Khoản mục CP12-02: Chi phí dịch vụ ra số.
CP vé máy bay, tàu, xe, vé cầu đường phát sinh khi tham gia/ tố chức sự kiện: hạch toán vào Chi phí tổ chức sự  kiện ( CP09-06). 
CP vé máy bay, cầu đường, tàu, xe phục vụ việc đào tạo, huấn luyện, hội thao, hội diễn mang tính phúc lợi cho cá nhân đưa vào CP02</t>
  </si>
  <si>
    <t>Bao gồm:
+ Tiền cơm của CBCNV đi thị trường, hội họp, sơ kết, tổng kết.
+ Chi phí sinh hoạt phí khi đi thị trường, hội họp, sơ kết, tổng kết
+ Phụ cấp công tác phí phát sinh khi sửa chữa lưu động.
+ Chi phí xăng dầu hỗ trợ nhân viên đi thị trường trong trong trường hợp không dùng xe công vụ.
- Phụ cấp công tác phí khi giao xe: Khoản mục CP12-03: Chi phí giao hàng (vận chuyển, xăng , dầu …).
Phụ cấp công tác phí khi ĐKĐK: Khoản mục CP12-02: Chi phí dịch vụ ra số
Tất cả các chi phí ăn uống, lưu trú và đi lại cho nhân sự đi tham gia/ tổ chức sự kiện đều hạch toán vào Chi phí tổ chức sự  kiện ( CP09-06), định mức tùy vào tờ trình đươc duyệt ( nếu có) hoặc định mức công tác phí hiện hành</t>
  </si>
  <si>
    <t>"- Bao gồm các chi phí liên quan đến công tác hậu cần phục vụ họp giao ban, đánh giá nhân sự:
+ In báo cáo; In bảng tên phuc vụ hội họp, hoa tươi
+ Chi phí thức uống (ngoài nước bình, nước đóng chai) như: Nước ngọt, café, nước ép...
+ Chi phí thực phẩm phục vụ hội họp: Bánh ngọt, trái cây....
+ In ấn, tài liệu giáo án 
+ Ăn uống (kể cả ăn ngoài giờ), teadresk, hoa tươi
+ Thuê máy chiếu, máy phát điện dự phòng, thuê bàn ghế, thuê giảng viên bên ngoài...
+ Thuê hội trường, thuê trang thiết bị bàn ghế phục vụ đào tạo"</t>
  </si>
  <si>
    <t>Các chi phí tổ chức hội nghị sơ kết, tổng kết: Dịch vụ tổ chức; trang trí, chuẩn bị địa điểm, phòng họp; Đồ dùng, thực phẩm phục vụ hội nghị</t>
  </si>
  <si>
    <t>+ Chi phí tiếp khách là cơ quan ban ngành (Bảo hiểm, ngân hàng,....) của các bộ phận nhằm tạo mối quan hệ
 + Chi phí tiếp khách là các cơ quan ban ngành (tiếp CSGT, ĐKĐK...)phục vụ bán xe của Bp Kinh doanh
+ Chi phí tiếp khách hàng mua xe, tiếp khách dịch vụ
Lưu ý:
+ Chi phí mua hoa tặng khách tại lễ bàn giao xe của BP kinh doanh: Khoản mục CP12-03: Chi phí giao hàng
'- Trường hợp đơn vị tiếp khách phục vụ bán hàng cho hoạt động xưởng không ghi nhận vào chi phí 627 mà chỉ được sử dụng chi phí 64* tương ứng</t>
  </si>
  <si>
    <t>Chi phí phòng chờ: nước chai, cafe, sữa, đường, bánh kẹo, trái cây,…</t>
  </si>
  <si>
    <t>Chi phí quà tặng giao tế phục vụ cho mục đích ngoại giao: Công an, Quản lý thị trường, PCCC…</t>
  </si>
  <si>
    <t>- Chi phí mua sắm công cụ dụng cụ và tài sản văn phòng, bao gồm công cụ dụng cụ thuê ngoài (hệ thống hoạt động độc lập, phân biệt với các CP sửa chữa trên):
+ Trang thiết bị văn phòng: bàn ghế; trang thiết bi CNTT, điện thoại bàn,…
- Xuất kho CCDC ra sử dụng.
Sử dụng mã TOL và TOS
 + Cần phân biệt với các chi phí sửa chữa CCDC ở KMP CP 01-22 - Sửa chữa, bảo trì CCDC</t>
  </si>
  <si>
    <t>- Ghi nhận các chi phí liên quan đến việc sửa chữa, bảo trì thiết bị CCDC tại văn phòng, xưởng sản xuất, công trường ( không Ghi nhận chi phí xây dựng cơ bản, chi phí nâng cấp công cụ dụng cụ, chi phí công cụ dụng cụ tiện ích sử dụng cho văn phòng)
- xuất vật tư, CCDC phục vụ việc sửa chữa, bảo trì CCDC định kỳ
Lưu ý:
Đưa vào Mã Prel vs Pres</t>
  </si>
  <si>
    <t>* Chi phí xét xe, đăng kiểm định ký của xe công.
Lưu ý: Không hoạch toán phí đăng ký đăng kiểm xe công vào CP12-02 phí dịch vụ ra số</t>
  </si>
  <si>
    <t>- Khấu hao Xe công thuộc sở hữu của đơn vị</t>
  </si>
  <si>
    <t>"- Ghi nhận các chi phí thuê xe gồm:
    + Thuê xe công (Đối với việc thuê xe đưa đón CBNV đi làm hằng ngày  thì ghi nhận vào CP02)
    + Thuê xe tập trung tham dự sơ kết, tổng kết KV &amp; công ty
'- Chi phí thuê xe cho các sự kiện: 8/3, hội thao, hội diễn mang tính phúc lợi cho nhân viên đưa vào CP02-03
-Chi phí thuê xe testdrive sử dụng khoản mục CP09-20: Chi phí lái thử xe, thuê xe trưng bày sử dụng khoản mục CP09-06: Chi phí tổ chức sự kiện (triễn lãm, hội chợ, roadshow)"</t>
  </si>
  <si>
    <t>+ Chi phí thuê nhà công vụ: Là các chi phí phát sinh đến việc thuê nhà cho cán bộ có trách nhiệm đặc thù để ở, tiếp khách hoặc thực hiện các chức năng khác (Không bao gồm chi phí khách sạn cho cán bộ đi công tác) 
Lưu ý: Đối với chi phí thuê nhà tập thể cho cán bộ nhân viên ghi nhận vào CP02</t>
  </si>
  <si>
    <t>STT</t>
  </si>
  <si>
    <t>Khoản mục</t>
  </si>
  <si>
    <t>Tên Khoản mục</t>
  </si>
  <si>
    <t>Diễn giải khoản mục</t>
  </si>
  <si>
    <t>Mỹ Tho</t>
  </si>
  <si>
    <t>Bến Tre</t>
  </si>
  <si>
    <t>Cao Lãnh</t>
  </si>
  <si>
    <t>Trà Vinh</t>
  </si>
  <si>
    <t>SHOWROOM CAO LÃNH</t>
  </si>
  <si>
    <t>Quý 3</t>
  </si>
  <si>
    <t>QI</t>
  </si>
  <si>
    <t>QII</t>
  </si>
  <si>
    <t>QIII</t>
  </si>
  <si>
    <t>TỔNG</t>
  </si>
  <si>
    <t>Tổng CPHC</t>
  </si>
  <si>
    <t>THACO AUTO Đồng Tháp Tổng CPHC</t>
  </si>
  <si>
    <t>Doanh thu</t>
  </si>
  <si>
    <t>Chi phí HC/ Doanh thu (%)</t>
  </si>
  <si>
    <t>Số lượng nhân sự</t>
  </si>
  <si>
    <t>Chi phí HC/ Nhân sự (tr/đồng)</t>
  </si>
  <si>
    <t>Số lượng xe bán</t>
  </si>
  <si>
    <t>Qúy IV</t>
  </si>
  <si>
    <t>Tổng 
2025</t>
  </si>
  <si>
    <t>Tháng 1</t>
  </si>
  <si>
    <t>Tháng 2</t>
  </si>
  <si>
    <t>Tháng 3</t>
  </si>
  <si>
    <t>Tháng 4</t>
  </si>
  <si>
    <t>Tháng 5</t>
  </si>
  <si>
    <t>Tháng 6</t>
  </si>
  <si>
    <t>Tháng 7</t>
  </si>
  <si>
    <t>Tháng 8</t>
  </si>
  <si>
    <t>Tổng
2026</t>
  </si>
  <si>
    <t>Cả năm 2025</t>
  </si>
  <si>
    <t>NĂM 2026</t>
  </si>
  <si>
    <t>Qúy 1</t>
  </si>
  <si>
    <t>Cả năm
2025</t>
  </si>
  <si>
    <t>Thực hiện 2025</t>
  </si>
  <si>
    <t>KẾ HOẠCH QUÝ 1 NĂM 2026</t>
  </si>
  <si>
    <t>Tổng 2026</t>
  </si>
  <si>
    <t>Thực hiện 2024</t>
  </si>
  <si>
    <t>Kế hoạch 2026</t>
  </si>
  <si>
    <t>Kế hoạch</t>
  </si>
  <si>
    <t>Tỉ lệ TH/Kế hoạch</t>
  </si>
  <si>
    <t>Công Ty THACO AUTO Đồng Tháp QT CPHC Tổng (Cty &amp; Showroom) Quý I năm 2026</t>
  </si>
  <si>
    <t>Quản trị CPHC VpCty &amp;Showroom Mỹ Tho Quý I năm 2026</t>
  </si>
  <si>
    <t>Quản trị CPHC Showroom Cao Lãnh Quý I năm 2026</t>
  </si>
  <si>
    <t>Quả trị CPHC Showroom Bến Tre Quý I năm 2026</t>
  </si>
  <si>
    <t>Quản trị CPHC ShowroomTrà Vinh Quý I năm 2026</t>
  </si>
  <si>
    <t>Công Ty THACO AUTO Đồng Tháp Tổng CPHC (Cty &amp; Showroom) Quý I năm 2026</t>
  </si>
  <si>
    <t>Nội dung khoản mục chi phí hành chính</t>
  </si>
  <si>
    <t>Tỉ lệ Tăng/giảm</t>
  </si>
  <si>
    <t xml:space="preserve">TỔNG </t>
  </si>
  <si>
    <t>Tiện ích văn phòng</t>
  </si>
  <si>
    <t>Công tác</t>
  </si>
  <si>
    <t>Quản lý tài sản</t>
  </si>
  <si>
    <t>Thuê ngoài</t>
  </si>
  <si>
    <t>Tổng</t>
  </si>
  <si>
    <t>Qúy II</t>
  </si>
  <si>
    <t>Qúy III</t>
  </si>
  <si>
    <t>Năm 2026</t>
  </si>
  <si>
    <t>66A17523</t>
  </si>
  <si>
    <t>MỸ THO</t>
  </si>
  <si>
    <t>BẾN TRE</t>
  </si>
  <si>
    <t>TRÀ VINH</t>
  </si>
  <si>
    <t>CAO LÃNH</t>
  </si>
  <si>
    <t>PEUGEOT 3008</t>
  </si>
  <si>
    <t>Địa điểm</t>
  </si>
  <si>
    <t>Biển số</t>
  </si>
  <si>
    <t>Loại xe</t>
  </si>
  <si>
    <t>Phiên bản</t>
  </si>
  <si>
    <t>Màu</t>
  </si>
  <si>
    <t>Khấu hao/tháng</t>
  </si>
  <si>
    <t>Thực hiện 2026</t>
  </si>
  <si>
    <t>THÁNG 5</t>
  </si>
  <si>
    <t>63A26260</t>
  </si>
  <si>
    <t>MAZDA CX5</t>
  </si>
  <si>
    <t>KIA K5</t>
  </si>
  <si>
    <t>KIA K3</t>
  </si>
  <si>
    <t>KIA CARENS</t>
  </si>
  <si>
    <t>84A11991</t>
  </si>
  <si>
    <t>66A17736</t>
  </si>
  <si>
    <t>63A23917</t>
  </si>
  <si>
    <t>Mã tài sản B63</t>
  </si>
  <si>
    <t>Khấu hao trong kỳ</t>
  </si>
  <si>
    <t>Giá trị tài sản cuối kỳ</t>
  </si>
  <si>
    <t>Số khung</t>
  </si>
  <si>
    <t>Số máy</t>
  </si>
  <si>
    <t>Nguyên giá</t>
  </si>
  <si>
    <t>Hao mòn</t>
  </si>
  <si>
    <t>Giá trị còn lại</t>
  </si>
  <si>
    <t>T03ATTS32090036</t>
  </si>
  <si>
    <t>T03ATTS32090042</t>
  </si>
  <si>
    <t>RNYHC54C0PC303550</t>
  </si>
  <si>
    <t>63A-239.17</t>
  </si>
  <si>
    <t>RNYGA44A6NC282019</t>
  </si>
  <si>
    <t>63A-170.26</t>
  </si>
  <si>
    <t>TATTS32080007</t>
  </si>
  <si>
    <t>TATTS32080008</t>
  </si>
  <si>
    <t>TATTS32080010</t>
  </si>
  <si>
    <t>RN2USHNLVNM093450</t>
  </si>
  <si>
    <t>84A-090.96</t>
  </si>
  <si>
    <t>RN2MJEP6ZNM092852</t>
  </si>
  <si>
    <t>84A-090.38</t>
  </si>
  <si>
    <t>RNYFN47D7NC288554</t>
  </si>
  <si>
    <t>84A-119.91</t>
  </si>
  <si>
    <t>ATTS32170020</t>
  </si>
  <si>
    <t>RNYGA44A6NC282004</t>
  </si>
  <si>
    <t>66A-177.36</t>
  </si>
  <si>
    <t>Xe công từ 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</si>
</sst>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 #,##0.00_-;_-* &quot;-&quot;??_-;_-@_-"/>
    <numFmt numFmtId="165" formatCode="_-* #,##0_-;\-* #,##0_-;_-* &quot;-&quot;??_-;_-@_-"/>
    <numFmt numFmtId="166" formatCode="_-* #,##0.0_-;\-* #,##0.0_-;_-* &quot;-&quot;??_-;_-@_-"/>
    <numFmt numFmtId="167" formatCode="_(* #,##0.0_);_(* \(#,##0.0\);_(* &quot;-&quot;??_);_(@_)"/>
    <numFmt numFmtId="168" formatCode="0.0%"/>
    <numFmt numFmtId="169" formatCode="0.0"/>
    <numFmt numFmtId="170" formatCode="_-* #,##0.0\ _₫_-;\-* #,##0.0\ _₫_-;_-* &quot;-&quot;??\ _₫_-;_-@_-"/>
    <numFmt numFmtId="171" formatCode="_-* #,##0.0\ _₫_-;\-* #,##0.0\ _₫_-;_-* &quot;-&quot;?\ _₫_-;_-@_-"/>
    <numFmt numFmtId="172" formatCode="_-* #,##0.00\ _₫_-;\-* #,##0.00\ _₫_-;_-* &quot;-&quot;??\ _₫_-;_-@_-"/>
  </numFmts>
  <fonts count="84" x14ac:knownFonts="1">
    <font>
      <sz val="10"/>
      <name val="Arial"/>
      <family val="2"/>
    </font>
    <font>
      <sz val="13"/>
      <color theme="1"/>
      <name val="Times New Roman"/>
      <family val="2"/>
      <charset val="163"/>
    </font>
    <font>
      <sz val="10"/>
      <name val="Arial"/>
      <family val="2"/>
    </font>
    <font>
      <b/>
      <sz val="12"/>
      <color rgb="FFC00000"/>
      <name val="Cambria"/>
      <family val="1"/>
    </font>
    <font>
      <sz val="11"/>
      <color theme="1"/>
      <name val="Calibri"/>
      <family val="2"/>
      <scheme val="minor"/>
    </font>
    <font>
      <i/>
      <sz val="11"/>
      <color theme="1"/>
      <name val="Calibri"/>
      <family val="2"/>
      <scheme val="minor"/>
    </font>
    <font>
      <b/>
      <sz val="16"/>
      <color rgb="FFC00000"/>
      <name val="Cambria"/>
      <family val="1"/>
    </font>
    <font>
      <b/>
      <sz val="12"/>
      <name val="Times New Roman"/>
      <family val="1"/>
      <charset val="163"/>
    </font>
    <font>
      <b/>
      <sz val="12"/>
      <color rgb="FF0000FF"/>
      <name val="Times New Roman"/>
      <family val="1"/>
      <charset val="163"/>
    </font>
    <font>
      <b/>
      <sz val="12"/>
      <color rgb="FF000000"/>
      <name val="Times New Roman"/>
      <family val="1"/>
      <charset val="163"/>
    </font>
    <font>
      <b/>
      <sz val="11"/>
      <color theme="1"/>
      <name val="Calibri"/>
      <family val="2"/>
      <charset val="163"/>
      <scheme val="minor"/>
    </font>
    <font>
      <sz val="12"/>
      <name val="Times New Roman"/>
      <family val="1"/>
      <charset val="163"/>
    </font>
    <font>
      <sz val="12"/>
      <color theme="1"/>
      <name val="Times New Roman"/>
      <family val="1"/>
      <charset val="163"/>
    </font>
    <font>
      <sz val="12"/>
      <color theme="1"/>
      <name val="Times New Roman"/>
      <family val="1"/>
    </font>
    <font>
      <sz val="12"/>
      <color rgb="FF000000"/>
      <name val="Times New Roman"/>
      <family val="1"/>
    </font>
    <font>
      <b/>
      <sz val="12"/>
      <color theme="1"/>
      <name val="Times New Roman"/>
      <family val="1"/>
      <charset val="163"/>
    </font>
    <font>
      <b/>
      <sz val="12"/>
      <color rgb="FF000000"/>
      <name val="Times New Roman"/>
      <family val="1"/>
    </font>
    <font>
      <b/>
      <sz val="12"/>
      <color theme="1"/>
      <name val="Times New Roman"/>
      <family val="1"/>
    </font>
    <font>
      <b/>
      <sz val="12"/>
      <color indexed="8"/>
      <name val="Times New Roman"/>
      <family val="1"/>
    </font>
    <font>
      <sz val="12"/>
      <name val="Times New Roman"/>
      <family val="1"/>
    </font>
    <font>
      <b/>
      <sz val="12"/>
      <name val="Times New Roman"/>
      <family val="1"/>
    </font>
    <font>
      <sz val="8"/>
      <name val="Arial"/>
      <family val="2"/>
    </font>
    <font>
      <sz val="13"/>
      <color theme="1"/>
      <name val="Cambria"/>
      <family val="1"/>
      <scheme val="major"/>
    </font>
    <font>
      <b/>
      <sz val="12"/>
      <name val="Cambria"/>
      <family val="1"/>
      <scheme val="major"/>
    </font>
    <font>
      <b/>
      <sz val="13"/>
      <color theme="1"/>
      <name val="Cambria"/>
      <family val="1"/>
      <scheme val="major"/>
    </font>
    <font>
      <sz val="13"/>
      <color rgb="FFFF0000"/>
      <name val="Cambria"/>
      <family val="1"/>
      <scheme val="major"/>
    </font>
    <font>
      <b/>
      <sz val="13"/>
      <color rgb="FFFF0000"/>
      <name val="Cambria"/>
      <family val="1"/>
      <scheme val="major"/>
    </font>
    <font>
      <b/>
      <sz val="12"/>
      <color theme="1"/>
      <name val="Cambria"/>
      <family val="1"/>
      <scheme val="major"/>
    </font>
    <font>
      <sz val="12"/>
      <color theme="1"/>
      <name val="Cambria"/>
      <family val="1"/>
      <scheme val="major"/>
    </font>
    <font>
      <b/>
      <sz val="12"/>
      <color theme="1"/>
      <name val="Cambria"/>
      <family val="1"/>
      <charset val="163"/>
      <scheme val="major"/>
    </font>
    <font>
      <b/>
      <sz val="13"/>
      <color rgb="FFFF0000"/>
      <name val="Cambria"/>
      <family val="1"/>
      <charset val="163"/>
      <scheme val="major"/>
    </font>
    <font>
      <b/>
      <sz val="11"/>
      <color theme="1"/>
      <name val="Cambria"/>
      <family val="1"/>
    </font>
    <font>
      <b/>
      <sz val="11"/>
      <name val="Cambria"/>
      <family val="1"/>
    </font>
    <font>
      <sz val="11"/>
      <color theme="1"/>
      <name val="Arial"/>
      <family val="2"/>
    </font>
    <font>
      <sz val="11"/>
      <color theme="1"/>
      <name val="Cambria"/>
      <family val="1"/>
    </font>
    <font>
      <sz val="12"/>
      <color theme="1"/>
      <name val="Times New Roman"/>
      <family val="2"/>
      <charset val="163"/>
    </font>
    <font>
      <sz val="12"/>
      <color rgb="FFFF0000"/>
      <name val="Cambria"/>
      <family val="1"/>
      <scheme val="major"/>
    </font>
    <font>
      <b/>
      <sz val="14"/>
      <color theme="1"/>
      <name val="Cambria"/>
      <family val="1"/>
      <scheme val="major"/>
    </font>
    <font>
      <sz val="10"/>
      <name val="Times New Roman"/>
      <family val="1"/>
    </font>
    <font>
      <sz val="13"/>
      <name val="Times New Roman"/>
      <family val="1"/>
    </font>
    <font>
      <b/>
      <sz val="13"/>
      <color theme="1"/>
      <name val="Times New Roman"/>
      <family val="1"/>
    </font>
    <font>
      <b/>
      <sz val="13"/>
      <color rgb="FF000000"/>
      <name val="Times New Roman"/>
      <family val="1"/>
    </font>
    <font>
      <b/>
      <sz val="13"/>
      <name val="Times New Roman"/>
      <family val="1"/>
    </font>
    <font>
      <b/>
      <sz val="13"/>
      <color rgb="FFFF0000"/>
      <name val="Times New Roman"/>
      <family val="1"/>
    </font>
    <font>
      <b/>
      <sz val="10"/>
      <name val="Times New Roman"/>
      <family val="1"/>
    </font>
    <font>
      <sz val="11"/>
      <color theme="1"/>
      <name val="Cambria"/>
      <family val="1"/>
      <scheme val="major"/>
    </font>
    <font>
      <b/>
      <sz val="16"/>
      <color theme="1"/>
      <name val="Cambria"/>
      <family val="1"/>
      <scheme val="major"/>
    </font>
    <font>
      <b/>
      <sz val="11"/>
      <color rgb="FFFF0000"/>
      <name val="Times New Roman"/>
      <family val="1"/>
    </font>
    <font>
      <b/>
      <sz val="12"/>
      <color rgb="FFFF0000"/>
      <name val="Cambria"/>
      <family val="1"/>
      <scheme val="major"/>
    </font>
    <font>
      <b/>
      <sz val="11"/>
      <color theme="1"/>
      <name val="Times New Roman"/>
      <family val="1"/>
    </font>
    <font>
      <b/>
      <sz val="10"/>
      <color rgb="FFFF0000"/>
      <name val="Times New Roman"/>
      <family val="1"/>
    </font>
    <font>
      <sz val="12"/>
      <color theme="1"/>
      <name val="Cambria"/>
      <family val="1"/>
      <charset val="163"/>
      <scheme val="major"/>
    </font>
    <font>
      <sz val="11"/>
      <color rgb="FFFF0000"/>
      <name val="Times New Roman"/>
      <family val="1"/>
    </font>
    <font>
      <b/>
      <sz val="11"/>
      <name val="Times New Roman"/>
      <family val="1"/>
    </font>
    <font>
      <sz val="11"/>
      <color theme="1"/>
      <name val="Times New Roman"/>
      <family val="1"/>
    </font>
    <font>
      <sz val="12"/>
      <color rgb="FFFF0000"/>
      <name val="Times New Roman"/>
      <family val="1"/>
    </font>
    <font>
      <b/>
      <sz val="12"/>
      <color rgb="FFFF0000"/>
      <name val="Times New Roman"/>
      <family val="1"/>
    </font>
    <font>
      <sz val="12"/>
      <color rgb="FFFF0000"/>
      <name val="Times New Roman"/>
      <family val="1"/>
      <charset val="163"/>
    </font>
    <font>
      <sz val="12"/>
      <color rgb="FFFF0000"/>
      <name val="Cambria"/>
      <family val="1"/>
      <charset val="163"/>
      <scheme val="major"/>
    </font>
    <font>
      <b/>
      <sz val="12"/>
      <color rgb="FF0070C0"/>
      <name val="Times New Roman"/>
      <family val="1"/>
    </font>
    <font>
      <b/>
      <sz val="13"/>
      <color rgb="FF0070C0"/>
      <name val="Times New Roman"/>
      <family val="1"/>
    </font>
    <font>
      <sz val="12"/>
      <color rgb="FF0070C0"/>
      <name val="Times New Roman"/>
      <family val="1"/>
    </font>
    <font>
      <b/>
      <sz val="12"/>
      <color rgb="FF00B0F0"/>
      <name val="Times New Roman"/>
      <family val="1"/>
    </font>
    <font>
      <sz val="12"/>
      <color rgb="FF00B0F0"/>
      <name val="Times New Roman"/>
      <family val="1"/>
    </font>
    <font>
      <sz val="13"/>
      <name val="Cambria"/>
      <family val="1"/>
      <scheme val="major"/>
    </font>
    <font>
      <b/>
      <sz val="13"/>
      <name val="Cambria"/>
      <family val="1"/>
      <scheme val="major"/>
    </font>
    <font>
      <sz val="12"/>
      <name val="Cambria"/>
      <family val="1"/>
      <scheme val="major"/>
    </font>
    <font>
      <sz val="13"/>
      <color theme="0"/>
      <name val="Cambria"/>
      <family val="1"/>
      <scheme val="major"/>
    </font>
    <font>
      <b/>
      <sz val="16"/>
      <name val="Times New Roman"/>
      <family val="1"/>
    </font>
    <font>
      <sz val="11"/>
      <name val="Cambria"/>
      <family val="1"/>
      <scheme val="major"/>
    </font>
    <font>
      <sz val="8"/>
      <name val="Times New Roman"/>
      <family val="1"/>
    </font>
    <font>
      <sz val="8"/>
      <name val="Cambria"/>
      <family val="1"/>
      <scheme val="major"/>
    </font>
    <font>
      <b/>
      <sz val="13"/>
      <color theme="1"/>
      <name val="Cambria"/>
      <family val="1"/>
      <charset val="163"/>
      <scheme val="major"/>
    </font>
    <font>
      <sz val="10"/>
      <color rgb="FF000000"/>
      <name val="Calibri"/>
      <family val="2"/>
      <scheme val="minor"/>
    </font>
    <font>
      <sz val="12"/>
      <color rgb="FF000000"/>
      <name val="Cambria"/>
      <family val="1"/>
      <scheme val="major"/>
    </font>
    <font>
      <b/>
      <sz val="10"/>
      <name val="Arial"/>
      <family val="2"/>
    </font>
    <font>
      <b/>
      <sz val="10"/>
      <name val="Cambria"/>
      <family val="1"/>
      <scheme val="major"/>
    </font>
    <font>
      <sz val="11"/>
      <color rgb="FFFF0000"/>
      <name val="Cambria"/>
      <family val="1"/>
    </font>
    <font>
      <b/>
      <sz val="12"/>
      <name val="Cambria"/>
      <family val="1"/>
      <charset val="163"/>
      <scheme val="major"/>
    </font>
    <font>
      <b/>
      <sz val="9.75"/>
      <color rgb="FF000000"/>
      <name val="Times New Roman"/>
      <family val="2"/>
    </font>
    <font>
      <b/>
      <sz val="9.75"/>
      <color rgb="FFFF0000"/>
      <name val="Times New Roman"/>
      <family val="1"/>
    </font>
    <font>
      <sz val="9"/>
      <color indexed="81"/>
      <name val="Tahoma"/>
      <family val="2"/>
    </font>
    <font>
      <b/>
      <sz val="9"/>
      <color indexed="81"/>
      <name val="Tahoma"/>
      <family val="2"/>
    </font>
    <font>
      <b/>
      <sz val="12"/>
      <color rgb="FFFF0000"/>
      <name val="Times New Roman"/>
      <family val="1"/>
      <charset val="163"/>
    </font>
  </fonts>
  <fills count="1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CC"/>
        <bgColor indexed="64"/>
      </patternFill>
    </fill>
    <fill>
      <patternFill patternType="solid">
        <fgColor theme="9" tint="0.59999389629810485"/>
        <bgColor indexed="64"/>
      </patternFill>
    </fill>
    <fill>
      <patternFill patternType="solid">
        <fgColor rgb="FFFFFFF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262626"/>
      </left>
      <right style="thin">
        <color rgb="FF262626"/>
      </right>
      <top style="thin">
        <color rgb="FF262626"/>
      </top>
      <bottom/>
      <diagonal/>
    </border>
    <border>
      <left style="thin">
        <color rgb="FF262626"/>
      </left>
      <right/>
      <top style="thin">
        <color rgb="FF262626"/>
      </top>
      <bottom/>
      <diagonal/>
    </border>
    <border>
      <left style="thin">
        <color rgb="FF262626"/>
      </left>
      <right style="thin">
        <color rgb="FF262626"/>
      </right>
      <top/>
      <bottom/>
      <diagonal/>
    </border>
    <border>
      <left style="thin">
        <color rgb="FF262626"/>
      </left>
      <right/>
      <top/>
      <bottom/>
      <diagonal/>
    </border>
    <border>
      <left style="thin">
        <color indexed="64"/>
      </left>
      <right/>
      <top style="thin">
        <color rgb="FF262626"/>
      </top>
      <bottom/>
      <diagonal/>
    </border>
    <border>
      <left/>
      <right/>
      <top style="thin">
        <color rgb="FF262626"/>
      </top>
      <bottom/>
      <diagonal/>
    </border>
    <border>
      <left/>
      <right style="thin">
        <color rgb="FF262626"/>
      </right>
      <top style="thin">
        <color rgb="FF262626"/>
      </top>
      <bottom/>
      <diagonal/>
    </border>
    <border>
      <left style="thin">
        <color rgb="FF262626"/>
      </left>
      <right style="thin">
        <color rgb="FF262626"/>
      </right>
      <top/>
      <bottom style="thin">
        <color rgb="FF262626"/>
      </bottom>
      <diagonal/>
    </border>
    <border>
      <left style="thin">
        <color rgb="FF262626"/>
      </left>
      <right style="thin">
        <color rgb="FF262626"/>
      </right>
      <top style="thin">
        <color rgb="FF262626"/>
      </top>
      <bottom style="thin">
        <color rgb="FF262626"/>
      </bottom>
      <diagonal/>
    </border>
    <border>
      <left style="thin">
        <color rgb="FF262626"/>
      </left>
      <right style="thin">
        <color rgb="FF262626"/>
      </right>
      <top style="thin">
        <color rgb="FF000000"/>
      </top>
      <bottom style="thin">
        <color rgb="FF26262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262626"/>
      </left>
      <right/>
      <top style="thin">
        <color rgb="FF000000"/>
      </top>
      <bottom style="thin">
        <color rgb="FF262626"/>
      </bottom>
      <diagonal/>
    </border>
    <border>
      <left style="thin">
        <color rgb="FF262626"/>
      </left>
      <right/>
      <top style="thin">
        <color rgb="FF262626"/>
      </top>
      <bottom style="thin">
        <color rgb="FF262626"/>
      </bottom>
      <diagonal/>
    </border>
    <border>
      <left style="thin">
        <color indexed="64"/>
      </left>
      <right/>
      <top/>
      <bottom/>
      <diagonal/>
    </border>
  </borders>
  <cellStyleXfs count="11">
    <xf numFmtId="0" fontId="0" fillId="0" borderId="0"/>
    <xf numFmtId="164" fontId="2" fillId="0" borderId="0" applyFont="0" applyFill="0" applyBorder="0" applyAlignment="0" applyProtection="0"/>
    <xf numFmtId="9" fontId="2" fillId="0" borderId="0" applyFont="0" applyFill="0" applyBorder="0" applyAlignment="0" applyProtection="0"/>
    <xf numFmtId="0" fontId="1" fillId="0" borderId="0"/>
    <xf numFmtId="9" fontId="1" fillId="0" borderId="0" applyFont="0" applyFill="0" applyBorder="0" applyAlignment="0" applyProtection="0"/>
    <xf numFmtId="164" fontId="1" fillId="0" borderId="0" applyFont="0" applyFill="0" applyBorder="0" applyAlignment="0" applyProtection="0"/>
    <xf numFmtId="0" fontId="4" fillId="0" borderId="0"/>
    <xf numFmtId="0" fontId="33" fillId="0" borderId="0"/>
    <xf numFmtId="0" fontId="35" fillId="0" borderId="0"/>
    <xf numFmtId="0" fontId="4" fillId="0" borderId="0"/>
    <xf numFmtId="0" fontId="73" fillId="0" borderId="0"/>
  </cellStyleXfs>
  <cellXfs count="512">
    <xf numFmtId="0" fontId="0" fillId="0" borderId="0" xfId="0"/>
    <xf numFmtId="165" fontId="3" fillId="0" borderId="0" xfId="1" applyNumberFormat="1" applyFont="1" applyAlignment="1">
      <alignment vertical="center"/>
    </xf>
    <xf numFmtId="166" fontId="4" fillId="0" borderId="0" xfId="1" applyNumberFormat="1" applyFont="1"/>
    <xf numFmtId="166" fontId="5" fillId="0" borderId="0" xfId="1" applyNumberFormat="1" applyFont="1"/>
    <xf numFmtId="166" fontId="3" fillId="0" borderId="0" xfId="1" applyNumberFormat="1" applyFont="1" applyAlignment="1">
      <alignment vertical="center"/>
    </xf>
    <xf numFmtId="9" fontId="4" fillId="0" borderId="0" xfId="2" applyFont="1"/>
    <xf numFmtId="166" fontId="7" fillId="3" borderId="1" xfId="1" applyNumberFormat="1" applyFont="1" applyFill="1" applyBorder="1" applyAlignment="1">
      <alignment horizontal="center" vertical="center" wrapText="1"/>
    </xf>
    <xf numFmtId="166" fontId="7" fillId="3" borderId="1" xfId="1" applyNumberFormat="1" applyFont="1" applyFill="1" applyBorder="1" applyAlignment="1">
      <alignment horizontal="center" vertical="center"/>
    </xf>
    <xf numFmtId="165" fontId="8" fillId="5" borderId="1" xfId="1" applyNumberFormat="1" applyFont="1" applyFill="1" applyBorder="1" applyAlignment="1">
      <alignment vertical="center"/>
    </xf>
    <xf numFmtId="166" fontId="7" fillId="5" borderId="1" xfId="1" applyNumberFormat="1" applyFont="1" applyFill="1" applyBorder="1" applyAlignment="1">
      <alignment vertical="center"/>
    </xf>
    <xf numFmtId="166" fontId="9" fillId="5" borderId="1" xfId="1" applyNumberFormat="1" applyFont="1" applyFill="1" applyBorder="1" applyAlignment="1">
      <alignment vertical="center" wrapText="1"/>
    </xf>
    <xf numFmtId="166" fontId="9" fillId="5" borderId="1" xfId="1" applyNumberFormat="1" applyFont="1" applyFill="1" applyBorder="1" applyAlignment="1">
      <alignment horizontal="center" vertical="center" wrapText="1" readingOrder="1"/>
    </xf>
    <xf numFmtId="166" fontId="8" fillId="5" borderId="1" xfId="1" applyNumberFormat="1" applyFont="1" applyFill="1" applyBorder="1" applyAlignment="1">
      <alignment vertical="center"/>
    </xf>
    <xf numFmtId="166" fontId="10" fillId="0" borderId="0" xfId="1" applyNumberFormat="1" applyFont="1"/>
    <xf numFmtId="165" fontId="7" fillId="2" borderId="1" xfId="1" applyNumberFormat="1" applyFont="1" applyFill="1" applyBorder="1" applyAlignment="1">
      <alignment horizontal="center" vertical="center"/>
    </xf>
    <xf numFmtId="166" fontId="7" fillId="2" borderId="1" xfId="1" applyNumberFormat="1" applyFont="1" applyFill="1" applyBorder="1" applyAlignment="1">
      <alignment horizontal="center" vertical="center"/>
    </xf>
    <xf numFmtId="166" fontId="7" fillId="2" borderId="1" xfId="1" applyNumberFormat="1" applyFont="1" applyFill="1" applyBorder="1" applyAlignment="1">
      <alignment vertical="center"/>
    </xf>
    <xf numFmtId="165" fontId="11" fillId="0" borderId="1" xfId="1" applyNumberFormat="1" applyFont="1" applyBorder="1" applyAlignment="1">
      <alignment horizontal="center" vertical="center"/>
    </xf>
    <xf numFmtId="166" fontId="11" fillId="0" borderId="1" xfId="1" applyNumberFormat="1" applyFont="1" applyBorder="1" applyAlignment="1">
      <alignment horizontal="center" vertical="center"/>
    </xf>
    <xf numFmtId="166" fontId="12" fillId="0" borderId="1" xfId="1" applyNumberFormat="1" applyFont="1" applyBorder="1" applyAlignment="1">
      <alignment vertical="center"/>
    </xf>
    <xf numFmtId="166" fontId="13" fillId="0" borderId="1" xfId="1" applyNumberFormat="1" applyFont="1" applyBorder="1" applyAlignment="1">
      <alignment vertical="center"/>
    </xf>
    <xf numFmtId="166" fontId="12" fillId="0" borderId="1" xfId="1" applyNumberFormat="1" applyFont="1" applyBorder="1" applyAlignment="1">
      <alignment horizontal="center" vertical="center"/>
    </xf>
    <xf numFmtId="165" fontId="11" fillId="0" borderId="1" xfId="1" applyNumberFormat="1" applyFont="1" applyFill="1" applyBorder="1" applyAlignment="1">
      <alignment horizontal="center" vertical="center"/>
    </xf>
    <xf numFmtId="166" fontId="14" fillId="0" borderId="1" xfId="1" applyNumberFormat="1" applyFont="1" applyBorder="1" applyAlignment="1">
      <alignment horizontal="center"/>
    </xf>
    <xf numFmtId="166" fontId="15" fillId="2" borderId="1" xfId="1" applyNumberFormat="1" applyFont="1" applyFill="1" applyBorder="1" applyAlignment="1">
      <alignment vertical="center"/>
    </xf>
    <xf numFmtId="165" fontId="12" fillId="0" borderId="1" xfId="1" applyNumberFormat="1" applyFont="1" applyBorder="1" applyAlignment="1">
      <alignment horizontal="center" vertical="center"/>
    </xf>
    <xf numFmtId="165" fontId="7" fillId="5" borderId="1" xfId="1" applyNumberFormat="1" applyFont="1" applyFill="1" applyBorder="1" applyAlignment="1">
      <alignment horizontal="center" vertical="center"/>
    </xf>
    <xf numFmtId="166" fontId="7" fillId="5" borderId="1" xfId="1" applyNumberFormat="1" applyFont="1" applyFill="1" applyBorder="1" applyAlignment="1">
      <alignment vertical="center" wrapText="1"/>
    </xf>
    <xf numFmtId="166" fontId="7" fillId="5" borderId="1" xfId="1" applyNumberFormat="1" applyFont="1" applyFill="1" applyBorder="1" applyAlignment="1">
      <alignment horizontal="center" vertical="center"/>
    </xf>
    <xf numFmtId="166" fontId="9" fillId="2" borderId="1" xfId="1" applyNumberFormat="1" applyFont="1" applyFill="1" applyBorder="1" applyAlignment="1">
      <alignment horizontal="center" vertical="center" wrapText="1" readingOrder="1"/>
    </xf>
    <xf numFmtId="166" fontId="17" fillId="2" borderId="1" xfId="1" applyNumberFormat="1" applyFont="1" applyFill="1" applyBorder="1"/>
    <xf numFmtId="167" fontId="18" fillId="2" borderId="1" xfId="1" applyNumberFormat="1" applyFont="1" applyFill="1" applyBorder="1" applyAlignment="1">
      <alignment horizontal="center" vertical="center" wrapText="1"/>
    </xf>
    <xf numFmtId="166" fontId="14" fillId="0" borderId="1" xfId="1" applyNumberFormat="1" applyFont="1" applyFill="1" applyBorder="1" applyAlignment="1">
      <alignment horizontal="center" vertical="center" wrapText="1" readingOrder="1"/>
    </xf>
    <xf numFmtId="166" fontId="19" fillId="0" borderId="1" xfId="1" applyNumberFormat="1" applyFont="1" applyFill="1" applyBorder="1" applyAlignment="1">
      <alignment vertical="center"/>
    </xf>
    <xf numFmtId="166" fontId="19" fillId="0" borderId="1" xfId="1" applyNumberFormat="1" applyFont="1" applyBorder="1"/>
    <xf numFmtId="167" fontId="19" fillId="0" borderId="1" xfId="1" applyNumberFormat="1" applyFont="1" applyBorder="1" applyAlignment="1">
      <alignment vertical="center"/>
    </xf>
    <xf numFmtId="166" fontId="19" fillId="6" borderId="1" xfId="0" applyNumberFormat="1" applyFont="1" applyFill="1" applyBorder="1"/>
    <xf numFmtId="166" fontId="19" fillId="0" borderId="1" xfId="0" applyNumberFormat="1" applyFont="1" applyBorder="1"/>
    <xf numFmtId="166" fontId="0" fillId="0" borderId="1" xfId="1" applyNumberFormat="1" applyFont="1" applyBorder="1"/>
    <xf numFmtId="166" fontId="17" fillId="2" borderId="1" xfId="1" applyNumberFormat="1" applyFont="1" applyFill="1" applyBorder="1" applyAlignment="1">
      <alignment vertical="center"/>
    </xf>
    <xf numFmtId="166" fontId="12" fillId="2" borderId="1" xfId="1" applyNumberFormat="1" applyFont="1" applyFill="1" applyBorder="1" applyAlignment="1">
      <alignment vertical="center"/>
    </xf>
    <xf numFmtId="167" fontId="20" fillId="2" borderId="1" xfId="1" applyNumberFormat="1" applyFont="1" applyFill="1" applyBorder="1" applyAlignment="1">
      <alignment vertical="center"/>
    </xf>
    <xf numFmtId="167" fontId="13" fillId="0" borderId="1" xfId="1" applyNumberFormat="1" applyFont="1" applyBorder="1" applyAlignment="1">
      <alignment vertical="center"/>
    </xf>
    <xf numFmtId="166" fontId="13" fillId="6" borderId="1" xfId="1" applyNumberFormat="1" applyFont="1" applyFill="1" applyBorder="1"/>
    <xf numFmtId="166" fontId="20" fillId="2" borderId="1" xfId="1" applyNumberFormat="1" applyFont="1" applyFill="1" applyBorder="1" applyAlignment="1">
      <alignment vertical="center"/>
    </xf>
    <xf numFmtId="165" fontId="4" fillId="0" borderId="0" xfId="1" applyNumberFormat="1" applyFont="1"/>
    <xf numFmtId="165" fontId="23" fillId="2" borderId="1" xfId="1" applyNumberFormat="1" applyFont="1" applyFill="1" applyBorder="1" applyAlignment="1">
      <alignment horizontal="center" vertical="center"/>
    </xf>
    <xf numFmtId="166" fontId="23" fillId="2" borderId="1" xfId="1" applyNumberFormat="1" applyFont="1" applyFill="1" applyBorder="1" applyAlignment="1">
      <alignment horizontal="center" vertical="center"/>
    </xf>
    <xf numFmtId="166" fontId="17" fillId="0" borderId="1" xfId="1" applyNumberFormat="1" applyFont="1" applyBorder="1" applyAlignment="1">
      <alignment horizontal="center" vertical="center"/>
    </xf>
    <xf numFmtId="165" fontId="20" fillId="0" borderId="1" xfId="1" applyNumberFormat="1" applyFont="1" applyBorder="1" applyAlignment="1">
      <alignment horizontal="center" vertical="center"/>
    </xf>
    <xf numFmtId="0" fontId="22" fillId="0" borderId="0" xfId="3" applyFont="1" applyAlignment="1">
      <alignment vertical="center"/>
    </xf>
    <xf numFmtId="0" fontId="28" fillId="0" borderId="1" xfId="3" applyFont="1" applyBorder="1" applyAlignment="1">
      <alignment vertical="center"/>
    </xf>
    <xf numFmtId="0" fontId="28" fillId="0" borderId="1" xfId="3" applyFont="1" applyBorder="1" applyAlignment="1">
      <alignment vertical="center" wrapText="1"/>
    </xf>
    <xf numFmtId="166" fontId="7" fillId="2" borderId="1" xfId="1" applyNumberFormat="1" applyFont="1" applyFill="1" applyBorder="1" applyAlignment="1">
      <alignment vertical="center" wrapText="1"/>
    </xf>
    <xf numFmtId="0" fontId="22" fillId="0" borderId="0" xfId="3" applyFont="1"/>
    <xf numFmtId="0" fontId="22" fillId="0" borderId="0" xfId="3" applyFont="1" applyAlignment="1">
      <alignment wrapText="1"/>
    </xf>
    <xf numFmtId="0" fontId="24" fillId="0" borderId="0" xfId="3" applyFont="1" applyAlignment="1">
      <alignment vertical="center"/>
    </xf>
    <xf numFmtId="9" fontId="28" fillId="0" borderId="1" xfId="3" applyNumberFormat="1" applyFont="1" applyBorder="1" applyAlignment="1">
      <alignment vertical="center"/>
    </xf>
    <xf numFmtId="0" fontId="22" fillId="0" borderId="0" xfId="3" applyFont="1" applyAlignment="1">
      <alignment horizontal="center" vertical="center"/>
    </xf>
    <xf numFmtId="0" fontId="28" fillId="0" borderId="1" xfId="3" applyFont="1" applyBorder="1" applyAlignment="1">
      <alignment horizontal="center" vertical="center"/>
    </xf>
    <xf numFmtId="0" fontId="26" fillId="0" borderId="0" xfId="3" applyFont="1" applyAlignment="1">
      <alignment vertical="center"/>
    </xf>
    <xf numFmtId="0" fontId="25" fillId="0" borderId="0" xfId="3" applyFont="1" applyAlignment="1">
      <alignment vertical="center"/>
    </xf>
    <xf numFmtId="0" fontId="30" fillId="0" borderId="0" xfId="3" applyFont="1" applyAlignment="1">
      <alignment vertical="center"/>
    </xf>
    <xf numFmtId="9" fontId="28" fillId="0" borderId="1" xfId="2" applyFont="1" applyBorder="1" applyAlignment="1">
      <alignment vertical="center"/>
    </xf>
    <xf numFmtId="9" fontId="28" fillId="2" borderId="1" xfId="2" applyFont="1" applyFill="1" applyBorder="1" applyAlignment="1">
      <alignment vertical="center"/>
    </xf>
    <xf numFmtId="9" fontId="27" fillId="0" borderId="1" xfId="3" applyNumberFormat="1" applyFont="1" applyBorder="1" applyAlignment="1">
      <alignment vertical="center"/>
    </xf>
    <xf numFmtId="0" fontId="31" fillId="3" borderId="1" xfId="6" applyFont="1" applyFill="1" applyBorder="1" applyAlignment="1">
      <alignment horizontal="center" vertical="center"/>
    </xf>
    <xf numFmtId="0" fontId="32" fillId="3" borderId="1" xfId="6" applyFont="1" applyFill="1" applyBorder="1" applyAlignment="1">
      <alignment vertical="center"/>
    </xf>
    <xf numFmtId="0" fontId="4" fillId="0" borderId="0" xfId="6"/>
    <xf numFmtId="0" fontId="34" fillId="0" borderId="1" xfId="7" applyFont="1" applyBorder="1" applyAlignment="1">
      <alignment horizontal="center" vertical="center"/>
    </xf>
    <xf numFmtId="0" fontId="34" fillId="0" borderId="1" xfId="6" applyFont="1" applyBorder="1" applyAlignment="1">
      <alignment horizontal="center" vertical="center"/>
    </xf>
    <xf numFmtId="0" fontId="34" fillId="0" borderId="1" xfId="6" applyFont="1" applyBorder="1" applyAlignment="1">
      <alignment vertical="center"/>
    </xf>
    <xf numFmtId="0" fontId="34" fillId="6" borderId="0" xfId="6" applyFont="1" applyFill="1" applyAlignment="1">
      <alignment vertical="center"/>
    </xf>
    <xf numFmtId="0" fontId="34" fillId="0" borderId="1" xfId="8" applyFont="1" applyBorder="1" applyAlignment="1">
      <alignment horizontal="center" vertical="center"/>
    </xf>
    <xf numFmtId="0" fontId="34" fillId="0" borderId="1" xfId="6" applyFont="1" applyBorder="1" applyAlignment="1">
      <alignment vertical="center" wrapText="1"/>
    </xf>
    <xf numFmtId="0" fontId="32" fillId="3" borderId="1" xfId="6" applyFont="1" applyFill="1" applyBorder="1" applyAlignment="1">
      <alignment horizontal="left" vertical="center"/>
    </xf>
    <xf numFmtId="0" fontId="36" fillId="0" borderId="1" xfId="3" applyFont="1" applyBorder="1" applyAlignment="1">
      <alignment vertical="center" wrapText="1"/>
    </xf>
    <xf numFmtId="166" fontId="14" fillId="0" borderId="1" xfId="1" applyNumberFormat="1" applyFont="1" applyBorder="1" applyAlignment="1">
      <alignment horizontal="center" vertical="center"/>
    </xf>
    <xf numFmtId="0" fontId="19" fillId="0" borderId="1" xfId="0" applyFont="1" applyBorder="1" applyAlignment="1">
      <alignment vertical="center" wrapText="1"/>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165" fontId="20" fillId="2" borderId="1" xfId="1" applyNumberFormat="1" applyFont="1" applyFill="1" applyBorder="1" applyAlignment="1">
      <alignment horizontal="center" vertical="center"/>
    </xf>
    <xf numFmtId="166" fontId="20" fillId="2" borderId="1" xfId="1" applyNumberFormat="1" applyFont="1" applyFill="1" applyBorder="1" applyAlignment="1">
      <alignment horizontal="center" vertical="center"/>
    </xf>
    <xf numFmtId="166" fontId="20" fillId="2" borderId="1" xfId="1" applyNumberFormat="1" applyFont="1" applyFill="1" applyBorder="1" applyAlignment="1">
      <alignment horizontal="left" vertical="center" wrapText="1"/>
    </xf>
    <xf numFmtId="166" fontId="20" fillId="2" borderId="1" xfId="1" applyNumberFormat="1" applyFont="1" applyFill="1" applyBorder="1" applyAlignment="1">
      <alignment vertical="center" wrapText="1"/>
    </xf>
    <xf numFmtId="165" fontId="19" fillId="0" borderId="1" xfId="1" applyNumberFormat="1" applyFont="1" applyBorder="1" applyAlignment="1">
      <alignment horizontal="center" vertical="center"/>
    </xf>
    <xf numFmtId="166" fontId="19" fillId="0" borderId="1" xfId="1" applyNumberFormat="1" applyFont="1" applyBorder="1" applyAlignment="1">
      <alignment horizontal="center" vertical="center"/>
    </xf>
    <xf numFmtId="166" fontId="13" fillId="0" borderId="1" xfId="1" applyNumberFormat="1" applyFont="1" applyBorder="1" applyAlignment="1">
      <alignment horizontal="left" vertical="center" wrapText="1"/>
    </xf>
    <xf numFmtId="166" fontId="13" fillId="0" borderId="1" xfId="1" applyNumberFormat="1" applyFont="1" applyBorder="1" applyAlignment="1">
      <alignment horizontal="center" vertical="center"/>
    </xf>
    <xf numFmtId="166" fontId="20" fillId="2" borderId="1" xfId="1" applyNumberFormat="1" applyFont="1" applyFill="1" applyBorder="1" applyAlignment="1">
      <alignment horizontal="center" vertical="center" wrapText="1"/>
    </xf>
    <xf numFmtId="165" fontId="19" fillId="0" borderId="1" xfId="1" applyNumberFormat="1" applyFont="1" applyFill="1" applyBorder="1" applyAlignment="1">
      <alignment horizontal="center" vertical="center"/>
    </xf>
    <xf numFmtId="165" fontId="13" fillId="0" borderId="1" xfId="1" applyNumberFormat="1" applyFont="1" applyBorder="1" applyAlignment="1">
      <alignment horizontal="center" vertical="center"/>
    </xf>
    <xf numFmtId="0" fontId="19" fillId="0" borderId="0" xfId="0" applyFont="1" applyAlignment="1">
      <alignment horizontal="center" vertical="center"/>
    </xf>
    <xf numFmtId="0" fontId="19"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vertical="center" wrapText="1"/>
    </xf>
    <xf numFmtId="166" fontId="28" fillId="0" borderId="1" xfId="1" applyNumberFormat="1" applyFont="1" applyBorder="1" applyAlignment="1">
      <alignment vertical="center"/>
    </xf>
    <xf numFmtId="166" fontId="27" fillId="2" borderId="1" xfId="1" applyNumberFormat="1" applyFont="1" applyFill="1" applyBorder="1" applyAlignment="1">
      <alignment vertical="center"/>
    </xf>
    <xf numFmtId="166" fontId="22" fillId="0" borderId="0" xfId="1" applyNumberFormat="1" applyFont="1"/>
    <xf numFmtId="9" fontId="22" fillId="0" borderId="1" xfId="2" applyFont="1" applyBorder="1" applyAlignment="1">
      <alignment vertical="center"/>
    </xf>
    <xf numFmtId="166" fontId="23" fillId="2" borderId="1" xfId="1" applyNumberFormat="1" applyFont="1" applyFill="1" applyBorder="1" applyAlignment="1">
      <alignment horizontal="center" vertical="center" wrapText="1"/>
    </xf>
    <xf numFmtId="0" fontId="24" fillId="0" borderId="0" xfId="3" applyFont="1" applyAlignment="1">
      <alignment horizontal="center" vertical="center"/>
    </xf>
    <xf numFmtId="9" fontId="27" fillId="2" borderId="1" xfId="2" applyFont="1" applyFill="1" applyBorder="1" applyAlignment="1">
      <alignment vertical="center"/>
    </xf>
    <xf numFmtId="9" fontId="22" fillId="0" borderId="0" xfId="2" applyFont="1"/>
    <xf numFmtId="165" fontId="22" fillId="0" borderId="0" xfId="1" applyNumberFormat="1" applyFont="1"/>
    <xf numFmtId="165" fontId="24" fillId="0" borderId="0" xfId="1" applyNumberFormat="1" applyFont="1" applyAlignment="1">
      <alignment vertical="center"/>
    </xf>
    <xf numFmtId="166" fontId="24" fillId="0" borderId="0" xfId="1" applyNumberFormat="1" applyFont="1"/>
    <xf numFmtId="0" fontId="27" fillId="7" borderId="1" xfId="3" applyFont="1" applyFill="1" applyBorder="1" applyAlignment="1">
      <alignment horizontal="center" vertical="center"/>
    </xf>
    <xf numFmtId="166" fontId="27" fillId="7" borderId="1" xfId="1" applyNumberFormat="1" applyFont="1" applyFill="1" applyBorder="1" applyAlignment="1">
      <alignment horizontal="center" vertical="center"/>
    </xf>
    <xf numFmtId="166" fontId="23" fillId="2" borderId="1" xfId="1" applyNumberFormat="1" applyFont="1" applyFill="1" applyBorder="1" applyAlignment="1">
      <alignment horizontal="left" vertical="center" wrapText="1"/>
    </xf>
    <xf numFmtId="0" fontId="24" fillId="0" borderId="0" xfId="3" applyFont="1"/>
    <xf numFmtId="0" fontId="37" fillId="0" borderId="0" xfId="3" applyFont="1" applyAlignment="1">
      <alignment horizontal="left" vertical="center"/>
    </xf>
    <xf numFmtId="166" fontId="39" fillId="0" borderId="16" xfId="1" applyNumberFormat="1" applyFont="1" applyBorder="1" applyAlignment="1">
      <alignment horizontal="center" vertical="center" wrapText="1"/>
    </xf>
    <xf numFmtId="0" fontId="0" fillId="0" borderId="0" xfId="0" applyAlignment="1">
      <alignment vertical="center"/>
    </xf>
    <xf numFmtId="165" fontId="39" fillId="0" borderId="4" xfId="1" applyNumberFormat="1" applyFont="1" applyBorder="1" applyAlignment="1">
      <alignment vertical="center"/>
    </xf>
    <xf numFmtId="165" fontId="39" fillId="0" borderId="1" xfId="1" applyNumberFormat="1" applyFont="1" applyBorder="1" applyAlignment="1">
      <alignment vertical="center"/>
    </xf>
    <xf numFmtId="0" fontId="38" fillId="0" borderId="0" xfId="0" applyFont="1" applyAlignment="1">
      <alignment vertical="center"/>
    </xf>
    <xf numFmtId="165" fontId="42" fillId="0" borderId="4" xfId="1" applyNumberFormat="1" applyFont="1" applyBorder="1" applyAlignment="1">
      <alignment vertical="center"/>
    </xf>
    <xf numFmtId="165" fontId="42" fillId="0" borderId="1" xfId="1" applyNumberFormat="1" applyFont="1" applyBorder="1" applyAlignment="1">
      <alignment vertical="center"/>
    </xf>
    <xf numFmtId="166" fontId="42" fillId="8" borderId="14" xfId="1" applyNumberFormat="1" applyFont="1" applyFill="1" applyBorder="1" applyAlignment="1">
      <alignment horizontal="center" vertical="center" wrapText="1"/>
    </xf>
    <xf numFmtId="166" fontId="42" fillId="8" borderId="8" xfId="1" applyNumberFormat="1" applyFont="1" applyFill="1" applyBorder="1" applyAlignment="1">
      <alignment horizontal="center" vertical="center" wrapText="1"/>
    </xf>
    <xf numFmtId="166" fontId="40" fillId="8" borderId="8" xfId="1" applyNumberFormat="1" applyFont="1" applyFill="1" applyBorder="1" applyAlignment="1">
      <alignment horizontal="center" vertical="center" wrapText="1"/>
    </xf>
    <xf numFmtId="0" fontId="20" fillId="0" borderId="15" xfId="0" applyFont="1" applyBorder="1" applyAlignment="1">
      <alignment horizontal="center" vertical="center" wrapText="1" readingOrder="1"/>
    </xf>
    <xf numFmtId="0" fontId="20" fillId="0" borderId="16" xfId="0" applyFont="1" applyBorder="1" applyAlignment="1">
      <alignment horizontal="center" vertical="center" wrapText="1" readingOrder="1"/>
    </xf>
    <xf numFmtId="0" fontId="39" fillId="0" borderId="16" xfId="0" applyFont="1" applyBorder="1" applyAlignment="1">
      <alignment horizontal="center" vertical="center" wrapText="1" readingOrder="1"/>
    </xf>
    <xf numFmtId="0" fontId="39" fillId="0" borderId="16" xfId="0" applyFont="1" applyBorder="1" applyAlignment="1">
      <alignment horizontal="left" vertical="center" wrapText="1" readingOrder="1"/>
    </xf>
    <xf numFmtId="166" fontId="39" fillId="6" borderId="16" xfId="1" applyNumberFormat="1" applyFont="1" applyFill="1" applyBorder="1" applyAlignment="1">
      <alignment horizontal="center" vertical="center" wrapText="1"/>
    </xf>
    <xf numFmtId="166" fontId="39" fillId="0" borderId="16" xfId="1" applyNumberFormat="1" applyFont="1" applyFill="1" applyBorder="1" applyAlignment="1">
      <alignment horizontal="center" vertical="center" wrapText="1"/>
    </xf>
    <xf numFmtId="0" fontId="39" fillId="0" borderId="8" xfId="0" applyFont="1" applyBorder="1" applyAlignment="1">
      <alignment horizontal="center" vertical="center" wrapText="1" readingOrder="1"/>
    </xf>
    <xf numFmtId="0" fontId="39" fillId="0" borderId="8" xfId="0" applyFont="1" applyBorder="1" applyAlignment="1">
      <alignment horizontal="left" vertical="center" wrapText="1" readingOrder="1"/>
    </xf>
    <xf numFmtId="0" fontId="20" fillId="9" borderId="17" xfId="0" applyFont="1" applyFill="1" applyBorder="1" applyAlignment="1">
      <alignment horizontal="center" vertical="center" wrapText="1" readingOrder="1"/>
    </xf>
    <xf numFmtId="166" fontId="42" fillId="9" borderId="16" xfId="1" applyNumberFormat="1" applyFont="1" applyFill="1" applyBorder="1" applyAlignment="1">
      <alignment horizontal="center" vertical="center" wrapText="1"/>
    </xf>
    <xf numFmtId="165" fontId="39" fillId="9" borderId="1" xfId="1" applyNumberFormat="1" applyFont="1" applyFill="1" applyBorder="1" applyAlignment="1">
      <alignment vertical="center"/>
    </xf>
    <xf numFmtId="165" fontId="42" fillId="9" borderId="1" xfId="1" applyNumberFormat="1" applyFont="1" applyFill="1" applyBorder="1" applyAlignment="1">
      <alignment vertical="center"/>
    </xf>
    <xf numFmtId="168" fontId="43" fillId="0" borderId="4" xfId="2" applyNumberFormat="1" applyFont="1" applyFill="1" applyBorder="1" applyAlignment="1">
      <alignment vertical="center"/>
    </xf>
    <xf numFmtId="0" fontId="44" fillId="0" borderId="0" xfId="0" applyFont="1" applyAlignment="1">
      <alignment vertical="center"/>
    </xf>
    <xf numFmtId="0" fontId="39" fillId="0" borderId="4" xfId="0" applyFont="1" applyBorder="1" applyAlignment="1">
      <alignment vertical="center"/>
    </xf>
    <xf numFmtId="0" fontId="39" fillId="0" borderId="1" xfId="0" applyFont="1" applyBorder="1" applyAlignment="1">
      <alignment vertical="center"/>
    </xf>
    <xf numFmtId="169" fontId="43" fillId="0" borderId="4" xfId="0" applyNumberFormat="1" applyFont="1" applyBorder="1" applyAlignment="1">
      <alignment vertical="center"/>
    </xf>
    <xf numFmtId="169" fontId="43" fillId="0" borderId="1" xfId="0" applyNumberFormat="1" applyFont="1" applyBorder="1" applyAlignment="1">
      <alignment vertical="center"/>
    </xf>
    <xf numFmtId="165" fontId="22" fillId="0" borderId="0" xfId="1" applyNumberFormat="1" applyFont="1" applyAlignment="1">
      <alignment vertical="center"/>
    </xf>
    <xf numFmtId="165" fontId="22" fillId="0" borderId="0" xfId="1" applyNumberFormat="1" applyFont="1" applyAlignment="1">
      <alignment horizontal="center" vertical="center"/>
    </xf>
    <xf numFmtId="0" fontId="45" fillId="0" borderId="0" xfId="3" applyFont="1" applyAlignment="1">
      <alignment horizontal="right" vertical="center"/>
    </xf>
    <xf numFmtId="0" fontId="22" fillId="0" borderId="0" xfId="3" applyFont="1" applyAlignment="1">
      <alignment horizontal="right" vertical="center" wrapText="1"/>
    </xf>
    <xf numFmtId="0" fontId="46" fillId="0" borderId="0" xfId="3" applyFont="1" applyAlignment="1">
      <alignment horizontal="left" vertical="center"/>
    </xf>
    <xf numFmtId="165" fontId="15" fillId="0" borderId="1" xfId="1" applyNumberFormat="1" applyFont="1" applyFill="1" applyBorder="1" applyAlignment="1">
      <alignment horizontal="center" vertical="center"/>
    </xf>
    <xf numFmtId="166" fontId="15" fillId="0" borderId="1" xfId="1" applyNumberFormat="1" applyFont="1" applyFill="1" applyBorder="1" applyAlignment="1">
      <alignment horizontal="center" vertical="center"/>
    </xf>
    <xf numFmtId="166" fontId="15" fillId="0" borderId="1" xfId="1" applyNumberFormat="1" applyFont="1" applyFill="1" applyBorder="1" applyAlignment="1">
      <alignment vertical="center" wrapText="1"/>
    </xf>
    <xf numFmtId="166" fontId="28" fillId="0" borderId="1" xfId="1" applyNumberFormat="1" applyFont="1" applyFill="1" applyBorder="1" applyAlignment="1">
      <alignment vertical="center"/>
    </xf>
    <xf numFmtId="165" fontId="17" fillId="0" borderId="1" xfId="1" applyNumberFormat="1" applyFont="1" applyFill="1" applyBorder="1" applyAlignment="1">
      <alignment horizontal="center" vertical="center"/>
    </xf>
    <xf numFmtId="166" fontId="17" fillId="0" borderId="1" xfId="1" applyNumberFormat="1" applyFont="1" applyFill="1" applyBorder="1" applyAlignment="1">
      <alignment horizontal="center" vertical="center"/>
    </xf>
    <xf numFmtId="166" fontId="17" fillId="0" borderId="1" xfId="1" applyNumberFormat="1" applyFont="1" applyFill="1" applyBorder="1" applyAlignment="1">
      <alignment vertical="center" wrapText="1"/>
    </xf>
    <xf numFmtId="0" fontId="27" fillId="0" borderId="1" xfId="3" applyFont="1" applyBorder="1" applyAlignment="1">
      <alignment horizontal="center" vertical="center"/>
    </xf>
    <xf numFmtId="0" fontId="27" fillId="0" borderId="1" xfId="3" applyFont="1" applyBorder="1" applyAlignment="1">
      <alignment vertical="center" wrapText="1"/>
    </xf>
    <xf numFmtId="0" fontId="29" fillId="0" borderId="1" xfId="3" applyFont="1" applyBorder="1" applyAlignment="1">
      <alignment horizontal="center" vertical="center"/>
    </xf>
    <xf numFmtId="0" fontId="27" fillId="0" borderId="5" xfId="3" applyFont="1" applyBorder="1" applyAlignment="1">
      <alignment vertical="center"/>
    </xf>
    <xf numFmtId="0" fontId="22" fillId="0" borderId="1" xfId="3" applyFont="1" applyBorder="1"/>
    <xf numFmtId="0" fontId="20" fillId="6" borderId="16" xfId="0" applyFont="1" applyFill="1" applyBorder="1" applyAlignment="1">
      <alignment horizontal="center" vertical="center" wrapText="1" readingOrder="1"/>
    </xf>
    <xf numFmtId="0" fontId="20" fillId="6" borderId="17" xfId="0" applyFont="1" applyFill="1" applyBorder="1" applyAlignment="1">
      <alignment horizontal="center" vertical="center" wrapText="1" readingOrder="1"/>
    </xf>
    <xf numFmtId="165" fontId="39" fillId="6" borderId="1" xfId="1" applyNumberFormat="1" applyFont="1" applyFill="1" applyBorder="1" applyAlignment="1">
      <alignment vertical="center"/>
    </xf>
    <xf numFmtId="168" fontId="43" fillId="6" borderId="4" xfId="2" applyNumberFormat="1" applyFont="1" applyFill="1" applyBorder="1" applyAlignment="1">
      <alignment vertical="center"/>
    </xf>
    <xf numFmtId="0" fontId="39" fillId="6" borderId="1" xfId="0" applyFont="1" applyFill="1" applyBorder="1" applyAlignment="1">
      <alignment vertical="center"/>
    </xf>
    <xf numFmtId="169" fontId="43" fillId="6" borderId="1" xfId="0" applyNumberFormat="1" applyFont="1" applyFill="1" applyBorder="1" applyAlignment="1">
      <alignment vertical="center"/>
    </xf>
    <xf numFmtId="166" fontId="47" fillId="2" borderId="0" xfId="1" applyNumberFormat="1" applyFont="1" applyFill="1"/>
    <xf numFmtId="166" fontId="47" fillId="2" borderId="0" xfId="1" applyNumberFormat="1" applyFont="1" applyFill="1" applyAlignment="1">
      <alignment horizontal="center" vertical="center"/>
    </xf>
    <xf numFmtId="0" fontId="13" fillId="0" borderId="1" xfId="1" applyNumberFormat="1" applyFont="1" applyBorder="1" applyAlignment="1">
      <alignment vertical="center"/>
    </xf>
    <xf numFmtId="166" fontId="17" fillId="6" borderId="1" xfId="1" applyNumberFormat="1" applyFont="1" applyFill="1" applyBorder="1" applyAlignment="1">
      <alignment vertical="center"/>
    </xf>
    <xf numFmtId="165" fontId="22" fillId="0" borderId="0" xfId="1" applyNumberFormat="1" applyFont="1" applyAlignment="1">
      <alignment vertical="center" wrapText="1"/>
    </xf>
    <xf numFmtId="165" fontId="24" fillId="0" borderId="0" xfId="1" applyNumberFormat="1" applyFont="1" applyAlignment="1">
      <alignment vertical="center" wrapText="1"/>
    </xf>
    <xf numFmtId="166" fontId="24" fillId="0" borderId="0" xfId="1" applyNumberFormat="1" applyFont="1" applyAlignment="1">
      <alignment wrapText="1"/>
    </xf>
    <xf numFmtId="166" fontId="27" fillId="7" borderId="1" xfId="1" applyNumberFormat="1" applyFont="1" applyFill="1" applyBorder="1" applyAlignment="1">
      <alignment vertical="center" wrapText="1"/>
    </xf>
    <xf numFmtId="166" fontId="27" fillId="7" borderId="1" xfId="1" applyNumberFormat="1" applyFont="1" applyFill="1" applyBorder="1" applyAlignment="1">
      <alignment horizontal="center" vertical="center" wrapText="1"/>
    </xf>
    <xf numFmtId="166" fontId="28" fillId="0" borderId="1" xfId="1" applyNumberFormat="1" applyFont="1" applyBorder="1" applyAlignment="1">
      <alignment vertical="center" wrapText="1"/>
    </xf>
    <xf numFmtId="166" fontId="27" fillId="2" borderId="1" xfId="1" applyNumberFormat="1" applyFont="1" applyFill="1" applyBorder="1" applyAlignment="1">
      <alignment vertical="center" wrapText="1"/>
    </xf>
    <xf numFmtId="165" fontId="28" fillId="0" borderId="0" xfId="1" applyNumberFormat="1" applyFont="1" applyAlignment="1">
      <alignment vertical="center" wrapText="1"/>
    </xf>
    <xf numFmtId="165" fontId="27" fillId="0" borderId="0" xfId="1" applyNumberFormat="1" applyFont="1" applyAlignment="1">
      <alignment vertical="center" wrapText="1"/>
    </xf>
    <xf numFmtId="166" fontId="27" fillId="0" borderId="0" xfId="1" applyNumberFormat="1" applyFont="1" applyAlignment="1">
      <alignment wrapText="1"/>
    </xf>
    <xf numFmtId="0" fontId="28" fillId="0" borderId="0" xfId="3" applyFont="1" applyAlignment="1">
      <alignment wrapText="1"/>
    </xf>
    <xf numFmtId="165" fontId="22" fillId="0" borderId="0" xfId="1" applyNumberFormat="1" applyFont="1" applyAlignment="1">
      <alignment horizontal="center" vertical="center" wrapText="1"/>
    </xf>
    <xf numFmtId="165" fontId="24" fillId="0" borderId="0" xfId="1" applyNumberFormat="1" applyFont="1" applyAlignment="1">
      <alignment horizontal="center" vertical="center" wrapText="1"/>
    </xf>
    <xf numFmtId="166" fontId="27" fillId="0" borderId="1" xfId="1" applyNumberFormat="1" applyFont="1" applyBorder="1" applyAlignment="1">
      <alignment vertical="center" wrapText="1"/>
    </xf>
    <xf numFmtId="166" fontId="28" fillId="2" borderId="1" xfId="1" applyNumberFormat="1" applyFont="1" applyFill="1" applyBorder="1" applyAlignment="1">
      <alignment vertical="center" wrapText="1"/>
    </xf>
    <xf numFmtId="166" fontId="22" fillId="0" borderId="0" xfId="1" applyNumberFormat="1" applyFont="1" applyAlignment="1">
      <alignment wrapText="1"/>
    </xf>
    <xf numFmtId="171" fontId="27" fillId="0" borderId="1" xfId="1" applyNumberFormat="1" applyFont="1" applyBorder="1" applyAlignment="1">
      <alignment vertical="center" wrapText="1"/>
    </xf>
    <xf numFmtId="166" fontId="10" fillId="0" borderId="1" xfId="1" applyNumberFormat="1" applyFont="1" applyBorder="1"/>
    <xf numFmtId="166" fontId="20" fillId="10" borderId="1" xfId="1" applyNumberFormat="1" applyFont="1" applyFill="1" applyBorder="1" applyAlignment="1">
      <alignment horizontal="center" vertical="center" wrapText="1"/>
    </xf>
    <xf numFmtId="166" fontId="4" fillId="0" borderId="1" xfId="1" applyNumberFormat="1" applyFont="1" applyBorder="1"/>
    <xf numFmtId="164" fontId="14" fillId="0" borderId="1" xfId="1" applyFont="1" applyFill="1" applyBorder="1" applyAlignment="1">
      <alignment horizontal="center" vertical="center" wrapText="1" readingOrder="1"/>
    </xf>
    <xf numFmtId="164" fontId="12" fillId="0" borderId="1" xfId="1" applyFont="1" applyBorder="1" applyAlignment="1">
      <alignment vertical="center"/>
    </xf>
    <xf numFmtId="164" fontId="7" fillId="2" borderId="1" xfId="1" applyFont="1" applyFill="1" applyBorder="1" applyAlignment="1">
      <alignment vertical="center"/>
    </xf>
    <xf numFmtId="164" fontId="16" fillId="2" borderId="1" xfId="1" applyFont="1" applyFill="1" applyBorder="1" applyAlignment="1">
      <alignment horizontal="center" vertical="center" wrapText="1" readingOrder="1"/>
    </xf>
    <xf numFmtId="164" fontId="15" fillId="2" borderId="1" xfId="1" applyFont="1" applyFill="1" applyBorder="1" applyAlignment="1">
      <alignment vertical="center"/>
    </xf>
    <xf numFmtId="164" fontId="7" fillId="5" borderId="1" xfId="1" applyFont="1" applyFill="1" applyBorder="1" applyAlignment="1">
      <alignment horizontal="center" vertical="center"/>
    </xf>
    <xf numFmtId="164" fontId="12" fillId="2" borderId="1" xfId="1" applyFont="1" applyFill="1" applyBorder="1" applyAlignment="1">
      <alignment vertical="center"/>
    </xf>
    <xf numFmtId="166" fontId="16" fillId="5" borderId="1" xfId="1" applyNumberFormat="1" applyFont="1" applyFill="1" applyBorder="1" applyAlignment="1">
      <alignment horizontal="center" vertical="center" wrapText="1" readingOrder="1"/>
    </xf>
    <xf numFmtId="166" fontId="20" fillId="5" borderId="1" xfId="1" applyNumberFormat="1" applyFont="1" applyFill="1" applyBorder="1" applyAlignment="1">
      <alignment horizontal="center" vertical="center"/>
    </xf>
    <xf numFmtId="166" fontId="17" fillId="2" borderId="1" xfId="1" applyNumberFormat="1" applyFont="1" applyFill="1" applyBorder="1" applyAlignment="1">
      <alignment horizontal="center" vertical="center"/>
    </xf>
    <xf numFmtId="166" fontId="49" fillId="0" borderId="1" xfId="1" applyNumberFormat="1" applyFont="1" applyBorder="1" applyAlignment="1">
      <alignment horizontal="center" vertical="center"/>
    </xf>
    <xf numFmtId="166" fontId="49" fillId="10" borderId="1" xfId="1" applyNumberFormat="1" applyFont="1" applyFill="1" applyBorder="1" applyAlignment="1">
      <alignment horizontal="center" vertical="center"/>
    </xf>
    <xf numFmtId="164" fontId="16" fillId="5" borderId="1" xfId="1" applyFont="1" applyFill="1" applyBorder="1" applyAlignment="1">
      <alignment horizontal="center" vertical="center" wrapText="1" readingOrder="1"/>
    </xf>
    <xf numFmtId="164" fontId="20" fillId="5" borderId="1" xfId="1" applyFont="1" applyFill="1" applyBorder="1" applyAlignment="1">
      <alignment horizontal="center" vertical="center"/>
    </xf>
    <xf numFmtId="164" fontId="20" fillId="2" borderId="1" xfId="1" applyFont="1" applyFill="1" applyBorder="1" applyAlignment="1">
      <alignment vertical="center"/>
    </xf>
    <xf numFmtId="164" fontId="13" fillId="0" borderId="1" xfId="1" applyFont="1" applyBorder="1" applyAlignment="1">
      <alignment vertical="center"/>
    </xf>
    <xf numFmtId="164" fontId="13" fillId="2" borderId="1" xfId="1" applyFont="1" applyFill="1" applyBorder="1" applyAlignment="1">
      <alignment vertical="center"/>
    </xf>
    <xf numFmtId="164" fontId="17" fillId="2" borderId="1" xfId="1" applyFont="1" applyFill="1" applyBorder="1" applyAlignment="1">
      <alignment vertical="center"/>
    </xf>
    <xf numFmtId="166" fontId="25" fillId="0" borderId="1" xfId="1" applyNumberFormat="1" applyFont="1" applyBorder="1" applyAlignment="1">
      <alignment horizontal="center" vertical="center" wrapText="1"/>
    </xf>
    <xf numFmtId="166" fontId="48" fillId="2" borderId="1" xfId="1" applyNumberFormat="1" applyFont="1" applyFill="1" applyBorder="1" applyAlignment="1">
      <alignment horizontal="center" vertical="center" wrapText="1"/>
    </xf>
    <xf numFmtId="166" fontId="25" fillId="0" borderId="1" xfId="1" applyNumberFormat="1" applyFont="1" applyFill="1" applyBorder="1" applyAlignment="1">
      <alignment horizontal="center" vertical="center" wrapText="1"/>
    </xf>
    <xf numFmtId="166" fontId="48" fillId="2" borderId="1" xfId="1" applyNumberFormat="1" applyFont="1" applyFill="1" applyBorder="1" applyAlignment="1">
      <alignment vertical="center" wrapText="1"/>
    </xf>
    <xf numFmtId="0" fontId="24" fillId="6" borderId="0" xfId="3" applyFont="1" applyFill="1"/>
    <xf numFmtId="166" fontId="28" fillId="0" borderId="1" xfId="1" applyNumberFormat="1" applyFont="1" applyBorder="1" applyAlignment="1">
      <alignment horizontal="center" vertical="center" wrapText="1"/>
    </xf>
    <xf numFmtId="166" fontId="48" fillId="0" borderId="1" xfId="1" applyNumberFormat="1" applyFont="1" applyBorder="1" applyAlignment="1">
      <alignment horizontal="center" vertical="center" wrapText="1"/>
    </xf>
    <xf numFmtId="166" fontId="28" fillId="0" borderId="1" xfId="1" applyNumberFormat="1" applyFont="1" applyFill="1" applyBorder="1" applyAlignment="1">
      <alignment horizontal="center" vertical="center" wrapText="1"/>
    </xf>
    <xf numFmtId="166" fontId="36" fillId="0" borderId="1" xfId="1" applyNumberFormat="1" applyFont="1" applyBorder="1" applyAlignment="1">
      <alignment horizontal="center" vertical="center" wrapText="1"/>
    </xf>
    <xf numFmtId="166" fontId="24" fillId="2" borderId="1" xfId="1" applyNumberFormat="1" applyFont="1" applyFill="1" applyBorder="1" applyAlignment="1">
      <alignment horizontal="center" vertical="center"/>
    </xf>
    <xf numFmtId="166" fontId="22" fillId="0" borderId="1" xfId="1" applyNumberFormat="1" applyFont="1" applyBorder="1" applyAlignment="1">
      <alignment horizontal="center" vertical="center"/>
    </xf>
    <xf numFmtId="166" fontId="22" fillId="0" borderId="1" xfId="1" applyNumberFormat="1" applyFont="1" applyFill="1" applyBorder="1" applyAlignment="1">
      <alignment horizontal="center" vertical="center"/>
    </xf>
    <xf numFmtId="166" fontId="25" fillId="0" borderId="1" xfId="1" applyNumberFormat="1" applyFont="1" applyBorder="1" applyAlignment="1">
      <alignment horizontal="center" vertical="center"/>
    </xf>
    <xf numFmtId="0" fontId="24" fillId="7" borderId="1" xfId="3" applyFont="1" applyFill="1" applyBorder="1" applyAlignment="1">
      <alignment horizontal="center" vertical="center"/>
    </xf>
    <xf numFmtId="0" fontId="24" fillId="7" borderId="1" xfId="3" applyFont="1" applyFill="1" applyBorder="1" applyAlignment="1">
      <alignment horizontal="center" vertical="center" wrapText="1"/>
    </xf>
    <xf numFmtId="0" fontId="20" fillId="9" borderId="23" xfId="0" applyFont="1" applyFill="1" applyBorder="1" applyAlignment="1">
      <alignment horizontal="center" vertical="center" wrapText="1" readingOrder="1"/>
    </xf>
    <xf numFmtId="166" fontId="42" fillId="9" borderId="24" xfId="1" applyNumberFormat="1" applyFont="1" applyFill="1" applyBorder="1" applyAlignment="1">
      <alignment horizontal="center" vertical="center" wrapText="1"/>
    </xf>
    <xf numFmtId="166" fontId="40" fillId="8" borderId="9" xfId="1" applyNumberFormat="1" applyFont="1" applyFill="1" applyBorder="1" applyAlignment="1">
      <alignment horizontal="center" vertical="center" wrapText="1"/>
    </xf>
    <xf numFmtId="165" fontId="39" fillId="9" borderId="2" xfId="1" applyNumberFormat="1" applyFont="1" applyFill="1" applyBorder="1" applyAlignment="1">
      <alignment vertical="center"/>
    </xf>
    <xf numFmtId="168" fontId="43" fillId="0" borderId="3" xfId="2" applyNumberFormat="1" applyFont="1" applyFill="1" applyBorder="1" applyAlignment="1">
      <alignment vertical="center"/>
    </xf>
    <xf numFmtId="0" fontId="39" fillId="0" borderId="2" xfId="0" applyFont="1" applyBorder="1" applyAlignment="1">
      <alignment vertical="center"/>
    </xf>
    <xf numFmtId="169" fontId="43" fillId="0" borderId="2" xfId="0" applyNumberFormat="1" applyFont="1" applyBorder="1" applyAlignment="1">
      <alignment vertical="center"/>
    </xf>
    <xf numFmtId="165" fontId="42" fillId="9" borderId="2" xfId="1" applyNumberFormat="1" applyFont="1" applyFill="1" applyBorder="1" applyAlignment="1">
      <alignment vertical="center"/>
    </xf>
    <xf numFmtId="0" fontId="13" fillId="0" borderId="1" xfId="0" applyFont="1" applyBorder="1" applyAlignment="1">
      <alignment vertical="center"/>
    </xf>
    <xf numFmtId="0" fontId="17" fillId="0" borderId="1" xfId="0" applyFont="1" applyBorder="1" applyAlignment="1">
      <alignment vertical="center"/>
    </xf>
    <xf numFmtId="0" fontId="17" fillId="12" borderId="1" xfId="0" applyFont="1" applyFill="1" applyBorder="1" applyAlignment="1">
      <alignment horizontal="center" vertical="center" wrapText="1" readingOrder="1"/>
    </xf>
    <xf numFmtId="0" fontId="43" fillId="0" borderId="3" xfId="2" applyNumberFormat="1" applyFont="1" applyFill="1" applyBorder="1" applyAlignment="1">
      <alignment vertical="center"/>
    </xf>
    <xf numFmtId="0" fontId="13" fillId="0" borderId="2" xfId="0" applyFont="1" applyBorder="1" applyAlignment="1">
      <alignment vertical="center"/>
    </xf>
    <xf numFmtId="166" fontId="40" fillId="8" borderId="1" xfId="1" applyNumberFormat="1" applyFont="1" applyFill="1" applyBorder="1" applyAlignment="1">
      <alignment horizontal="center" vertical="center" wrapText="1"/>
    </xf>
    <xf numFmtId="0" fontId="43" fillId="0" borderId="1" xfId="2" applyNumberFormat="1" applyFont="1" applyFill="1" applyBorder="1" applyAlignment="1">
      <alignment vertical="center"/>
    </xf>
    <xf numFmtId="171" fontId="25" fillId="0" borderId="1" xfId="1" applyNumberFormat="1" applyFont="1" applyBorder="1" applyAlignment="1">
      <alignment horizontal="center" vertical="center" wrapText="1"/>
    </xf>
    <xf numFmtId="166" fontId="27" fillId="2" borderId="1" xfId="1" applyNumberFormat="1" applyFont="1" applyFill="1" applyBorder="1" applyAlignment="1">
      <alignment horizontal="center" vertical="center" wrapText="1"/>
    </xf>
    <xf numFmtId="166" fontId="36" fillId="0" borderId="1" xfId="1" applyNumberFormat="1" applyFont="1" applyFill="1" applyBorder="1" applyAlignment="1">
      <alignment horizontal="center" vertical="center" wrapText="1"/>
    </xf>
    <xf numFmtId="166" fontId="22" fillId="0" borderId="1" xfId="1" applyNumberFormat="1" applyFont="1" applyBorder="1" applyAlignment="1">
      <alignment horizontal="center" vertical="center" wrapText="1"/>
    </xf>
    <xf numFmtId="166" fontId="24" fillId="6" borderId="1" xfId="1" applyNumberFormat="1" applyFont="1" applyFill="1" applyBorder="1" applyAlignment="1">
      <alignment horizontal="center" vertical="center" wrapText="1"/>
    </xf>
    <xf numFmtId="166" fontId="22" fillId="0" borderId="1" xfId="1" applyNumberFormat="1" applyFont="1" applyFill="1" applyBorder="1" applyAlignment="1">
      <alignment horizontal="center" vertical="center" wrapText="1"/>
    </xf>
    <xf numFmtId="166" fontId="24" fillId="2" borderId="1" xfId="1" applyNumberFormat="1" applyFont="1" applyFill="1" applyBorder="1" applyAlignment="1">
      <alignment horizontal="center" vertical="center" wrapText="1"/>
    </xf>
    <xf numFmtId="0" fontId="27" fillId="0" borderId="5" xfId="3" applyFont="1" applyBorder="1" applyAlignment="1">
      <alignment horizontal="center" vertical="center"/>
    </xf>
    <xf numFmtId="0" fontId="27" fillId="0" borderId="0" xfId="3" applyFont="1" applyAlignment="1">
      <alignment horizontal="center"/>
    </xf>
    <xf numFmtId="0" fontId="27" fillId="0" borderId="5" xfId="3" applyFont="1" applyBorder="1" applyAlignment="1">
      <alignment horizontal="center" vertical="center" wrapText="1"/>
    </xf>
    <xf numFmtId="0" fontId="27" fillId="7" borderId="1" xfId="3" applyFont="1" applyFill="1" applyBorder="1" applyAlignment="1">
      <alignment horizontal="center" vertical="center" wrapText="1"/>
    </xf>
    <xf numFmtId="0" fontId="24" fillId="0" borderId="0" xfId="3" applyFont="1" applyAlignment="1">
      <alignment horizontal="center" wrapText="1"/>
    </xf>
    <xf numFmtId="166" fontId="25" fillId="0" borderId="1" xfId="1" applyNumberFormat="1" applyFont="1" applyFill="1" applyBorder="1" applyAlignment="1">
      <alignment horizontal="center" vertical="center"/>
    </xf>
    <xf numFmtId="166" fontId="24" fillId="6" borderId="1" xfId="1" applyNumberFormat="1" applyFont="1" applyFill="1" applyBorder="1" applyAlignment="1">
      <alignment horizontal="center" vertical="center"/>
    </xf>
    <xf numFmtId="166" fontId="24" fillId="0" borderId="1" xfId="1" applyNumberFormat="1" applyFont="1" applyBorder="1" applyAlignment="1">
      <alignment horizontal="center" vertical="center"/>
    </xf>
    <xf numFmtId="166" fontId="22" fillId="6" borderId="1" xfId="1" applyNumberFormat="1" applyFont="1" applyFill="1" applyBorder="1" applyAlignment="1">
      <alignment horizontal="center" vertical="center"/>
    </xf>
    <xf numFmtId="166" fontId="26" fillId="2" borderId="1" xfId="1" applyNumberFormat="1" applyFont="1" applyFill="1" applyBorder="1" applyAlignment="1">
      <alignment horizontal="center" vertical="center"/>
    </xf>
    <xf numFmtId="166" fontId="36" fillId="0" borderId="1" xfId="1" applyNumberFormat="1" applyFont="1" applyBorder="1" applyAlignment="1">
      <alignment vertical="center"/>
    </xf>
    <xf numFmtId="0" fontId="27" fillId="0" borderId="0" xfId="3" applyFont="1" applyAlignment="1">
      <alignment horizontal="center" wrapText="1"/>
    </xf>
    <xf numFmtId="166" fontId="26" fillId="0" borderId="1" xfId="1" applyNumberFormat="1" applyFont="1" applyBorder="1" applyAlignment="1">
      <alignment horizontal="center" vertical="center"/>
    </xf>
    <xf numFmtId="166" fontId="26" fillId="0" borderId="1" xfId="1" applyNumberFormat="1" applyFont="1" applyFill="1" applyBorder="1" applyAlignment="1">
      <alignment horizontal="center" vertical="center"/>
    </xf>
    <xf numFmtId="166" fontId="28" fillId="6" borderId="1" xfId="1" applyNumberFormat="1" applyFont="1" applyFill="1" applyBorder="1" applyAlignment="1">
      <alignment horizontal="center" vertical="center" wrapText="1"/>
    </xf>
    <xf numFmtId="166" fontId="27" fillId="6" borderId="1" xfId="1" applyNumberFormat="1" applyFont="1" applyFill="1" applyBorder="1" applyAlignment="1">
      <alignment horizontal="center" vertical="center" wrapText="1"/>
    </xf>
    <xf numFmtId="166" fontId="36" fillId="0" borderId="1" xfId="1" applyNumberFormat="1" applyFont="1" applyFill="1" applyBorder="1" applyAlignment="1">
      <alignment vertical="center"/>
    </xf>
    <xf numFmtId="166" fontId="48" fillId="2" borderId="1" xfId="1" applyNumberFormat="1" applyFont="1" applyFill="1" applyBorder="1" applyAlignment="1">
      <alignment vertical="center"/>
    </xf>
    <xf numFmtId="0" fontId="50" fillId="0" borderId="0" xfId="0" applyFont="1" applyAlignment="1">
      <alignment vertical="center"/>
    </xf>
    <xf numFmtId="0" fontId="19" fillId="0" borderId="0" xfId="0" applyFont="1"/>
    <xf numFmtId="0" fontId="20" fillId="6" borderId="1" xfId="0" applyFont="1" applyFill="1" applyBorder="1" applyAlignment="1">
      <alignment horizontal="center" vertical="center" wrapText="1" readingOrder="1"/>
    </xf>
    <xf numFmtId="166" fontId="13" fillId="6" borderId="1" xfId="1" applyNumberFormat="1" applyFont="1" applyFill="1" applyBorder="1" applyAlignment="1">
      <alignment horizontal="center" vertical="center"/>
    </xf>
    <xf numFmtId="0" fontId="20" fillId="11" borderId="1" xfId="0" applyFont="1" applyFill="1" applyBorder="1" applyAlignment="1">
      <alignment horizontal="center" vertical="center" wrapText="1" readingOrder="1"/>
    </xf>
    <xf numFmtId="166" fontId="17" fillId="6" borderId="1" xfId="1" applyNumberFormat="1" applyFont="1" applyFill="1" applyBorder="1" applyAlignment="1">
      <alignment horizontal="center" vertical="center"/>
    </xf>
    <xf numFmtId="166" fontId="15" fillId="6" borderId="1" xfId="1" applyNumberFormat="1" applyFont="1" applyFill="1" applyBorder="1" applyAlignment="1">
      <alignment horizontal="center" vertical="center"/>
    </xf>
    <xf numFmtId="166" fontId="15" fillId="6" borderId="1" xfId="1" applyNumberFormat="1" applyFont="1" applyFill="1" applyBorder="1" applyAlignment="1">
      <alignment vertical="center"/>
    </xf>
    <xf numFmtId="166" fontId="29" fillId="6" borderId="1" xfId="1" applyNumberFormat="1" applyFont="1" applyFill="1" applyBorder="1" applyAlignment="1">
      <alignment vertical="center"/>
    </xf>
    <xf numFmtId="166" fontId="12" fillId="6" borderId="1" xfId="1" applyNumberFormat="1" applyFont="1" applyFill="1" applyBorder="1" applyAlignment="1">
      <alignment horizontal="center" vertical="center"/>
    </xf>
    <xf numFmtId="166" fontId="12" fillId="6" borderId="1" xfId="1" applyNumberFormat="1" applyFont="1" applyFill="1" applyBorder="1" applyAlignment="1">
      <alignment vertical="center"/>
    </xf>
    <xf numFmtId="166" fontId="51" fillId="6" borderId="1" xfId="1" applyNumberFormat="1" applyFont="1" applyFill="1" applyBorder="1" applyAlignment="1">
      <alignment vertical="center"/>
    </xf>
    <xf numFmtId="0" fontId="20" fillId="6" borderId="1" xfId="0" applyFont="1" applyFill="1" applyBorder="1" applyAlignment="1">
      <alignment horizontal="left" vertical="center" wrapText="1" readingOrder="1"/>
    </xf>
    <xf numFmtId="0" fontId="52" fillId="4" borderId="1" xfId="0" applyFont="1" applyFill="1" applyBorder="1" applyAlignment="1">
      <alignment horizontal="center" vertical="center" wrapText="1" readingOrder="1"/>
    </xf>
    <xf numFmtId="0" fontId="53" fillId="4" borderId="1" xfId="0" applyFont="1" applyFill="1" applyBorder="1" applyAlignment="1">
      <alignment horizontal="center" vertical="center" wrapText="1" readingOrder="1"/>
    </xf>
    <xf numFmtId="166" fontId="55" fillId="6" borderId="1" xfId="1" applyNumberFormat="1" applyFont="1" applyFill="1" applyBorder="1" applyAlignment="1">
      <alignment horizontal="center" vertical="center"/>
    </xf>
    <xf numFmtId="166" fontId="57" fillId="6" borderId="1" xfId="1" applyNumberFormat="1" applyFont="1" applyFill="1" applyBorder="1" applyAlignment="1">
      <alignment horizontal="center" vertical="center"/>
    </xf>
    <xf numFmtId="166" fontId="58" fillId="6" borderId="1" xfId="1" applyNumberFormat="1" applyFont="1" applyFill="1" applyBorder="1" applyAlignment="1">
      <alignment vertical="center"/>
    </xf>
    <xf numFmtId="0" fontId="64" fillId="0" borderId="0" xfId="3" applyFont="1" applyAlignment="1">
      <alignment wrapText="1"/>
    </xf>
    <xf numFmtId="166" fontId="64" fillId="0" borderId="1" xfId="1" applyNumberFormat="1" applyFont="1" applyBorder="1" applyAlignment="1">
      <alignment horizontal="center" vertical="center" wrapText="1"/>
    </xf>
    <xf numFmtId="166" fontId="64" fillId="0" borderId="1" xfId="1" applyNumberFormat="1" applyFont="1" applyFill="1" applyBorder="1" applyAlignment="1">
      <alignment horizontal="center" vertical="center" wrapText="1"/>
    </xf>
    <xf numFmtId="0" fontId="66" fillId="0" borderId="0" xfId="3" applyFont="1" applyAlignment="1">
      <alignment wrapText="1"/>
    </xf>
    <xf numFmtId="166" fontId="66" fillId="0" borderId="1" xfId="1" applyNumberFormat="1" applyFont="1" applyBorder="1" applyAlignment="1">
      <alignment horizontal="center" vertical="center" wrapText="1"/>
    </xf>
    <xf numFmtId="166" fontId="23" fillId="0" borderId="1" xfId="1" applyNumberFormat="1" applyFont="1" applyBorder="1" applyAlignment="1">
      <alignment horizontal="center" vertical="center" wrapText="1"/>
    </xf>
    <xf numFmtId="166" fontId="66" fillId="0" borderId="1" xfId="1" applyNumberFormat="1" applyFont="1" applyFill="1" applyBorder="1" applyAlignment="1">
      <alignment horizontal="center" vertical="center" wrapText="1"/>
    </xf>
    <xf numFmtId="166" fontId="28" fillId="7" borderId="1" xfId="1" applyNumberFormat="1" applyFont="1" applyFill="1" applyBorder="1" applyAlignment="1">
      <alignment horizontal="center" vertical="center" wrapText="1"/>
    </xf>
    <xf numFmtId="0" fontId="67" fillId="0" borderId="0" xfId="3" applyFont="1" applyAlignment="1">
      <alignment wrapText="1"/>
    </xf>
    <xf numFmtId="0" fontId="52" fillId="9" borderId="1" xfId="3" applyFont="1" applyFill="1" applyBorder="1" applyAlignment="1">
      <alignment horizontal="center" vertical="center"/>
    </xf>
    <xf numFmtId="0" fontId="49" fillId="9" borderId="1" xfId="3" applyFont="1" applyFill="1" applyBorder="1" applyAlignment="1">
      <alignment horizontal="center" vertical="center"/>
    </xf>
    <xf numFmtId="0" fontId="54" fillId="9" borderId="1" xfId="3" applyFont="1" applyFill="1" applyBorder="1" applyAlignment="1">
      <alignment horizontal="center" vertical="center"/>
    </xf>
    <xf numFmtId="0" fontId="49" fillId="9" borderId="1" xfId="3" applyFont="1" applyFill="1" applyBorder="1" applyAlignment="1">
      <alignment horizontal="center" vertical="center" wrapText="1"/>
    </xf>
    <xf numFmtId="0" fontId="59" fillId="13" borderId="0" xfId="0" applyFont="1" applyFill="1" applyAlignment="1">
      <alignment vertical="center"/>
    </xf>
    <xf numFmtId="0" fontId="60" fillId="13" borderId="0" xfId="0" applyFont="1" applyFill="1" applyAlignment="1">
      <alignment horizontal="right" vertical="center"/>
    </xf>
    <xf numFmtId="0" fontId="61" fillId="13" borderId="0" xfId="0" applyFont="1" applyFill="1" applyAlignment="1">
      <alignment vertical="center"/>
    </xf>
    <xf numFmtId="166" fontId="59" fillId="13" borderId="0" xfId="1" applyNumberFormat="1" applyFont="1" applyFill="1" applyAlignment="1">
      <alignment vertical="center"/>
    </xf>
    <xf numFmtId="169" fontId="55" fillId="13" borderId="18" xfId="0" applyNumberFormat="1" applyFont="1" applyFill="1" applyBorder="1" applyAlignment="1">
      <alignment vertical="center"/>
    </xf>
    <xf numFmtId="169" fontId="55" fillId="13" borderId="0" xfId="0" applyNumberFormat="1" applyFont="1" applyFill="1" applyAlignment="1">
      <alignment vertical="center"/>
    </xf>
    <xf numFmtId="169" fontId="62" fillId="13" borderId="0" xfId="0" applyNumberFormat="1" applyFont="1" applyFill="1" applyAlignment="1">
      <alignment vertical="center"/>
    </xf>
    <xf numFmtId="169" fontId="63" fillId="13" borderId="0" xfId="0" applyNumberFormat="1" applyFont="1" applyFill="1" applyAlignment="1">
      <alignment vertical="center"/>
    </xf>
    <xf numFmtId="0" fontId="56" fillId="13" borderId="0" xfId="0" applyFont="1" applyFill="1" applyAlignment="1">
      <alignment vertical="center"/>
    </xf>
    <xf numFmtId="0" fontId="43" fillId="13" borderId="0" xfId="0" applyFont="1" applyFill="1" applyAlignment="1">
      <alignment horizontal="right" vertical="center"/>
    </xf>
    <xf numFmtId="168" fontId="55" fillId="13" borderId="0" xfId="2" applyNumberFormat="1" applyFont="1" applyFill="1" applyAlignment="1">
      <alignment vertical="center"/>
    </xf>
    <xf numFmtId="168" fontId="56" fillId="13" borderId="0" xfId="2" applyNumberFormat="1" applyFont="1" applyFill="1" applyAlignment="1">
      <alignment vertical="center"/>
    </xf>
    <xf numFmtId="164" fontId="56" fillId="13" borderId="25" xfId="1" applyFont="1" applyFill="1" applyBorder="1" applyAlignment="1">
      <alignment vertical="center"/>
    </xf>
    <xf numFmtId="164" fontId="56" fillId="13" borderId="0" xfId="1" applyFont="1" applyFill="1" applyAlignment="1">
      <alignment vertical="center"/>
    </xf>
    <xf numFmtId="166" fontId="17" fillId="12" borderId="1" xfId="1" applyNumberFormat="1" applyFont="1" applyFill="1" applyBorder="1" applyAlignment="1">
      <alignment horizontal="center" vertical="center"/>
    </xf>
    <xf numFmtId="166" fontId="56" fillId="12" borderId="1" xfId="1" applyNumberFormat="1" applyFont="1" applyFill="1" applyBorder="1" applyAlignment="1">
      <alignment horizontal="center" vertical="center"/>
    </xf>
    <xf numFmtId="0" fontId="68" fillId="0" borderId="0" xfId="0" applyFont="1" applyAlignment="1">
      <alignment horizontal="left" vertical="center"/>
    </xf>
    <xf numFmtId="0" fontId="56" fillId="2" borderId="0" xfId="0" applyFont="1" applyFill="1" applyAlignment="1">
      <alignment vertical="center"/>
    </xf>
    <xf numFmtId="0" fontId="43" fillId="2" borderId="0" xfId="0" applyFont="1" applyFill="1" applyAlignment="1">
      <alignment horizontal="right" vertical="center"/>
    </xf>
    <xf numFmtId="168" fontId="55" fillId="2" borderId="0" xfId="2" applyNumberFormat="1" applyFont="1" applyFill="1" applyAlignment="1">
      <alignment vertical="center"/>
    </xf>
    <xf numFmtId="168" fontId="56" fillId="2" borderId="0" xfId="2" applyNumberFormat="1" applyFont="1" applyFill="1" applyAlignment="1">
      <alignment vertical="center"/>
    </xf>
    <xf numFmtId="0" fontId="55" fillId="2" borderId="25" xfId="0" applyFont="1" applyFill="1" applyBorder="1"/>
    <xf numFmtId="0" fontId="19" fillId="2" borderId="0" xfId="0" applyFont="1" applyFill="1"/>
    <xf numFmtId="0" fontId="42" fillId="0" borderId="0" xfId="0" applyFont="1" applyAlignment="1">
      <alignment vertical="center"/>
    </xf>
    <xf numFmtId="0" fontId="69" fillId="0" borderId="0" xfId="3" applyFont="1" applyAlignment="1">
      <alignment horizontal="center" vertical="center" wrapText="1"/>
    </xf>
    <xf numFmtId="0" fontId="22" fillId="0" borderId="0" xfId="3" applyFont="1" applyAlignment="1">
      <alignment horizontal="center" vertical="center" wrapText="1"/>
    </xf>
    <xf numFmtId="0" fontId="71" fillId="0" borderId="0" xfId="3" applyFont="1" applyAlignment="1">
      <alignment horizontal="center" vertical="center" wrapText="1"/>
    </xf>
    <xf numFmtId="0" fontId="70" fillId="0" borderId="0" xfId="0" applyFont="1" applyAlignment="1">
      <alignment vertical="center"/>
    </xf>
    <xf numFmtId="0" fontId="70" fillId="0" borderId="0" xfId="0" applyFont="1" applyAlignment="1">
      <alignment horizontal="center" vertical="center"/>
    </xf>
    <xf numFmtId="166" fontId="22" fillId="0" borderId="1" xfId="1" applyNumberFormat="1" applyFont="1" applyBorder="1" applyAlignment="1">
      <alignment wrapText="1"/>
    </xf>
    <xf numFmtId="0" fontId="24" fillId="11" borderId="1" xfId="3" applyFont="1" applyFill="1" applyBorder="1" applyAlignment="1">
      <alignment horizontal="center"/>
    </xf>
    <xf numFmtId="0" fontId="24" fillId="11" borderId="1" xfId="3" applyFont="1" applyFill="1" applyBorder="1" applyAlignment="1">
      <alignment horizontal="center" wrapText="1"/>
    </xf>
    <xf numFmtId="0" fontId="24" fillId="11" borderId="1" xfId="3" applyFont="1" applyFill="1" applyBorder="1"/>
    <xf numFmtId="166" fontId="24" fillId="11" borderId="1" xfId="1" applyNumberFormat="1" applyFont="1" applyFill="1" applyBorder="1" applyAlignment="1">
      <alignment wrapText="1"/>
    </xf>
    <xf numFmtId="0" fontId="22" fillId="0" borderId="1" xfId="3" applyFont="1" applyBorder="1" applyAlignment="1">
      <alignment horizontal="center"/>
    </xf>
    <xf numFmtId="0" fontId="22" fillId="0" borderId="1" xfId="3" applyFont="1" applyBorder="1" applyAlignment="1">
      <alignment horizontal="right" wrapText="1"/>
    </xf>
    <xf numFmtId="0" fontId="22" fillId="11" borderId="1" xfId="3" applyFont="1" applyFill="1" applyBorder="1"/>
    <xf numFmtId="166" fontId="22" fillId="11" borderId="1" xfId="1" applyNumberFormat="1" applyFont="1" applyFill="1" applyBorder="1" applyAlignment="1">
      <alignment wrapText="1"/>
    </xf>
    <xf numFmtId="0" fontId="24" fillId="2" borderId="1" xfId="3" applyFont="1" applyFill="1" applyBorder="1" applyAlignment="1">
      <alignment vertical="center"/>
    </xf>
    <xf numFmtId="166" fontId="24" fillId="2" borderId="1" xfId="1" applyNumberFormat="1" applyFont="1" applyFill="1" applyBorder="1" applyAlignment="1">
      <alignment vertical="center" wrapText="1"/>
    </xf>
    <xf numFmtId="9" fontId="51" fillId="0" borderId="1" xfId="3" applyNumberFormat="1" applyFont="1" applyBorder="1" applyAlignment="1">
      <alignment horizontal="right" vertical="center"/>
    </xf>
    <xf numFmtId="166" fontId="51" fillId="0" borderId="1" xfId="1" applyNumberFormat="1" applyFont="1" applyBorder="1" applyAlignment="1">
      <alignment horizontal="right" vertical="center"/>
    </xf>
    <xf numFmtId="166" fontId="20" fillId="0" borderId="1" xfId="1" applyNumberFormat="1" applyFont="1" applyBorder="1" applyAlignment="1">
      <alignment horizontal="center" vertical="center"/>
    </xf>
    <xf numFmtId="166" fontId="28" fillId="0" borderId="1" xfId="1" applyNumberFormat="1" applyFont="1" applyBorder="1" applyAlignment="1">
      <alignment horizontal="center" vertical="center"/>
    </xf>
    <xf numFmtId="170" fontId="27" fillId="6" borderId="1" xfId="3" applyNumberFormat="1" applyFont="1" applyFill="1" applyBorder="1" applyAlignment="1">
      <alignment wrapText="1"/>
    </xf>
    <xf numFmtId="170" fontId="23" fillId="6" borderId="1" xfId="3" applyNumberFormat="1" applyFont="1" applyFill="1" applyBorder="1" applyAlignment="1">
      <alignment wrapText="1"/>
    </xf>
    <xf numFmtId="166" fontId="22" fillId="0" borderId="1" xfId="1" applyNumberFormat="1" applyFont="1" applyBorder="1"/>
    <xf numFmtId="166" fontId="24" fillId="11" borderId="1" xfId="1" applyNumberFormat="1" applyFont="1" applyFill="1" applyBorder="1"/>
    <xf numFmtId="166" fontId="22" fillId="0" borderId="0" xfId="1" applyNumberFormat="1" applyFont="1" applyBorder="1"/>
    <xf numFmtId="165" fontId="10" fillId="0" borderId="1" xfId="1" applyNumberFormat="1" applyFont="1" applyBorder="1"/>
    <xf numFmtId="165" fontId="4" fillId="0" borderId="1" xfId="1" applyNumberFormat="1" applyFont="1" applyBorder="1"/>
    <xf numFmtId="165" fontId="10" fillId="5" borderId="1" xfId="1" applyNumberFormat="1" applyFont="1" applyFill="1" applyBorder="1"/>
    <xf numFmtId="166" fontId="4" fillId="5" borderId="0" xfId="1" applyNumberFormat="1" applyFont="1" applyFill="1"/>
    <xf numFmtId="166" fontId="49" fillId="5" borderId="1" xfId="1" applyNumberFormat="1" applyFont="1" applyFill="1" applyBorder="1" applyAlignment="1">
      <alignment horizontal="center" vertical="center"/>
    </xf>
    <xf numFmtId="166" fontId="10" fillId="5" borderId="1" xfId="1" applyNumberFormat="1" applyFont="1" applyFill="1" applyBorder="1"/>
    <xf numFmtId="166" fontId="4" fillId="5" borderId="1" xfId="1" applyNumberFormat="1" applyFont="1" applyFill="1" applyBorder="1"/>
    <xf numFmtId="166" fontId="10" fillId="5" borderId="0" xfId="1" applyNumberFormat="1" applyFont="1" applyFill="1"/>
    <xf numFmtId="165" fontId="4" fillId="2" borderId="1" xfId="1" applyNumberFormat="1" applyFont="1" applyFill="1" applyBorder="1"/>
    <xf numFmtId="166" fontId="4" fillId="2" borderId="0" xfId="1" applyNumberFormat="1" applyFont="1" applyFill="1"/>
    <xf numFmtId="166" fontId="49" fillId="2" borderId="1" xfId="1" applyNumberFormat="1" applyFont="1" applyFill="1" applyBorder="1" applyAlignment="1">
      <alignment horizontal="center" vertical="center"/>
    </xf>
    <xf numFmtId="166" fontId="4" fillId="2" borderId="1" xfId="1" applyNumberFormat="1" applyFont="1" applyFill="1" applyBorder="1"/>
    <xf numFmtId="164" fontId="14" fillId="2" borderId="1" xfId="1" applyFont="1" applyFill="1" applyBorder="1" applyAlignment="1">
      <alignment horizontal="center" vertical="center" wrapText="1" readingOrder="1"/>
    </xf>
    <xf numFmtId="166" fontId="10" fillId="2" borderId="1" xfId="1" applyNumberFormat="1" applyFont="1" applyFill="1" applyBorder="1"/>
    <xf numFmtId="165" fontId="10" fillId="2" borderId="1" xfId="1" applyNumberFormat="1" applyFont="1" applyFill="1" applyBorder="1"/>
    <xf numFmtId="166" fontId="10" fillId="2" borderId="0" xfId="1" applyNumberFormat="1" applyFont="1" applyFill="1"/>
    <xf numFmtId="0" fontId="24" fillId="0" borderId="1" xfId="3" applyFont="1" applyBorder="1" applyAlignment="1">
      <alignment vertical="center"/>
    </xf>
    <xf numFmtId="0" fontId="24" fillId="0" borderId="1" xfId="3" applyFont="1" applyBorder="1" applyAlignment="1">
      <alignment vertical="center" wrapText="1"/>
    </xf>
    <xf numFmtId="9" fontId="24" fillId="0" borderId="1" xfId="2" applyFont="1" applyBorder="1" applyAlignment="1">
      <alignment vertical="center"/>
    </xf>
    <xf numFmtId="166" fontId="24" fillId="0" borderId="1" xfId="1" applyNumberFormat="1" applyFont="1" applyBorder="1" applyAlignment="1">
      <alignment vertical="center"/>
    </xf>
    <xf numFmtId="0" fontId="22" fillId="2" borderId="0" xfId="3" applyFont="1" applyFill="1"/>
    <xf numFmtId="172" fontId="24" fillId="0" borderId="0" xfId="3" applyNumberFormat="1" applyFont="1" applyAlignment="1">
      <alignment vertical="center"/>
    </xf>
    <xf numFmtId="0" fontId="74" fillId="0" borderId="1" xfId="10" applyFont="1" applyBorder="1" applyAlignment="1">
      <alignment horizontal="center" vertical="center"/>
    </xf>
    <xf numFmtId="3" fontId="74" fillId="0" borderId="1" xfId="10" applyNumberFormat="1" applyFont="1" applyBorder="1" applyAlignment="1">
      <alignment horizontal="center" vertical="center"/>
    </xf>
    <xf numFmtId="0" fontId="0" fillId="0" borderId="0" xfId="0" applyAlignment="1">
      <alignment horizontal="center" vertical="center"/>
    </xf>
    <xf numFmtId="0" fontId="75" fillId="0" borderId="0" xfId="0" applyFont="1" applyAlignment="1">
      <alignment horizontal="center"/>
    </xf>
    <xf numFmtId="0" fontId="76" fillId="0" borderId="1" xfId="0" applyFont="1" applyBorder="1" applyAlignment="1">
      <alignment horizontal="center" vertical="center"/>
    </xf>
    <xf numFmtId="166" fontId="76" fillId="0" borderId="1" xfId="1" applyNumberFormat="1" applyFont="1" applyBorder="1" applyAlignment="1">
      <alignment horizontal="center" vertical="center"/>
    </xf>
    <xf numFmtId="166" fontId="27" fillId="4" borderId="1" xfId="1" applyNumberFormat="1" applyFont="1" applyFill="1" applyBorder="1" applyAlignment="1">
      <alignment horizontal="center" vertical="center"/>
    </xf>
    <xf numFmtId="165" fontId="24" fillId="4" borderId="2" xfId="1" applyNumberFormat="1" applyFont="1" applyFill="1" applyBorder="1" applyAlignment="1">
      <alignment horizontal="center" vertical="center" wrapText="1"/>
    </xf>
    <xf numFmtId="166" fontId="27" fillId="4" borderId="2" xfId="1" applyNumberFormat="1" applyFont="1" applyFill="1" applyBorder="1" applyAlignment="1">
      <alignment horizontal="center" vertical="center"/>
    </xf>
    <xf numFmtId="3" fontId="22" fillId="0" borderId="0" xfId="3" applyNumberFormat="1" applyFont="1" applyAlignment="1">
      <alignment vertical="center"/>
    </xf>
    <xf numFmtId="3" fontId="25" fillId="0" borderId="0" xfId="3" applyNumberFormat="1" applyFont="1" applyAlignment="1">
      <alignment vertical="center"/>
    </xf>
    <xf numFmtId="165" fontId="25" fillId="2" borderId="0" xfId="1" applyNumberFormat="1" applyFont="1" applyFill="1" applyAlignment="1">
      <alignment vertical="center"/>
    </xf>
    <xf numFmtId="165" fontId="25" fillId="0" borderId="0" xfId="1" applyNumberFormat="1" applyFont="1" applyAlignment="1">
      <alignment vertical="center"/>
    </xf>
    <xf numFmtId="165" fontId="30" fillId="0" borderId="0" xfId="1" applyNumberFormat="1" applyFont="1" applyAlignment="1">
      <alignment vertical="center"/>
    </xf>
    <xf numFmtId="3" fontId="30" fillId="0" borderId="0" xfId="3" applyNumberFormat="1" applyFont="1" applyAlignment="1">
      <alignment vertical="center"/>
    </xf>
    <xf numFmtId="172" fontId="30" fillId="0" borderId="0" xfId="3" applyNumberFormat="1" applyFont="1" applyAlignment="1">
      <alignment vertical="center"/>
    </xf>
    <xf numFmtId="166" fontId="24" fillId="0" borderId="1" xfId="1" applyNumberFormat="1" applyFont="1" applyBorder="1"/>
    <xf numFmtId="0" fontId="24" fillId="0" borderId="0" xfId="3" applyFont="1" applyAlignment="1">
      <alignment vertical="center" wrapText="1"/>
    </xf>
    <xf numFmtId="9" fontId="24" fillId="0" borderId="0" xfId="2" applyFont="1" applyBorder="1" applyAlignment="1">
      <alignment vertical="center"/>
    </xf>
    <xf numFmtId="166" fontId="24" fillId="0" borderId="0" xfId="1" applyNumberFormat="1" applyFont="1" applyBorder="1" applyAlignment="1">
      <alignment vertical="center"/>
    </xf>
    <xf numFmtId="0" fontId="24" fillId="6" borderId="0" xfId="3" applyFont="1" applyFill="1" applyAlignment="1">
      <alignment horizontal="center" vertical="center"/>
    </xf>
    <xf numFmtId="170" fontId="27" fillId="6" borderId="0" xfId="3" applyNumberFormat="1" applyFont="1" applyFill="1" applyAlignment="1">
      <alignment wrapText="1"/>
    </xf>
    <xf numFmtId="170" fontId="23" fillId="6" borderId="0" xfId="3" applyNumberFormat="1" applyFont="1" applyFill="1" applyAlignment="1">
      <alignment wrapText="1"/>
    </xf>
    <xf numFmtId="0" fontId="77" fillId="6" borderId="0" xfId="6" applyFont="1" applyFill="1" applyAlignment="1">
      <alignment vertical="center"/>
    </xf>
    <xf numFmtId="9" fontId="26" fillId="0" borderId="0" xfId="2" applyFont="1" applyAlignment="1">
      <alignment vertical="center"/>
    </xf>
    <xf numFmtId="172" fontId="26" fillId="0" borderId="0" xfId="3" applyNumberFormat="1" applyFont="1" applyAlignment="1">
      <alignment vertical="center"/>
    </xf>
    <xf numFmtId="9" fontId="24" fillId="0" borderId="0" xfId="2" applyFont="1" applyAlignment="1">
      <alignment horizontal="center" vertical="center"/>
    </xf>
    <xf numFmtId="0" fontId="75" fillId="0" borderId="0" xfId="0" applyFont="1"/>
    <xf numFmtId="165" fontId="0" fillId="0" borderId="0" xfId="1" applyNumberFormat="1" applyFont="1" applyAlignment="1">
      <alignment horizontal="center" vertical="center"/>
    </xf>
    <xf numFmtId="165" fontId="28" fillId="0" borderId="0" xfId="1" applyNumberFormat="1" applyFont="1"/>
    <xf numFmtId="0" fontId="24" fillId="14" borderId="1" xfId="3" applyFont="1" applyFill="1" applyBorder="1" applyAlignment="1">
      <alignment horizontal="center" vertical="center"/>
    </xf>
    <xf numFmtId="166" fontId="48" fillId="14" borderId="1" xfId="1" applyNumberFormat="1" applyFont="1" applyFill="1" applyBorder="1" applyAlignment="1">
      <alignment horizontal="center" vertical="center"/>
    </xf>
    <xf numFmtId="166" fontId="27" fillId="14" borderId="1" xfId="1" applyNumberFormat="1" applyFont="1" applyFill="1" applyBorder="1" applyAlignment="1">
      <alignment horizontal="center" vertical="center"/>
    </xf>
    <xf numFmtId="0" fontId="79" fillId="15" borderId="1" xfId="0" applyFont="1" applyFill="1" applyBorder="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vertical="center"/>
    </xf>
    <xf numFmtId="165" fontId="55" fillId="0" borderId="1" xfId="1" applyNumberFormat="1" applyFont="1" applyBorder="1" applyAlignment="1">
      <alignment vertical="center"/>
    </xf>
    <xf numFmtId="165" fontId="19" fillId="0" borderId="1" xfId="1" applyNumberFormat="1" applyFont="1" applyBorder="1" applyAlignment="1">
      <alignment vertical="center"/>
    </xf>
    <xf numFmtId="0" fontId="0" fillId="0" borderId="1" xfId="0" applyBorder="1" applyAlignment="1">
      <alignment vertical="center"/>
    </xf>
    <xf numFmtId="0" fontId="74" fillId="0" borderId="0" xfId="10" applyFont="1" applyAlignment="1">
      <alignment horizontal="center" vertical="center"/>
    </xf>
    <xf numFmtId="165" fontId="56" fillId="0" borderId="1" xfId="1" applyNumberFormat="1" applyFont="1" applyBorder="1" applyAlignment="1">
      <alignment vertical="center"/>
    </xf>
    <xf numFmtId="9" fontId="24" fillId="6" borderId="0" xfId="2" applyFont="1" applyFill="1"/>
    <xf numFmtId="0" fontId="24" fillId="5" borderId="1" xfId="3" applyFont="1" applyFill="1" applyBorder="1" applyAlignment="1">
      <alignment vertical="center"/>
    </xf>
    <xf numFmtId="0" fontId="24" fillId="5" borderId="1" xfId="3" applyFont="1" applyFill="1" applyBorder="1" applyAlignment="1">
      <alignment vertical="center" wrapText="1"/>
    </xf>
    <xf numFmtId="166" fontId="24" fillId="5" borderId="1" xfId="1" applyNumberFormat="1" applyFont="1" applyFill="1" applyBorder="1" applyAlignment="1">
      <alignment vertical="center"/>
    </xf>
    <xf numFmtId="0" fontId="25" fillId="2" borderId="0" xfId="3" applyFont="1" applyFill="1"/>
    <xf numFmtId="172" fontId="22" fillId="0" borderId="0" xfId="3" applyNumberFormat="1" applyFont="1" applyAlignment="1">
      <alignment wrapText="1"/>
    </xf>
    <xf numFmtId="166" fontId="24" fillId="0" borderId="1" xfId="1" applyNumberFormat="1" applyFont="1" applyBorder="1" applyAlignment="1">
      <alignment wrapText="1"/>
    </xf>
    <xf numFmtId="165" fontId="24" fillId="0" borderId="1" xfId="1" applyNumberFormat="1" applyFont="1" applyBorder="1" applyAlignment="1">
      <alignment wrapText="1"/>
    </xf>
    <xf numFmtId="165" fontId="48" fillId="2" borderId="1" xfId="1" applyNumberFormat="1" applyFont="1" applyFill="1" applyBorder="1" applyAlignment="1">
      <alignment horizontal="center" vertical="center"/>
    </xf>
    <xf numFmtId="166" fontId="48" fillId="2" borderId="1" xfId="1" applyNumberFormat="1" applyFont="1" applyFill="1" applyBorder="1" applyAlignment="1">
      <alignment horizontal="center" vertical="center"/>
    </xf>
    <xf numFmtId="166" fontId="48" fillId="2" borderId="1" xfId="1" applyNumberFormat="1" applyFont="1" applyFill="1" applyBorder="1" applyAlignment="1">
      <alignment horizontal="left" vertical="center" wrapText="1"/>
    </xf>
    <xf numFmtId="165" fontId="83" fillId="2" borderId="1" xfId="1" applyNumberFormat="1" applyFont="1" applyFill="1" applyBorder="1" applyAlignment="1">
      <alignment horizontal="center" vertical="center"/>
    </xf>
    <xf numFmtId="166" fontId="83" fillId="2" borderId="1" xfId="1" applyNumberFormat="1" applyFont="1" applyFill="1" applyBorder="1" applyAlignment="1">
      <alignment horizontal="center" vertical="center"/>
    </xf>
    <xf numFmtId="166" fontId="83" fillId="2" borderId="1" xfId="1" applyNumberFormat="1" applyFont="1" applyFill="1" applyBorder="1" applyAlignment="1">
      <alignment vertical="center" wrapText="1"/>
    </xf>
    <xf numFmtId="9" fontId="36" fillId="2" borderId="1" xfId="2" applyFont="1" applyFill="1" applyBorder="1" applyAlignment="1">
      <alignment vertical="center"/>
    </xf>
    <xf numFmtId="166" fontId="36" fillId="2" borderId="1" xfId="1" applyNumberFormat="1" applyFont="1" applyFill="1" applyBorder="1" applyAlignment="1">
      <alignment vertical="center" wrapText="1"/>
    </xf>
    <xf numFmtId="166" fontId="26" fillId="2" borderId="1" xfId="1" applyNumberFormat="1" applyFont="1" applyFill="1" applyBorder="1" applyAlignment="1">
      <alignment horizontal="center" vertical="center" wrapText="1"/>
    </xf>
    <xf numFmtId="0" fontId="27" fillId="2" borderId="1" xfId="3" applyFont="1" applyFill="1" applyBorder="1" applyAlignment="1">
      <alignment horizontal="center" vertical="center"/>
    </xf>
    <xf numFmtId="0" fontId="27" fillId="2" borderId="1" xfId="3" applyFont="1" applyFill="1" applyBorder="1" applyAlignment="1">
      <alignment vertical="center"/>
    </xf>
    <xf numFmtId="0" fontId="27" fillId="2" borderId="1" xfId="3" applyFont="1" applyFill="1" applyBorder="1" applyAlignment="1">
      <alignment vertical="center" wrapText="1"/>
    </xf>
    <xf numFmtId="9" fontId="27" fillId="2" borderId="1" xfId="4" applyFont="1" applyFill="1" applyBorder="1" applyAlignment="1">
      <alignment vertical="center"/>
    </xf>
    <xf numFmtId="0" fontId="29" fillId="2" borderId="1" xfId="3" applyFont="1" applyFill="1" applyBorder="1" applyAlignment="1">
      <alignment horizontal="center" vertical="center"/>
    </xf>
    <xf numFmtId="166" fontId="15" fillId="2" borderId="1" xfId="1" applyNumberFormat="1" applyFont="1" applyFill="1" applyBorder="1" applyAlignment="1">
      <alignment horizontal="center" vertical="center"/>
    </xf>
    <xf numFmtId="166" fontId="15" fillId="2" borderId="1" xfId="1" applyNumberFormat="1" applyFont="1" applyFill="1" applyBorder="1" applyAlignment="1">
      <alignment vertical="center" wrapText="1"/>
    </xf>
    <xf numFmtId="9" fontId="29" fillId="2" borderId="1" xfId="4" applyFont="1" applyFill="1" applyBorder="1" applyAlignment="1">
      <alignment vertical="center"/>
    </xf>
    <xf numFmtId="166" fontId="29" fillId="2" borderId="1" xfId="1" applyNumberFormat="1" applyFont="1" applyFill="1" applyBorder="1" applyAlignment="1">
      <alignment vertical="center" wrapText="1"/>
    </xf>
    <xf numFmtId="166" fontId="65" fillId="2" borderId="1" xfId="1" applyNumberFormat="1" applyFont="1" applyFill="1" applyBorder="1" applyAlignment="1">
      <alignment horizontal="center" vertical="center" wrapText="1"/>
    </xf>
    <xf numFmtId="0" fontId="28" fillId="2" borderId="1" xfId="3" applyFont="1" applyFill="1" applyBorder="1" applyAlignment="1">
      <alignment horizontal="center" vertical="center"/>
    </xf>
    <xf numFmtId="166" fontId="17" fillId="2" borderId="1" xfId="1" applyNumberFormat="1" applyFont="1" applyFill="1" applyBorder="1" applyAlignment="1">
      <alignment vertical="center" wrapText="1"/>
    </xf>
    <xf numFmtId="9" fontId="28" fillId="2" borderId="1" xfId="4" applyFont="1" applyFill="1" applyBorder="1" applyAlignment="1">
      <alignment vertical="center"/>
    </xf>
    <xf numFmtId="165" fontId="17" fillId="2" borderId="1" xfId="1" applyNumberFormat="1" applyFont="1" applyFill="1" applyBorder="1" applyAlignment="1">
      <alignment horizontal="center" vertical="center"/>
    </xf>
    <xf numFmtId="165" fontId="15" fillId="2" borderId="1" xfId="1" applyNumberFormat="1" applyFont="1" applyFill="1" applyBorder="1" applyAlignment="1">
      <alignment horizontal="center" vertical="center"/>
    </xf>
    <xf numFmtId="0" fontId="26" fillId="2" borderId="0" xfId="3" applyFont="1" applyFill="1" applyAlignment="1">
      <alignment vertical="center"/>
    </xf>
    <xf numFmtId="170" fontId="48" fillId="2" borderId="1" xfId="3" applyNumberFormat="1" applyFont="1" applyFill="1" applyBorder="1" applyAlignment="1">
      <alignment vertical="center" wrapText="1"/>
    </xf>
    <xf numFmtId="165" fontId="48" fillId="2" borderId="1" xfId="1" applyNumberFormat="1" applyFont="1" applyFill="1" applyBorder="1" applyAlignment="1">
      <alignment horizontal="center" vertical="center" wrapText="1"/>
    </xf>
    <xf numFmtId="0" fontId="48" fillId="2" borderId="1" xfId="3" applyFont="1" applyFill="1" applyBorder="1" applyAlignment="1">
      <alignment horizontal="center" vertical="center" wrapText="1"/>
    </xf>
    <xf numFmtId="166" fontId="28" fillId="2" borderId="1" xfId="1" applyNumberFormat="1" applyFont="1" applyFill="1" applyBorder="1" applyAlignment="1">
      <alignment horizontal="center" vertical="center" wrapText="1"/>
    </xf>
    <xf numFmtId="166" fontId="78" fillId="2" borderId="1" xfId="1" applyNumberFormat="1" applyFont="1" applyFill="1" applyBorder="1" applyAlignment="1">
      <alignment horizontal="center" vertical="center" wrapText="1"/>
    </xf>
    <xf numFmtId="166" fontId="29" fillId="2" borderId="1" xfId="1" applyNumberFormat="1" applyFont="1" applyFill="1" applyBorder="1" applyAlignment="1">
      <alignment horizontal="center" vertical="center" wrapText="1"/>
    </xf>
    <xf numFmtId="166" fontId="22" fillId="2" borderId="1" xfId="1" applyNumberFormat="1" applyFont="1" applyFill="1" applyBorder="1" applyAlignment="1">
      <alignment horizontal="center" vertical="center"/>
    </xf>
    <xf numFmtId="9" fontId="29" fillId="2" borderId="1" xfId="2" applyFont="1" applyFill="1" applyBorder="1" applyAlignment="1">
      <alignment vertical="center"/>
    </xf>
    <xf numFmtId="166" fontId="29" fillId="2" borderId="1" xfId="1" applyNumberFormat="1" applyFont="1" applyFill="1" applyBorder="1" applyAlignment="1">
      <alignment vertical="center"/>
    </xf>
    <xf numFmtId="166" fontId="72" fillId="2" borderId="1" xfId="1" applyNumberFormat="1" applyFont="1" applyFill="1" applyBorder="1" applyAlignment="1">
      <alignment horizontal="center" vertical="center"/>
    </xf>
    <xf numFmtId="9" fontId="48" fillId="2" borderId="1" xfId="2" applyFont="1" applyFill="1" applyBorder="1" applyAlignment="1">
      <alignment vertical="center"/>
    </xf>
    <xf numFmtId="166" fontId="28" fillId="2" borderId="1" xfId="1" applyNumberFormat="1" applyFont="1" applyFill="1" applyBorder="1" applyAlignment="1">
      <alignment vertical="center"/>
    </xf>
    <xf numFmtId="0" fontId="13" fillId="12" borderId="1" xfId="0" applyFont="1" applyFill="1" applyBorder="1" applyAlignment="1">
      <alignment horizontal="center" vertical="center"/>
    </xf>
    <xf numFmtId="0" fontId="41" fillId="8" borderId="1" xfId="0" applyFont="1" applyFill="1" applyBorder="1" applyAlignment="1">
      <alignment horizontal="center" vertical="center" wrapText="1" readingOrder="1"/>
    </xf>
    <xf numFmtId="0" fontId="20" fillId="0" borderId="10" xfId="0" applyFont="1" applyBorder="1" applyAlignment="1">
      <alignment horizontal="center" vertical="center" wrapText="1" readingOrder="1"/>
    </xf>
    <xf numFmtId="0" fontId="20" fillId="0" borderId="15" xfId="0" applyFont="1" applyBorder="1" applyAlignment="1">
      <alignment horizontal="center" vertical="center" wrapText="1" readingOrder="1"/>
    </xf>
    <xf numFmtId="0" fontId="20" fillId="0" borderId="11" xfId="0" applyFont="1" applyBorder="1" applyAlignment="1">
      <alignment horizontal="center" vertical="center" wrapText="1" readingOrder="1"/>
    </xf>
    <xf numFmtId="0" fontId="20" fillId="0" borderId="1" xfId="0" applyFont="1" applyBorder="1" applyAlignment="1">
      <alignment horizontal="center" vertical="center" wrapText="1" readingOrder="1"/>
    </xf>
    <xf numFmtId="0" fontId="20" fillId="0" borderId="12" xfId="0" applyFont="1" applyBorder="1" applyAlignment="1">
      <alignment horizontal="center" vertical="center" wrapText="1" readingOrder="1"/>
    </xf>
    <xf numFmtId="0" fontId="20" fillId="0" borderId="13" xfId="0" applyFont="1" applyBorder="1" applyAlignment="1">
      <alignment horizontal="center" vertical="center" wrapText="1" readingOrder="1"/>
    </xf>
    <xf numFmtId="0" fontId="39" fillId="0" borderId="1" xfId="0" applyFont="1" applyBorder="1" applyAlignment="1">
      <alignment horizontal="right" vertical="center"/>
    </xf>
    <xf numFmtId="0" fontId="42" fillId="0" borderId="1" xfId="0" applyFont="1" applyBorder="1" applyAlignment="1">
      <alignment horizontal="right" vertical="center"/>
    </xf>
    <xf numFmtId="166" fontId="20" fillId="10" borderId="1" xfId="1" applyNumberFormat="1" applyFont="1" applyFill="1" applyBorder="1" applyAlignment="1">
      <alignment horizontal="center" vertical="center" wrapText="1"/>
    </xf>
    <xf numFmtId="166" fontId="7" fillId="3" borderId="21" xfId="1" applyNumberFormat="1" applyFont="1" applyFill="1" applyBorder="1" applyAlignment="1">
      <alignment horizontal="center" vertical="center"/>
    </xf>
    <xf numFmtId="166" fontId="7" fillId="3" borderId="5" xfId="1" applyNumberFormat="1" applyFont="1" applyFill="1" applyBorder="1" applyAlignment="1">
      <alignment horizontal="center" vertical="center"/>
    </xf>
    <xf numFmtId="166" fontId="7" fillId="3" borderId="22" xfId="1" applyNumberFormat="1" applyFont="1" applyFill="1" applyBorder="1" applyAlignment="1">
      <alignment horizontal="center" vertical="center"/>
    </xf>
    <xf numFmtId="166" fontId="7" fillId="3" borderId="6" xfId="1" applyNumberFormat="1" applyFont="1" applyFill="1" applyBorder="1" applyAlignment="1">
      <alignment horizontal="center" vertical="center"/>
    </xf>
    <xf numFmtId="166" fontId="7" fillId="3" borderId="7" xfId="1" applyNumberFormat="1" applyFont="1" applyFill="1" applyBorder="1" applyAlignment="1">
      <alignment horizontal="center" vertical="center"/>
    </xf>
    <xf numFmtId="166" fontId="7" fillId="3" borderId="6" xfId="1" applyNumberFormat="1" applyFont="1" applyFill="1" applyBorder="1" applyAlignment="1">
      <alignment horizontal="center" vertical="center" wrapText="1"/>
    </xf>
    <xf numFmtId="166" fontId="7" fillId="3" borderId="7" xfId="1" applyNumberFormat="1" applyFont="1" applyFill="1" applyBorder="1" applyAlignment="1">
      <alignment horizontal="center" vertical="center" wrapText="1"/>
    </xf>
    <xf numFmtId="166" fontId="7" fillId="3" borderId="2" xfId="1" applyNumberFormat="1" applyFont="1" applyFill="1" applyBorder="1" applyAlignment="1">
      <alignment horizontal="center" vertical="center" wrapText="1"/>
    </xf>
    <xf numFmtId="166" fontId="7" fillId="3" borderId="4" xfId="1" applyNumberFormat="1" applyFont="1" applyFill="1" applyBorder="1" applyAlignment="1">
      <alignment horizontal="center" vertical="center" wrapText="1"/>
    </xf>
    <xf numFmtId="166" fontId="7" fillId="4" borderId="6" xfId="1" applyNumberFormat="1" applyFont="1" applyFill="1" applyBorder="1" applyAlignment="1">
      <alignment horizontal="center" vertical="center"/>
    </xf>
    <xf numFmtId="166" fontId="7" fillId="4" borderId="7" xfId="1" applyNumberFormat="1" applyFont="1" applyFill="1" applyBorder="1" applyAlignment="1">
      <alignment horizontal="center" vertical="center"/>
    </xf>
    <xf numFmtId="166" fontId="7" fillId="4" borderId="6" xfId="1" applyNumberFormat="1" applyFont="1" applyFill="1" applyBorder="1" applyAlignment="1">
      <alignment horizontal="center" vertical="center" wrapText="1"/>
    </xf>
    <xf numFmtId="166" fontId="6" fillId="0" borderId="0" xfId="1" applyNumberFormat="1" applyFont="1" applyAlignment="1">
      <alignment horizontal="center" vertical="center"/>
    </xf>
    <xf numFmtId="166" fontId="6" fillId="0" borderId="5" xfId="1" applyNumberFormat="1" applyFont="1" applyBorder="1" applyAlignment="1">
      <alignment horizontal="center" vertical="center"/>
    </xf>
    <xf numFmtId="165" fontId="6" fillId="0" borderId="0" xfId="1" applyNumberFormat="1" applyFont="1" applyAlignment="1">
      <alignment horizontal="center" vertical="center"/>
    </xf>
    <xf numFmtId="165" fontId="6" fillId="0" borderId="5" xfId="1" applyNumberFormat="1" applyFont="1" applyBorder="1" applyAlignment="1">
      <alignment horizontal="center" vertical="center"/>
    </xf>
    <xf numFmtId="166" fontId="20" fillId="10" borderId="25" xfId="1" applyNumberFormat="1" applyFont="1" applyFill="1" applyBorder="1" applyAlignment="1">
      <alignment horizontal="center" vertical="center" wrapText="1"/>
    </xf>
    <xf numFmtId="166" fontId="20" fillId="10" borderId="0" xfId="1" applyNumberFormat="1" applyFont="1" applyFill="1" applyBorder="1" applyAlignment="1">
      <alignment horizontal="center" vertical="center" wrapText="1"/>
    </xf>
    <xf numFmtId="0" fontId="20" fillId="11" borderId="1" xfId="0" applyFont="1" applyFill="1" applyBorder="1" applyAlignment="1">
      <alignment horizontal="center" vertical="center" wrapText="1" readingOrder="1"/>
    </xf>
    <xf numFmtId="0" fontId="16" fillId="12" borderId="1" xfId="0" applyFont="1" applyFill="1" applyBorder="1" applyAlignment="1">
      <alignment horizontal="center" vertical="center" wrapText="1" readingOrder="1"/>
    </xf>
    <xf numFmtId="0" fontId="20" fillId="9" borderId="2" xfId="0" applyFont="1" applyFill="1" applyBorder="1" applyAlignment="1">
      <alignment horizontal="center" vertical="center"/>
    </xf>
    <xf numFmtId="0" fontId="20" fillId="9" borderId="3" xfId="0" applyFont="1" applyFill="1" applyBorder="1" applyAlignment="1">
      <alignment horizontal="center" vertical="center"/>
    </xf>
    <xf numFmtId="0" fontId="20" fillId="9" borderId="4"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20" xfId="0" applyFont="1" applyFill="1" applyBorder="1" applyAlignment="1">
      <alignment horizontal="center" vertical="center"/>
    </xf>
    <xf numFmtId="0" fontId="20" fillId="6" borderId="21" xfId="0" applyFont="1" applyFill="1" applyBorder="1" applyAlignment="1">
      <alignment horizontal="center" vertical="center"/>
    </xf>
    <xf numFmtId="0" fontId="20" fillId="6" borderId="22" xfId="0" applyFont="1" applyFill="1" applyBorder="1" applyAlignment="1">
      <alignment horizontal="center" vertical="center"/>
    </xf>
    <xf numFmtId="0" fontId="20" fillId="4" borderId="2" xfId="0" applyFont="1" applyFill="1" applyBorder="1" applyAlignment="1">
      <alignment horizontal="center" vertical="center" wrapText="1" readingOrder="1"/>
    </xf>
    <xf numFmtId="0" fontId="20" fillId="4" borderId="3" xfId="0" applyFont="1" applyFill="1" applyBorder="1" applyAlignment="1">
      <alignment horizontal="center" vertical="center" wrapText="1" readingOrder="1"/>
    </xf>
    <xf numFmtId="0" fontId="20" fillId="4" borderId="4" xfId="0" applyFont="1" applyFill="1" applyBorder="1" applyAlignment="1">
      <alignment horizontal="center" vertical="center" wrapText="1" readingOrder="1"/>
    </xf>
    <xf numFmtId="0" fontId="24" fillId="7" borderId="18" xfId="3" applyFont="1" applyFill="1" applyBorder="1" applyAlignment="1">
      <alignment horizontal="center" vertical="center"/>
    </xf>
    <xf numFmtId="0" fontId="24" fillId="7" borderId="19" xfId="3" applyFont="1" applyFill="1" applyBorder="1" applyAlignment="1">
      <alignment horizontal="center" vertical="center"/>
    </xf>
    <xf numFmtId="0" fontId="24" fillId="7" borderId="20" xfId="3" applyFont="1" applyFill="1" applyBorder="1" applyAlignment="1">
      <alignment horizontal="center" vertical="center"/>
    </xf>
    <xf numFmtId="0" fontId="24" fillId="7" borderId="21" xfId="3" applyFont="1" applyFill="1" applyBorder="1" applyAlignment="1">
      <alignment horizontal="center" vertical="center"/>
    </xf>
    <xf numFmtId="0" fontId="24" fillId="7" borderId="5" xfId="3" applyFont="1" applyFill="1" applyBorder="1" applyAlignment="1">
      <alignment horizontal="center" vertical="center"/>
    </xf>
    <xf numFmtId="0" fontId="24" fillId="7" borderId="22" xfId="3" applyFont="1" applyFill="1" applyBorder="1" applyAlignment="1">
      <alignment horizontal="center" vertical="center"/>
    </xf>
    <xf numFmtId="0" fontId="24" fillId="14" borderId="1" xfId="3" applyFont="1" applyFill="1" applyBorder="1" applyAlignment="1">
      <alignment horizontal="center"/>
    </xf>
    <xf numFmtId="0" fontId="24" fillId="7" borderId="2" xfId="3" applyFont="1" applyFill="1" applyBorder="1" applyAlignment="1">
      <alignment horizontal="center"/>
    </xf>
    <xf numFmtId="0" fontId="24" fillId="7" borderId="3" xfId="3" applyFont="1" applyFill="1" applyBorder="1" applyAlignment="1">
      <alignment horizontal="center"/>
    </xf>
    <xf numFmtId="0" fontId="24" fillId="7" borderId="4" xfId="3" applyFont="1" applyFill="1" applyBorder="1" applyAlignment="1">
      <alignment horizontal="center"/>
    </xf>
    <xf numFmtId="0" fontId="24" fillId="0" borderId="2" xfId="3" applyFont="1" applyBorder="1" applyAlignment="1">
      <alignment horizontal="center" vertical="center"/>
    </xf>
    <xf numFmtId="0" fontId="24" fillId="0" borderId="3" xfId="3" applyFont="1" applyBorder="1" applyAlignment="1">
      <alignment horizontal="center" vertical="center"/>
    </xf>
    <xf numFmtId="0" fontId="24" fillId="0" borderId="4" xfId="3" applyFont="1" applyBorder="1" applyAlignment="1">
      <alignment horizontal="center" vertical="center"/>
    </xf>
    <xf numFmtId="0" fontId="24" fillId="2" borderId="1" xfId="3" applyFont="1" applyFill="1" applyBorder="1" applyAlignment="1">
      <alignment horizontal="center" vertical="center"/>
    </xf>
    <xf numFmtId="0" fontId="24" fillId="6" borderId="1" xfId="3" applyFont="1" applyFill="1" applyBorder="1" applyAlignment="1">
      <alignment horizontal="center" vertical="center"/>
    </xf>
    <xf numFmtId="0" fontId="24" fillId="0" borderId="1" xfId="3" applyFont="1" applyBorder="1" applyAlignment="1">
      <alignment horizontal="center" vertical="center"/>
    </xf>
    <xf numFmtId="0" fontId="79" fillId="15" borderId="1" xfId="0" applyFont="1" applyFill="1" applyBorder="1" applyAlignment="1">
      <alignment horizontal="center" vertical="center" wrapText="1"/>
    </xf>
    <xf numFmtId="0" fontId="76" fillId="0" borderId="1" xfId="0" applyFont="1" applyBorder="1" applyAlignment="1">
      <alignment horizontal="center" vertical="center"/>
    </xf>
    <xf numFmtId="0" fontId="80" fillId="15" borderId="6" xfId="0" applyFont="1" applyFill="1" applyBorder="1" applyAlignment="1">
      <alignment horizontal="center" vertical="center" wrapText="1"/>
    </xf>
    <xf numFmtId="0" fontId="80" fillId="15" borderId="7" xfId="0" applyFont="1" applyFill="1" applyBorder="1" applyAlignment="1">
      <alignment horizontal="center" vertical="center" wrapText="1"/>
    </xf>
    <xf numFmtId="0" fontId="20" fillId="0" borderId="1" xfId="0" applyFont="1" applyBorder="1" applyAlignment="1">
      <alignment vertical="center"/>
    </xf>
    <xf numFmtId="165" fontId="20" fillId="0" borderId="1" xfId="1" applyNumberFormat="1" applyFont="1" applyBorder="1" applyAlignment="1">
      <alignment vertical="center"/>
    </xf>
    <xf numFmtId="0" fontId="75" fillId="0" borderId="1" xfId="0" applyFont="1" applyBorder="1" applyAlignment="1">
      <alignment vertical="center"/>
    </xf>
  </cellXfs>
  <cellStyles count="11">
    <cellStyle name="Comma" xfId="1" builtinId="3"/>
    <cellStyle name="Comma 6" xfId="5" xr:uid="{DBA5BB31-E436-46A1-9AD7-7B083222C088}"/>
    <cellStyle name="Normal" xfId="0" builtinId="0"/>
    <cellStyle name="Normal 12 2" xfId="8" xr:uid="{A1358A77-8973-492A-B813-2C2B013B5F0E}"/>
    <cellStyle name="Normal 18 2 2" xfId="6" xr:uid="{5E8F08C2-94EA-45AB-8059-3CC28AD1F713}"/>
    <cellStyle name="Normal 2" xfId="10" xr:uid="{BAA6C12A-8534-4DBA-A4AC-2CC09360FA09}"/>
    <cellStyle name="Normal 2 2 2 2" xfId="9" xr:uid="{926C34DD-F220-4FC9-B3C2-E322A8AA7933}"/>
    <cellStyle name="Normal 2 6" xfId="7" xr:uid="{4E9F3E1D-3AE1-4FF4-8335-4C9F4AA13AED}"/>
    <cellStyle name="Normal 6" xfId="3" xr:uid="{F3711945-7EAC-4AD4-904E-D42A6A2AD471}"/>
    <cellStyle name="Percent" xfId="2" builtinId="5"/>
    <cellStyle name="Percent 2" xfId="4" xr:uid="{16C27A0F-3D73-47F5-93E6-EF38BDBDEBB9}"/>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A3CAC-1932-4866-9E84-A06991DD0DB3}">
  <dimension ref="A5:D40"/>
  <sheetViews>
    <sheetView topLeftCell="A25" workbookViewId="0">
      <selection activeCell="C42" sqref="C42"/>
    </sheetView>
  </sheetViews>
  <sheetFormatPr defaultColWidth="9.140625" defaultRowHeight="15" x14ac:dyDescent="0.25"/>
  <cols>
    <col min="1" max="1" width="9.140625" style="68"/>
    <col min="2" max="2" width="9.85546875" style="68" bestFit="1" customWidth="1"/>
    <col min="3" max="3" width="64.42578125" style="68" bestFit="1" customWidth="1"/>
    <col min="4" max="16384" width="9.140625" style="68"/>
  </cols>
  <sheetData>
    <row r="5" spans="1:4" x14ac:dyDescent="0.25">
      <c r="A5" s="66" t="s">
        <v>130</v>
      </c>
      <c r="B5" s="66" t="s">
        <v>131</v>
      </c>
      <c r="C5" s="67" t="s">
        <v>31</v>
      </c>
    </row>
    <row r="6" spans="1:4" x14ac:dyDescent="0.25">
      <c r="A6" s="69">
        <v>1</v>
      </c>
      <c r="B6" s="70" t="s">
        <v>32</v>
      </c>
      <c r="C6" s="71" t="s">
        <v>0</v>
      </c>
      <c r="D6" s="385" t="s">
        <v>132</v>
      </c>
    </row>
    <row r="7" spans="1:4" x14ac:dyDescent="0.25">
      <c r="A7" s="69">
        <v>2</v>
      </c>
      <c r="B7" s="70" t="s">
        <v>33</v>
      </c>
      <c r="C7" s="71" t="s">
        <v>34</v>
      </c>
      <c r="D7" s="72" t="s">
        <v>133</v>
      </c>
    </row>
    <row r="8" spans="1:4" x14ac:dyDescent="0.25">
      <c r="A8" s="69">
        <v>3</v>
      </c>
      <c r="B8" s="70" t="s">
        <v>35</v>
      </c>
      <c r="C8" s="71" t="s">
        <v>36</v>
      </c>
      <c r="D8" s="385" t="s">
        <v>132</v>
      </c>
    </row>
    <row r="9" spans="1:4" x14ac:dyDescent="0.25">
      <c r="A9" s="69">
        <v>4</v>
      </c>
      <c r="B9" s="70" t="s">
        <v>37</v>
      </c>
      <c r="C9" s="71" t="s">
        <v>38</v>
      </c>
      <c r="D9" s="72" t="s">
        <v>133</v>
      </c>
    </row>
    <row r="10" spans="1:4" x14ac:dyDescent="0.25">
      <c r="A10" s="69">
        <v>5</v>
      </c>
      <c r="B10" s="70" t="s">
        <v>39</v>
      </c>
      <c r="C10" s="71" t="s">
        <v>40</v>
      </c>
      <c r="D10" s="72" t="s">
        <v>133</v>
      </c>
    </row>
    <row r="11" spans="1:4" x14ac:dyDescent="0.25">
      <c r="A11" s="69">
        <v>6</v>
      </c>
      <c r="B11" s="70" t="s">
        <v>41</v>
      </c>
      <c r="C11" s="71" t="s">
        <v>42</v>
      </c>
      <c r="D11" s="72" t="s">
        <v>133</v>
      </c>
    </row>
    <row r="12" spans="1:4" x14ac:dyDescent="0.25">
      <c r="A12" s="69">
        <v>7</v>
      </c>
      <c r="B12" s="70" t="s">
        <v>43</v>
      </c>
      <c r="C12" s="71" t="s">
        <v>134</v>
      </c>
      <c r="D12" s="72" t="s">
        <v>133</v>
      </c>
    </row>
    <row r="13" spans="1:4" x14ac:dyDescent="0.25">
      <c r="A13" s="69">
        <v>8</v>
      </c>
      <c r="B13" s="70" t="s">
        <v>45</v>
      </c>
      <c r="C13" s="71" t="s">
        <v>135</v>
      </c>
      <c r="D13" s="72" t="s">
        <v>133</v>
      </c>
    </row>
    <row r="14" spans="1:4" x14ac:dyDescent="0.25">
      <c r="A14" s="69">
        <v>9</v>
      </c>
      <c r="B14" s="70" t="s">
        <v>47</v>
      </c>
      <c r="C14" s="71" t="s">
        <v>48</v>
      </c>
      <c r="D14" s="72" t="s">
        <v>133</v>
      </c>
    </row>
    <row r="15" spans="1:4" x14ac:dyDescent="0.25">
      <c r="A15" s="66" t="s">
        <v>136</v>
      </c>
      <c r="B15" s="66"/>
      <c r="C15" s="67" t="s">
        <v>50</v>
      </c>
      <c r="D15" s="72"/>
    </row>
    <row r="16" spans="1:4" x14ac:dyDescent="0.25">
      <c r="A16" s="69">
        <v>10</v>
      </c>
      <c r="B16" s="70" t="s">
        <v>51</v>
      </c>
      <c r="C16" s="71" t="s">
        <v>52</v>
      </c>
      <c r="D16" s="72" t="s">
        <v>133</v>
      </c>
    </row>
    <row r="17" spans="1:4" x14ac:dyDescent="0.25">
      <c r="A17" s="69">
        <v>11</v>
      </c>
      <c r="B17" s="70" t="s">
        <v>53</v>
      </c>
      <c r="C17" s="71" t="s">
        <v>54</v>
      </c>
      <c r="D17" s="72" t="s">
        <v>133</v>
      </c>
    </row>
    <row r="18" spans="1:4" x14ac:dyDescent="0.25">
      <c r="A18" s="69">
        <v>12</v>
      </c>
      <c r="B18" s="70" t="s">
        <v>55</v>
      </c>
      <c r="C18" s="71" t="s">
        <v>137</v>
      </c>
      <c r="D18" s="385" t="s">
        <v>132</v>
      </c>
    </row>
    <row r="19" spans="1:4" x14ac:dyDescent="0.25">
      <c r="A19" s="69">
        <v>13</v>
      </c>
      <c r="B19" s="70" t="s">
        <v>59</v>
      </c>
      <c r="C19" s="71" t="s">
        <v>60</v>
      </c>
      <c r="D19" s="72" t="s">
        <v>133</v>
      </c>
    </row>
    <row r="20" spans="1:4" x14ac:dyDescent="0.25">
      <c r="A20" s="69">
        <v>14</v>
      </c>
      <c r="B20" s="70" t="s">
        <v>61</v>
      </c>
      <c r="C20" s="71" t="s">
        <v>62</v>
      </c>
      <c r="D20" s="385" t="s">
        <v>132</v>
      </c>
    </row>
    <row r="21" spans="1:4" x14ac:dyDescent="0.25">
      <c r="A21" s="66" t="s">
        <v>138</v>
      </c>
      <c r="B21" s="66"/>
      <c r="C21" s="67" t="s">
        <v>139</v>
      </c>
      <c r="D21" s="72"/>
    </row>
    <row r="22" spans="1:4" x14ac:dyDescent="0.25">
      <c r="A22" s="69">
        <v>15</v>
      </c>
      <c r="B22" s="70" t="s">
        <v>67</v>
      </c>
      <c r="C22" s="71" t="s">
        <v>68</v>
      </c>
      <c r="D22" s="385" t="s">
        <v>132</v>
      </c>
    </row>
    <row r="23" spans="1:4" x14ac:dyDescent="0.25">
      <c r="A23" s="69">
        <v>16</v>
      </c>
      <c r="B23" s="70" t="s">
        <v>69</v>
      </c>
      <c r="C23" s="71" t="s">
        <v>70</v>
      </c>
      <c r="D23" s="385" t="s">
        <v>132</v>
      </c>
    </row>
    <row r="24" spans="1:4" x14ac:dyDescent="0.25">
      <c r="A24" s="69">
        <v>17</v>
      </c>
      <c r="B24" s="70" t="s">
        <v>71</v>
      </c>
      <c r="C24" s="71" t="s">
        <v>140</v>
      </c>
      <c r="D24" s="385" t="s">
        <v>132</v>
      </c>
    </row>
    <row r="25" spans="1:4" x14ac:dyDescent="0.25">
      <c r="A25" s="66" t="s">
        <v>141</v>
      </c>
      <c r="B25" s="66"/>
      <c r="C25" s="67" t="s">
        <v>74</v>
      </c>
      <c r="D25" s="72"/>
    </row>
    <row r="26" spans="1:4" x14ac:dyDescent="0.25">
      <c r="A26" s="69">
        <v>18</v>
      </c>
      <c r="B26" s="70" t="s">
        <v>142</v>
      </c>
      <c r="C26" s="71" t="s">
        <v>143</v>
      </c>
      <c r="D26" s="72" t="s">
        <v>133</v>
      </c>
    </row>
    <row r="27" spans="1:4" ht="28.5" x14ac:dyDescent="0.25">
      <c r="A27" s="73">
        <v>19</v>
      </c>
      <c r="B27" s="73" t="s">
        <v>144</v>
      </c>
      <c r="C27" s="74" t="s">
        <v>145</v>
      </c>
      <c r="D27" s="72" t="s">
        <v>133</v>
      </c>
    </row>
    <row r="28" spans="1:4" x14ac:dyDescent="0.25">
      <c r="A28" s="69">
        <v>20</v>
      </c>
      <c r="B28" s="70" t="s">
        <v>75</v>
      </c>
      <c r="C28" s="71" t="s">
        <v>146</v>
      </c>
      <c r="D28" s="72" t="s">
        <v>133</v>
      </c>
    </row>
    <row r="29" spans="1:4" x14ac:dyDescent="0.25">
      <c r="A29" s="69">
        <v>21</v>
      </c>
      <c r="B29" s="70" t="s">
        <v>79</v>
      </c>
      <c r="C29" s="71" t="s">
        <v>147</v>
      </c>
      <c r="D29" s="72" t="s">
        <v>133</v>
      </c>
    </row>
    <row r="30" spans="1:4" x14ac:dyDescent="0.25">
      <c r="A30" s="66" t="s">
        <v>148</v>
      </c>
      <c r="B30" s="66"/>
      <c r="C30" s="67" t="s">
        <v>86</v>
      </c>
      <c r="D30" s="72"/>
    </row>
    <row r="31" spans="1:4" x14ac:dyDescent="0.25">
      <c r="A31" s="69">
        <v>22</v>
      </c>
      <c r="B31" s="70" t="s">
        <v>87</v>
      </c>
      <c r="C31" s="71" t="s">
        <v>149</v>
      </c>
      <c r="D31" s="72" t="s">
        <v>133</v>
      </c>
    </row>
    <row r="32" spans="1:4" x14ac:dyDescent="0.25">
      <c r="A32" s="69">
        <v>23</v>
      </c>
      <c r="B32" s="70" t="s">
        <v>150</v>
      </c>
      <c r="C32" s="71" t="s">
        <v>151</v>
      </c>
      <c r="D32" s="72" t="s">
        <v>133</v>
      </c>
    </row>
    <row r="33" spans="1:4" x14ac:dyDescent="0.25">
      <c r="A33" s="66" t="s">
        <v>152</v>
      </c>
      <c r="B33" s="66"/>
      <c r="C33" s="67" t="s">
        <v>153</v>
      </c>
      <c r="D33" s="72"/>
    </row>
    <row r="34" spans="1:4" x14ac:dyDescent="0.25">
      <c r="A34" s="69">
        <v>24</v>
      </c>
      <c r="B34" s="70" t="s">
        <v>154</v>
      </c>
      <c r="C34" s="71" t="s">
        <v>155</v>
      </c>
      <c r="D34" s="385" t="s">
        <v>132</v>
      </c>
    </row>
    <row r="35" spans="1:4" x14ac:dyDescent="0.25">
      <c r="A35" s="69">
        <v>25</v>
      </c>
      <c r="B35" s="70" t="s">
        <v>156</v>
      </c>
      <c r="C35" s="71" t="s">
        <v>157</v>
      </c>
      <c r="D35" s="72" t="s">
        <v>133</v>
      </c>
    </row>
    <row r="36" spans="1:4" x14ac:dyDescent="0.25">
      <c r="A36" s="69">
        <v>26</v>
      </c>
      <c r="B36" s="70" t="s">
        <v>158</v>
      </c>
      <c r="C36" s="71" t="s">
        <v>159</v>
      </c>
      <c r="D36" s="72" t="s">
        <v>133</v>
      </c>
    </row>
    <row r="37" spans="1:4" x14ac:dyDescent="0.25">
      <c r="A37" s="69">
        <v>27</v>
      </c>
      <c r="B37" s="70" t="s">
        <v>160</v>
      </c>
      <c r="C37" s="71" t="s">
        <v>161</v>
      </c>
      <c r="D37" s="72" t="s">
        <v>133</v>
      </c>
    </row>
    <row r="38" spans="1:4" x14ac:dyDescent="0.25">
      <c r="A38" s="66" t="s">
        <v>162</v>
      </c>
      <c r="B38" s="66"/>
      <c r="C38" s="75" t="s">
        <v>96</v>
      </c>
      <c r="D38" s="72"/>
    </row>
    <row r="39" spans="1:4" x14ac:dyDescent="0.25">
      <c r="A39" s="70">
        <v>28</v>
      </c>
      <c r="B39" s="70" t="s">
        <v>97</v>
      </c>
      <c r="C39" s="71" t="s">
        <v>163</v>
      </c>
      <c r="D39" s="72" t="s">
        <v>133</v>
      </c>
    </row>
    <row r="40" spans="1:4" x14ac:dyDescent="0.25">
      <c r="A40" s="70">
        <v>29</v>
      </c>
      <c r="B40" s="70" t="s">
        <v>164</v>
      </c>
      <c r="C40" s="71" t="s">
        <v>165</v>
      </c>
      <c r="D40" s="72" t="s">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7C46-F5EA-45E3-8B36-038CD871651D}">
  <dimension ref="A1:D38"/>
  <sheetViews>
    <sheetView zoomScale="85" zoomScaleNormal="85" workbookViewId="0">
      <pane xSplit="3" ySplit="2" topLeftCell="D3" activePane="bottomRight" state="frozen"/>
      <selection activeCell="A7" sqref="A7:C42"/>
      <selection pane="topRight" activeCell="A7" sqref="A7:C42"/>
      <selection pane="bottomLeft" activeCell="A7" sqref="A7:C42"/>
      <selection pane="bottomRight" activeCell="A7" sqref="A7:C42"/>
    </sheetView>
  </sheetViews>
  <sheetFormatPr defaultColWidth="9.140625" defaultRowHeight="15.75" x14ac:dyDescent="0.2"/>
  <cols>
    <col min="1" max="1" width="5.28515625" style="92" customWidth="1"/>
    <col min="2" max="2" width="11.85546875" style="93" customWidth="1"/>
    <col min="3" max="3" width="30.42578125" style="94" customWidth="1"/>
    <col min="4" max="4" width="96.42578125" style="95" customWidth="1"/>
    <col min="5" max="16384" width="9.140625" style="93"/>
  </cols>
  <sheetData>
    <row r="1" spans="1:4" ht="42" customHeight="1" x14ac:dyDescent="0.2">
      <c r="A1" s="307" t="s">
        <v>245</v>
      </c>
    </row>
    <row r="2" spans="1:4" ht="22.15" customHeight="1" x14ac:dyDescent="0.2">
      <c r="A2" s="79" t="s">
        <v>196</v>
      </c>
      <c r="B2" s="79" t="s">
        <v>197</v>
      </c>
      <c r="C2" s="80" t="s">
        <v>198</v>
      </c>
      <c r="D2" s="80" t="s">
        <v>199</v>
      </c>
    </row>
    <row r="3" spans="1:4" ht="22.15" customHeight="1" x14ac:dyDescent="0.2">
      <c r="A3" s="81" t="s">
        <v>30</v>
      </c>
      <c r="B3" s="82"/>
      <c r="C3" s="83" t="s">
        <v>31</v>
      </c>
      <c r="D3" s="84"/>
    </row>
    <row r="4" spans="1:4" ht="47.25" x14ac:dyDescent="0.2">
      <c r="A4" s="85">
        <v>1</v>
      </c>
      <c r="B4" s="86" t="s">
        <v>32</v>
      </c>
      <c r="C4" s="87" t="s">
        <v>0</v>
      </c>
      <c r="D4" s="78" t="s">
        <v>166</v>
      </c>
    </row>
    <row r="5" spans="1:4" ht="47.25" x14ac:dyDescent="0.2">
      <c r="A5" s="85">
        <v>2</v>
      </c>
      <c r="B5" s="88" t="s">
        <v>33</v>
      </c>
      <c r="C5" s="87" t="s">
        <v>34</v>
      </c>
      <c r="D5" s="78" t="s">
        <v>167</v>
      </c>
    </row>
    <row r="6" spans="1:4" ht="157.5" x14ac:dyDescent="0.2">
      <c r="A6" s="85">
        <v>3</v>
      </c>
      <c r="B6" s="88" t="s">
        <v>35</v>
      </c>
      <c r="C6" s="87" t="s">
        <v>36</v>
      </c>
      <c r="D6" s="78" t="s">
        <v>168</v>
      </c>
    </row>
    <row r="7" spans="1:4" ht="63" x14ac:dyDescent="0.2">
      <c r="A7" s="85">
        <v>4</v>
      </c>
      <c r="B7" s="88" t="s">
        <v>37</v>
      </c>
      <c r="C7" s="87" t="s">
        <v>38</v>
      </c>
      <c r="D7" s="78" t="s">
        <v>169</v>
      </c>
    </row>
    <row r="8" spans="1:4" ht="78.75" x14ac:dyDescent="0.2">
      <c r="A8" s="85">
        <v>5</v>
      </c>
      <c r="B8" s="88" t="s">
        <v>39</v>
      </c>
      <c r="C8" s="87" t="s">
        <v>40</v>
      </c>
      <c r="D8" s="78" t="s">
        <v>170</v>
      </c>
    </row>
    <row r="9" spans="1:4" ht="63" x14ac:dyDescent="0.2">
      <c r="A9" s="85">
        <v>6</v>
      </c>
      <c r="B9" s="88" t="s">
        <v>41</v>
      </c>
      <c r="C9" s="87" t="s">
        <v>42</v>
      </c>
      <c r="D9" s="78" t="s">
        <v>171</v>
      </c>
    </row>
    <row r="10" spans="1:4" ht="110.25" x14ac:dyDescent="0.2">
      <c r="A10" s="85">
        <v>7</v>
      </c>
      <c r="B10" s="88" t="s">
        <v>43</v>
      </c>
      <c r="C10" s="87" t="s">
        <v>44</v>
      </c>
      <c r="D10" s="78" t="s">
        <v>172</v>
      </c>
    </row>
    <row r="11" spans="1:4" ht="220.5" x14ac:dyDescent="0.2">
      <c r="A11" s="85">
        <v>8</v>
      </c>
      <c r="B11" s="88" t="s">
        <v>45</v>
      </c>
      <c r="C11" s="87" t="s">
        <v>46</v>
      </c>
      <c r="D11" s="78" t="s">
        <v>173</v>
      </c>
    </row>
    <row r="12" spans="1:4" ht="157.5" x14ac:dyDescent="0.2">
      <c r="A12" s="85">
        <v>9</v>
      </c>
      <c r="B12" s="88" t="s">
        <v>47</v>
      </c>
      <c r="C12" s="87" t="s">
        <v>48</v>
      </c>
      <c r="D12" s="78" t="s">
        <v>174</v>
      </c>
    </row>
    <row r="13" spans="1:4" x14ac:dyDescent="0.2">
      <c r="A13" s="81" t="s">
        <v>49</v>
      </c>
      <c r="B13" s="82"/>
      <c r="C13" s="83" t="s">
        <v>50</v>
      </c>
      <c r="D13" s="89"/>
    </row>
    <row r="14" spans="1:4" ht="63" x14ac:dyDescent="0.2">
      <c r="A14" s="85">
        <v>10</v>
      </c>
      <c r="B14" s="88" t="s">
        <v>51</v>
      </c>
      <c r="C14" s="87" t="s">
        <v>52</v>
      </c>
      <c r="D14" s="78" t="s">
        <v>175</v>
      </c>
    </row>
    <row r="15" spans="1:4" ht="31.5" x14ac:dyDescent="0.2">
      <c r="A15" s="85">
        <v>11</v>
      </c>
      <c r="B15" s="88" t="s">
        <v>53</v>
      </c>
      <c r="C15" s="87" t="s">
        <v>54</v>
      </c>
      <c r="D15" s="78" t="s">
        <v>176</v>
      </c>
    </row>
    <row r="16" spans="1:4" x14ac:dyDescent="0.2">
      <c r="A16" s="85">
        <v>12</v>
      </c>
      <c r="B16" s="88" t="s">
        <v>55</v>
      </c>
      <c r="C16" s="87" t="s">
        <v>56</v>
      </c>
      <c r="D16" s="78" t="s">
        <v>177</v>
      </c>
    </row>
    <row r="17" spans="1:4" x14ac:dyDescent="0.2">
      <c r="A17" s="85">
        <v>13</v>
      </c>
      <c r="B17" s="88" t="s">
        <v>57</v>
      </c>
      <c r="C17" s="87" t="s">
        <v>58</v>
      </c>
      <c r="D17" s="78" t="s">
        <v>178</v>
      </c>
    </row>
    <row r="18" spans="1:4" ht="110.25" x14ac:dyDescent="0.2">
      <c r="A18" s="85">
        <v>14</v>
      </c>
      <c r="B18" s="88" t="s">
        <v>59</v>
      </c>
      <c r="C18" s="87" t="s">
        <v>60</v>
      </c>
      <c r="D18" s="78" t="s">
        <v>179</v>
      </c>
    </row>
    <row r="19" spans="1:4" ht="173.25" x14ac:dyDescent="0.2">
      <c r="A19" s="85">
        <v>15</v>
      </c>
      <c r="B19" s="88" t="s">
        <v>61</v>
      </c>
      <c r="C19" s="87" t="s">
        <v>62</v>
      </c>
      <c r="D19" s="78" t="s">
        <v>180</v>
      </c>
    </row>
    <row r="20" spans="1:4" ht="31.5" x14ac:dyDescent="0.2">
      <c r="A20" s="85">
        <v>16</v>
      </c>
      <c r="B20" s="88" t="s">
        <v>63</v>
      </c>
      <c r="C20" s="87" t="s">
        <v>64</v>
      </c>
      <c r="D20" s="78" t="s">
        <v>181</v>
      </c>
    </row>
    <row r="21" spans="1:4" x14ac:dyDescent="0.2">
      <c r="A21" s="81" t="s">
        <v>65</v>
      </c>
      <c r="B21" s="82"/>
      <c r="C21" s="83" t="s">
        <v>66</v>
      </c>
      <c r="D21" s="84"/>
    </row>
    <row r="22" spans="1:4" ht="110.25" x14ac:dyDescent="0.2">
      <c r="A22" s="85">
        <v>17</v>
      </c>
      <c r="B22" s="88" t="s">
        <v>67</v>
      </c>
      <c r="C22" s="87" t="s">
        <v>68</v>
      </c>
      <c r="D22" s="78" t="s">
        <v>182</v>
      </c>
    </row>
    <row r="23" spans="1:4" ht="267.75" x14ac:dyDescent="0.2">
      <c r="A23" s="85">
        <v>18</v>
      </c>
      <c r="B23" s="88" t="s">
        <v>69</v>
      </c>
      <c r="C23" s="87" t="s">
        <v>70</v>
      </c>
      <c r="D23" s="78" t="s">
        <v>183</v>
      </c>
    </row>
    <row r="24" spans="1:4" ht="157.5" x14ac:dyDescent="0.2">
      <c r="A24" s="85">
        <v>19</v>
      </c>
      <c r="B24" s="88" t="s">
        <v>71</v>
      </c>
      <c r="C24" s="87" t="s">
        <v>72</v>
      </c>
      <c r="D24" s="78" t="s">
        <v>184</v>
      </c>
    </row>
    <row r="25" spans="1:4" x14ac:dyDescent="0.2">
      <c r="A25" s="81" t="s">
        <v>73</v>
      </c>
      <c r="B25" s="82"/>
      <c r="C25" s="83" t="s">
        <v>74</v>
      </c>
      <c r="D25" s="78" t="e">
        <v>#N/A</v>
      </c>
    </row>
    <row r="26" spans="1:4" ht="126" x14ac:dyDescent="0.2">
      <c r="A26" s="85">
        <v>20</v>
      </c>
      <c r="B26" s="88" t="s">
        <v>75</v>
      </c>
      <c r="C26" s="87" t="s">
        <v>76</v>
      </c>
      <c r="D26" s="78" t="s">
        <v>185</v>
      </c>
    </row>
    <row r="27" spans="1:4" ht="31.5" x14ac:dyDescent="0.2">
      <c r="A27" s="90">
        <v>21</v>
      </c>
      <c r="B27" s="77" t="s">
        <v>77</v>
      </c>
      <c r="C27" s="87" t="s">
        <v>78</v>
      </c>
      <c r="D27" s="78" t="s">
        <v>186</v>
      </c>
    </row>
    <row r="28" spans="1:4" ht="141.75" x14ac:dyDescent="0.2">
      <c r="A28" s="90">
        <v>22</v>
      </c>
      <c r="B28" s="77" t="s">
        <v>79</v>
      </c>
      <c r="C28" s="87" t="s">
        <v>80</v>
      </c>
      <c r="D28" s="78" t="s">
        <v>187</v>
      </c>
    </row>
    <row r="29" spans="1:4" x14ac:dyDescent="0.2">
      <c r="A29" s="85">
        <v>23</v>
      </c>
      <c r="B29" s="88" t="s">
        <v>81</v>
      </c>
      <c r="C29" s="87" t="s">
        <v>82</v>
      </c>
      <c r="D29" s="78" t="s">
        <v>188</v>
      </c>
    </row>
    <row r="30" spans="1:4" ht="31.5" x14ac:dyDescent="0.2">
      <c r="A30" s="85">
        <v>24</v>
      </c>
      <c r="B30" s="88" t="s">
        <v>83</v>
      </c>
      <c r="C30" s="87" t="s">
        <v>84</v>
      </c>
      <c r="D30" s="78" t="s">
        <v>189</v>
      </c>
    </row>
    <row r="31" spans="1:4" x14ac:dyDescent="0.2">
      <c r="A31" s="81" t="s">
        <v>85</v>
      </c>
      <c r="B31" s="82"/>
      <c r="C31" s="83" t="s">
        <v>86</v>
      </c>
      <c r="D31" s="84"/>
    </row>
    <row r="32" spans="1:4" ht="94.5" x14ac:dyDescent="0.2">
      <c r="A32" s="85">
        <v>25</v>
      </c>
      <c r="B32" s="88" t="s">
        <v>87</v>
      </c>
      <c r="C32" s="87" t="s">
        <v>88</v>
      </c>
      <c r="D32" s="78" t="s">
        <v>190</v>
      </c>
    </row>
    <row r="33" spans="1:4" ht="94.5" x14ac:dyDescent="0.2">
      <c r="A33" s="85">
        <v>26</v>
      </c>
      <c r="B33" s="88" t="s">
        <v>89</v>
      </c>
      <c r="C33" s="87" t="s">
        <v>90</v>
      </c>
      <c r="D33" s="78" t="s">
        <v>191</v>
      </c>
    </row>
    <row r="34" spans="1:4" ht="31.5" x14ac:dyDescent="0.2">
      <c r="A34" s="85">
        <v>27</v>
      </c>
      <c r="B34" s="88" t="s">
        <v>91</v>
      </c>
      <c r="C34" s="87" t="s">
        <v>92</v>
      </c>
      <c r="D34" s="78" t="s">
        <v>192</v>
      </c>
    </row>
    <row r="35" spans="1:4" x14ac:dyDescent="0.2">
      <c r="A35" s="85">
        <v>28</v>
      </c>
      <c r="B35" s="88" t="s">
        <v>93</v>
      </c>
      <c r="C35" s="87" t="s">
        <v>94</v>
      </c>
      <c r="D35" s="78" t="s">
        <v>193</v>
      </c>
    </row>
    <row r="36" spans="1:4" x14ac:dyDescent="0.2">
      <c r="A36" s="81" t="s">
        <v>95</v>
      </c>
      <c r="B36" s="82"/>
      <c r="C36" s="83" t="s">
        <v>96</v>
      </c>
      <c r="D36" s="84"/>
    </row>
    <row r="37" spans="1:4" ht="110.25" x14ac:dyDescent="0.2">
      <c r="A37" s="91">
        <v>29</v>
      </c>
      <c r="B37" s="88" t="s">
        <v>97</v>
      </c>
      <c r="C37" s="87" t="s">
        <v>98</v>
      </c>
      <c r="D37" s="78" t="s">
        <v>194</v>
      </c>
    </row>
    <row r="38" spans="1:4" ht="63" x14ac:dyDescent="0.2">
      <c r="A38" s="91">
        <v>30</v>
      </c>
      <c r="B38" s="88" t="s">
        <v>99</v>
      </c>
      <c r="C38" s="87" t="s">
        <v>100</v>
      </c>
      <c r="D38" s="78" t="s">
        <v>195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FCB0-A35C-44BC-8D22-BEFA8FADD6F7}">
  <dimension ref="A1:AB15"/>
  <sheetViews>
    <sheetView zoomScale="60" zoomScaleNormal="60" workbookViewId="0">
      <pane xSplit="2" ySplit="3" topLeftCell="C4" activePane="bottomRight" state="frozen"/>
      <selection pane="topRight" activeCell="C1" sqref="C1"/>
      <selection pane="bottomLeft" activeCell="A5" sqref="A5"/>
      <selection pane="bottomRight" activeCell="S4" sqref="S4:S9"/>
    </sheetView>
  </sheetViews>
  <sheetFormatPr defaultColWidth="8.85546875" defaultRowHeight="12.75" x14ac:dyDescent="0.2"/>
  <cols>
    <col min="1" max="1" width="5.5703125" style="113" customWidth="1"/>
    <col min="2" max="2" width="29.42578125" style="113" customWidth="1"/>
    <col min="3" max="3" width="11.5703125" style="113" bestFit="1" customWidth="1"/>
    <col min="4" max="4" width="12.7109375" style="113" bestFit="1" customWidth="1"/>
    <col min="5" max="20" width="11.5703125" style="113" bestFit="1" customWidth="1"/>
    <col min="21" max="21" width="12.7109375" style="113" bestFit="1" customWidth="1"/>
    <col min="22" max="22" width="9.85546875" style="113" bestFit="1" customWidth="1"/>
    <col min="23" max="24" width="8.85546875" style="113"/>
    <col min="25" max="25" width="12.140625" style="113" customWidth="1"/>
    <col min="26" max="16384" width="8.85546875" style="113"/>
  </cols>
  <sheetData>
    <row r="1" spans="1:28" ht="27" customHeight="1" x14ac:dyDescent="0.2">
      <c r="A1" s="111" t="s">
        <v>211</v>
      </c>
    </row>
    <row r="2" spans="1:28" ht="31.15" customHeight="1" x14ac:dyDescent="0.2">
      <c r="A2" s="450"/>
      <c r="B2" s="452"/>
      <c r="C2" s="453"/>
      <c r="D2" s="453"/>
      <c r="E2" s="454" t="s">
        <v>232</v>
      </c>
      <c r="F2" s="455"/>
      <c r="G2" s="455"/>
      <c r="H2" s="455"/>
      <c r="I2" s="455"/>
      <c r="J2" s="455"/>
      <c r="K2" s="455"/>
      <c r="L2" s="455"/>
      <c r="M2" s="455"/>
      <c r="N2" s="455"/>
      <c r="O2" s="455"/>
      <c r="P2" s="455"/>
      <c r="Q2" s="455"/>
      <c r="R2" s="455"/>
      <c r="S2" s="455"/>
      <c r="T2" s="455"/>
      <c r="U2" s="455"/>
      <c r="V2" s="448" t="s">
        <v>233</v>
      </c>
      <c r="W2" s="448"/>
      <c r="X2" s="448"/>
      <c r="Y2" s="448"/>
    </row>
    <row r="3" spans="1:28" ht="31.15" customHeight="1" x14ac:dyDescent="0.2">
      <c r="A3" s="451"/>
      <c r="B3" s="451"/>
      <c r="C3" s="122" t="s">
        <v>12</v>
      </c>
      <c r="D3" s="122" t="s">
        <v>11</v>
      </c>
      <c r="E3" s="123" t="s">
        <v>13</v>
      </c>
      <c r="F3" s="123" t="s">
        <v>14</v>
      </c>
      <c r="G3" s="123" t="s">
        <v>15</v>
      </c>
      <c r="H3" s="123" t="s">
        <v>206</v>
      </c>
      <c r="I3" s="123" t="s">
        <v>17</v>
      </c>
      <c r="J3" s="123" t="s">
        <v>18</v>
      </c>
      <c r="K3" s="123" t="s">
        <v>19</v>
      </c>
      <c r="L3" s="123" t="s">
        <v>207</v>
      </c>
      <c r="M3" s="123" t="s">
        <v>21</v>
      </c>
      <c r="N3" s="123" t="s">
        <v>22</v>
      </c>
      <c r="O3" s="123" t="s">
        <v>23</v>
      </c>
      <c r="P3" s="157" t="s">
        <v>208</v>
      </c>
      <c r="Q3" s="158" t="s">
        <v>25</v>
      </c>
      <c r="R3" s="158" t="s">
        <v>26</v>
      </c>
      <c r="S3" s="158" t="s">
        <v>27</v>
      </c>
      <c r="T3" s="130" t="s">
        <v>12</v>
      </c>
      <c r="U3" s="220" t="s">
        <v>11</v>
      </c>
      <c r="V3" s="230" t="s">
        <v>13</v>
      </c>
      <c r="W3" s="230" t="s">
        <v>14</v>
      </c>
      <c r="X3" s="230" t="s">
        <v>15</v>
      </c>
      <c r="Y3" s="230" t="s">
        <v>206</v>
      </c>
    </row>
    <row r="4" spans="1:28" ht="31.15" customHeight="1" x14ac:dyDescent="0.2">
      <c r="A4" s="124">
        <v>1</v>
      </c>
      <c r="B4" s="125" t="s">
        <v>31</v>
      </c>
      <c r="C4" s="112">
        <v>938.50706790000004</v>
      </c>
      <c r="D4" s="112">
        <v>4260.387713103637</v>
      </c>
      <c r="E4" s="112">
        <v>325.11719497999997</v>
      </c>
      <c r="F4" s="112">
        <v>298.1119976600001</v>
      </c>
      <c r="G4" s="126">
        <v>286.41562682000006</v>
      </c>
      <c r="H4" s="131">
        <v>909.64481946000001</v>
      </c>
      <c r="I4" s="126">
        <v>303.17621399999996</v>
      </c>
      <c r="J4" s="126">
        <v>280.55976800000002</v>
      </c>
      <c r="K4" s="126">
        <v>405.32441699999998</v>
      </c>
      <c r="L4" s="131">
        <v>989.06039899999996</v>
      </c>
      <c r="M4" s="112">
        <v>482.29415500000005</v>
      </c>
      <c r="N4" s="112">
        <v>504.0867070000001</v>
      </c>
      <c r="O4" s="127">
        <f>'QTCP Mỹ Tho'!E3+'QTCP Bến Tre'!E3+'QTCP Cao Lãnh'!E3+'QTCP Trà Vinh'!E3</f>
        <v>402.31083599999999</v>
      </c>
      <c r="P4" s="131">
        <f t="shared" ref="P4:P8" si="0">SUM(M4:O4)</f>
        <v>1388.6916980000001</v>
      </c>
      <c r="Q4" s="126">
        <f>'QTCP Mỹ Tho'!G3+'QTCP Bến Tre'!G3+'QTCP Cao Lãnh'!G3+'QTCP Trà Vinh'!G3</f>
        <v>370.13474299999996</v>
      </c>
      <c r="R4" s="126">
        <f>'QTCP Mỹ Tho'!H3+'QTCP Bến Tre'!H3+'QTCP Cao Lãnh'!H3+'QTCP Trà Vinh'!H3</f>
        <v>373.54352800000009</v>
      </c>
      <c r="S4" s="126">
        <f>'QTCP Mỹ Tho'!I3+'QTCP Bến Tre'!I3+'QTCP Cao Lãnh'!I3+'QTCP Trà Vinh'!I3</f>
        <v>389.90611100000001</v>
      </c>
      <c r="T4" s="131">
        <f t="shared" ref="T4:T8" si="1">SUM(Q4:S4)</f>
        <v>1133.584382</v>
      </c>
      <c r="U4" s="221">
        <f>T4+P4+L4+H4</f>
        <v>4420.9812984600003</v>
      </c>
      <c r="V4" s="20">
        <f>'QTCP Mỹ Tho'!L3+'QTCP Bến Tre'!L3+'QTCP Cao Lãnh'!L3+'QTCP Trà Vinh'!L3</f>
        <v>340.11363140740741</v>
      </c>
      <c r="W4" s="20">
        <f>'QTCP Mỹ Tho'!M3+'QTCP Bến Tre'!M3+'QTCP Cao Lãnh'!M3+'QTCP Trà Vinh'!M3</f>
        <v>303.74972114814818</v>
      </c>
      <c r="X4" s="20">
        <f>'QTCP Mỹ Tho'!N3+'QTCP Bến Tre'!N3+'QTCP Cao Lãnh'!N3+'QTCP Trà Vinh'!N3</f>
        <v>370.53814951851848</v>
      </c>
      <c r="Y4" s="131">
        <f>SUM(V4:X4)</f>
        <v>1014.4015020740741</v>
      </c>
    </row>
    <row r="5" spans="1:28" ht="31.15" customHeight="1" x14ac:dyDescent="0.2">
      <c r="A5" s="124">
        <v>2</v>
      </c>
      <c r="B5" s="125" t="s">
        <v>50</v>
      </c>
      <c r="C5" s="112">
        <v>227.77131795166667</v>
      </c>
      <c r="D5" s="112">
        <v>971.25370089871524</v>
      </c>
      <c r="E5" s="112">
        <v>111.06992974000001</v>
      </c>
      <c r="F5" s="112">
        <v>80.861301960000006</v>
      </c>
      <c r="G5" s="126">
        <v>78.291854839999985</v>
      </c>
      <c r="H5" s="131">
        <v>270.22308654</v>
      </c>
      <c r="I5" s="126">
        <v>67.693608999999995</v>
      </c>
      <c r="J5" s="126">
        <v>72.27574700000001</v>
      </c>
      <c r="K5" s="126">
        <v>79.376306999999997</v>
      </c>
      <c r="L5" s="131">
        <v>219.34566299999997</v>
      </c>
      <c r="M5" s="112">
        <v>79.858640999999992</v>
      </c>
      <c r="N5" s="112">
        <v>80.756827999999985</v>
      </c>
      <c r="O5" s="127">
        <f>'QTCP Mỹ Tho'!E157+'QTCP Bến Tre'!E94+'QTCP Cao Lãnh'!E67+'QTCP Trà Vinh'!E94</f>
        <v>66.798321999999999</v>
      </c>
      <c r="P5" s="131">
        <f t="shared" si="0"/>
        <v>227.41379099999995</v>
      </c>
      <c r="Q5" s="126">
        <f>'QTCP Mỹ Tho'!G157+'QTCP Bến Tre'!G94+'QTCP Cao Lãnh'!G67+'QTCP Trà Vinh'!G94</f>
        <v>71.507480999999999</v>
      </c>
      <c r="R5" s="126">
        <f>'QTCP Mỹ Tho'!H157+'QTCP Bến Tre'!H94+'QTCP Cao Lãnh'!H67+'QTCP Trà Vinh'!H94</f>
        <v>89.229706000000007</v>
      </c>
      <c r="S5" s="126">
        <f>'QTCP Mỹ Tho'!I157+'QTCP Bến Tre'!I94+'QTCP Cao Lãnh'!I67+'QTCP Trà Vinh'!I94</f>
        <v>80.292551000000003</v>
      </c>
      <c r="T5" s="131">
        <f t="shared" si="1"/>
        <v>241.02973800000001</v>
      </c>
      <c r="U5" s="221">
        <f t="shared" ref="U5:U8" si="2">T5+P5+L5+H5</f>
        <v>958.0122785399999</v>
      </c>
      <c r="V5" s="20">
        <f>'QTCP Mỹ Tho'!L157+'QTCP Bến Tre'!L94+'QTCP Cao Lãnh'!L67+'QTCP Trà Vinh'!L94</f>
        <v>61.655605000000001</v>
      </c>
      <c r="W5" s="20">
        <f>'QTCP Mỹ Tho'!M157+'QTCP Bến Tre'!M94+'QTCP Cao Lãnh'!M67+'QTCP Trà Vinh'!M94</f>
        <v>58.752236999999994</v>
      </c>
      <c r="X5" s="20">
        <f>'QTCP Mỹ Tho'!N157+'QTCP Bến Tre'!N94+'QTCP Cao Lãnh'!N67+'QTCP Trà Vinh'!N94</f>
        <v>57.454027000000004</v>
      </c>
      <c r="Y5" s="131">
        <f t="shared" ref="Y5:Y8" si="3">SUM(V5:X5)</f>
        <v>177.86186899999998</v>
      </c>
    </row>
    <row r="6" spans="1:28" ht="31.15" customHeight="1" x14ac:dyDescent="0.2">
      <c r="A6" s="124">
        <v>3</v>
      </c>
      <c r="B6" s="125" t="s">
        <v>66</v>
      </c>
      <c r="C6" s="112">
        <v>77.521803000000006</v>
      </c>
      <c r="D6" s="112">
        <v>391.46583358666658</v>
      </c>
      <c r="E6" s="112">
        <v>20.259130719999998</v>
      </c>
      <c r="F6" s="112">
        <v>20.706155119999998</v>
      </c>
      <c r="G6" s="126">
        <v>33.196173799999997</v>
      </c>
      <c r="H6" s="131">
        <v>74.161459640000004</v>
      </c>
      <c r="I6" s="126">
        <v>24.260092</v>
      </c>
      <c r="J6" s="126">
        <v>16.167532000000001</v>
      </c>
      <c r="K6" s="126">
        <v>24.756220000000006</v>
      </c>
      <c r="L6" s="131">
        <v>65.183844000000008</v>
      </c>
      <c r="M6" s="112">
        <v>26.216411599999997</v>
      </c>
      <c r="N6" s="112">
        <v>19.942510599999999</v>
      </c>
      <c r="O6" s="127">
        <f>'QTCP Mỹ Tho'!E277+'QTCP Bến Tre'!E165+'QTCP Cao Lãnh'!E117+'QTCP Trà Vinh'!E165</f>
        <v>17.2961578</v>
      </c>
      <c r="P6" s="131">
        <f>SUM(M6:O6)</f>
        <v>63.455079999999995</v>
      </c>
      <c r="Q6" s="126">
        <f>'QTCP Mỹ Tho'!G277+'QTCP Bến Tre'!G165+'QTCP Cao Lãnh'!G117+'QTCP Trà Vinh'!G165</f>
        <v>22.389025199999999</v>
      </c>
      <c r="R6" s="126">
        <f>'QTCP Mỹ Tho'!H277+'QTCP Bến Tre'!H165+'QTCP Cao Lãnh'!H117+'QTCP Trà Vinh'!H165</f>
        <v>25.1179998</v>
      </c>
      <c r="S6" s="126">
        <f>'QTCP Mỹ Tho'!I277+'QTCP Bến Tre'!I165+'QTCP Cao Lãnh'!I117+'QTCP Trà Vinh'!I165</f>
        <v>24.648193999999997</v>
      </c>
      <c r="T6" s="131">
        <f t="shared" si="1"/>
        <v>72.155218999999988</v>
      </c>
      <c r="U6" s="221">
        <f t="shared" si="2"/>
        <v>274.95560264000005</v>
      </c>
      <c r="V6" s="20">
        <f>'QTCP Mỹ Tho'!L277+'QTCP Bến Tre'!L165+'QTCP Cao Lãnh'!L117+'QTCP Trà Vinh'!L165</f>
        <v>12.944415000000001</v>
      </c>
      <c r="W6" s="20">
        <f>'QTCP Mỹ Tho'!M277+'QTCP Bến Tre'!M165+'QTCP Cao Lãnh'!M117+'QTCP Trà Vinh'!M165</f>
        <v>10.743613</v>
      </c>
      <c r="X6" s="20">
        <f>'QTCP Mỹ Tho'!N277+'QTCP Bến Tre'!N165+'QTCP Cao Lãnh'!N117+'QTCP Trà Vinh'!N165</f>
        <v>15.218858999999998</v>
      </c>
      <c r="Y6" s="131">
        <f t="shared" si="3"/>
        <v>38.906886999999998</v>
      </c>
    </row>
    <row r="7" spans="1:28" ht="31.15" customHeight="1" x14ac:dyDescent="0.2">
      <c r="A7" s="124">
        <v>4</v>
      </c>
      <c r="B7" s="125" t="s">
        <v>74</v>
      </c>
      <c r="C7" s="112">
        <v>171.69104288</v>
      </c>
      <c r="D7" s="112">
        <v>705.61479755999994</v>
      </c>
      <c r="E7" s="112">
        <v>124.54597764</v>
      </c>
      <c r="F7" s="112">
        <v>47.364848739999999</v>
      </c>
      <c r="G7" s="126">
        <v>87.338500780000004</v>
      </c>
      <c r="H7" s="131">
        <v>259.24932716000001</v>
      </c>
      <c r="I7" s="126">
        <v>47.608283</v>
      </c>
      <c r="J7" s="126">
        <v>49.493845000000007</v>
      </c>
      <c r="K7" s="126">
        <v>58.687125999999999</v>
      </c>
      <c r="L7" s="131">
        <v>155.78925400000003</v>
      </c>
      <c r="M7" s="127">
        <v>69.531714999999991</v>
      </c>
      <c r="N7" s="112">
        <v>46.394630000000006</v>
      </c>
      <c r="O7" s="127">
        <f>'QTCP Mỹ Tho'!E329+'QTCP Bến Tre'!E196+'QTCP Cao Lãnh'!E139+'QTCP Trà Vinh'!E196</f>
        <v>61.736714999999997</v>
      </c>
      <c r="P7" s="131">
        <f t="shared" si="0"/>
        <v>177.66306</v>
      </c>
      <c r="Q7" s="126">
        <f>'QTCP Mỹ Tho'!G329+'QTCP Bến Tre'!G196+'QTCP Cao Lãnh'!G139+'QTCP Trà Vinh'!G196</f>
        <v>56.142023999999999</v>
      </c>
      <c r="R7" s="126">
        <f>'QTCP Mỹ Tho'!H329+'QTCP Bến Tre'!H196+'QTCP Cao Lãnh'!H139+'QTCP Trà Vinh'!H196</f>
        <v>48.759830999999998</v>
      </c>
      <c r="S7" s="126">
        <f>'QTCP Mỹ Tho'!I329+'QTCP Bến Tre'!I196+'QTCP Cao Lãnh'!I139+'QTCP Trà Vinh'!I196</f>
        <v>47.921822000000006</v>
      </c>
      <c r="T7" s="131">
        <f t="shared" si="1"/>
        <v>152.823677</v>
      </c>
      <c r="U7" s="221">
        <f t="shared" si="2"/>
        <v>745.5253181600001</v>
      </c>
      <c r="V7" s="20">
        <f>'QTCP Mỹ Tho'!L329+'QTCP Bến Tre'!L196+'QTCP Cao Lãnh'!L139+'QTCP Trà Vinh'!L196</f>
        <v>70.382677000000001</v>
      </c>
      <c r="W7" s="20">
        <f>'QTCP Mỹ Tho'!M329+'QTCP Bến Tre'!M196+'QTCP Cao Lãnh'!M139+'QTCP Trà Vinh'!M196</f>
        <v>49.86543799999999</v>
      </c>
      <c r="X7" s="20">
        <f>'QTCP Mỹ Tho'!N329+'QTCP Bến Tre'!N196+'QTCP Cao Lãnh'!N139+'QTCP Trà Vinh'!N196</f>
        <v>80.353283999999988</v>
      </c>
      <c r="Y7" s="131">
        <f t="shared" si="3"/>
        <v>200.60139899999996</v>
      </c>
    </row>
    <row r="8" spans="1:28" ht="31.15" customHeight="1" x14ac:dyDescent="0.2">
      <c r="A8" s="124">
        <v>5</v>
      </c>
      <c r="B8" s="125" t="s">
        <v>86</v>
      </c>
      <c r="C8" s="112">
        <v>573.32709144399996</v>
      </c>
      <c r="D8" s="112">
        <v>2460.1683186564405</v>
      </c>
      <c r="E8" s="112">
        <v>188.78858018</v>
      </c>
      <c r="F8" s="112">
        <v>187.79054226</v>
      </c>
      <c r="G8" s="126">
        <v>187.44370416000001</v>
      </c>
      <c r="H8" s="131">
        <v>564.02282659999992</v>
      </c>
      <c r="I8" s="126">
        <v>167.950219</v>
      </c>
      <c r="J8" s="126">
        <v>163.32496200000003</v>
      </c>
      <c r="K8" s="126">
        <v>148.123392</v>
      </c>
      <c r="L8" s="131">
        <v>479.398573</v>
      </c>
      <c r="M8" s="112">
        <v>151.37591899999998</v>
      </c>
      <c r="N8" s="112">
        <v>174.44027800000001</v>
      </c>
      <c r="O8" s="127">
        <f>'QTCP Mỹ Tho'!E415+'QTCP Bến Tre'!E247+'QTCP Cao Lãnh'!E175+'QTCP Trà Vinh'!E247</f>
        <v>147.94072399999999</v>
      </c>
      <c r="P8" s="131">
        <f t="shared" si="0"/>
        <v>473.75692099999998</v>
      </c>
      <c r="Q8" s="126">
        <f>'QTCP Mỹ Tho'!G415+'QTCP Bến Tre'!G247+'QTCP Cao Lãnh'!G175+'QTCP Trà Vinh'!G247</f>
        <v>151.064536</v>
      </c>
      <c r="R8" s="126">
        <f>'QTCP Mỹ Tho'!H415+'QTCP Bến Tre'!H247+'QTCP Cao Lãnh'!H175+'QTCP Trà Vinh'!H247</f>
        <v>130.53078840000001</v>
      </c>
      <c r="S8" s="126">
        <f>'QTCP Mỹ Tho'!I415+'QTCP Bến Tre'!I247+'QTCP Cao Lãnh'!I175+'QTCP Trà Vinh'!I247</f>
        <v>145.40438800000001</v>
      </c>
      <c r="T8" s="131">
        <f t="shared" si="1"/>
        <v>426.99971240000002</v>
      </c>
      <c r="U8" s="221">
        <f t="shared" si="2"/>
        <v>1944.1780329999999</v>
      </c>
      <c r="V8" s="20">
        <f>'QTCP Mỹ Tho'!L415+'QTCP Bến Tre'!L247+'QTCP Cao Lãnh'!L175+'QTCP Trà Vinh'!L247</f>
        <v>118.655878</v>
      </c>
      <c r="W8" s="20">
        <f>'QTCP Mỹ Tho'!M415+'QTCP Bến Tre'!M247+'QTCP Cao Lãnh'!M175+'QTCP Trà Vinh'!M247</f>
        <v>114.224532</v>
      </c>
      <c r="X8" s="20">
        <f>'QTCP Mỹ Tho'!N415+'QTCP Bến Tre'!N247+'QTCP Cao Lãnh'!N175+'QTCP Trà Vinh'!N247</f>
        <v>117.62189499999999</v>
      </c>
      <c r="Y8" s="131">
        <f t="shared" si="3"/>
        <v>350.50230499999998</v>
      </c>
    </row>
    <row r="9" spans="1:28" ht="31.15" customHeight="1" x14ac:dyDescent="0.2">
      <c r="A9" s="128">
        <v>6</v>
      </c>
      <c r="B9" s="129" t="s">
        <v>96</v>
      </c>
      <c r="C9" s="112">
        <v>40.884833333333333</v>
      </c>
      <c r="D9" s="112">
        <v>380.51851499999998</v>
      </c>
      <c r="E9" s="112">
        <v>30.937633333333331</v>
      </c>
      <c r="F9" s="112">
        <v>30.801133333333333</v>
      </c>
      <c r="G9" s="126">
        <v>29.6113</v>
      </c>
      <c r="H9" s="131">
        <v>91.350066666666663</v>
      </c>
      <c r="I9" s="126">
        <v>30.842300000000002</v>
      </c>
      <c r="J9" s="126">
        <v>29.586800000000004</v>
      </c>
      <c r="K9" s="126">
        <v>30.854300000000002</v>
      </c>
      <c r="L9" s="131">
        <v>91.2834</v>
      </c>
      <c r="M9" s="112">
        <v>30.854300000000002</v>
      </c>
      <c r="N9" s="112">
        <v>30.857799999999997</v>
      </c>
      <c r="O9" s="127">
        <f>'QTCP Mỹ Tho'!E484+'QTCP Bến Tre'!E288+'QTCP Cao Lãnh'!E204+'QTCP Trà Vinh'!E288</f>
        <v>30.829800000000002</v>
      </c>
      <c r="P9" s="131">
        <f>SUM(M9:O9)</f>
        <v>92.541899999999998</v>
      </c>
      <c r="Q9" s="126">
        <f>'QTCP Mỹ Tho'!G484+'QTCP Bến Tre'!G288+'QTCP Cao Lãnh'!G204+'QTCP Trà Vinh'!G288</f>
        <v>30.990000000000002</v>
      </c>
      <c r="R9" s="126">
        <f>'QTCP Mỹ Tho'!H484+'QTCP Bến Tre'!H288+'QTCP Cao Lãnh'!H204+'QTCP Trà Vinh'!H288</f>
        <v>26.786000000000001</v>
      </c>
      <c r="S9" s="126">
        <f>'QTCP Mỹ Tho'!I484+'QTCP Bến Tre'!I288+'QTCP Cao Lãnh'!I204+'QTCP Trà Vinh'!I288</f>
        <v>26.658000000000001</v>
      </c>
      <c r="T9" s="131">
        <f>SUM(Q9:S9)</f>
        <v>84.433999999999997</v>
      </c>
      <c r="U9" s="221">
        <f>T9+P9+L9+H9</f>
        <v>359.60936666666669</v>
      </c>
      <c r="V9" s="20">
        <f>'QTCP Mỹ Tho'!L484+'QTCP Bến Tre'!L288+'QTCP Cao Lãnh'!L204+'QTCP Trà Vinh'!L288</f>
        <v>23.943999999999999</v>
      </c>
      <c r="W9" s="20">
        <f>'QTCP Mỹ Tho'!M484+'QTCP Bến Tre'!M288+'QTCP Cao Lãnh'!M204+'QTCP Trà Vinh'!M288</f>
        <v>23.943999999999999</v>
      </c>
      <c r="X9" s="20">
        <f>'QTCP Mỹ Tho'!N484+'QTCP Bến Tre'!N288+'QTCP Cao Lãnh'!N204+'QTCP Trà Vinh'!N288</f>
        <v>23.896000000000001</v>
      </c>
      <c r="Y9" s="131">
        <f>SUM(V9:X9)</f>
        <v>71.783999999999992</v>
      </c>
    </row>
    <row r="10" spans="1:28" ht="31.15" customHeight="1" x14ac:dyDescent="0.2">
      <c r="A10" s="449" t="s">
        <v>209</v>
      </c>
      <c r="B10" s="449"/>
      <c r="C10" s="119">
        <f>SUM(C4:C9)</f>
        <v>2029.7031565090001</v>
      </c>
      <c r="D10" s="120">
        <f t="shared" ref="D10:X10" si="4">SUM(D4:D9)</f>
        <v>9169.4088788054596</v>
      </c>
      <c r="E10" s="120">
        <f t="shared" si="4"/>
        <v>800.7184465933334</v>
      </c>
      <c r="F10" s="120">
        <f t="shared" si="4"/>
        <v>665.63597907333349</v>
      </c>
      <c r="G10" s="120">
        <f t="shared" si="4"/>
        <v>702.29716040000005</v>
      </c>
      <c r="H10" s="120">
        <f>SUM(H4:H9)</f>
        <v>2168.6515860666668</v>
      </c>
      <c r="I10" s="120">
        <f t="shared" si="4"/>
        <v>641.53071699999987</v>
      </c>
      <c r="J10" s="120">
        <f t="shared" si="4"/>
        <v>611.40865400000007</v>
      </c>
      <c r="K10" s="120">
        <f t="shared" si="4"/>
        <v>747.12176199999988</v>
      </c>
      <c r="L10" s="120">
        <f t="shared" si="4"/>
        <v>2000.0611329999999</v>
      </c>
      <c r="M10" s="120">
        <f t="shared" si="4"/>
        <v>840.13114159999998</v>
      </c>
      <c r="N10" s="120">
        <f t="shared" si="4"/>
        <v>856.47875360000012</v>
      </c>
      <c r="O10" s="121">
        <f t="shared" si="4"/>
        <v>726.91255479999995</v>
      </c>
      <c r="P10" s="121">
        <f t="shared" si="4"/>
        <v>2423.5224500000004</v>
      </c>
      <c r="Q10" s="121">
        <f t="shared" si="4"/>
        <v>702.22780919999991</v>
      </c>
      <c r="R10" s="121">
        <f t="shared" si="4"/>
        <v>693.96785320000004</v>
      </c>
      <c r="S10" s="121">
        <f t="shared" si="4"/>
        <v>714.83106600000008</v>
      </c>
      <c r="T10" s="121">
        <f t="shared" si="4"/>
        <v>2111.0267284000001</v>
      </c>
      <c r="U10" s="222">
        <f t="shared" si="4"/>
        <v>8703.2618974666675</v>
      </c>
      <c r="V10" s="222">
        <f t="shared" si="4"/>
        <v>627.69620640740732</v>
      </c>
      <c r="W10" s="222">
        <f t="shared" si="4"/>
        <v>561.27954114814804</v>
      </c>
      <c r="X10" s="233">
        <f t="shared" si="4"/>
        <v>665.08221451851841</v>
      </c>
      <c r="Y10" s="233">
        <f>SUM(Y4:Y9)</f>
        <v>1854.0579620740741</v>
      </c>
    </row>
    <row r="11" spans="1:28" s="116" customFormat="1" ht="31.15" customHeight="1" x14ac:dyDescent="0.2">
      <c r="A11" s="456" t="s">
        <v>212</v>
      </c>
      <c r="B11" s="456"/>
      <c r="C11" s="114">
        <v>399675.92857299995</v>
      </c>
      <c r="D11" s="115">
        <v>1271816.602153</v>
      </c>
      <c r="E11" s="115">
        <v>67706.794311999998</v>
      </c>
      <c r="F11" s="115">
        <v>80580.155897999997</v>
      </c>
      <c r="G11" s="115">
        <v>109563.621971</v>
      </c>
      <c r="H11" s="115">
        <v>263704.77517099999</v>
      </c>
      <c r="I11" s="115">
        <v>110469.46082699999</v>
      </c>
      <c r="J11" s="115">
        <v>108938.951218</v>
      </c>
      <c r="K11" s="115">
        <v>140948.95627500003</v>
      </c>
      <c r="L11" s="115">
        <v>359499.66958700004</v>
      </c>
      <c r="M11" s="115">
        <v>98485.163077909092</v>
      </c>
      <c r="N11" s="115">
        <v>94673.501214999982</v>
      </c>
      <c r="O11" s="115">
        <v>105276.31928699999</v>
      </c>
      <c r="P11" s="115">
        <v>356694.32456020685</v>
      </c>
      <c r="Q11" s="159">
        <v>99168.359864000013</v>
      </c>
      <c r="R11" s="132">
        <v>185397.9582896147</v>
      </c>
      <c r="S11" s="132">
        <v>202459.21302715305</v>
      </c>
      <c r="T11" s="132">
        <v>586676.33259787899</v>
      </c>
      <c r="U11" s="223">
        <v>1566575.1019160859</v>
      </c>
      <c r="V11" s="228"/>
      <c r="W11" s="232"/>
      <c r="X11" s="228"/>
      <c r="Y11" s="228"/>
    </row>
    <row r="12" spans="1:28" s="135" customFormat="1" ht="31.15" customHeight="1" x14ac:dyDescent="0.2">
      <c r="A12" s="457" t="s">
        <v>213</v>
      </c>
      <c r="B12" s="457"/>
      <c r="C12" s="134">
        <f>C10/C11</f>
        <v>5.0783722796512607E-3</v>
      </c>
      <c r="D12" s="134">
        <f t="shared" ref="D12:T12" si="5">D10/D11</f>
        <v>7.209694277683581E-3</v>
      </c>
      <c r="E12" s="134">
        <f t="shared" si="5"/>
        <v>1.1826264331811944E-2</v>
      </c>
      <c r="F12" s="134">
        <f t="shared" si="5"/>
        <v>8.2605446918706527E-3</v>
      </c>
      <c r="G12" s="134">
        <f t="shared" si="5"/>
        <v>6.4099483730639039E-3</v>
      </c>
      <c r="H12" s="134">
        <f t="shared" si="5"/>
        <v>8.2237858023632669E-3</v>
      </c>
      <c r="I12" s="134">
        <f t="shared" si="5"/>
        <v>5.8073128283360146E-3</v>
      </c>
      <c r="J12" s="134">
        <f t="shared" si="5"/>
        <v>5.6123971009827099E-3</v>
      </c>
      <c r="K12" s="134">
        <f t="shared" si="5"/>
        <v>5.3006548025961936E-3</v>
      </c>
      <c r="L12" s="134">
        <f t="shared" si="5"/>
        <v>5.5634574999685188E-3</v>
      </c>
      <c r="M12" s="134">
        <f t="shared" si="5"/>
        <v>8.5305351115212529E-3</v>
      </c>
      <c r="N12" s="134">
        <f t="shared" si="5"/>
        <v>9.0466576455746454E-3</v>
      </c>
      <c r="O12" s="134">
        <f t="shared" si="5"/>
        <v>6.9048059404349113E-3</v>
      </c>
      <c r="P12" s="134">
        <f t="shared" si="5"/>
        <v>6.7943958822112719E-3</v>
      </c>
      <c r="Q12" s="160">
        <f t="shared" si="5"/>
        <v>7.0811679265749541E-3</v>
      </c>
      <c r="R12" s="134">
        <f t="shared" si="5"/>
        <v>3.7431256503695463E-3</v>
      </c>
      <c r="S12" s="134">
        <f t="shared" si="5"/>
        <v>3.5307411073663003E-3</v>
      </c>
      <c r="T12" s="134">
        <f t="shared" si="5"/>
        <v>3.5982817289596457E-3</v>
      </c>
      <c r="U12" s="224">
        <f>U10/U11</f>
        <v>5.5555982517669685E-3</v>
      </c>
      <c r="V12" s="231" t="e">
        <f>V10/V11</f>
        <v>#DIV/0!</v>
      </c>
      <c r="W12" s="231" t="e">
        <f t="shared" ref="W12:Y12" si="6">W10/W11</f>
        <v>#DIV/0!</v>
      </c>
      <c r="X12" s="234" t="e">
        <f t="shared" si="6"/>
        <v>#DIV/0!</v>
      </c>
      <c r="Y12" s="234" t="e">
        <f t="shared" si="6"/>
        <v>#DIV/0!</v>
      </c>
      <c r="AB12" s="260"/>
    </row>
    <row r="13" spans="1:28" s="116" customFormat="1" ht="31.15" customHeight="1" x14ac:dyDescent="0.2">
      <c r="A13" s="456" t="s">
        <v>214</v>
      </c>
      <c r="B13" s="456"/>
      <c r="C13" s="136">
        <v>309</v>
      </c>
      <c r="D13" s="137">
        <v>309</v>
      </c>
      <c r="E13" s="137">
        <v>301</v>
      </c>
      <c r="F13" s="137">
        <v>300</v>
      </c>
      <c r="G13" s="137">
        <v>295</v>
      </c>
      <c r="H13" s="137">
        <v>295</v>
      </c>
      <c r="I13" s="137">
        <v>294</v>
      </c>
      <c r="J13" s="137">
        <v>291</v>
      </c>
      <c r="K13" s="137">
        <v>287</v>
      </c>
      <c r="L13" s="137">
        <v>287</v>
      </c>
      <c r="M13" s="137">
        <v>286</v>
      </c>
      <c r="N13" s="137">
        <v>284</v>
      </c>
      <c r="O13" s="137">
        <v>284</v>
      </c>
      <c r="P13" s="137">
        <v>284</v>
      </c>
      <c r="Q13" s="161">
        <v>266</v>
      </c>
      <c r="R13" s="161">
        <v>266</v>
      </c>
      <c r="S13" s="161">
        <v>266</v>
      </c>
      <c r="T13" s="161">
        <v>266</v>
      </c>
      <c r="U13" s="225">
        <v>266</v>
      </c>
      <c r="V13" s="228"/>
      <c r="W13" s="232"/>
      <c r="X13" s="228"/>
      <c r="Y13" s="228"/>
    </row>
    <row r="14" spans="1:28" s="135" customFormat="1" ht="31.15" customHeight="1" x14ac:dyDescent="0.2">
      <c r="A14" s="457" t="s">
        <v>215</v>
      </c>
      <c r="B14" s="457"/>
      <c r="C14" s="138">
        <f>C10/C13/3</f>
        <v>2.1895395431596549</v>
      </c>
      <c r="D14" s="138">
        <f>D10/D13/12</f>
        <v>2.4728718659130151</v>
      </c>
      <c r="E14" s="138">
        <f>E10/E13</f>
        <v>2.6601941747286824</v>
      </c>
      <c r="F14" s="138">
        <f t="shared" ref="F14:I14" si="7">F10/F13</f>
        <v>2.2187865969111118</v>
      </c>
      <c r="G14" s="138">
        <f t="shared" si="7"/>
        <v>2.3806683403389832</v>
      </c>
      <c r="H14" s="138">
        <f>H10/H13/3</f>
        <v>2.4504537695668551</v>
      </c>
      <c r="I14" s="138">
        <f t="shared" si="7"/>
        <v>2.1820772687074825</v>
      </c>
      <c r="J14" s="138">
        <f t="shared" ref="J14" si="8">J10/J13</f>
        <v>2.1010606666666667</v>
      </c>
      <c r="K14" s="138">
        <f t="shared" ref="K14" si="9">K10/K13</f>
        <v>2.6032117142857141</v>
      </c>
      <c r="L14" s="139">
        <f>6.92252191986063/3</f>
        <v>2.3075073066202099</v>
      </c>
      <c r="M14" s="139">
        <v>2.9230485069930068</v>
      </c>
      <c r="N14" s="139">
        <v>2.9425416733564012</v>
      </c>
      <c r="O14" s="139">
        <v>2.4948357051903107</v>
      </c>
      <c r="P14" s="139">
        <f>8.33008282145329/3</f>
        <v>2.7766942738177636</v>
      </c>
      <c r="Q14" s="162">
        <v>2.4915358276816608</v>
      </c>
      <c r="R14" s="139">
        <v>2.4915358276816608</v>
      </c>
      <c r="S14" s="139">
        <v>2.4915358276816608</v>
      </c>
      <c r="T14" s="139">
        <f>7.47460748304498/3</f>
        <v>2.4915358276816599</v>
      </c>
      <c r="U14" s="226">
        <f>30.1474471870819/12</f>
        <v>2.5122872655901585</v>
      </c>
      <c r="V14" s="229"/>
      <c r="W14" s="229"/>
      <c r="X14" s="229"/>
      <c r="Y14" s="229"/>
    </row>
    <row r="15" spans="1:28" s="116" customFormat="1" ht="31.15" customHeight="1" x14ac:dyDescent="0.2">
      <c r="A15" s="456" t="s">
        <v>216</v>
      </c>
      <c r="B15" s="456"/>
      <c r="C15" s="117">
        <v>572</v>
      </c>
      <c r="D15" s="118">
        <v>1814</v>
      </c>
      <c r="E15" s="115">
        <v>91</v>
      </c>
      <c r="F15" s="115">
        <v>129</v>
      </c>
      <c r="G15" s="115">
        <v>166</v>
      </c>
      <c r="H15" s="118">
        <f>SUM(E15:G15)</f>
        <v>386</v>
      </c>
      <c r="I15" s="115">
        <v>162</v>
      </c>
      <c r="J15" s="115">
        <v>167</v>
      </c>
      <c r="K15" s="115">
        <v>179</v>
      </c>
      <c r="L15" s="118">
        <f>SUM(I15:K15)</f>
        <v>508</v>
      </c>
      <c r="M15" s="115">
        <v>143</v>
      </c>
      <c r="N15" s="115">
        <v>149</v>
      </c>
      <c r="O15" s="115">
        <v>159</v>
      </c>
      <c r="P15" s="118">
        <f>SUM(M15:O15)</f>
        <v>451</v>
      </c>
      <c r="Q15" s="159">
        <v>161</v>
      </c>
      <c r="R15" s="132">
        <v>272</v>
      </c>
      <c r="S15" s="132">
        <v>297</v>
      </c>
      <c r="T15" s="133">
        <f>SUM(Q15:S15)</f>
        <v>730</v>
      </c>
      <c r="U15" s="227">
        <f>T15+P15+L15+H15</f>
        <v>2075</v>
      </c>
      <c r="V15" s="228"/>
      <c r="W15" s="228"/>
      <c r="X15" s="228"/>
      <c r="Y15" s="228"/>
    </row>
  </sheetData>
  <mergeCells count="11">
    <mergeCell ref="A11:B11"/>
    <mergeCell ref="A12:B12"/>
    <mergeCell ref="A13:B13"/>
    <mergeCell ref="A14:B14"/>
    <mergeCell ref="A15:B15"/>
    <mergeCell ref="V2:Y2"/>
    <mergeCell ref="A10:B10"/>
    <mergeCell ref="A2:A3"/>
    <mergeCell ref="B2:B3"/>
    <mergeCell ref="C2:D2"/>
    <mergeCell ref="E2: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AD0C-6F97-4AF7-B104-51118A519035}">
  <dimension ref="A1:IE227"/>
  <sheetViews>
    <sheetView zoomScale="70" zoomScaleNormal="70" workbookViewId="0">
      <pane xSplit="3" ySplit="6" topLeftCell="S30" activePane="bottomRight" state="frozen"/>
      <selection activeCell="P3" sqref="P3"/>
      <selection pane="topRight" activeCell="P3" sqref="P3"/>
      <selection pane="bottomLeft" activeCell="P3" sqref="P3"/>
      <selection pane="bottomRight" activeCell="A7" sqref="A7:C42"/>
    </sheetView>
  </sheetViews>
  <sheetFormatPr defaultColWidth="9.140625" defaultRowHeight="15" x14ac:dyDescent="0.25"/>
  <cols>
    <col min="1" max="1" width="7.5703125" style="45" customWidth="1"/>
    <col min="2" max="2" width="11.85546875" style="2" customWidth="1"/>
    <col min="3" max="3" width="57.42578125" style="2" customWidth="1"/>
    <col min="4" max="17" width="11.85546875" style="2" hidden="1" customWidth="1"/>
    <col min="18" max="22" width="11.85546875" style="2" customWidth="1"/>
    <col min="23" max="24" width="11" style="2" customWidth="1"/>
    <col min="25" max="25" width="11" style="3" customWidth="1"/>
    <col min="26" max="39" width="11" style="2" customWidth="1"/>
    <col min="40" max="40" width="10.42578125" style="2" customWidth="1"/>
    <col min="41" max="41" width="7.5703125" style="2" customWidth="1"/>
    <col min="42" max="42" width="11.85546875" style="2" customWidth="1"/>
    <col min="43" max="43" width="56.42578125" style="2" customWidth="1"/>
    <col min="44" max="56" width="10.7109375" style="2" hidden="1" customWidth="1"/>
    <col min="57" max="57" width="10.28515625" style="2" hidden="1" customWidth="1"/>
    <col min="58" max="60" width="10.7109375" style="2" customWidth="1"/>
    <col min="61" max="62" width="10.7109375" style="2" hidden="1" customWidth="1"/>
    <col min="63" max="65" width="15.140625" style="2" customWidth="1"/>
    <col min="66" max="79" width="11" style="2" customWidth="1"/>
    <col min="80" max="80" width="7.7109375" style="2" customWidth="1"/>
    <col min="81" max="81" width="7.5703125" style="2" customWidth="1"/>
    <col min="82" max="82" width="11.85546875" style="2" customWidth="1"/>
    <col min="83" max="83" width="56.42578125" style="2" customWidth="1"/>
    <col min="84" max="119" width="9.7109375" style="2" customWidth="1"/>
    <col min="120" max="120" width="10.7109375" style="2" customWidth="1"/>
    <col min="121" max="121" width="7.5703125" style="2" customWidth="1"/>
    <col min="122" max="122" width="11.85546875" style="2" customWidth="1"/>
    <col min="123" max="123" width="56.42578125" style="2" customWidth="1"/>
    <col min="124" max="142" width="10.7109375" style="2" customWidth="1"/>
    <col min="143" max="159" width="12.5703125" style="2" customWidth="1"/>
    <col min="160" max="161" width="7.5703125" style="2" customWidth="1"/>
    <col min="162" max="162" width="11.85546875" style="2" customWidth="1"/>
    <col min="163" max="163" width="56.42578125" style="2" customWidth="1"/>
    <col min="164" max="164" width="10.7109375" style="2" customWidth="1"/>
    <col min="165" max="177" width="10.7109375" style="2" hidden="1" customWidth="1"/>
    <col min="178" max="184" width="10.7109375" style="2" customWidth="1"/>
    <col min="185" max="185" width="15.140625" style="2" customWidth="1"/>
    <col min="186" max="200" width="12.140625" style="2" customWidth="1"/>
    <col min="201" max="201" width="7.5703125" style="2" customWidth="1"/>
    <col min="202" max="202" width="11.85546875" style="2" customWidth="1"/>
    <col min="203" max="203" width="56.42578125" style="2" customWidth="1"/>
    <col min="204" max="208" width="10.7109375" style="2" customWidth="1"/>
    <col min="209" max="209" width="10.7109375" style="2" hidden="1" customWidth="1"/>
    <col min="210" max="210" width="10.85546875" style="2" hidden="1" customWidth="1"/>
    <col min="211" max="217" width="10.7109375" style="2" hidden="1" customWidth="1"/>
    <col min="218" max="222" width="10.7109375" style="2" customWidth="1"/>
    <col min="223" max="223" width="11.85546875" style="2" customWidth="1"/>
    <col min="225" max="225" width="12" style="2" customWidth="1"/>
    <col min="226" max="16384" width="9.140625" style="2"/>
  </cols>
  <sheetData>
    <row r="1" spans="1:239" ht="25.5" customHeight="1" x14ac:dyDescent="0.25">
      <c r="A1" s="1" t="s">
        <v>1</v>
      </c>
      <c r="AO1" s="4"/>
      <c r="CC1" s="4"/>
      <c r="DQ1" s="4"/>
      <c r="EK1" s="2">
        <f>40*26</f>
        <v>1040</v>
      </c>
      <c r="FE1" s="4"/>
      <c r="GS1" s="4"/>
    </row>
    <row r="2" spans="1:239" ht="21" customHeight="1" x14ac:dyDescent="0.25">
      <c r="A2" s="473" t="s">
        <v>2</v>
      </c>
      <c r="B2" s="473"/>
      <c r="C2" s="473"/>
      <c r="AO2" s="471" t="s">
        <v>3</v>
      </c>
      <c r="AP2" s="471"/>
      <c r="AQ2" s="471"/>
      <c r="AT2" s="19">
        <v>2.4</v>
      </c>
      <c r="CC2" s="471" t="s">
        <v>4</v>
      </c>
      <c r="CD2" s="471"/>
      <c r="CE2" s="471"/>
      <c r="DQ2" s="471" t="s">
        <v>5</v>
      </c>
      <c r="DR2" s="471"/>
      <c r="DS2" s="471"/>
      <c r="FE2" s="471" t="s">
        <v>204</v>
      </c>
      <c r="FF2" s="471"/>
      <c r="FG2" s="471"/>
      <c r="FO2" s="5"/>
      <c r="GS2" s="471" t="s">
        <v>6</v>
      </c>
      <c r="GT2" s="471"/>
      <c r="GU2" s="471"/>
    </row>
    <row r="3" spans="1:239" ht="21" customHeight="1" x14ac:dyDescent="0.25">
      <c r="A3" s="474"/>
      <c r="B3" s="474"/>
      <c r="C3" s="474"/>
      <c r="Y3" s="45"/>
      <c r="Z3" s="45"/>
      <c r="AA3" s="45"/>
      <c r="AB3" s="45"/>
      <c r="AC3" s="45"/>
      <c r="AD3" s="45"/>
      <c r="AE3" s="45"/>
      <c r="AF3" s="45"/>
      <c r="AG3" s="45"/>
      <c r="AH3" s="45"/>
      <c r="AI3" s="45"/>
      <c r="AJ3" s="45"/>
      <c r="AK3" s="45"/>
      <c r="AL3" s="45"/>
      <c r="AM3" s="45"/>
      <c r="AO3" s="472"/>
      <c r="AP3" s="472"/>
      <c r="AQ3" s="472"/>
      <c r="BH3" s="163" t="s">
        <v>200</v>
      </c>
      <c r="BK3" s="2">
        <v>0.3</v>
      </c>
      <c r="CC3" s="472"/>
      <c r="CD3" s="472"/>
      <c r="CE3" s="472"/>
      <c r="DQ3" s="472"/>
      <c r="DR3" s="472"/>
      <c r="DS3" s="472"/>
      <c r="EJ3" s="164" t="s">
        <v>201</v>
      </c>
      <c r="FE3" s="472"/>
      <c r="FF3" s="472"/>
      <c r="FG3" s="472"/>
      <c r="FX3" s="164" t="s">
        <v>202</v>
      </c>
      <c r="GS3" s="472"/>
      <c r="GT3" s="472"/>
      <c r="GU3" s="472"/>
      <c r="HL3" s="163" t="s">
        <v>203</v>
      </c>
    </row>
    <row r="4" spans="1:239" ht="31.5" customHeight="1" x14ac:dyDescent="0.25">
      <c r="A4" s="462" t="s">
        <v>7</v>
      </c>
      <c r="B4" s="464"/>
      <c r="C4" s="464" t="s">
        <v>8</v>
      </c>
      <c r="D4" s="466" t="s">
        <v>9</v>
      </c>
      <c r="E4" s="467"/>
      <c r="F4" s="459" t="s">
        <v>10</v>
      </c>
      <c r="G4" s="460"/>
      <c r="H4" s="460"/>
      <c r="I4" s="460"/>
      <c r="J4" s="460"/>
      <c r="K4" s="460"/>
      <c r="L4" s="460"/>
      <c r="M4" s="460"/>
      <c r="N4" s="460"/>
      <c r="O4" s="460"/>
      <c r="P4" s="460"/>
      <c r="Q4" s="460"/>
      <c r="R4" s="460"/>
      <c r="S4" s="460"/>
      <c r="T4" s="460"/>
      <c r="U4" s="461"/>
      <c r="V4" s="468" t="s">
        <v>11</v>
      </c>
      <c r="W4" s="458" t="s">
        <v>229</v>
      </c>
      <c r="X4" s="458"/>
      <c r="Y4" s="458"/>
      <c r="Z4" s="458"/>
      <c r="AA4" s="458"/>
      <c r="AB4" s="458"/>
      <c r="AC4" s="458"/>
      <c r="AD4" s="458"/>
      <c r="AE4" s="458"/>
      <c r="AF4" s="458"/>
      <c r="AG4" s="458"/>
      <c r="AH4" s="458"/>
      <c r="AI4" s="458"/>
      <c r="AJ4" s="458"/>
      <c r="AK4" s="458"/>
      <c r="AL4" s="458"/>
      <c r="AM4" s="458"/>
      <c r="AO4" s="462" t="s">
        <v>7</v>
      </c>
      <c r="AP4" s="464"/>
      <c r="AQ4" s="464" t="s">
        <v>8</v>
      </c>
      <c r="AR4" s="466" t="s">
        <v>9</v>
      </c>
      <c r="AS4" s="467"/>
      <c r="AT4" s="459" t="s">
        <v>10</v>
      </c>
      <c r="AU4" s="460"/>
      <c r="AV4" s="460"/>
      <c r="AW4" s="460"/>
      <c r="AX4" s="460"/>
      <c r="AY4" s="460"/>
      <c r="AZ4" s="460"/>
      <c r="BA4" s="460"/>
      <c r="BB4" s="460"/>
      <c r="BC4" s="460"/>
      <c r="BD4" s="460"/>
      <c r="BE4" s="460"/>
      <c r="BF4" s="460"/>
      <c r="BG4" s="460"/>
      <c r="BH4" s="460"/>
      <c r="BI4" s="461"/>
      <c r="BJ4" s="468" t="s">
        <v>11</v>
      </c>
      <c r="BK4" s="475" t="s">
        <v>229</v>
      </c>
      <c r="BL4" s="476"/>
      <c r="BM4" s="476"/>
      <c r="BN4" s="476"/>
      <c r="BO4" s="476"/>
      <c r="BP4" s="476"/>
      <c r="BQ4" s="476"/>
      <c r="BR4" s="476"/>
      <c r="BS4" s="476"/>
      <c r="BT4" s="476"/>
      <c r="BU4" s="476"/>
      <c r="BV4" s="476"/>
      <c r="BW4" s="476"/>
      <c r="BX4" s="476"/>
      <c r="BY4" s="476"/>
      <c r="BZ4" s="476"/>
      <c r="CA4" s="476"/>
      <c r="CC4" s="462" t="s">
        <v>7</v>
      </c>
      <c r="CD4" s="464"/>
      <c r="CE4" s="464" t="s">
        <v>8</v>
      </c>
      <c r="CF4" s="466" t="s">
        <v>9</v>
      </c>
      <c r="CG4" s="467"/>
      <c r="CH4" s="459" t="s">
        <v>10</v>
      </c>
      <c r="CI4" s="460"/>
      <c r="CJ4" s="460"/>
      <c r="CK4" s="460"/>
      <c r="CL4" s="460"/>
      <c r="CM4" s="460"/>
      <c r="CN4" s="460"/>
      <c r="CO4" s="460"/>
      <c r="CP4" s="460"/>
      <c r="CQ4" s="460"/>
      <c r="CR4" s="460"/>
      <c r="CS4" s="460"/>
      <c r="CT4" s="460"/>
      <c r="CU4" s="460"/>
      <c r="CV4" s="460"/>
      <c r="CW4" s="461"/>
      <c r="CX4" s="468" t="s">
        <v>11</v>
      </c>
      <c r="CY4" s="458" t="s">
        <v>229</v>
      </c>
      <c r="CZ4" s="458"/>
      <c r="DA4" s="458"/>
      <c r="DB4" s="458"/>
      <c r="DC4" s="458"/>
      <c r="DD4" s="458"/>
      <c r="DE4" s="458"/>
      <c r="DF4" s="458"/>
      <c r="DG4" s="458"/>
      <c r="DH4" s="458"/>
      <c r="DI4" s="458"/>
      <c r="DJ4" s="458"/>
      <c r="DK4" s="458"/>
      <c r="DL4" s="458"/>
      <c r="DM4" s="458"/>
      <c r="DN4" s="458"/>
      <c r="DO4" s="458"/>
      <c r="DQ4" s="462" t="s">
        <v>7</v>
      </c>
      <c r="DR4" s="464"/>
      <c r="DS4" s="464" t="s">
        <v>8</v>
      </c>
      <c r="DT4" s="466" t="s">
        <v>9</v>
      </c>
      <c r="DU4" s="467"/>
      <c r="DV4" s="459" t="s">
        <v>10</v>
      </c>
      <c r="DW4" s="460"/>
      <c r="DX4" s="460"/>
      <c r="DY4" s="460"/>
      <c r="DZ4" s="460"/>
      <c r="EA4" s="460"/>
      <c r="EB4" s="460"/>
      <c r="EC4" s="460"/>
      <c r="ED4" s="460"/>
      <c r="EE4" s="460"/>
      <c r="EF4" s="460"/>
      <c r="EG4" s="460"/>
      <c r="EH4" s="460"/>
      <c r="EI4" s="460"/>
      <c r="EJ4" s="460"/>
      <c r="EK4" s="461"/>
      <c r="EL4" s="468" t="s">
        <v>11</v>
      </c>
      <c r="EM4" s="458" t="s">
        <v>229</v>
      </c>
      <c r="EN4" s="458"/>
      <c r="EO4" s="458"/>
      <c r="EP4" s="458"/>
      <c r="EQ4" s="458"/>
      <c r="ER4" s="458"/>
      <c r="ES4" s="458"/>
      <c r="ET4" s="458"/>
      <c r="EU4" s="458"/>
      <c r="EV4" s="458"/>
      <c r="EW4" s="458"/>
      <c r="EX4" s="458"/>
      <c r="EY4" s="458"/>
      <c r="EZ4" s="458"/>
      <c r="FA4" s="458"/>
      <c r="FB4" s="458"/>
      <c r="FC4" s="458"/>
      <c r="FE4" s="462" t="s">
        <v>7</v>
      </c>
      <c r="FF4" s="464"/>
      <c r="FG4" s="464" t="s">
        <v>8</v>
      </c>
      <c r="FH4" s="466" t="s">
        <v>9</v>
      </c>
      <c r="FI4" s="467"/>
      <c r="FJ4" s="459" t="s">
        <v>10</v>
      </c>
      <c r="FK4" s="460"/>
      <c r="FL4" s="460"/>
      <c r="FM4" s="460"/>
      <c r="FN4" s="460"/>
      <c r="FO4" s="460"/>
      <c r="FP4" s="460"/>
      <c r="FQ4" s="460"/>
      <c r="FR4" s="460"/>
      <c r="FS4" s="460"/>
      <c r="FT4" s="460"/>
      <c r="FU4" s="460"/>
      <c r="FV4" s="460"/>
      <c r="FW4" s="460"/>
      <c r="FX4" s="460"/>
      <c r="FY4" s="461"/>
      <c r="FZ4" s="470" t="s">
        <v>231</v>
      </c>
      <c r="GA4" s="458" t="s">
        <v>229</v>
      </c>
      <c r="GB4" s="458"/>
      <c r="GC4" s="458"/>
      <c r="GD4" s="458"/>
      <c r="GE4" s="458"/>
      <c r="GF4" s="458"/>
      <c r="GG4" s="458"/>
      <c r="GH4" s="458"/>
      <c r="GI4" s="458"/>
      <c r="GJ4" s="458"/>
      <c r="GK4" s="458"/>
      <c r="GL4" s="458"/>
      <c r="GM4" s="458"/>
      <c r="GN4" s="458"/>
      <c r="GO4" s="458"/>
      <c r="GP4" s="458"/>
      <c r="GQ4" s="458"/>
      <c r="GS4" s="462" t="s">
        <v>7</v>
      </c>
      <c r="GT4" s="464"/>
      <c r="GU4" s="464" t="s">
        <v>8</v>
      </c>
      <c r="GV4" s="466" t="s">
        <v>9</v>
      </c>
      <c r="GW4" s="467"/>
      <c r="GX4" s="459" t="s">
        <v>10</v>
      </c>
      <c r="GY4" s="460"/>
      <c r="GZ4" s="460"/>
      <c r="HA4" s="460"/>
      <c r="HB4" s="460"/>
      <c r="HC4" s="460"/>
      <c r="HD4" s="460"/>
      <c r="HE4" s="460"/>
      <c r="HF4" s="460"/>
      <c r="HG4" s="460"/>
      <c r="HH4" s="460"/>
      <c r="HI4" s="460"/>
      <c r="HJ4" s="460"/>
      <c r="HK4" s="460"/>
      <c r="HL4" s="460"/>
      <c r="HM4" s="461"/>
      <c r="HN4" s="470" t="s">
        <v>231</v>
      </c>
      <c r="HO4" s="458" t="s">
        <v>229</v>
      </c>
      <c r="HP4" s="458"/>
      <c r="HQ4" s="458"/>
      <c r="HR4" s="458"/>
      <c r="HS4" s="458"/>
      <c r="HT4" s="458"/>
      <c r="HU4" s="458"/>
      <c r="HV4" s="458"/>
      <c r="HW4" s="458"/>
      <c r="HX4" s="458"/>
      <c r="HY4" s="458"/>
      <c r="HZ4" s="458"/>
      <c r="IA4" s="458"/>
      <c r="IB4" s="458"/>
      <c r="IC4" s="458"/>
      <c r="ID4" s="458"/>
      <c r="IE4" s="458"/>
    </row>
    <row r="5" spans="1:239" ht="36.75" customHeight="1" x14ac:dyDescent="0.25">
      <c r="A5" s="463"/>
      <c r="B5" s="465"/>
      <c r="C5" s="465"/>
      <c r="D5" s="6" t="s">
        <v>12</v>
      </c>
      <c r="E5" s="6" t="s">
        <v>11</v>
      </c>
      <c r="F5" s="7" t="s">
        <v>13</v>
      </c>
      <c r="G5" s="7" t="s">
        <v>14</v>
      </c>
      <c r="H5" s="7" t="s">
        <v>15</v>
      </c>
      <c r="I5" s="7" t="s">
        <v>16</v>
      </c>
      <c r="J5" s="7" t="s">
        <v>17</v>
      </c>
      <c r="K5" s="7" t="s">
        <v>18</v>
      </c>
      <c r="L5" s="7" t="s">
        <v>19</v>
      </c>
      <c r="M5" s="7" t="s">
        <v>20</v>
      </c>
      <c r="N5" s="7" t="s">
        <v>21</v>
      </c>
      <c r="O5" s="7" t="s">
        <v>22</v>
      </c>
      <c r="P5" s="7" t="s">
        <v>23</v>
      </c>
      <c r="Q5" s="7" t="s">
        <v>24</v>
      </c>
      <c r="R5" s="7" t="s">
        <v>25</v>
      </c>
      <c r="S5" s="7" t="s">
        <v>26</v>
      </c>
      <c r="T5" s="7" t="s">
        <v>27</v>
      </c>
      <c r="U5" s="7" t="s">
        <v>217</v>
      </c>
      <c r="V5" s="469"/>
      <c r="W5" s="185" t="s">
        <v>13</v>
      </c>
      <c r="X5" s="185" t="s">
        <v>14</v>
      </c>
      <c r="Y5" s="185" t="s">
        <v>15</v>
      </c>
      <c r="Z5" s="198" t="s">
        <v>230</v>
      </c>
      <c r="AA5" s="198" t="s">
        <v>17</v>
      </c>
      <c r="AB5" s="198" t="s">
        <v>18</v>
      </c>
      <c r="AC5" s="198" t="s">
        <v>19</v>
      </c>
      <c r="AD5" s="198" t="s">
        <v>253</v>
      </c>
      <c r="AE5" s="198" t="s">
        <v>21</v>
      </c>
      <c r="AF5" s="198" t="s">
        <v>22</v>
      </c>
      <c r="AG5" s="198" t="s">
        <v>23</v>
      </c>
      <c r="AH5" s="198" t="s">
        <v>254</v>
      </c>
      <c r="AI5" s="198" t="s">
        <v>25</v>
      </c>
      <c r="AJ5" s="198" t="s">
        <v>26</v>
      </c>
      <c r="AK5" s="198" t="s">
        <v>27</v>
      </c>
      <c r="AL5" s="198" t="s">
        <v>28</v>
      </c>
      <c r="AM5" s="198" t="s">
        <v>255</v>
      </c>
      <c r="AO5" s="463"/>
      <c r="AP5" s="465"/>
      <c r="AQ5" s="465"/>
      <c r="AR5" s="6" t="s">
        <v>12</v>
      </c>
      <c r="AS5" s="6" t="s">
        <v>11</v>
      </c>
      <c r="AT5" s="7" t="s">
        <v>13</v>
      </c>
      <c r="AU5" s="7" t="s">
        <v>14</v>
      </c>
      <c r="AV5" s="7" t="s">
        <v>15</v>
      </c>
      <c r="AW5" s="7" t="s">
        <v>16</v>
      </c>
      <c r="AX5" s="7" t="s">
        <v>17</v>
      </c>
      <c r="AY5" s="7" t="s">
        <v>18</v>
      </c>
      <c r="AZ5" s="7" t="s">
        <v>19</v>
      </c>
      <c r="BA5" s="7" t="s">
        <v>20</v>
      </c>
      <c r="BB5" s="7" t="s">
        <v>21</v>
      </c>
      <c r="BC5" s="7" t="s">
        <v>22</v>
      </c>
      <c r="BD5" s="7" t="s">
        <v>23</v>
      </c>
      <c r="BE5" s="7" t="s">
        <v>24</v>
      </c>
      <c r="BF5" s="7" t="s">
        <v>25</v>
      </c>
      <c r="BG5" s="7" t="s">
        <v>26</v>
      </c>
      <c r="BH5" s="7" t="s">
        <v>27</v>
      </c>
      <c r="BI5" s="7" t="s">
        <v>217</v>
      </c>
      <c r="BJ5" s="469"/>
      <c r="BK5" s="185" t="s">
        <v>13</v>
      </c>
      <c r="BL5" s="185" t="s">
        <v>14</v>
      </c>
      <c r="BM5" s="185" t="s">
        <v>15</v>
      </c>
      <c r="BN5" s="198" t="s">
        <v>230</v>
      </c>
      <c r="BO5" s="198" t="s">
        <v>17</v>
      </c>
      <c r="BP5" s="198" t="s">
        <v>18</v>
      </c>
      <c r="BQ5" s="198" t="s">
        <v>19</v>
      </c>
      <c r="BR5" s="198" t="s">
        <v>253</v>
      </c>
      <c r="BS5" s="198" t="s">
        <v>21</v>
      </c>
      <c r="BT5" s="198" t="s">
        <v>22</v>
      </c>
      <c r="BU5" s="198" t="s">
        <v>23</v>
      </c>
      <c r="BV5" s="198" t="s">
        <v>254</v>
      </c>
      <c r="BW5" s="198" t="s">
        <v>25</v>
      </c>
      <c r="BX5" s="198" t="s">
        <v>26</v>
      </c>
      <c r="BY5" s="198" t="s">
        <v>27</v>
      </c>
      <c r="BZ5" s="198" t="s">
        <v>28</v>
      </c>
      <c r="CA5" s="198" t="s">
        <v>255</v>
      </c>
      <c r="CC5" s="463"/>
      <c r="CD5" s="465"/>
      <c r="CE5" s="465"/>
      <c r="CF5" s="6" t="s">
        <v>12</v>
      </c>
      <c r="CG5" s="6" t="s">
        <v>11</v>
      </c>
      <c r="CH5" s="7" t="s">
        <v>13</v>
      </c>
      <c r="CI5" s="7" t="s">
        <v>14</v>
      </c>
      <c r="CJ5" s="7" t="s">
        <v>15</v>
      </c>
      <c r="CK5" s="7" t="s">
        <v>16</v>
      </c>
      <c r="CL5" s="7" t="s">
        <v>17</v>
      </c>
      <c r="CM5" s="7" t="s">
        <v>18</v>
      </c>
      <c r="CN5" s="7" t="s">
        <v>19</v>
      </c>
      <c r="CO5" s="7" t="s">
        <v>20</v>
      </c>
      <c r="CP5" s="7" t="s">
        <v>21</v>
      </c>
      <c r="CQ5" s="7" t="s">
        <v>22</v>
      </c>
      <c r="CR5" s="7" t="s">
        <v>23</v>
      </c>
      <c r="CS5" s="7" t="s">
        <v>24</v>
      </c>
      <c r="CT5" s="7" t="s">
        <v>25</v>
      </c>
      <c r="CU5" s="7" t="s">
        <v>26</v>
      </c>
      <c r="CV5" s="7" t="s">
        <v>27</v>
      </c>
      <c r="CW5" s="7" t="s">
        <v>217</v>
      </c>
      <c r="CX5" s="469"/>
      <c r="CY5" s="185" t="s">
        <v>13</v>
      </c>
      <c r="CZ5" s="185" t="s">
        <v>14</v>
      </c>
      <c r="DA5" s="185" t="s">
        <v>15</v>
      </c>
      <c r="DB5" s="198" t="s">
        <v>230</v>
      </c>
      <c r="DC5" s="198" t="s">
        <v>17</v>
      </c>
      <c r="DD5" s="198" t="s">
        <v>18</v>
      </c>
      <c r="DE5" s="198" t="s">
        <v>19</v>
      </c>
      <c r="DF5" s="198" t="s">
        <v>253</v>
      </c>
      <c r="DG5" s="198" t="s">
        <v>21</v>
      </c>
      <c r="DH5" s="198" t="s">
        <v>22</v>
      </c>
      <c r="DI5" s="198" t="s">
        <v>23</v>
      </c>
      <c r="DJ5" s="198" t="s">
        <v>254</v>
      </c>
      <c r="DK5" s="198" t="s">
        <v>25</v>
      </c>
      <c r="DL5" s="198" t="s">
        <v>26</v>
      </c>
      <c r="DM5" s="198" t="s">
        <v>27</v>
      </c>
      <c r="DN5" s="198" t="s">
        <v>28</v>
      </c>
      <c r="DO5" s="198" t="s">
        <v>255</v>
      </c>
      <c r="DQ5" s="463"/>
      <c r="DR5" s="465"/>
      <c r="DS5" s="465"/>
      <c r="DT5" s="6" t="s">
        <v>12</v>
      </c>
      <c r="DU5" s="6" t="s">
        <v>11</v>
      </c>
      <c r="DV5" s="7" t="s">
        <v>13</v>
      </c>
      <c r="DW5" s="7" t="s">
        <v>14</v>
      </c>
      <c r="DX5" s="7" t="s">
        <v>15</v>
      </c>
      <c r="DY5" s="7" t="s">
        <v>16</v>
      </c>
      <c r="DZ5" s="7" t="s">
        <v>17</v>
      </c>
      <c r="EA5" s="7" t="s">
        <v>18</v>
      </c>
      <c r="EB5" s="7" t="s">
        <v>19</v>
      </c>
      <c r="EC5" s="7" t="s">
        <v>20</v>
      </c>
      <c r="ED5" s="7" t="s">
        <v>21</v>
      </c>
      <c r="EE5" s="7" t="s">
        <v>22</v>
      </c>
      <c r="EF5" s="7" t="s">
        <v>23</v>
      </c>
      <c r="EG5" s="7" t="s">
        <v>24</v>
      </c>
      <c r="EH5" s="7" t="s">
        <v>25</v>
      </c>
      <c r="EI5" s="7" t="s">
        <v>26</v>
      </c>
      <c r="EJ5" s="7" t="s">
        <v>27</v>
      </c>
      <c r="EK5" s="7" t="s">
        <v>217</v>
      </c>
      <c r="EL5" s="469"/>
      <c r="EM5" s="185" t="s">
        <v>13</v>
      </c>
      <c r="EN5" s="185" t="s">
        <v>14</v>
      </c>
      <c r="EO5" s="185" t="s">
        <v>15</v>
      </c>
      <c r="EP5" s="198" t="s">
        <v>230</v>
      </c>
      <c r="EQ5" s="198" t="s">
        <v>17</v>
      </c>
      <c r="ER5" s="198" t="s">
        <v>18</v>
      </c>
      <c r="ES5" s="198" t="s">
        <v>19</v>
      </c>
      <c r="ET5" s="198" t="s">
        <v>253</v>
      </c>
      <c r="EU5" s="198" t="s">
        <v>21</v>
      </c>
      <c r="EV5" s="198" t="s">
        <v>22</v>
      </c>
      <c r="EW5" s="198" t="s">
        <v>23</v>
      </c>
      <c r="EX5" s="198" t="s">
        <v>254</v>
      </c>
      <c r="EY5" s="198" t="s">
        <v>25</v>
      </c>
      <c r="EZ5" s="198" t="s">
        <v>26</v>
      </c>
      <c r="FA5" s="198" t="s">
        <v>27</v>
      </c>
      <c r="FB5" s="198" t="s">
        <v>28</v>
      </c>
      <c r="FC5" s="198" t="s">
        <v>255</v>
      </c>
      <c r="FE5" s="463"/>
      <c r="FF5" s="465"/>
      <c r="FG5" s="465"/>
      <c r="FH5" s="6" t="s">
        <v>12</v>
      </c>
      <c r="FI5" s="6" t="s">
        <v>11</v>
      </c>
      <c r="FJ5" s="7" t="s">
        <v>13</v>
      </c>
      <c r="FK5" s="7" t="s">
        <v>14</v>
      </c>
      <c r="FL5" s="7" t="s">
        <v>15</v>
      </c>
      <c r="FM5" s="7" t="s">
        <v>16</v>
      </c>
      <c r="FN5" s="7" t="s">
        <v>17</v>
      </c>
      <c r="FO5" s="7" t="s">
        <v>18</v>
      </c>
      <c r="FP5" s="7" t="s">
        <v>19</v>
      </c>
      <c r="FQ5" s="7" t="s">
        <v>20</v>
      </c>
      <c r="FR5" s="7" t="s">
        <v>21</v>
      </c>
      <c r="FS5" s="7" t="s">
        <v>22</v>
      </c>
      <c r="FT5" s="7" t="s">
        <v>23</v>
      </c>
      <c r="FU5" s="7" t="s">
        <v>24</v>
      </c>
      <c r="FV5" s="7" t="s">
        <v>25</v>
      </c>
      <c r="FW5" s="7" t="s">
        <v>26</v>
      </c>
      <c r="FX5" s="7" t="s">
        <v>27</v>
      </c>
      <c r="FY5" s="7" t="s">
        <v>217</v>
      </c>
      <c r="FZ5" s="469"/>
      <c r="GA5" s="185" t="s">
        <v>13</v>
      </c>
      <c r="GB5" s="185" t="s">
        <v>14</v>
      </c>
      <c r="GC5" s="185" t="s">
        <v>15</v>
      </c>
      <c r="GD5" s="198" t="s">
        <v>230</v>
      </c>
      <c r="GE5" s="198" t="s">
        <v>17</v>
      </c>
      <c r="GF5" s="198" t="s">
        <v>18</v>
      </c>
      <c r="GG5" s="198" t="s">
        <v>19</v>
      </c>
      <c r="GH5" s="198" t="s">
        <v>253</v>
      </c>
      <c r="GI5" s="198" t="s">
        <v>21</v>
      </c>
      <c r="GJ5" s="198" t="s">
        <v>22</v>
      </c>
      <c r="GK5" s="198" t="s">
        <v>23</v>
      </c>
      <c r="GL5" s="198" t="s">
        <v>254</v>
      </c>
      <c r="GM5" s="198" t="s">
        <v>25</v>
      </c>
      <c r="GN5" s="198" t="s">
        <v>26</v>
      </c>
      <c r="GO5" s="198" t="s">
        <v>27</v>
      </c>
      <c r="GP5" s="198" t="s">
        <v>28</v>
      </c>
      <c r="GQ5" s="198" t="s">
        <v>255</v>
      </c>
      <c r="GS5" s="463"/>
      <c r="GT5" s="465"/>
      <c r="GU5" s="465"/>
      <c r="GV5" s="6" t="s">
        <v>12</v>
      </c>
      <c r="GW5" s="6" t="s">
        <v>11</v>
      </c>
      <c r="GX5" s="7" t="s">
        <v>13</v>
      </c>
      <c r="GY5" s="7" t="s">
        <v>14</v>
      </c>
      <c r="GZ5" s="7" t="s">
        <v>15</v>
      </c>
      <c r="HA5" s="7" t="s">
        <v>16</v>
      </c>
      <c r="HB5" s="7" t="s">
        <v>17</v>
      </c>
      <c r="HC5" s="7" t="s">
        <v>18</v>
      </c>
      <c r="HD5" s="7" t="s">
        <v>19</v>
      </c>
      <c r="HE5" s="7" t="s">
        <v>20</v>
      </c>
      <c r="HF5" s="7" t="s">
        <v>21</v>
      </c>
      <c r="HG5" s="7" t="s">
        <v>22</v>
      </c>
      <c r="HH5" s="7" t="s">
        <v>23</v>
      </c>
      <c r="HI5" s="7" t="s">
        <v>24</v>
      </c>
      <c r="HJ5" s="7" t="s">
        <v>25</v>
      </c>
      <c r="HK5" s="7" t="s">
        <v>26</v>
      </c>
      <c r="HL5" s="7" t="s">
        <v>27</v>
      </c>
      <c r="HM5" s="7" t="s">
        <v>217</v>
      </c>
      <c r="HN5" s="469"/>
      <c r="HO5" s="185" t="s">
        <v>13</v>
      </c>
      <c r="HP5" s="185" t="s">
        <v>14</v>
      </c>
      <c r="HQ5" s="185" t="s">
        <v>15</v>
      </c>
      <c r="HR5" s="198" t="s">
        <v>230</v>
      </c>
      <c r="HS5" s="198" t="s">
        <v>17</v>
      </c>
      <c r="HT5" s="198" t="s">
        <v>18</v>
      </c>
      <c r="HU5" s="198" t="s">
        <v>19</v>
      </c>
      <c r="HV5" s="198" t="s">
        <v>253</v>
      </c>
      <c r="HW5" s="198" t="s">
        <v>21</v>
      </c>
      <c r="HX5" s="198" t="s">
        <v>22</v>
      </c>
      <c r="HY5" s="198" t="s">
        <v>23</v>
      </c>
      <c r="HZ5" s="198" t="s">
        <v>254</v>
      </c>
      <c r="IA5" s="198" t="s">
        <v>25</v>
      </c>
      <c r="IB5" s="198" t="s">
        <v>26</v>
      </c>
      <c r="IC5" s="198" t="s">
        <v>27</v>
      </c>
      <c r="ID5" s="198" t="s">
        <v>28</v>
      </c>
      <c r="IE5" s="198" t="s">
        <v>255</v>
      </c>
    </row>
    <row r="6" spans="1:239" s="13" customFormat="1" ht="15.75" x14ac:dyDescent="0.25">
      <c r="A6" s="8"/>
      <c r="B6" s="9"/>
      <c r="C6" s="10" t="s">
        <v>29</v>
      </c>
      <c r="D6" s="11">
        <f>D7+D17+D25+D29+D35+D40</f>
        <v>2029.7031565090001</v>
      </c>
      <c r="E6" s="11">
        <f t="shared" ref="E6:U6" si="0">E7+E17+E25+E29+E35+E40</f>
        <v>9169.4088788054596</v>
      </c>
      <c r="F6" s="11">
        <f t="shared" si="0"/>
        <v>800.7184465933334</v>
      </c>
      <c r="G6" s="11">
        <f t="shared" si="0"/>
        <v>665.63597907333349</v>
      </c>
      <c r="H6" s="11">
        <f t="shared" si="0"/>
        <v>702.29716040000005</v>
      </c>
      <c r="I6" s="11">
        <f t="shared" si="0"/>
        <v>2168.6515860666668</v>
      </c>
      <c r="J6" s="11">
        <f t="shared" si="0"/>
        <v>641.53071699999987</v>
      </c>
      <c r="K6" s="11">
        <f t="shared" si="0"/>
        <v>611.40865400000007</v>
      </c>
      <c r="L6" s="11">
        <f t="shared" si="0"/>
        <v>747.12176199999988</v>
      </c>
      <c r="M6" s="11">
        <f t="shared" si="0"/>
        <v>2000.0611329999999</v>
      </c>
      <c r="N6" s="11">
        <f t="shared" si="0"/>
        <v>840.13114159999998</v>
      </c>
      <c r="O6" s="11">
        <f t="shared" si="0"/>
        <v>855.67875360000016</v>
      </c>
      <c r="P6" s="11">
        <f t="shared" si="0"/>
        <v>727.69728039999995</v>
      </c>
      <c r="Q6" s="11">
        <f t="shared" si="0"/>
        <v>2423.5071756000007</v>
      </c>
      <c r="R6" s="11">
        <f t="shared" si="0"/>
        <v>702.22780920000002</v>
      </c>
      <c r="S6" s="11">
        <f t="shared" si="0"/>
        <v>693.96785320000004</v>
      </c>
      <c r="T6" s="11">
        <f t="shared" si="0"/>
        <v>714.83106599999985</v>
      </c>
      <c r="U6" s="11">
        <f t="shared" si="0"/>
        <v>2111.0267284000001</v>
      </c>
      <c r="V6" s="11">
        <f>V7+V17+V25+V29+V35+V40</f>
        <v>8703.2466230666669</v>
      </c>
      <c r="W6" s="11">
        <f t="shared" ref="W6:Z6" si="1">W7+W17+W25+W29+W35+W40</f>
        <v>98.051059000000009</v>
      </c>
      <c r="X6" s="11">
        <f t="shared" si="1"/>
        <v>110.48849900000002</v>
      </c>
      <c r="Y6" s="199">
        <f t="shared" si="1"/>
        <v>0</v>
      </c>
      <c r="Z6" s="342">
        <f t="shared" si="1"/>
        <v>208.53955800000003</v>
      </c>
      <c r="AA6" s="342">
        <f t="shared" ref="AA6" si="2">AA7+AA17+AA25+AA29+AA35+AA40</f>
        <v>0</v>
      </c>
      <c r="AB6" s="342">
        <f t="shared" ref="AB6:AE6" si="3">AB7+AB17+AB25+AB29+AB35+AB40</f>
        <v>0</v>
      </c>
      <c r="AC6" s="342">
        <f t="shared" si="3"/>
        <v>0</v>
      </c>
      <c r="AD6" s="342">
        <f t="shared" si="3"/>
        <v>0</v>
      </c>
      <c r="AE6" s="342">
        <f t="shared" si="3"/>
        <v>0</v>
      </c>
      <c r="AF6" s="342">
        <f t="shared" ref="AF6:AI6" si="4">AF7+AF17+AF25+AF29+AF35+AF40</f>
        <v>0</v>
      </c>
      <c r="AG6" s="342">
        <f t="shared" si="4"/>
        <v>0</v>
      </c>
      <c r="AH6" s="342">
        <f t="shared" si="4"/>
        <v>0</v>
      </c>
      <c r="AI6" s="342">
        <f t="shared" si="4"/>
        <v>0</v>
      </c>
      <c r="AJ6" s="342">
        <f t="shared" ref="AJ6:AL6" si="5">AJ7+AJ17+AJ25+AJ29+AJ35+AJ40</f>
        <v>0</v>
      </c>
      <c r="AK6" s="342">
        <f t="shared" si="5"/>
        <v>0</v>
      </c>
      <c r="AL6" s="342">
        <f t="shared" si="5"/>
        <v>0</v>
      </c>
      <c r="AM6" s="342">
        <f>AM7+AM17+AM25+AM29+AM35+AM40</f>
        <v>208.53955800000003</v>
      </c>
      <c r="AN6" s="343"/>
      <c r="AO6" s="12"/>
      <c r="AP6" s="9"/>
      <c r="AQ6" s="10" t="s">
        <v>29</v>
      </c>
      <c r="AR6" s="11">
        <f>AR7+AR17+AR25+AR29+AR35+AR40</f>
        <v>747.33089132400005</v>
      </c>
      <c r="AS6" s="11">
        <f t="shared" ref="AS6:BI6" si="6">AS7+AS17+AS25+AS29+AS35+AS40</f>
        <v>3494.8780360612</v>
      </c>
      <c r="AT6" s="11">
        <f t="shared" si="6"/>
        <v>298.67443916000002</v>
      </c>
      <c r="AU6" s="11">
        <f t="shared" si="6"/>
        <v>274.07062581999998</v>
      </c>
      <c r="AV6" s="11">
        <f t="shared" si="6"/>
        <v>308.06608116000001</v>
      </c>
      <c r="AW6" s="11">
        <f t="shared" si="6"/>
        <v>880.81114614000001</v>
      </c>
      <c r="AX6" s="11">
        <f t="shared" si="6"/>
        <v>324.53434500000003</v>
      </c>
      <c r="AY6" s="11">
        <f t="shared" si="6"/>
        <v>305.31667499999998</v>
      </c>
      <c r="AZ6" s="11">
        <f t="shared" si="6"/>
        <v>452.51998000000003</v>
      </c>
      <c r="BA6" s="11">
        <f t="shared" si="6"/>
        <v>1082.3710000000001</v>
      </c>
      <c r="BB6" s="11">
        <f t="shared" si="6"/>
        <v>560.07622499999991</v>
      </c>
      <c r="BC6" s="11">
        <f t="shared" si="6"/>
        <v>533.83380799999998</v>
      </c>
      <c r="BD6" s="11">
        <f t="shared" si="6"/>
        <v>424.00988799999993</v>
      </c>
      <c r="BE6" s="11">
        <f t="shared" si="6"/>
        <v>1517.9199209999997</v>
      </c>
      <c r="BF6" s="11">
        <f t="shared" si="6"/>
        <v>412.24611700000003</v>
      </c>
      <c r="BG6" s="11">
        <f t="shared" si="6"/>
        <v>420.8508764</v>
      </c>
      <c r="BH6" s="11">
        <f t="shared" si="6"/>
        <v>439.18393300000002</v>
      </c>
      <c r="BI6" s="11">
        <f t="shared" si="6"/>
        <v>1272.2809264</v>
      </c>
      <c r="BJ6" s="11">
        <f>BJ7+BJ17+BJ25+BJ29+BJ35+BJ40</f>
        <v>4753.3829935399999</v>
      </c>
      <c r="BK6" s="194">
        <f>BK7+BK17+BK25+BK29+BK35+BK40</f>
        <v>0</v>
      </c>
      <c r="BL6" s="194">
        <f t="shared" ref="BL6:CA6" si="7">BL7+BL17+BL25+BL29+BL35+BL40</f>
        <v>0</v>
      </c>
      <c r="BM6" s="194">
        <f t="shared" si="7"/>
        <v>0</v>
      </c>
      <c r="BN6" s="344">
        <f t="shared" si="7"/>
        <v>0</v>
      </c>
      <c r="BO6" s="344">
        <f t="shared" si="7"/>
        <v>0</v>
      </c>
      <c r="BP6" s="344">
        <f t="shared" si="7"/>
        <v>0</v>
      </c>
      <c r="BQ6" s="344">
        <f t="shared" si="7"/>
        <v>0</v>
      </c>
      <c r="BR6" s="344">
        <f t="shared" si="7"/>
        <v>0</v>
      </c>
      <c r="BS6" s="344">
        <f t="shared" si="7"/>
        <v>0</v>
      </c>
      <c r="BT6" s="344">
        <f t="shared" si="7"/>
        <v>0</v>
      </c>
      <c r="BU6" s="344">
        <f t="shared" si="7"/>
        <v>0</v>
      </c>
      <c r="BV6" s="344">
        <f t="shared" si="7"/>
        <v>0</v>
      </c>
      <c r="BW6" s="344">
        <f t="shared" si="7"/>
        <v>0</v>
      </c>
      <c r="BX6" s="344">
        <f t="shared" si="7"/>
        <v>0</v>
      </c>
      <c r="BY6" s="344">
        <f t="shared" si="7"/>
        <v>0</v>
      </c>
      <c r="BZ6" s="344">
        <f t="shared" si="7"/>
        <v>0</v>
      </c>
      <c r="CA6" s="344">
        <f t="shared" si="7"/>
        <v>0</v>
      </c>
      <c r="CB6" s="343"/>
      <c r="CC6" s="12"/>
      <c r="CD6" s="9"/>
      <c r="CE6" s="10" t="s">
        <v>29</v>
      </c>
      <c r="CF6" s="11">
        <f t="shared" ref="CF6:CX6" si="8">CF7+CF17+CF25+CF29+CF35+CF40</f>
        <v>139.02742845166665</v>
      </c>
      <c r="CG6" s="11">
        <f t="shared" si="8"/>
        <v>1240.1713193318183</v>
      </c>
      <c r="CH6" s="11">
        <f t="shared" si="8"/>
        <v>96.605263199999996</v>
      </c>
      <c r="CI6" s="11">
        <f t="shared" si="8"/>
        <v>88.32522191999999</v>
      </c>
      <c r="CJ6" s="11">
        <f t="shared" si="8"/>
        <v>89.918687239999997</v>
      </c>
      <c r="CK6" s="11">
        <f t="shared" si="8"/>
        <v>274.84917236000001</v>
      </c>
      <c r="CL6" s="11">
        <f t="shared" si="8"/>
        <v>0</v>
      </c>
      <c r="CM6" s="11">
        <f t="shared" si="8"/>
        <v>0</v>
      </c>
      <c r="CN6" s="11">
        <f t="shared" si="8"/>
        <v>0</v>
      </c>
      <c r="CO6" s="11">
        <f t="shared" si="8"/>
        <v>0</v>
      </c>
      <c r="CP6" s="11">
        <f t="shared" si="8"/>
        <v>0</v>
      </c>
      <c r="CQ6" s="11">
        <f t="shared" si="8"/>
        <v>0</v>
      </c>
      <c r="CR6" s="11">
        <f t="shared" si="8"/>
        <v>0</v>
      </c>
      <c r="CS6" s="11">
        <f t="shared" si="8"/>
        <v>0</v>
      </c>
      <c r="CT6" s="11">
        <f t="shared" si="8"/>
        <v>0</v>
      </c>
      <c r="CU6" s="11">
        <f t="shared" si="8"/>
        <v>0</v>
      </c>
      <c r="CV6" s="11">
        <f t="shared" si="8"/>
        <v>0</v>
      </c>
      <c r="CW6" s="11">
        <f t="shared" si="8"/>
        <v>0</v>
      </c>
      <c r="CX6" s="11">
        <f t="shared" si="8"/>
        <v>274.84917236000001</v>
      </c>
      <c r="CY6" s="11"/>
      <c r="CZ6" s="11"/>
      <c r="DA6" s="11"/>
      <c r="DB6" s="11"/>
      <c r="DC6" s="11"/>
      <c r="DD6" s="11"/>
      <c r="DE6" s="11"/>
      <c r="DF6" s="11"/>
      <c r="DG6" s="11"/>
      <c r="DH6" s="11"/>
      <c r="DI6" s="11"/>
      <c r="DJ6" s="11"/>
      <c r="DK6" s="11"/>
      <c r="DL6" s="11"/>
      <c r="DM6" s="11"/>
      <c r="DN6" s="345"/>
      <c r="DO6" s="346"/>
      <c r="DP6" s="343"/>
      <c r="DQ6" s="12"/>
      <c r="DR6" s="9"/>
      <c r="DS6" s="10" t="s">
        <v>29</v>
      </c>
      <c r="DT6" s="11">
        <f>DT7+DT17+DT25+DT29+DT35+DT40</f>
        <v>385.8472230000001</v>
      </c>
      <c r="DU6" s="11">
        <f t="shared" ref="DU6:EP6" si="9">DU7+DU17+DU25+DU29+DU35+DU40</f>
        <v>1289.5165871124402</v>
      </c>
      <c r="DV6" s="11">
        <f t="shared" si="9"/>
        <v>133.91550700000002</v>
      </c>
      <c r="DW6" s="11">
        <f t="shared" si="9"/>
        <v>98.421609000000018</v>
      </c>
      <c r="DX6" s="11">
        <f t="shared" si="9"/>
        <v>95.984577000000016</v>
      </c>
      <c r="DY6" s="11">
        <f t="shared" si="9"/>
        <v>328.32169299999998</v>
      </c>
      <c r="DZ6" s="11">
        <f t="shared" si="9"/>
        <v>101.210795</v>
      </c>
      <c r="EA6" s="11">
        <f t="shared" si="9"/>
        <v>95.081018999999998</v>
      </c>
      <c r="EB6" s="11">
        <f t="shared" si="9"/>
        <v>95.930697999999992</v>
      </c>
      <c r="EC6" s="11">
        <f t="shared" si="9"/>
        <v>292.22251199999999</v>
      </c>
      <c r="ED6" s="11">
        <f t="shared" si="9"/>
        <v>88.791649000000007</v>
      </c>
      <c r="EE6" s="11">
        <f t="shared" si="9"/>
        <v>116.18345099999999</v>
      </c>
      <c r="EF6" s="11">
        <f t="shared" si="9"/>
        <v>97.178099000000003</v>
      </c>
      <c r="EG6" s="11">
        <f t="shared" si="9"/>
        <v>302.15319900000009</v>
      </c>
      <c r="EH6" s="11">
        <f t="shared" si="9"/>
        <v>93.327683000000007</v>
      </c>
      <c r="EI6" s="11">
        <f t="shared" si="9"/>
        <v>92.041036999999989</v>
      </c>
      <c r="EJ6" s="11">
        <f t="shared" si="9"/>
        <v>100.65782400000001</v>
      </c>
      <c r="EK6" s="11">
        <f t="shared" si="9"/>
        <v>286.02654399999994</v>
      </c>
      <c r="EL6" s="11">
        <f t="shared" si="9"/>
        <v>1208.7239479999998</v>
      </c>
      <c r="EM6" s="194">
        <f t="shared" si="9"/>
        <v>0</v>
      </c>
      <c r="EN6" s="194">
        <f t="shared" si="9"/>
        <v>0</v>
      </c>
      <c r="EO6" s="194">
        <f t="shared" si="9"/>
        <v>0</v>
      </c>
      <c r="EP6" s="344">
        <f t="shared" si="9"/>
        <v>0</v>
      </c>
      <c r="EQ6" s="344"/>
      <c r="ER6" s="344"/>
      <c r="ES6" s="344"/>
      <c r="ET6" s="344"/>
      <c r="EU6" s="344"/>
      <c r="EV6" s="344"/>
      <c r="EW6" s="344"/>
      <c r="EX6" s="344"/>
      <c r="EY6" s="344"/>
      <c r="EZ6" s="344"/>
      <c r="FA6" s="344"/>
      <c r="FB6" s="344"/>
      <c r="FC6" s="344"/>
      <c r="FD6" s="343"/>
      <c r="FE6" s="12"/>
      <c r="FF6" s="9"/>
      <c r="FG6" s="10" t="s">
        <v>29</v>
      </c>
      <c r="FH6" s="11">
        <f>FH7+FH17+FH25+FH29+FH35+FH40</f>
        <v>394.25865699999997</v>
      </c>
      <c r="FI6" s="11">
        <f t="shared" ref="FI6:GD6" si="10">FI7+FI17+FI25+FI29+FI35+FI40</f>
        <v>1552.7992839999999</v>
      </c>
      <c r="FJ6" s="11">
        <f t="shared" si="10"/>
        <v>140.80361099999999</v>
      </c>
      <c r="FK6" s="11">
        <f t="shared" si="10"/>
        <v>102.57563700000001</v>
      </c>
      <c r="FL6" s="11">
        <f t="shared" si="10"/>
        <v>105.987357</v>
      </c>
      <c r="FM6" s="11">
        <f t="shared" si="10"/>
        <v>349.36660499999999</v>
      </c>
      <c r="FN6" s="11">
        <f t="shared" si="10"/>
        <v>113.22422300000001</v>
      </c>
      <c r="FO6" s="11">
        <f t="shared" si="10"/>
        <v>106.53659300000001</v>
      </c>
      <c r="FP6" s="11">
        <f t="shared" si="10"/>
        <v>101.44537699999999</v>
      </c>
      <c r="FQ6" s="11">
        <f t="shared" si="10"/>
        <v>321.20619299999998</v>
      </c>
      <c r="FR6" s="11">
        <f t="shared" si="10"/>
        <v>98.290240999999995</v>
      </c>
      <c r="FS6" s="11">
        <f t="shared" si="10"/>
        <v>104.05498699999998</v>
      </c>
      <c r="FT6" s="11">
        <f t="shared" si="10"/>
        <v>101.50194</v>
      </c>
      <c r="FU6" s="11">
        <f t="shared" si="10"/>
        <v>303.84716800000007</v>
      </c>
      <c r="FV6" s="11">
        <f t="shared" si="10"/>
        <v>90.653957999999989</v>
      </c>
      <c r="FW6" s="11">
        <f t="shared" si="10"/>
        <v>78.317560999999998</v>
      </c>
      <c r="FX6" s="11">
        <f t="shared" si="10"/>
        <v>75.179575999999997</v>
      </c>
      <c r="FY6" s="11">
        <f t="shared" si="10"/>
        <v>244.15109500000005</v>
      </c>
      <c r="FZ6" s="11">
        <f t="shared" si="10"/>
        <v>1218.5710609999999</v>
      </c>
      <c r="GA6" s="11">
        <f t="shared" si="10"/>
        <v>0</v>
      </c>
      <c r="GB6" s="11">
        <f t="shared" si="10"/>
        <v>0</v>
      </c>
      <c r="GC6" s="11">
        <f t="shared" si="10"/>
        <v>0</v>
      </c>
      <c r="GD6" s="345">
        <f t="shared" si="10"/>
        <v>0</v>
      </c>
      <c r="GE6" s="345">
        <f t="shared" ref="GE6:GH6" si="11">GE7+GE17+GE25+GE29+GE35+GE40</f>
        <v>0</v>
      </c>
      <c r="GF6" s="345">
        <f t="shared" si="11"/>
        <v>0</v>
      </c>
      <c r="GG6" s="345">
        <f t="shared" si="11"/>
        <v>0</v>
      </c>
      <c r="GH6" s="345">
        <f t="shared" si="11"/>
        <v>0</v>
      </c>
      <c r="GI6" s="345">
        <f t="shared" ref="GI6:GL6" si="12">GI7+GI17+GI25+GI29+GI35+GI40</f>
        <v>0</v>
      </c>
      <c r="GJ6" s="345">
        <f t="shared" si="12"/>
        <v>0</v>
      </c>
      <c r="GK6" s="345">
        <f t="shared" si="12"/>
        <v>0</v>
      </c>
      <c r="GL6" s="345">
        <f t="shared" si="12"/>
        <v>0</v>
      </c>
      <c r="GM6" s="345">
        <f t="shared" ref="GM6:GQ6" si="13">GM7+GM17+GM25+GM29+GM35+GM40</f>
        <v>0</v>
      </c>
      <c r="GN6" s="345">
        <f t="shared" si="13"/>
        <v>0</v>
      </c>
      <c r="GO6" s="345">
        <f t="shared" si="13"/>
        <v>0</v>
      </c>
      <c r="GP6" s="345">
        <f t="shared" si="13"/>
        <v>0</v>
      </c>
      <c r="GQ6" s="345">
        <f t="shared" si="13"/>
        <v>0</v>
      </c>
      <c r="GR6" s="343"/>
      <c r="GS6" s="12"/>
      <c r="GT6" s="9"/>
      <c r="GU6" s="10" t="s">
        <v>29</v>
      </c>
      <c r="GV6" s="11">
        <f>GV7+GV17+GV25+GV29+GV35+GV40</f>
        <v>363.2389567333334</v>
      </c>
      <c r="GW6" s="11">
        <f t="shared" ref="GW6:HN6" si="14">GW7+GW17+GW25+GW29+GW35+GW40</f>
        <v>1592.0436522999996</v>
      </c>
      <c r="GX6" s="11">
        <f t="shared" si="14"/>
        <v>130.71962623333332</v>
      </c>
      <c r="GY6" s="11">
        <f t="shared" si="14"/>
        <v>102.24288533333333</v>
      </c>
      <c r="GZ6" s="11">
        <f t="shared" si="14"/>
        <v>102.34045800000001</v>
      </c>
      <c r="HA6" s="11">
        <f t="shared" si="14"/>
        <v>335.30296956666666</v>
      </c>
      <c r="HB6" s="11">
        <f t="shared" si="14"/>
        <v>102.56135399999999</v>
      </c>
      <c r="HC6" s="11">
        <f t="shared" si="14"/>
        <v>104.474367</v>
      </c>
      <c r="HD6" s="11">
        <f t="shared" si="14"/>
        <v>97.225707</v>
      </c>
      <c r="HE6" s="11">
        <f t="shared" si="14"/>
        <v>304.26142800000002</v>
      </c>
      <c r="HF6" s="11">
        <f t="shared" si="14"/>
        <v>92.973026599999997</v>
      </c>
      <c r="HG6" s="11">
        <f t="shared" si="14"/>
        <v>101.60650759999999</v>
      </c>
      <c r="HH6" s="11">
        <f t="shared" si="14"/>
        <v>104.22262780000003</v>
      </c>
      <c r="HI6" s="11">
        <f t="shared" si="14"/>
        <v>299.58688760000001</v>
      </c>
      <c r="HJ6" s="11">
        <f t="shared" si="14"/>
        <v>106.0000512</v>
      </c>
      <c r="HK6" s="11">
        <f t="shared" si="14"/>
        <v>102.75837879999999</v>
      </c>
      <c r="HL6" s="11">
        <f t="shared" si="14"/>
        <v>99.809732999999994</v>
      </c>
      <c r="HM6" s="11">
        <f t="shared" si="14"/>
        <v>308.56816300000003</v>
      </c>
      <c r="HN6" s="11">
        <f t="shared" si="14"/>
        <v>1247.7194481666668</v>
      </c>
      <c r="HO6" s="11">
        <f t="shared" ref="HO6:HR6" si="15">HO7+HO17+HO25+HO29+HO35+HO40</f>
        <v>98.051059000000009</v>
      </c>
      <c r="HP6" s="11">
        <f t="shared" si="15"/>
        <v>110.48849900000002</v>
      </c>
      <c r="HQ6" s="11">
        <f t="shared" si="15"/>
        <v>0</v>
      </c>
      <c r="HR6" s="11">
        <f t="shared" si="15"/>
        <v>208.53955800000003</v>
      </c>
      <c r="HS6" s="345">
        <f t="shared" ref="HS6:HV6" si="16">HS7+HS17+HS25+HS29+HS35+HS40</f>
        <v>0</v>
      </c>
      <c r="HT6" s="345">
        <f t="shared" si="16"/>
        <v>0</v>
      </c>
      <c r="HU6" s="345">
        <f t="shared" si="16"/>
        <v>0</v>
      </c>
      <c r="HV6" s="345">
        <f t="shared" si="16"/>
        <v>0</v>
      </c>
      <c r="HW6" s="345">
        <f>HW7+HW17+HW25+HW29+HW35+HW40</f>
        <v>0</v>
      </c>
      <c r="HX6" s="345">
        <f t="shared" ref="HX6:HZ6" si="17">HX7+HX17+HX25+HX29+HX35+HX40</f>
        <v>0</v>
      </c>
      <c r="HY6" s="345">
        <f t="shared" si="17"/>
        <v>0</v>
      </c>
      <c r="HZ6" s="345">
        <f t="shared" si="17"/>
        <v>0</v>
      </c>
      <c r="IA6" s="345">
        <f>IA7+IA17+IA25+IA29+IA35+IA40</f>
        <v>0</v>
      </c>
      <c r="IB6" s="345">
        <f t="shared" ref="IB6:IE6" si="18">IB7+IB17+IB25+IB29+IB35+IB40</f>
        <v>0</v>
      </c>
      <c r="IC6" s="345">
        <f t="shared" si="18"/>
        <v>0</v>
      </c>
      <c r="ID6" s="345">
        <f t="shared" si="18"/>
        <v>0</v>
      </c>
      <c r="IE6" s="345">
        <f t="shared" si="18"/>
        <v>208.53955800000003</v>
      </c>
    </row>
    <row r="7" spans="1:239" ht="15.75" x14ac:dyDescent="0.25">
      <c r="A7" s="14" t="s">
        <v>30</v>
      </c>
      <c r="B7" s="15"/>
      <c r="C7" s="16" t="s">
        <v>31</v>
      </c>
      <c r="D7" s="16">
        <f>SUM(D8:D16)</f>
        <v>938.50706790000004</v>
      </c>
      <c r="E7" s="16">
        <f t="shared" ref="E7:U7" si="19">SUM(E8:E16)</f>
        <v>4260.387713103637</v>
      </c>
      <c r="F7" s="16">
        <f t="shared" si="19"/>
        <v>325.11719497999997</v>
      </c>
      <c r="G7" s="16">
        <f t="shared" si="19"/>
        <v>298.1119976600001</v>
      </c>
      <c r="H7" s="16">
        <f t="shared" si="19"/>
        <v>286.41562682000006</v>
      </c>
      <c r="I7" s="16">
        <f t="shared" si="19"/>
        <v>909.64481946000001</v>
      </c>
      <c r="J7" s="16">
        <f t="shared" si="19"/>
        <v>303.17621399999996</v>
      </c>
      <c r="K7" s="16">
        <f t="shared" si="19"/>
        <v>280.55976800000002</v>
      </c>
      <c r="L7" s="16">
        <f t="shared" si="19"/>
        <v>405.32441699999998</v>
      </c>
      <c r="M7" s="16">
        <f t="shared" si="19"/>
        <v>989.06039899999996</v>
      </c>
      <c r="N7" s="16">
        <f t="shared" si="19"/>
        <v>482.29415500000005</v>
      </c>
      <c r="O7" s="16">
        <f t="shared" si="19"/>
        <v>504.0867070000001</v>
      </c>
      <c r="P7" s="16">
        <f t="shared" si="19"/>
        <v>402.31083600000005</v>
      </c>
      <c r="Q7" s="16">
        <f t="shared" si="19"/>
        <v>1388.6916980000003</v>
      </c>
      <c r="R7" s="16">
        <f t="shared" si="19"/>
        <v>370.13474300000001</v>
      </c>
      <c r="S7" s="16">
        <f t="shared" si="19"/>
        <v>373.54352800000004</v>
      </c>
      <c r="T7" s="16">
        <f t="shared" si="19"/>
        <v>389.90611099999995</v>
      </c>
      <c r="U7" s="16">
        <f t="shared" si="19"/>
        <v>1133.584382</v>
      </c>
      <c r="V7" s="16">
        <f>SUM(V8:V16)</f>
        <v>4420.9812984599994</v>
      </c>
      <c r="W7" s="16">
        <f t="shared" ref="W7:Z7" si="20">SUM(W8:W16)</f>
        <v>49.120599000000013</v>
      </c>
      <c r="X7" s="16">
        <f t="shared" si="20"/>
        <v>69.231409999999997</v>
      </c>
      <c r="Y7" s="190">
        <f t="shared" si="20"/>
        <v>0</v>
      </c>
      <c r="Z7" s="348">
        <f t="shared" si="20"/>
        <v>118.35200900000001</v>
      </c>
      <c r="AA7" s="348">
        <f t="shared" ref="AA7" si="21">SUM(AA8:AA16)</f>
        <v>0</v>
      </c>
      <c r="AB7" s="348">
        <f t="shared" ref="AB7:AE7" si="22">SUM(AB8:AB16)</f>
        <v>0</v>
      </c>
      <c r="AC7" s="348">
        <f t="shared" si="22"/>
        <v>0</v>
      </c>
      <c r="AD7" s="348">
        <f t="shared" si="22"/>
        <v>0</v>
      </c>
      <c r="AE7" s="348">
        <f t="shared" si="22"/>
        <v>0</v>
      </c>
      <c r="AF7" s="348">
        <f t="shared" ref="AF7:AI7" si="23">SUM(AF8:AF16)</f>
        <v>0</v>
      </c>
      <c r="AG7" s="348">
        <f t="shared" si="23"/>
        <v>0</v>
      </c>
      <c r="AH7" s="348">
        <f t="shared" si="23"/>
        <v>0</v>
      </c>
      <c r="AI7" s="348">
        <f t="shared" si="23"/>
        <v>0</v>
      </c>
      <c r="AJ7" s="348">
        <f t="shared" ref="AJ7:AL7" si="24">SUM(AJ8:AJ16)</f>
        <v>0</v>
      </c>
      <c r="AK7" s="348">
        <f t="shared" si="24"/>
        <v>0</v>
      </c>
      <c r="AL7" s="348">
        <f t="shared" si="24"/>
        <v>0</v>
      </c>
      <c r="AM7" s="348">
        <f>SUM(AM8:AM16)</f>
        <v>118.35200900000001</v>
      </c>
      <c r="AN7" s="349"/>
      <c r="AO7" s="15" t="s">
        <v>30</v>
      </c>
      <c r="AP7" s="15"/>
      <c r="AQ7" s="16" t="s">
        <v>31</v>
      </c>
      <c r="AR7" s="16">
        <f>SUM(AR8:AR16)</f>
        <v>305.92805676000006</v>
      </c>
      <c r="AS7" s="16">
        <f t="shared" ref="AS7:BI7" si="25">SUM(AS8:AS16)</f>
        <v>1479.0723165733336</v>
      </c>
      <c r="AT7" s="16">
        <f t="shared" si="25"/>
        <v>102.87351894</v>
      </c>
      <c r="AU7" s="16">
        <f t="shared" si="25"/>
        <v>96.75983733999999</v>
      </c>
      <c r="AV7" s="16">
        <f t="shared" si="25"/>
        <v>94.158558660000011</v>
      </c>
      <c r="AW7" s="16">
        <f t="shared" si="25"/>
        <v>293.79191493999997</v>
      </c>
      <c r="AX7" s="16">
        <f t="shared" si="25"/>
        <v>138.09219900000002</v>
      </c>
      <c r="AY7" s="16">
        <f t="shared" si="25"/>
        <v>109.73172699999999</v>
      </c>
      <c r="AZ7" s="16">
        <f t="shared" si="25"/>
        <v>232.26256800000004</v>
      </c>
      <c r="BA7" s="16">
        <f t="shared" si="25"/>
        <v>480.08649400000002</v>
      </c>
      <c r="BB7" s="16">
        <f t="shared" si="25"/>
        <v>321.74503799999997</v>
      </c>
      <c r="BC7" s="16">
        <f t="shared" si="25"/>
        <v>308.25351099999995</v>
      </c>
      <c r="BD7" s="16">
        <f t="shared" si="25"/>
        <v>222.09291599999997</v>
      </c>
      <c r="BE7" s="16">
        <f t="shared" si="25"/>
        <v>852.09146499999986</v>
      </c>
      <c r="BF7" s="16">
        <f t="shared" si="25"/>
        <v>213.76342600000001</v>
      </c>
      <c r="BG7" s="16">
        <f t="shared" si="25"/>
        <v>211.85138500000005</v>
      </c>
      <c r="BH7" s="16">
        <f t="shared" si="25"/>
        <v>223.95536299999998</v>
      </c>
      <c r="BI7" s="16">
        <f t="shared" si="25"/>
        <v>649.57017400000007</v>
      </c>
      <c r="BJ7" s="16">
        <f>SUM(BJ8:BJ16)</f>
        <v>2275.5400479400005</v>
      </c>
      <c r="BK7" s="82">
        <f t="shared" ref="BK7:CA7" si="26">SUM(BK8:BK16)</f>
        <v>0</v>
      </c>
      <c r="BL7" s="82">
        <f t="shared" si="26"/>
        <v>0</v>
      </c>
      <c r="BM7" s="82">
        <f t="shared" si="26"/>
        <v>0</v>
      </c>
      <c r="BN7" s="350">
        <f t="shared" si="26"/>
        <v>0</v>
      </c>
      <c r="BO7" s="350">
        <f t="shared" si="26"/>
        <v>0</v>
      </c>
      <c r="BP7" s="350">
        <f t="shared" si="26"/>
        <v>0</v>
      </c>
      <c r="BQ7" s="350">
        <f t="shared" si="26"/>
        <v>0</v>
      </c>
      <c r="BR7" s="350">
        <f t="shared" si="26"/>
        <v>0</v>
      </c>
      <c r="BS7" s="350">
        <f t="shared" si="26"/>
        <v>0</v>
      </c>
      <c r="BT7" s="350">
        <f t="shared" si="26"/>
        <v>0</v>
      </c>
      <c r="BU7" s="350">
        <f t="shared" si="26"/>
        <v>0</v>
      </c>
      <c r="BV7" s="350">
        <f t="shared" si="26"/>
        <v>0</v>
      </c>
      <c r="BW7" s="350">
        <f t="shared" si="26"/>
        <v>0</v>
      </c>
      <c r="BX7" s="350">
        <f t="shared" si="26"/>
        <v>0</v>
      </c>
      <c r="BY7" s="350">
        <f t="shared" si="26"/>
        <v>0</v>
      </c>
      <c r="BZ7" s="350">
        <f t="shared" si="26"/>
        <v>0</v>
      </c>
      <c r="CA7" s="350">
        <f t="shared" si="26"/>
        <v>0</v>
      </c>
      <c r="CB7" s="349"/>
      <c r="CC7" s="15" t="s">
        <v>30</v>
      </c>
      <c r="CD7" s="15"/>
      <c r="CE7" s="16" t="s">
        <v>31</v>
      </c>
      <c r="CF7" s="16">
        <f t="shared" ref="CF7:CX7" si="27">SUM(CF8:CF16)</f>
        <v>84.458338040000001</v>
      </c>
      <c r="CG7" s="16">
        <f t="shared" si="27"/>
        <v>608.99414653030317</v>
      </c>
      <c r="CH7" s="16">
        <f t="shared" si="27"/>
        <v>55.121297039999995</v>
      </c>
      <c r="CI7" s="16">
        <f t="shared" si="27"/>
        <v>49.564633320000006</v>
      </c>
      <c r="CJ7" s="16">
        <f t="shared" si="27"/>
        <v>48.340655160000004</v>
      </c>
      <c r="CK7" s="16">
        <f t="shared" si="27"/>
        <v>153.02658551999997</v>
      </c>
      <c r="CL7" s="16">
        <f t="shared" si="27"/>
        <v>0</v>
      </c>
      <c r="CM7" s="16">
        <f t="shared" si="27"/>
        <v>0</v>
      </c>
      <c r="CN7" s="16">
        <f t="shared" si="27"/>
        <v>0</v>
      </c>
      <c r="CO7" s="16">
        <f t="shared" si="27"/>
        <v>0</v>
      </c>
      <c r="CP7" s="16">
        <f t="shared" si="27"/>
        <v>0</v>
      </c>
      <c r="CQ7" s="16">
        <f t="shared" si="27"/>
        <v>0</v>
      </c>
      <c r="CR7" s="16">
        <f t="shared" si="27"/>
        <v>0</v>
      </c>
      <c r="CS7" s="16">
        <f t="shared" si="27"/>
        <v>0</v>
      </c>
      <c r="CT7" s="16">
        <f t="shared" si="27"/>
        <v>0</v>
      </c>
      <c r="CU7" s="16">
        <f t="shared" si="27"/>
        <v>0</v>
      </c>
      <c r="CV7" s="16">
        <f t="shared" si="27"/>
        <v>0</v>
      </c>
      <c r="CW7" s="16">
        <f t="shared" si="27"/>
        <v>0</v>
      </c>
      <c r="CX7" s="16">
        <f t="shared" si="27"/>
        <v>153.02658551999997</v>
      </c>
      <c r="CY7" s="16"/>
      <c r="CZ7" s="16"/>
      <c r="DA7" s="16"/>
      <c r="DB7" s="16"/>
      <c r="DC7" s="16"/>
      <c r="DD7" s="16"/>
      <c r="DE7" s="16"/>
      <c r="DF7" s="16"/>
      <c r="DG7" s="16"/>
      <c r="DH7" s="16"/>
      <c r="DI7" s="16"/>
      <c r="DJ7" s="16"/>
      <c r="DK7" s="16"/>
      <c r="DL7" s="16"/>
      <c r="DM7" s="16"/>
      <c r="DN7" s="351"/>
      <c r="DO7" s="351"/>
      <c r="DP7" s="349"/>
      <c r="DQ7" s="15" t="s">
        <v>30</v>
      </c>
      <c r="DR7" s="15"/>
      <c r="DS7" s="16" t="s">
        <v>31</v>
      </c>
      <c r="DT7" s="16">
        <f>SUM(DT8:DT16)</f>
        <v>169.48105000000007</v>
      </c>
      <c r="DU7" s="16">
        <f t="shared" ref="DU7:EP7" si="28">SUM(DU8:DU16)</f>
        <v>675.42353700000001</v>
      </c>
      <c r="DV7" s="16">
        <f t="shared" si="28"/>
        <v>57.365207999999996</v>
      </c>
      <c r="DW7" s="16">
        <f t="shared" si="28"/>
        <v>58.43949700000001</v>
      </c>
      <c r="DX7" s="16">
        <f t="shared" si="28"/>
        <v>49.219859000000007</v>
      </c>
      <c r="DY7" s="16">
        <f t="shared" si="28"/>
        <v>165.024564</v>
      </c>
      <c r="DZ7" s="16">
        <f t="shared" si="28"/>
        <v>56.614171000000006</v>
      </c>
      <c r="EA7" s="16">
        <f t="shared" si="28"/>
        <v>57.210872000000002</v>
      </c>
      <c r="EB7" s="16">
        <f t="shared" si="28"/>
        <v>57.763257999999993</v>
      </c>
      <c r="EC7" s="16">
        <f t="shared" si="28"/>
        <v>171.588301</v>
      </c>
      <c r="ED7" s="16">
        <f t="shared" si="28"/>
        <v>55.996826000000006</v>
      </c>
      <c r="EE7" s="16">
        <f t="shared" si="28"/>
        <v>68.780202999999986</v>
      </c>
      <c r="EF7" s="16">
        <f t="shared" si="28"/>
        <v>64.954109000000003</v>
      </c>
      <c r="EG7" s="16">
        <f t="shared" si="28"/>
        <v>189.73113800000004</v>
      </c>
      <c r="EH7" s="16">
        <f t="shared" si="28"/>
        <v>50.849733999999998</v>
      </c>
      <c r="EI7" s="16">
        <f t="shared" si="28"/>
        <v>55.161019999999994</v>
      </c>
      <c r="EJ7" s="16">
        <f t="shared" si="28"/>
        <v>61.883753999999996</v>
      </c>
      <c r="EK7" s="16">
        <f t="shared" si="28"/>
        <v>167.894508</v>
      </c>
      <c r="EL7" s="16">
        <f t="shared" si="28"/>
        <v>694.2385109999999</v>
      </c>
      <c r="EM7" s="82">
        <f t="shared" si="28"/>
        <v>0</v>
      </c>
      <c r="EN7" s="82">
        <f t="shared" si="28"/>
        <v>0</v>
      </c>
      <c r="EO7" s="82">
        <f t="shared" si="28"/>
        <v>0</v>
      </c>
      <c r="EP7" s="350">
        <f t="shared" si="28"/>
        <v>0</v>
      </c>
      <c r="EQ7" s="350"/>
      <c r="ER7" s="350"/>
      <c r="ES7" s="350"/>
      <c r="ET7" s="350"/>
      <c r="EU7" s="350"/>
      <c r="EV7" s="350"/>
      <c r="EW7" s="350"/>
      <c r="EX7" s="350"/>
      <c r="EY7" s="350"/>
      <c r="EZ7" s="350"/>
      <c r="FA7" s="350"/>
      <c r="FB7" s="350"/>
      <c r="FC7" s="350"/>
      <c r="FD7" s="349"/>
      <c r="FE7" s="15" t="s">
        <v>30</v>
      </c>
      <c r="FF7" s="15"/>
      <c r="FG7" s="16" t="s">
        <v>31</v>
      </c>
      <c r="FH7" s="16">
        <f>SUM(FH8:FH16)</f>
        <v>196.135267</v>
      </c>
      <c r="FI7" s="16">
        <f t="shared" ref="FI7:GD7" si="29">SUM(FI8:FI16)</f>
        <v>773.47889599999985</v>
      </c>
      <c r="FJ7" s="16">
        <f t="shared" si="29"/>
        <v>55.090629</v>
      </c>
      <c r="FK7" s="16">
        <f t="shared" si="29"/>
        <v>47.690843999999998</v>
      </c>
      <c r="FL7" s="16">
        <f t="shared" si="29"/>
        <v>51.764505000000007</v>
      </c>
      <c r="FM7" s="16">
        <f t="shared" si="29"/>
        <v>154.54597800000002</v>
      </c>
      <c r="FN7" s="16">
        <f t="shared" si="29"/>
        <v>58.946909000000012</v>
      </c>
      <c r="FO7" s="16">
        <f t="shared" si="29"/>
        <v>58.562779000000013</v>
      </c>
      <c r="FP7" s="16">
        <f t="shared" si="29"/>
        <v>58.985773999999992</v>
      </c>
      <c r="FQ7" s="16">
        <f t="shared" si="29"/>
        <v>176.49546199999997</v>
      </c>
      <c r="FR7" s="16">
        <f t="shared" si="29"/>
        <v>58.436738999999996</v>
      </c>
      <c r="FS7" s="16">
        <f t="shared" si="29"/>
        <v>65.422545999999997</v>
      </c>
      <c r="FT7" s="16">
        <f t="shared" si="29"/>
        <v>58.591498000000001</v>
      </c>
      <c r="FU7" s="16">
        <f t="shared" si="29"/>
        <v>182.45078300000003</v>
      </c>
      <c r="FV7" s="16">
        <f t="shared" si="29"/>
        <v>53.056225999999995</v>
      </c>
      <c r="FW7" s="16">
        <f t="shared" si="29"/>
        <v>49.004923999999995</v>
      </c>
      <c r="FX7" s="16">
        <f t="shared" si="29"/>
        <v>48.050164999999993</v>
      </c>
      <c r="FY7" s="16">
        <f t="shared" si="29"/>
        <v>150.11131500000005</v>
      </c>
      <c r="FZ7" s="16">
        <f t="shared" si="29"/>
        <v>663.60353800000007</v>
      </c>
      <c r="GA7" s="16">
        <f t="shared" si="29"/>
        <v>0</v>
      </c>
      <c r="GB7" s="16">
        <f t="shared" si="29"/>
        <v>0</v>
      </c>
      <c r="GC7" s="16">
        <f t="shared" si="29"/>
        <v>0</v>
      </c>
      <c r="GD7" s="351">
        <f t="shared" si="29"/>
        <v>0</v>
      </c>
      <c r="GE7" s="351">
        <f t="shared" ref="GE7:GH7" si="30">SUM(GE8:GE16)</f>
        <v>0</v>
      </c>
      <c r="GF7" s="351">
        <f t="shared" si="30"/>
        <v>0</v>
      </c>
      <c r="GG7" s="351">
        <f t="shared" si="30"/>
        <v>0</v>
      </c>
      <c r="GH7" s="351">
        <f t="shared" si="30"/>
        <v>0</v>
      </c>
      <c r="GI7" s="351">
        <f t="shared" ref="GI7:GL7" si="31">SUM(GI8:GI16)</f>
        <v>0</v>
      </c>
      <c r="GJ7" s="351">
        <f t="shared" si="31"/>
        <v>0</v>
      </c>
      <c r="GK7" s="351">
        <f t="shared" si="31"/>
        <v>0</v>
      </c>
      <c r="GL7" s="351">
        <f t="shared" si="31"/>
        <v>0</v>
      </c>
      <c r="GM7" s="351">
        <f t="shared" ref="GM7:GQ7" si="32">SUM(GM8:GM16)</f>
        <v>0</v>
      </c>
      <c r="GN7" s="351">
        <f t="shared" si="32"/>
        <v>0</v>
      </c>
      <c r="GO7" s="351">
        <f t="shared" si="32"/>
        <v>0</v>
      </c>
      <c r="GP7" s="351">
        <f t="shared" si="32"/>
        <v>0</v>
      </c>
      <c r="GQ7" s="351">
        <f t="shared" si="32"/>
        <v>0</v>
      </c>
      <c r="GR7" s="349"/>
      <c r="GS7" s="15" t="s">
        <v>30</v>
      </c>
      <c r="GT7" s="15"/>
      <c r="GU7" s="16" t="s">
        <v>31</v>
      </c>
      <c r="GV7" s="16">
        <f>SUM(GV8:GV16)</f>
        <v>182.50435610000002</v>
      </c>
      <c r="GW7" s="16">
        <f t="shared" ref="GW7:HN7" si="33">SUM(GW8:GW16)</f>
        <v>723.41881699999976</v>
      </c>
      <c r="GX7" s="16">
        <f t="shared" si="33"/>
        <v>54.666542000000007</v>
      </c>
      <c r="GY7" s="16">
        <f t="shared" si="33"/>
        <v>45.657185999999989</v>
      </c>
      <c r="GZ7" s="16">
        <f t="shared" si="33"/>
        <v>42.932048999999999</v>
      </c>
      <c r="HA7" s="16">
        <f t="shared" si="33"/>
        <v>143.25577699999997</v>
      </c>
      <c r="HB7" s="16">
        <f t="shared" si="33"/>
        <v>49.522935000000004</v>
      </c>
      <c r="HC7" s="16">
        <f t="shared" si="33"/>
        <v>55.054389999999998</v>
      </c>
      <c r="HD7" s="16">
        <f t="shared" si="33"/>
        <v>56.312817000000003</v>
      </c>
      <c r="HE7" s="16">
        <f t="shared" si="33"/>
        <v>160.89014200000003</v>
      </c>
      <c r="HF7" s="16">
        <f t="shared" si="33"/>
        <v>46.115552000000001</v>
      </c>
      <c r="HG7" s="16">
        <f t="shared" si="33"/>
        <v>61.63044699999999</v>
      </c>
      <c r="HH7" s="16">
        <f t="shared" si="33"/>
        <v>56.672313000000017</v>
      </c>
      <c r="HI7" s="16">
        <f t="shared" si="33"/>
        <v>164.41831200000004</v>
      </c>
      <c r="HJ7" s="16">
        <f t="shared" si="33"/>
        <v>52.465357000000004</v>
      </c>
      <c r="HK7" s="16">
        <f t="shared" si="33"/>
        <v>57.526198999999998</v>
      </c>
      <c r="HL7" s="16">
        <f t="shared" si="33"/>
        <v>56.016829000000001</v>
      </c>
      <c r="HM7" s="16">
        <f t="shared" si="33"/>
        <v>166.008385</v>
      </c>
      <c r="HN7" s="16">
        <f t="shared" si="33"/>
        <v>634.57261600000015</v>
      </c>
      <c r="HO7" s="16">
        <f t="shared" ref="HO7:HR7" si="34">SUM(HO8:HO16)</f>
        <v>49.120599000000013</v>
      </c>
      <c r="HP7" s="16">
        <f t="shared" si="34"/>
        <v>69.231409999999997</v>
      </c>
      <c r="HQ7" s="16">
        <f t="shared" si="34"/>
        <v>0</v>
      </c>
      <c r="HR7" s="16">
        <f t="shared" si="34"/>
        <v>118.35200900000001</v>
      </c>
      <c r="HS7" s="351">
        <f t="shared" ref="HS7:HV7" si="35">SUM(HS8:HS16)</f>
        <v>0</v>
      </c>
      <c r="HT7" s="351">
        <f t="shared" si="35"/>
        <v>0</v>
      </c>
      <c r="HU7" s="351">
        <f t="shared" si="35"/>
        <v>0</v>
      </c>
      <c r="HV7" s="351">
        <f t="shared" si="35"/>
        <v>0</v>
      </c>
      <c r="HW7" s="351">
        <f t="shared" ref="HW7:HZ7" si="36">SUM(HW8:HW16)</f>
        <v>0</v>
      </c>
      <c r="HX7" s="351">
        <f t="shared" si="36"/>
        <v>0</v>
      </c>
      <c r="HY7" s="351">
        <f t="shared" si="36"/>
        <v>0</v>
      </c>
      <c r="HZ7" s="351">
        <f t="shared" si="36"/>
        <v>0</v>
      </c>
      <c r="IA7" s="351">
        <f t="shared" ref="IA7:IE7" si="37">SUM(IA8:IA16)</f>
        <v>0</v>
      </c>
      <c r="IB7" s="351">
        <f t="shared" si="37"/>
        <v>0</v>
      </c>
      <c r="IC7" s="351">
        <f t="shared" si="37"/>
        <v>0</v>
      </c>
      <c r="ID7" s="351">
        <f t="shared" si="37"/>
        <v>0</v>
      </c>
      <c r="IE7" s="351">
        <f t="shared" si="37"/>
        <v>118.35200900000001</v>
      </c>
    </row>
    <row r="8" spans="1:239" ht="15.75" x14ac:dyDescent="0.25">
      <c r="A8" s="17">
        <v>1</v>
      </c>
      <c r="B8" s="18" t="s">
        <v>32</v>
      </c>
      <c r="C8" s="19" t="s">
        <v>0</v>
      </c>
      <c r="D8" s="20">
        <f t="shared" ref="D8:V16" si="38">D45+D82+D119+D156+D193</f>
        <v>619.97386089999998</v>
      </c>
      <c r="E8" s="20">
        <f t="shared" si="38"/>
        <v>2955.4415218000004</v>
      </c>
      <c r="F8" s="20">
        <f t="shared" si="38"/>
        <v>208.81696699999998</v>
      </c>
      <c r="G8" s="20">
        <f t="shared" si="38"/>
        <v>181.32704800000002</v>
      </c>
      <c r="H8" s="20">
        <f t="shared" si="38"/>
        <v>180.89900499999999</v>
      </c>
      <c r="I8" s="20">
        <f t="shared" si="38"/>
        <v>571.04301999999996</v>
      </c>
      <c r="J8" s="20">
        <f t="shared" si="38"/>
        <v>185.127318</v>
      </c>
      <c r="K8" s="20">
        <f t="shared" si="38"/>
        <v>174.622006</v>
      </c>
      <c r="L8" s="20">
        <f t="shared" si="38"/>
        <v>302.21550699999995</v>
      </c>
      <c r="M8" s="20">
        <f t="shared" si="38"/>
        <v>661.964831</v>
      </c>
      <c r="N8" s="20">
        <f t="shared" si="38"/>
        <v>376.09793100000002</v>
      </c>
      <c r="O8" s="166">
        <f t="shared" si="38"/>
        <v>391.81662500000004</v>
      </c>
      <c r="P8" s="166">
        <f t="shared" si="38"/>
        <v>317.08864200000005</v>
      </c>
      <c r="Q8" s="20">
        <f t="shared" si="38"/>
        <v>1085.0031980000001</v>
      </c>
      <c r="R8" s="20">
        <f t="shared" si="38"/>
        <v>289.74285399999997</v>
      </c>
      <c r="S8" s="20">
        <f t="shared" si="38"/>
        <v>285.74181200000004</v>
      </c>
      <c r="T8" s="20">
        <f t="shared" si="38"/>
        <v>297.22556199999997</v>
      </c>
      <c r="U8" s="20">
        <f>U45+U82+U119+U156+U193</f>
        <v>872.71022800000014</v>
      </c>
      <c r="V8" s="20">
        <f>V45+V82+V119+V156+V193</f>
        <v>3190.7212769999996</v>
      </c>
      <c r="W8" s="20">
        <f>W45+W82+W119+W156+W193</f>
        <v>35.895712000000003</v>
      </c>
      <c r="X8" s="20">
        <f t="shared" ref="X8:Y8" si="39">X45+X82+X119+X156+X193</f>
        <v>48.737526000000003</v>
      </c>
      <c r="Y8" s="187">
        <f t="shared" si="39"/>
        <v>0</v>
      </c>
      <c r="Z8" s="340">
        <f>Z45+Z82+Z119+Z156+Z193</f>
        <v>84.633238000000006</v>
      </c>
      <c r="AA8" s="340">
        <f>AA45+AA82+AA119+AA156+AA193</f>
        <v>0</v>
      </c>
      <c r="AB8" s="340">
        <f t="shared" ref="AB8:AD8" si="40">AB45+AB82+AB119+AB156+AB193</f>
        <v>0</v>
      </c>
      <c r="AC8" s="340">
        <f t="shared" si="40"/>
        <v>0</v>
      </c>
      <c r="AD8" s="340">
        <f t="shared" si="40"/>
        <v>0</v>
      </c>
      <c r="AE8" s="340">
        <f>AE45+AE82+AE119+AE156+AE193</f>
        <v>0</v>
      </c>
      <c r="AF8" s="340">
        <f t="shared" ref="AF8:AH8" si="41">AF45+AF82+AF119+AF156+AF193</f>
        <v>0</v>
      </c>
      <c r="AG8" s="340">
        <f t="shared" si="41"/>
        <v>0</v>
      </c>
      <c r="AH8" s="340">
        <f t="shared" si="41"/>
        <v>0</v>
      </c>
      <c r="AI8" s="340">
        <f>AI45+AI82+AI119+AI156+AI193</f>
        <v>0</v>
      </c>
      <c r="AJ8" s="340">
        <f t="shared" ref="AJ8:AL8" si="42">AJ45+AJ82+AJ119+AJ156+AJ193</f>
        <v>0</v>
      </c>
      <c r="AK8" s="340">
        <f t="shared" si="42"/>
        <v>0</v>
      </c>
      <c r="AL8" s="340">
        <f t="shared" si="42"/>
        <v>0</v>
      </c>
      <c r="AM8" s="340">
        <f>AM45+AM82+AM119+AM156+AM193</f>
        <v>84.633238000000006</v>
      </c>
      <c r="AO8" s="18">
        <v>1</v>
      </c>
      <c r="AP8" s="18" t="s">
        <v>32</v>
      </c>
      <c r="AQ8" s="19" t="s">
        <v>0</v>
      </c>
      <c r="AR8" s="19">
        <f t="shared" ref="AR8:BH16" si="43">AR45+AR82+AR119+AR156+AR193</f>
        <v>169.80031800000003</v>
      </c>
      <c r="AS8" s="19">
        <f t="shared" si="43"/>
        <v>937.53937580000013</v>
      </c>
      <c r="AT8" s="19">
        <f>AT45+AT82+AT119+AT156+AT193</f>
        <v>50.082077999999996</v>
      </c>
      <c r="AU8" s="19">
        <f t="shared" si="43"/>
        <v>48.292485999999997</v>
      </c>
      <c r="AV8" s="19">
        <f t="shared" si="43"/>
        <v>39.555365999999999</v>
      </c>
      <c r="AW8" s="19">
        <f t="shared" si="43"/>
        <v>137.92992999999998</v>
      </c>
      <c r="AX8" s="19">
        <f t="shared" si="43"/>
        <v>63.991636</v>
      </c>
      <c r="AY8" s="19">
        <f t="shared" si="43"/>
        <v>43.579450000000001</v>
      </c>
      <c r="AZ8" s="19">
        <f t="shared" si="43"/>
        <v>173.885795</v>
      </c>
      <c r="BA8" s="19">
        <f t="shared" si="43"/>
        <v>281.45688100000001</v>
      </c>
      <c r="BB8" s="19">
        <f t="shared" si="43"/>
        <v>254.98922299999998</v>
      </c>
      <c r="BC8" s="19">
        <f t="shared" si="43"/>
        <v>232.79389700000002</v>
      </c>
      <c r="BD8" s="19">
        <f t="shared" si="43"/>
        <v>170.20417699999999</v>
      </c>
      <c r="BE8" s="19">
        <f t="shared" si="43"/>
        <v>657.9872969999999</v>
      </c>
      <c r="BF8" s="19">
        <f t="shared" si="43"/>
        <v>161.64231100000001</v>
      </c>
      <c r="BG8" s="19">
        <f t="shared" si="43"/>
        <v>156.76733400000003</v>
      </c>
      <c r="BH8" s="19">
        <f t="shared" si="43"/>
        <v>171.98099999999999</v>
      </c>
      <c r="BI8" s="19">
        <f>BI45+BI82+BI119+BI156+BI193</f>
        <v>490.39064500000006</v>
      </c>
      <c r="BJ8" s="19">
        <f>BJ45+BJ82+BJ119+BJ156+BJ193</f>
        <v>1567.7647529999999</v>
      </c>
      <c r="BK8" s="48">
        <f t="shared" ref="BK8:BL8" si="44">BK45+BK82+BK119+BK156+BK193</f>
        <v>0</v>
      </c>
      <c r="BL8" s="48">
        <f t="shared" si="44"/>
        <v>0</v>
      </c>
      <c r="BM8" s="48">
        <f>BM45+BM82+BM119+BM156+BM193</f>
        <v>0</v>
      </c>
      <c r="BN8" s="197">
        <f t="shared" ref="BN8:BP8" si="45">BN45+BN82+BN119+BN156+BN193</f>
        <v>0</v>
      </c>
      <c r="BO8" s="197">
        <f t="shared" si="45"/>
        <v>0</v>
      </c>
      <c r="BP8" s="197">
        <f t="shared" si="45"/>
        <v>0</v>
      </c>
      <c r="BQ8" s="197">
        <f>BQ45+BQ82+BQ119+BQ156+BQ193</f>
        <v>0</v>
      </c>
      <c r="BR8" s="197">
        <f t="shared" ref="BR8:BT8" si="46">BR45+BR82+BR119+BR156+BR193</f>
        <v>0</v>
      </c>
      <c r="BS8" s="197">
        <f t="shared" si="46"/>
        <v>0</v>
      </c>
      <c r="BT8" s="197">
        <f t="shared" si="46"/>
        <v>0</v>
      </c>
      <c r="BU8" s="197">
        <f>BU45+BU82+BU119+BU156+BU193</f>
        <v>0</v>
      </c>
      <c r="BV8" s="197">
        <f t="shared" ref="BV8:BX8" si="47">BV45+BV82+BV119+BV156+BV193</f>
        <v>0</v>
      </c>
      <c r="BW8" s="197">
        <f t="shared" si="47"/>
        <v>0</v>
      </c>
      <c r="BX8" s="197">
        <f t="shared" si="47"/>
        <v>0</v>
      </c>
      <c r="BY8" s="197">
        <f>BY45+BY82+BY119+BY156+BY193</f>
        <v>0</v>
      </c>
      <c r="BZ8" s="197">
        <f t="shared" ref="BZ8:CA8" si="48">BZ45+BZ82+BZ119+BZ156+BZ193</f>
        <v>0</v>
      </c>
      <c r="CA8" s="197">
        <f t="shared" si="48"/>
        <v>0</v>
      </c>
      <c r="CC8" s="18">
        <v>1</v>
      </c>
      <c r="CD8" s="18" t="s">
        <v>32</v>
      </c>
      <c r="CE8" s="19" t="s">
        <v>0</v>
      </c>
      <c r="CF8" s="19">
        <f>'1.Danh muc CPHC'!CF45+'1.Danh muc CPHC'!CF82+'1.Danh muc CPHC'!CF119+'1.Danh muc CPHC'!CF156+'1.Danh muc CPHC'!CF193</f>
        <v>67.241744999999995</v>
      </c>
      <c r="CG8" s="19">
        <f>'1.Danh muc CPHC'!CG45+'1.Danh muc CPHC'!CG82+'1.Danh muc CPHC'!CG119+'1.Danh muc CPHC'!CG156+'1.Danh muc CPHC'!CG193</f>
        <v>476.76709200000005</v>
      </c>
      <c r="CH8" s="19">
        <f>'1.Danh muc CPHC'!CH45+'1.Danh muc CPHC'!CH82+'1.Danh muc CPHC'!CH119+'1.Danh muc CPHC'!CH156+'1.Danh muc CPHC'!CH193</f>
        <v>44.933143999999999</v>
      </c>
      <c r="CI8" s="19">
        <f>'1.Danh muc CPHC'!CI45+'1.Danh muc CPHC'!CI82+'1.Danh muc CPHC'!CI119+'1.Danh muc CPHC'!CI156+'1.Danh muc CPHC'!CI193</f>
        <v>38.503702000000004</v>
      </c>
      <c r="CJ8" s="19">
        <f>'1.Danh muc CPHC'!CJ45+'1.Danh muc CPHC'!CJ82+'1.Danh muc CPHC'!CJ119+'1.Danh muc CPHC'!CJ156+'1.Danh muc CPHC'!CJ193</f>
        <v>35.938496000000001</v>
      </c>
      <c r="CK8" s="19">
        <f>'1.Danh muc CPHC'!CK45+'1.Danh muc CPHC'!CK82+'1.Danh muc CPHC'!CK119+'1.Danh muc CPHC'!CK156+'1.Danh muc CPHC'!CK193</f>
        <v>119.375342</v>
      </c>
      <c r="CL8" s="19">
        <f t="shared" ref="CL8:CX8" si="49">CL45+CL82+CL119+CL156+CL193</f>
        <v>0</v>
      </c>
      <c r="CM8" s="19">
        <f t="shared" si="49"/>
        <v>0</v>
      </c>
      <c r="CN8" s="19">
        <f t="shared" si="49"/>
        <v>0</v>
      </c>
      <c r="CO8" s="19">
        <f t="shared" si="49"/>
        <v>0</v>
      </c>
      <c r="CP8" s="19">
        <f t="shared" si="49"/>
        <v>0</v>
      </c>
      <c r="CQ8" s="19">
        <f t="shared" si="49"/>
        <v>0</v>
      </c>
      <c r="CR8" s="19">
        <f t="shared" si="49"/>
        <v>0</v>
      </c>
      <c r="CS8" s="19">
        <f t="shared" si="49"/>
        <v>0</v>
      </c>
      <c r="CT8" s="19">
        <f t="shared" si="49"/>
        <v>0</v>
      </c>
      <c r="CU8" s="19">
        <f t="shared" si="49"/>
        <v>0</v>
      </c>
      <c r="CV8" s="19">
        <f t="shared" si="49"/>
        <v>0</v>
      </c>
      <c r="CW8" s="19">
        <f t="shared" si="49"/>
        <v>0</v>
      </c>
      <c r="CX8" s="19">
        <f t="shared" si="49"/>
        <v>119.375342</v>
      </c>
      <c r="CY8" s="19"/>
      <c r="CZ8" s="19"/>
      <c r="DA8" s="19"/>
      <c r="DB8" s="19"/>
      <c r="DC8" s="19"/>
      <c r="DD8" s="19"/>
      <c r="DE8" s="19"/>
      <c r="DF8" s="19"/>
      <c r="DG8" s="19"/>
      <c r="DH8" s="19"/>
      <c r="DI8" s="19"/>
      <c r="DJ8" s="19"/>
      <c r="DK8" s="19"/>
      <c r="DL8" s="19"/>
      <c r="DM8" s="19"/>
      <c r="DN8" s="186"/>
      <c r="DO8" s="186"/>
      <c r="DQ8" s="18">
        <v>1</v>
      </c>
      <c r="DR8" s="18" t="s">
        <v>32</v>
      </c>
      <c r="DS8" s="19" t="s">
        <v>0</v>
      </c>
      <c r="DT8" s="19">
        <f t="shared" ref="DT8:EL16" si="50">DT45+DT82+DT119+DT156+DT193</f>
        <v>137.564346</v>
      </c>
      <c r="DU8" s="19">
        <f t="shared" si="50"/>
        <v>554.82762900000012</v>
      </c>
      <c r="DV8" s="19">
        <f t="shared" si="50"/>
        <v>44.882413</v>
      </c>
      <c r="DW8" s="19">
        <f t="shared" si="50"/>
        <v>39.936574999999998</v>
      </c>
      <c r="DX8" s="19">
        <f t="shared" si="50"/>
        <v>40.462445000000002</v>
      </c>
      <c r="DY8" s="19">
        <f t="shared" si="50"/>
        <v>125.28143299999999</v>
      </c>
      <c r="DZ8" s="19">
        <f t="shared" si="50"/>
        <v>46.590068000000002</v>
      </c>
      <c r="EA8" s="19">
        <f t="shared" si="50"/>
        <v>46.315303</v>
      </c>
      <c r="EB8" s="19">
        <f t="shared" si="50"/>
        <v>47.436342999999994</v>
      </c>
      <c r="EC8" s="19">
        <f t="shared" si="50"/>
        <v>140.34171400000002</v>
      </c>
      <c r="ED8" s="19">
        <f t="shared" si="50"/>
        <v>47.043759999999999</v>
      </c>
      <c r="EE8" s="19">
        <f t="shared" si="50"/>
        <v>58.373224</v>
      </c>
      <c r="EF8" s="19">
        <f t="shared" si="50"/>
        <v>55.889530999999998</v>
      </c>
      <c r="EG8" s="19">
        <f t="shared" si="50"/>
        <v>161.30651499999999</v>
      </c>
      <c r="EH8" s="19">
        <f t="shared" si="50"/>
        <v>42.495748000000006</v>
      </c>
      <c r="EI8" s="19">
        <f t="shared" si="50"/>
        <v>45.402934999999999</v>
      </c>
      <c r="EJ8" s="19">
        <f t="shared" si="50"/>
        <v>45.001508000000001</v>
      </c>
      <c r="EK8" s="19">
        <f t="shared" si="50"/>
        <v>132.90019100000001</v>
      </c>
      <c r="EL8" s="19">
        <f t="shared" si="50"/>
        <v>559.82985299999996</v>
      </c>
      <c r="EM8" s="48">
        <f t="shared" ref="EM8:EP8" si="51">EM45+EM82+EM119+EM156+EM193</f>
        <v>0</v>
      </c>
      <c r="EN8" s="48">
        <f t="shared" si="51"/>
        <v>0</v>
      </c>
      <c r="EO8" s="48">
        <f t="shared" si="51"/>
        <v>0</v>
      </c>
      <c r="EP8" s="197">
        <f t="shared" si="51"/>
        <v>0</v>
      </c>
      <c r="EQ8" s="197"/>
      <c r="ER8" s="197"/>
      <c r="ES8" s="197"/>
      <c r="ET8" s="197"/>
      <c r="EU8" s="197"/>
      <c r="EV8" s="197"/>
      <c r="EW8" s="197"/>
      <c r="EX8" s="197"/>
      <c r="EY8" s="197"/>
      <c r="EZ8" s="197"/>
      <c r="FA8" s="197"/>
      <c r="FB8" s="197"/>
      <c r="FC8" s="197"/>
      <c r="FE8" s="18">
        <v>1</v>
      </c>
      <c r="FF8" s="18" t="s">
        <v>32</v>
      </c>
      <c r="FG8" s="19" t="s">
        <v>0</v>
      </c>
      <c r="FH8" s="19">
        <f t="shared" ref="FH8:FZ16" si="52">FH45+FH82+FH119+FH156+FH193</f>
        <v>131.56613200000001</v>
      </c>
      <c r="FI8" s="19">
        <f t="shared" si="52"/>
        <v>531.457493</v>
      </c>
      <c r="FJ8" s="19">
        <f t="shared" si="52"/>
        <v>38.845714000000001</v>
      </c>
      <c r="FK8" s="19">
        <f t="shared" si="52"/>
        <v>29.702193000000001</v>
      </c>
      <c r="FL8" s="19">
        <f t="shared" si="52"/>
        <v>37.201756000000003</v>
      </c>
      <c r="FM8" s="19">
        <f t="shared" si="52"/>
        <v>105.749663</v>
      </c>
      <c r="FN8" s="19">
        <f t="shared" si="52"/>
        <v>42.595488000000003</v>
      </c>
      <c r="FO8" s="19">
        <f t="shared" si="52"/>
        <v>44.275826000000002</v>
      </c>
      <c r="FP8" s="19">
        <f t="shared" si="52"/>
        <v>44.324529999999996</v>
      </c>
      <c r="FQ8" s="19">
        <f t="shared" si="52"/>
        <v>131.19584399999999</v>
      </c>
      <c r="FR8" s="19">
        <f t="shared" si="52"/>
        <v>43.084887999999999</v>
      </c>
      <c r="FS8" s="19">
        <f t="shared" si="52"/>
        <v>51.364984</v>
      </c>
      <c r="FT8" s="19">
        <f t="shared" si="52"/>
        <v>46.419983999999999</v>
      </c>
      <c r="FU8" s="19">
        <f t="shared" si="52"/>
        <v>140.869856</v>
      </c>
      <c r="FV8" s="19">
        <f t="shared" si="52"/>
        <v>43.185370999999996</v>
      </c>
      <c r="FW8" s="19">
        <f t="shared" si="52"/>
        <v>39.901555999999999</v>
      </c>
      <c r="FX8" s="19">
        <f t="shared" si="52"/>
        <v>38.430977999999996</v>
      </c>
      <c r="FY8" s="19">
        <f t="shared" si="52"/>
        <v>121.517905</v>
      </c>
      <c r="FZ8" s="19">
        <f t="shared" si="52"/>
        <v>499.33326800000003</v>
      </c>
      <c r="GA8" s="19">
        <f t="shared" ref="GA8:GD8" si="53">GA45+GA82+GA119+GA156+GA193</f>
        <v>0</v>
      </c>
      <c r="GB8" s="19">
        <f t="shared" si="53"/>
        <v>0</v>
      </c>
      <c r="GC8" s="187">
        <f>GC45+GC82+GC119+GC156+GC193</f>
        <v>0</v>
      </c>
      <c r="GD8" s="186">
        <f t="shared" si="53"/>
        <v>0</v>
      </c>
      <c r="GE8" s="186">
        <f t="shared" ref="GE8:GF8" si="54">GE45+GE82+GE119+GE156+GE193</f>
        <v>0</v>
      </c>
      <c r="GF8" s="186">
        <f t="shared" si="54"/>
        <v>0</v>
      </c>
      <c r="GG8" s="186">
        <f>GG45+GG82+GG119+GG156+GG193</f>
        <v>0</v>
      </c>
      <c r="GH8" s="186">
        <f t="shared" ref="GH8:GJ8" si="55">GH45+GH82+GH119+GH156+GH193</f>
        <v>0</v>
      </c>
      <c r="GI8" s="186">
        <f t="shared" si="55"/>
        <v>0</v>
      </c>
      <c r="GJ8" s="186">
        <f t="shared" si="55"/>
        <v>0</v>
      </c>
      <c r="GK8" s="186">
        <f>GK45+GK82+GK119+GK156+GK193</f>
        <v>0</v>
      </c>
      <c r="GL8" s="186">
        <f t="shared" ref="GL8:GN8" si="56">GL45+GL82+GL119+GL156+GL193</f>
        <v>0</v>
      </c>
      <c r="GM8" s="186">
        <f t="shared" si="56"/>
        <v>0</v>
      </c>
      <c r="GN8" s="186">
        <f t="shared" si="56"/>
        <v>0</v>
      </c>
      <c r="GO8" s="186">
        <f>GO45+GO82+GO119+GO156+GO193</f>
        <v>0</v>
      </c>
      <c r="GP8" s="186">
        <f t="shared" ref="GP8:GQ8" si="57">GP45+GP82+GP119+GP156+GP193</f>
        <v>0</v>
      </c>
      <c r="GQ8" s="186">
        <f t="shared" si="57"/>
        <v>0</v>
      </c>
      <c r="GS8" s="18">
        <v>1</v>
      </c>
      <c r="GT8" s="18" t="s">
        <v>32</v>
      </c>
      <c r="GU8" s="19" t="s">
        <v>0</v>
      </c>
      <c r="GV8" s="19">
        <f t="shared" ref="GV8:HN16" si="58">GV45+GV82+GV119+GV156+GV193</f>
        <v>113.80131989999998</v>
      </c>
      <c r="GW8" s="19">
        <f t="shared" si="58"/>
        <v>454.84993199999997</v>
      </c>
      <c r="GX8" s="19">
        <f t="shared" si="58"/>
        <v>30.073617999999996</v>
      </c>
      <c r="GY8" s="19">
        <f t="shared" si="58"/>
        <v>24.892091999999998</v>
      </c>
      <c r="GZ8" s="19">
        <f t="shared" si="58"/>
        <v>27.740942</v>
      </c>
      <c r="HA8" s="19">
        <f t="shared" si="58"/>
        <v>82.706651999999991</v>
      </c>
      <c r="HB8" s="19">
        <f t="shared" si="58"/>
        <v>31.950125999999997</v>
      </c>
      <c r="HC8" s="19">
        <f t="shared" si="58"/>
        <v>40.451427000000002</v>
      </c>
      <c r="HD8" s="19">
        <f t="shared" si="58"/>
        <v>36.568839000000004</v>
      </c>
      <c r="HE8" s="19">
        <f t="shared" si="58"/>
        <v>108.970392</v>
      </c>
      <c r="HF8" s="19">
        <f t="shared" si="58"/>
        <v>30.980060000000002</v>
      </c>
      <c r="HG8" s="19">
        <f t="shared" si="58"/>
        <v>49.284520000000001</v>
      </c>
      <c r="HH8" s="19">
        <f t="shared" si="58"/>
        <v>44.574950000000001</v>
      </c>
      <c r="HI8" s="19">
        <f t="shared" si="58"/>
        <v>124.83953000000002</v>
      </c>
      <c r="HJ8" s="19">
        <f t="shared" si="58"/>
        <v>42.419423999999999</v>
      </c>
      <c r="HK8" s="19">
        <f t="shared" si="58"/>
        <v>43.669987000000006</v>
      </c>
      <c r="HL8" s="19">
        <f t="shared" si="58"/>
        <v>41.812076000000005</v>
      </c>
      <c r="HM8" s="19">
        <f t="shared" si="58"/>
        <v>127.901487</v>
      </c>
      <c r="HN8" s="19">
        <f t="shared" si="58"/>
        <v>444.41806100000008</v>
      </c>
      <c r="HO8" s="19">
        <f t="shared" ref="HO8:HR8" si="59">HO45+HO82+HO119+HO156+HO193</f>
        <v>35.895712000000003</v>
      </c>
      <c r="HP8" s="19">
        <f t="shared" si="59"/>
        <v>48.737526000000003</v>
      </c>
      <c r="HQ8" s="19">
        <f t="shared" si="59"/>
        <v>0</v>
      </c>
      <c r="HR8" s="19">
        <f t="shared" si="59"/>
        <v>84.633238000000006</v>
      </c>
      <c r="HS8" s="186">
        <f t="shared" ref="HS8:HV8" si="60">HS45+HS82+HS119+HS156+HS193</f>
        <v>0</v>
      </c>
      <c r="HT8" s="186">
        <f t="shared" si="60"/>
        <v>0</v>
      </c>
      <c r="HU8" s="186">
        <f t="shared" si="60"/>
        <v>0</v>
      </c>
      <c r="HV8" s="186">
        <f t="shared" si="60"/>
        <v>0</v>
      </c>
      <c r="HW8" s="186">
        <f t="shared" ref="HW8:HZ8" si="61">HW45+HW82+HW119+HW156+HW193</f>
        <v>0</v>
      </c>
      <c r="HX8" s="186">
        <f t="shared" si="61"/>
        <v>0</v>
      </c>
      <c r="HY8" s="186">
        <f t="shared" si="61"/>
        <v>0</v>
      </c>
      <c r="HZ8" s="186">
        <f t="shared" si="61"/>
        <v>0</v>
      </c>
      <c r="IA8" s="186">
        <f t="shared" ref="IA8:IE8" si="62">IA45+IA82+IA119+IA156+IA193</f>
        <v>0</v>
      </c>
      <c r="IB8" s="186">
        <f t="shared" si="62"/>
        <v>0</v>
      </c>
      <c r="IC8" s="186">
        <f t="shared" si="62"/>
        <v>0</v>
      </c>
      <c r="ID8" s="186">
        <f t="shared" si="62"/>
        <v>0</v>
      </c>
      <c r="IE8" s="186">
        <f t="shared" si="62"/>
        <v>84.633238000000006</v>
      </c>
    </row>
    <row r="9" spans="1:239" ht="15.75" x14ac:dyDescent="0.25">
      <c r="A9" s="17">
        <v>2</v>
      </c>
      <c r="B9" s="21" t="s">
        <v>33</v>
      </c>
      <c r="C9" s="19" t="s">
        <v>34</v>
      </c>
      <c r="D9" s="20">
        <f t="shared" si="38"/>
        <v>4.2422677999999996</v>
      </c>
      <c r="E9" s="20">
        <f t="shared" si="38"/>
        <v>17.158368489393936</v>
      </c>
      <c r="F9" s="20">
        <f t="shared" si="38"/>
        <v>1.5329232400000001</v>
      </c>
      <c r="G9" s="20">
        <f t="shared" si="38"/>
        <v>1.0781381199999998</v>
      </c>
      <c r="H9" s="20">
        <f t="shared" si="38"/>
        <v>1.0217535600000001</v>
      </c>
      <c r="I9" s="20">
        <f t="shared" si="38"/>
        <v>3.6328149199999999</v>
      </c>
      <c r="J9" s="20">
        <f t="shared" si="38"/>
        <v>1.0249239999999999</v>
      </c>
      <c r="K9" s="20">
        <f t="shared" si="38"/>
        <v>1.064101</v>
      </c>
      <c r="L9" s="20">
        <f t="shared" si="38"/>
        <v>0.79648100000000011</v>
      </c>
      <c r="M9" s="20">
        <f t="shared" si="38"/>
        <v>2.8855059999999999</v>
      </c>
      <c r="N9" s="20">
        <f t="shared" si="38"/>
        <v>0.64064200000000004</v>
      </c>
      <c r="O9" s="20">
        <f t="shared" si="38"/>
        <v>0.71433400000000002</v>
      </c>
      <c r="P9" s="20">
        <f t="shared" si="38"/>
        <v>0.39613900000000002</v>
      </c>
      <c r="Q9" s="20">
        <f t="shared" si="38"/>
        <v>1.751115</v>
      </c>
      <c r="R9" s="20">
        <f t="shared" si="38"/>
        <v>0.25629600000000002</v>
      </c>
      <c r="S9" s="20">
        <f t="shared" si="38"/>
        <v>4.9090000000000002E-2</v>
      </c>
      <c r="T9" s="20">
        <f t="shared" si="38"/>
        <v>4.9090000000000002E-2</v>
      </c>
      <c r="U9" s="20">
        <f t="shared" si="38"/>
        <v>0.35447600000000001</v>
      </c>
      <c r="V9" s="20">
        <f t="shared" si="38"/>
        <v>8.6239119200000012</v>
      </c>
      <c r="W9" s="20">
        <f t="shared" ref="W9:Z9" si="63">W46+W83+W120+W157+W194</f>
        <v>0.40315900000000005</v>
      </c>
      <c r="X9" s="20">
        <f t="shared" si="63"/>
        <v>0.40363600000000011</v>
      </c>
      <c r="Y9" s="187">
        <f t="shared" si="63"/>
        <v>0</v>
      </c>
      <c r="Z9" s="341">
        <f t="shared" si="63"/>
        <v>0.80679500000000004</v>
      </c>
      <c r="AA9" s="341">
        <f t="shared" ref="AA9" si="64">AA46+AA83+AA120+AA157+AA194</f>
        <v>0</v>
      </c>
      <c r="AB9" s="341">
        <f t="shared" ref="AB9:AE9" si="65">AB46+AB83+AB120+AB157+AB194</f>
        <v>0</v>
      </c>
      <c r="AC9" s="341">
        <f t="shared" si="65"/>
        <v>0</v>
      </c>
      <c r="AD9" s="341">
        <f t="shared" si="65"/>
        <v>0</v>
      </c>
      <c r="AE9" s="341">
        <f t="shared" si="65"/>
        <v>0</v>
      </c>
      <c r="AF9" s="341">
        <f t="shared" ref="AF9:AI9" si="66">AF46+AF83+AF120+AF157+AF194</f>
        <v>0</v>
      </c>
      <c r="AG9" s="341">
        <f t="shared" si="66"/>
        <v>0</v>
      </c>
      <c r="AH9" s="341">
        <f t="shared" si="66"/>
        <v>0</v>
      </c>
      <c r="AI9" s="341">
        <f t="shared" si="66"/>
        <v>0</v>
      </c>
      <c r="AJ9" s="341">
        <f t="shared" ref="AJ9:AM9" si="67">AJ46+AJ83+AJ120+AJ157+AJ194</f>
        <v>0</v>
      </c>
      <c r="AK9" s="341">
        <f t="shared" si="67"/>
        <v>0</v>
      </c>
      <c r="AL9" s="341">
        <f t="shared" si="67"/>
        <v>0</v>
      </c>
      <c r="AM9" s="341">
        <f t="shared" si="67"/>
        <v>0.80679500000000004</v>
      </c>
      <c r="AO9" s="18">
        <v>2</v>
      </c>
      <c r="AP9" s="21" t="s">
        <v>33</v>
      </c>
      <c r="AQ9" s="19" t="s">
        <v>34</v>
      </c>
      <c r="AR9" s="19">
        <f t="shared" si="43"/>
        <v>1.8868144</v>
      </c>
      <c r="AS9" s="19">
        <f t="shared" si="43"/>
        <v>7.2416738166666681</v>
      </c>
      <c r="AT9" s="19">
        <f t="shared" si="43"/>
        <v>0.62922376000000002</v>
      </c>
      <c r="AU9" s="19">
        <f t="shared" si="43"/>
        <v>0.57373888000000006</v>
      </c>
      <c r="AV9" s="19">
        <f t="shared" si="43"/>
        <v>0.63055344000000002</v>
      </c>
      <c r="AW9" s="19">
        <f t="shared" si="43"/>
        <v>1.8335160799999999</v>
      </c>
      <c r="AX9" s="19">
        <f t="shared" si="43"/>
        <v>0.86122600000000005</v>
      </c>
      <c r="AY9" s="19">
        <f t="shared" si="43"/>
        <v>0.89830500000000002</v>
      </c>
      <c r="AZ9" s="19">
        <f t="shared" si="43"/>
        <v>0.699596</v>
      </c>
      <c r="BA9" s="19">
        <f t="shared" si="43"/>
        <v>2.4591270000000005</v>
      </c>
      <c r="BB9" s="19">
        <f t="shared" si="43"/>
        <v>0.58130800000000005</v>
      </c>
      <c r="BC9" s="19">
        <f t="shared" si="43"/>
        <v>0.64653899999999997</v>
      </c>
      <c r="BD9" s="19">
        <f t="shared" si="43"/>
        <v>0.32649600000000001</v>
      </c>
      <c r="BE9" s="19">
        <f t="shared" si="43"/>
        <v>1.554343</v>
      </c>
      <c r="BF9" s="19">
        <f t="shared" si="43"/>
        <v>0.196296</v>
      </c>
      <c r="BG9" s="19">
        <f t="shared" si="43"/>
        <v>4.9090000000000002E-2</v>
      </c>
      <c r="BH9" s="19">
        <f t="shared" si="43"/>
        <v>4.9090000000000002E-2</v>
      </c>
      <c r="BI9" s="19">
        <f t="shared" ref="BI9:BX16" si="68">BI46+BI83+BI120+BI157+BI194</f>
        <v>0.29447600000000007</v>
      </c>
      <c r="BJ9" s="19">
        <f t="shared" si="68"/>
        <v>6.1414620800000002</v>
      </c>
      <c r="BK9" s="48">
        <f t="shared" si="68"/>
        <v>0</v>
      </c>
      <c r="BL9" s="48">
        <f t="shared" si="68"/>
        <v>0</v>
      </c>
      <c r="BM9" s="48">
        <f t="shared" si="68"/>
        <v>0</v>
      </c>
      <c r="BN9" s="197">
        <f t="shared" si="68"/>
        <v>0</v>
      </c>
      <c r="BO9" s="197">
        <f t="shared" si="68"/>
        <v>0</v>
      </c>
      <c r="BP9" s="197">
        <f t="shared" si="68"/>
        <v>0</v>
      </c>
      <c r="BQ9" s="197">
        <f t="shared" si="68"/>
        <v>0</v>
      </c>
      <c r="BR9" s="197">
        <f t="shared" si="68"/>
        <v>0</v>
      </c>
      <c r="BS9" s="197">
        <f t="shared" si="68"/>
        <v>0</v>
      </c>
      <c r="BT9" s="197">
        <f t="shared" si="68"/>
        <v>0</v>
      </c>
      <c r="BU9" s="197">
        <f t="shared" si="68"/>
        <v>0</v>
      </c>
      <c r="BV9" s="197">
        <f t="shared" si="68"/>
        <v>0</v>
      </c>
      <c r="BW9" s="197">
        <f t="shared" si="68"/>
        <v>0</v>
      </c>
      <c r="BX9" s="197">
        <f t="shared" si="68"/>
        <v>0</v>
      </c>
      <c r="BY9" s="197">
        <f t="shared" ref="BY9:CA9" si="69">BY46+BY83+BY120+BY157+BY194</f>
        <v>0</v>
      </c>
      <c r="BZ9" s="197">
        <f t="shared" si="69"/>
        <v>0</v>
      </c>
      <c r="CA9" s="197">
        <f t="shared" si="69"/>
        <v>0</v>
      </c>
      <c r="CC9" s="18">
        <v>2</v>
      </c>
      <c r="CD9" s="21" t="s">
        <v>33</v>
      </c>
      <c r="CE9" s="19" t="s">
        <v>34</v>
      </c>
      <c r="CF9" s="19">
        <f>'1.Danh muc CPHC'!CF46+'1.Danh muc CPHC'!CF83+'1.Danh muc CPHC'!CF120+'1.Danh muc CPHC'!CF157+'1.Danh muc CPHC'!CF194</f>
        <v>0.31887360000000003</v>
      </c>
      <c r="CG9" s="19">
        <f>'1.Danh muc CPHC'!CG46+'1.Danh muc CPHC'!CG83+'1.Danh muc CPHC'!CG120+'1.Danh muc CPHC'!CG157+'1.Danh muc CPHC'!CG194</f>
        <v>0.39428467272727286</v>
      </c>
      <c r="CH9" s="19">
        <f>'1.Danh muc CPHC'!CH46+'1.Danh muc CPHC'!CH83+'1.Danh muc CPHC'!CH120+'1.Danh muc CPHC'!CH157+'1.Danh muc CPHC'!CH194</f>
        <v>0.27160647999999998</v>
      </c>
      <c r="CI9" s="19">
        <f>'1.Danh muc CPHC'!CI46+'1.Danh muc CPHC'!CI83+'1.Danh muc CPHC'!CI120+'1.Danh muc CPHC'!CI157+'1.Danh muc CPHC'!CI194</f>
        <v>0.15647423999999999</v>
      </c>
      <c r="CJ9" s="19">
        <f>'1.Danh muc CPHC'!CJ46+'1.Danh muc CPHC'!CJ83+'1.Danh muc CPHC'!CJ120+'1.Danh muc CPHC'!CJ157+'1.Danh muc CPHC'!CJ194</f>
        <v>0.17196912</v>
      </c>
      <c r="CK9" s="19">
        <f>'1.Danh muc CPHC'!CK46+'1.Danh muc CPHC'!CK83+'1.Danh muc CPHC'!CK120+'1.Danh muc CPHC'!CK157+'1.Danh muc CPHC'!CK194</f>
        <v>0.60004983999999995</v>
      </c>
      <c r="CL9" s="19">
        <f t="shared" ref="CL9:CX9" si="70">CL46+CL83+CL120+CL157+CL194</f>
        <v>0</v>
      </c>
      <c r="CM9" s="19">
        <f t="shared" si="70"/>
        <v>0</v>
      </c>
      <c r="CN9" s="19">
        <f t="shared" si="70"/>
        <v>0</v>
      </c>
      <c r="CO9" s="19">
        <f t="shared" si="70"/>
        <v>0</v>
      </c>
      <c r="CP9" s="19">
        <f t="shared" si="70"/>
        <v>0</v>
      </c>
      <c r="CQ9" s="19">
        <f t="shared" si="70"/>
        <v>0</v>
      </c>
      <c r="CR9" s="19">
        <f t="shared" si="70"/>
        <v>0</v>
      </c>
      <c r="CS9" s="19">
        <f t="shared" si="70"/>
        <v>0</v>
      </c>
      <c r="CT9" s="19">
        <f t="shared" si="70"/>
        <v>0</v>
      </c>
      <c r="CU9" s="19">
        <f t="shared" si="70"/>
        <v>0</v>
      </c>
      <c r="CV9" s="19">
        <f t="shared" si="70"/>
        <v>0</v>
      </c>
      <c r="CW9" s="19">
        <f t="shared" si="70"/>
        <v>0</v>
      </c>
      <c r="CX9" s="19">
        <f t="shared" si="70"/>
        <v>0.60004983999999995</v>
      </c>
      <c r="CY9" s="19"/>
      <c r="CZ9" s="19"/>
      <c r="DA9" s="19"/>
      <c r="DB9" s="19"/>
      <c r="DC9" s="19"/>
      <c r="DD9" s="19"/>
      <c r="DE9" s="19"/>
      <c r="DF9" s="19"/>
      <c r="DG9" s="19"/>
      <c r="DH9" s="19"/>
      <c r="DI9" s="19"/>
      <c r="DJ9" s="19"/>
      <c r="DK9" s="19"/>
      <c r="DL9" s="19"/>
      <c r="DM9" s="19"/>
      <c r="DN9" s="186"/>
      <c r="DO9" s="186"/>
      <c r="DQ9" s="18">
        <v>2</v>
      </c>
      <c r="DR9" s="21" t="s">
        <v>33</v>
      </c>
      <c r="DS9" s="19" t="s">
        <v>34</v>
      </c>
      <c r="DT9" s="19">
        <f t="shared" si="50"/>
        <v>1.0300289999999999</v>
      </c>
      <c r="DU9" s="19">
        <f t="shared" si="50"/>
        <v>3.8553110000000004</v>
      </c>
      <c r="DV9" s="19">
        <f t="shared" si="50"/>
        <v>0.35505500000000001</v>
      </c>
      <c r="DW9" s="19">
        <f t="shared" si="50"/>
        <v>0.23722000000000001</v>
      </c>
      <c r="DX9" s="19">
        <f t="shared" si="50"/>
        <v>0.19923099999999999</v>
      </c>
      <c r="DY9" s="19">
        <f t="shared" si="50"/>
        <v>0.79150599999999993</v>
      </c>
      <c r="DZ9" s="19">
        <f t="shared" si="50"/>
        <v>4.9090000000000002E-2</v>
      </c>
      <c r="EA9" s="19">
        <f t="shared" si="50"/>
        <v>4.9090000000000002E-2</v>
      </c>
      <c r="EB9" s="19">
        <f t="shared" si="50"/>
        <v>4.9090000000000002E-2</v>
      </c>
      <c r="EC9" s="19">
        <f t="shared" si="50"/>
        <v>0.14727000000000001</v>
      </c>
      <c r="ED9" s="19">
        <f t="shared" si="50"/>
        <v>0.04</v>
      </c>
      <c r="EE9" s="19">
        <f t="shared" si="50"/>
        <v>0.04</v>
      </c>
      <c r="EF9" s="19">
        <f t="shared" si="50"/>
        <v>0.04</v>
      </c>
      <c r="EG9" s="19">
        <f t="shared" si="50"/>
        <v>0.12</v>
      </c>
      <c r="EH9" s="19">
        <f t="shared" si="50"/>
        <v>0.04</v>
      </c>
      <c r="EI9" s="19">
        <f t="shared" si="50"/>
        <v>0</v>
      </c>
      <c r="EJ9" s="19">
        <f t="shared" si="50"/>
        <v>0</v>
      </c>
      <c r="EK9" s="19">
        <f t="shared" si="50"/>
        <v>0.04</v>
      </c>
      <c r="EL9" s="19">
        <f t="shared" si="50"/>
        <v>1.098776</v>
      </c>
      <c r="EM9" s="48">
        <f t="shared" ref="EM9:EP9" si="71">EM46+EM83+EM120+EM157+EM194</f>
        <v>0</v>
      </c>
      <c r="EN9" s="48">
        <f t="shared" si="71"/>
        <v>0</v>
      </c>
      <c r="EO9" s="48">
        <f t="shared" si="71"/>
        <v>0</v>
      </c>
      <c r="EP9" s="197">
        <f t="shared" si="71"/>
        <v>0</v>
      </c>
      <c r="EQ9" s="197"/>
      <c r="ER9" s="197"/>
      <c r="ES9" s="197"/>
      <c r="ET9" s="197"/>
      <c r="EU9" s="197"/>
      <c r="EV9" s="197"/>
      <c r="EW9" s="197"/>
      <c r="EX9" s="197"/>
      <c r="EY9" s="197"/>
      <c r="EZ9" s="197"/>
      <c r="FA9" s="197"/>
      <c r="FB9" s="197"/>
      <c r="FC9" s="197"/>
      <c r="FE9" s="18">
        <v>2</v>
      </c>
      <c r="FF9" s="21" t="s">
        <v>33</v>
      </c>
      <c r="FG9" s="19" t="s">
        <v>34</v>
      </c>
      <c r="FH9" s="19">
        <f t="shared" si="52"/>
        <v>0.23525999999999997</v>
      </c>
      <c r="FI9" s="19">
        <f t="shared" si="52"/>
        <v>2.2445209999999998</v>
      </c>
      <c r="FJ9" s="19">
        <f t="shared" si="52"/>
        <v>0.02</v>
      </c>
      <c r="FK9" s="19">
        <f t="shared" si="52"/>
        <v>0.02</v>
      </c>
      <c r="FL9" s="19">
        <f t="shared" si="52"/>
        <v>0.02</v>
      </c>
      <c r="FM9" s="19">
        <f t="shared" si="52"/>
        <v>0.06</v>
      </c>
      <c r="FN9" s="19">
        <f t="shared" si="52"/>
        <v>0.02</v>
      </c>
      <c r="FO9" s="19">
        <f t="shared" si="52"/>
        <v>0.02</v>
      </c>
      <c r="FP9" s="19">
        <f t="shared" si="52"/>
        <v>0.02</v>
      </c>
      <c r="FQ9" s="19">
        <f t="shared" si="52"/>
        <v>0.06</v>
      </c>
      <c r="FR9" s="19">
        <f t="shared" si="52"/>
        <v>0</v>
      </c>
      <c r="FS9" s="19">
        <f t="shared" si="52"/>
        <v>0</v>
      </c>
      <c r="FT9" s="19">
        <f t="shared" si="52"/>
        <v>0</v>
      </c>
      <c r="FU9" s="19">
        <f>FU46+FU83+FU120+FU157+FU194</f>
        <v>0</v>
      </c>
      <c r="FV9" s="19">
        <f t="shared" si="52"/>
        <v>0.02</v>
      </c>
      <c r="FW9" s="19">
        <f t="shared" si="52"/>
        <v>0</v>
      </c>
      <c r="FX9" s="19">
        <f t="shared" si="52"/>
        <v>0</v>
      </c>
      <c r="FY9" s="19">
        <f t="shared" si="52"/>
        <v>0.02</v>
      </c>
      <c r="FZ9" s="19">
        <f t="shared" si="52"/>
        <v>0.13999999999999999</v>
      </c>
      <c r="GA9" s="19">
        <f t="shared" ref="GA9:GD9" si="72">GA46+GA83+GA120+GA157+GA194</f>
        <v>0</v>
      </c>
      <c r="GB9" s="19">
        <f t="shared" si="72"/>
        <v>0</v>
      </c>
      <c r="GC9" s="187">
        <f t="shared" si="72"/>
        <v>0</v>
      </c>
      <c r="GD9" s="186">
        <f t="shared" si="72"/>
        <v>0</v>
      </c>
      <c r="GE9" s="186">
        <f t="shared" ref="GE9:GH9" si="73">GE46+GE83+GE120+GE157+GE194</f>
        <v>0</v>
      </c>
      <c r="GF9" s="186">
        <f t="shared" si="73"/>
        <v>0</v>
      </c>
      <c r="GG9" s="186">
        <f t="shared" si="73"/>
        <v>0</v>
      </c>
      <c r="GH9" s="186">
        <f t="shared" si="73"/>
        <v>0</v>
      </c>
      <c r="GI9" s="186">
        <f t="shared" ref="GI9:GL9" si="74">GI46+GI83+GI120+GI157+GI194</f>
        <v>0</v>
      </c>
      <c r="GJ9" s="186">
        <f t="shared" si="74"/>
        <v>0</v>
      </c>
      <c r="GK9" s="186">
        <f t="shared" si="74"/>
        <v>0</v>
      </c>
      <c r="GL9" s="186">
        <f t="shared" si="74"/>
        <v>0</v>
      </c>
      <c r="GM9" s="186">
        <f t="shared" ref="GM9:GQ9" si="75">GM46+GM83+GM120+GM157+GM194</f>
        <v>0</v>
      </c>
      <c r="GN9" s="186">
        <f t="shared" si="75"/>
        <v>0</v>
      </c>
      <c r="GO9" s="186">
        <f t="shared" si="75"/>
        <v>0</v>
      </c>
      <c r="GP9" s="186">
        <f t="shared" si="75"/>
        <v>0</v>
      </c>
      <c r="GQ9" s="186">
        <f t="shared" si="75"/>
        <v>0</v>
      </c>
      <c r="GS9" s="18">
        <v>2</v>
      </c>
      <c r="GT9" s="21" t="s">
        <v>33</v>
      </c>
      <c r="GU9" s="19" t="s">
        <v>34</v>
      </c>
      <c r="GV9" s="19">
        <f t="shared" si="58"/>
        <v>0.77129079999999994</v>
      </c>
      <c r="GW9" s="19">
        <f t="shared" si="58"/>
        <v>3.4225779999999997</v>
      </c>
      <c r="GX9" s="19">
        <f t="shared" si="58"/>
        <v>0.25703799999999999</v>
      </c>
      <c r="GY9" s="19">
        <f t="shared" si="58"/>
        <v>9.0704999999999994E-2</v>
      </c>
      <c r="GZ9" s="19">
        <f t="shared" si="58"/>
        <v>0</v>
      </c>
      <c r="HA9" s="19">
        <f t="shared" si="58"/>
        <v>0.34774300000000002</v>
      </c>
      <c r="HB9" s="19">
        <f t="shared" si="58"/>
        <v>9.4607999999999998E-2</v>
      </c>
      <c r="HC9" s="19">
        <f t="shared" si="58"/>
        <v>9.6706E-2</v>
      </c>
      <c r="HD9" s="19">
        <f t="shared" si="58"/>
        <v>2.7795E-2</v>
      </c>
      <c r="HE9" s="19">
        <f t="shared" si="58"/>
        <v>0.219109</v>
      </c>
      <c r="HF9" s="19">
        <f t="shared" si="58"/>
        <v>1.9334E-2</v>
      </c>
      <c r="HG9" s="19">
        <f t="shared" si="58"/>
        <v>2.7795E-2</v>
      </c>
      <c r="HH9" s="19">
        <f t="shared" si="58"/>
        <v>2.9642999999999996E-2</v>
      </c>
      <c r="HI9" s="19">
        <f t="shared" si="58"/>
        <v>7.6772000000000007E-2</v>
      </c>
      <c r="HJ9" s="19">
        <f t="shared" si="58"/>
        <v>0</v>
      </c>
      <c r="HK9" s="19">
        <f t="shared" si="58"/>
        <v>0</v>
      </c>
      <c r="HL9" s="19">
        <f t="shared" si="58"/>
        <v>0</v>
      </c>
      <c r="HM9" s="19">
        <f t="shared" si="58"/>
        <v>0</v>
      </c>
      <c r="HN9" s="19">
        <f t="shared" si="58"/>
        <v>0.64362399999999997</v>
      </c>
      <c r="HO9" s="19">
        <f t="shared" ref="HO9:HR9" si="76">HO46+HO83+HO120+HO157+HO194</f>
        <v>0.40315900000000005</v>
      </c>
      <c r="HP9" s="19">
        <f t="shared" si="76"/>
        <v>0.40363600000000011</v>
      </c>
      <c r="HQ9" s="19">
        <f t="shared" si="76"/>
        <v>0</v>
      </c>
      <c r="HR9" s="19">
        <f t="shared" si="76"/>
        <v>0.80679500000000004</v>
      </c>
      <c r="HS9" s="186">
        <f t="shared" ref="HS9:HV9" si="77">HS46+HS83+HS120+HS157+HS194</f>
        <v>0</v>
      </c>
      <c r="HT9" s="186">
        <f t="shared" si="77"/>
        <v>0</v>
      </c>
      <c r="HU9" s="186">
        <f t="shared" si="77"/>
        <v>0</v>
      </c>
      <c r="HV9" s="186">
        <f t="shared" si="77"/>
        <v>0</v>
      </c>
      <c r="HW9" s="186">
        <f t="shared" ref="HW9:HZ9" si="78">HW46+HW83+HW120+HW157+HW194</f>
        <v>0</v>
      </c>
      <c r="HX9" s="186">
        <f t="shared" si="78"/>
        <v>0</v>
      </c>
      <c r="HY9" s="186">
        <f t="shared" si="78"/>
        <v>0</v>
      </c>
      <c r="HZ9" s="186">
        <f t="shared" si="78"/>
        <v>0</v>
      </c>
      <c r="IA9" s="186">
        <f t="shared" ref="IA9:IE9" si="79">IA46+IA83+IA120+IA157+IA194</f>
        <v>0</v>
      </c>
      <c r="IB9" s="186">
        <f t="shared" si="79"/>
        <v>0</v>
      </c>
      <c r="IC9" s="186">
        <f t="shared" si="79"/>
        <v>0</v>
      </c>
      <c r="ID9" s="186">
        <f t="shared" si="79"/>
        <v>0</v>
      </c>
      <c r="IE9" s="186">
        <f t="shared" si="79"/>
        <v>0.80679500000000004</v>
      </c>
    </row>
    <row r="10" spans="1:239" ht="15.75" x14ac:dyDescent="0.25">
      <c r="A10" s="17">
        <v>3</v>
      </c>
      <c r="B10" s="21" t="s">
        <v>35</v>
      </c>
      <c r="C10" s="19" t="s">
        <v>36</v>
      </c>
      <c r="D10" s="20">
        <f t="shared" si="38"/>
        <v>62.449585199999994</v>
      </c>
      <c r="E10" s="20">
        <f t="shared" si="38"/>
        <v>281.67957423999997</v>
      </c>
      <c r="F10" s="20">
        <f t="shared" si="38"/>
        <v>26.075855980000004</v>
      </c>
      <c r="G10" s="20">
        <f t="shared" si="38"/>
        <v>22.750779780000002</v>
      </c>
      <c r="H10" s="20">
        <f t="shared" si="38"/>
        <v>20.563659619999999</v>
      </c>
      <c r="I10" s="20">
        <f t="shared" si="38"/>
        <v>69.390295380000012</v>
      </c>
      <c r="J10" s="20">
        <f t="shared" si="38"/>
        <v>21.798915999999998</v>
      </c>
      <c r="K10" s="20">
        <f t="shared" si="38"/>
        <v>20.820964</v>
      </c>
      <c r="L10" s="20">
        <f t="shared" si="38"/>
        <v>20.726677999999996</v>
      </c>
      <c r="M10" s="20">
        <f t="shared" si="38"/>
        <v>63.346558000000002</v>
      </c>
      <c r="N10" s="20">
        <f t="shared" si="38"/>
        <v>21.721474000000001</v>
      </c>
      <c r="O10" s="20">
        <f t="shared" si="38"/>
        <v>23.847773000000004</v>
      </c>
      <c r="P10" s="20">
        <f t="shared" si="38"/>
        <v>18.376988000000001</v>
      </c>
      <c r="Q10" s="20">
        <f t="shared" si="38"/>
        <v>63.946235000000001</v>
      </c>
      <c r="R10" s="20">
        <f t="shared" si="38"/>
        <v>17.193695999999999</v>
      </c>
      <c r="S10" s="20">
        <f t="shared" si="38"/>
        <v>19.530455000000003</v>
      </c>
      <c r="T10" s="20">
        <f t="shared" si="38"/>
        <v>18.572334000000005</v>
      </c>
      <c r="U10" s="20">
        <f t="shared" si="38"/>
        <v>55.296485000000004</v>
      </c>
      <c r="V10" s="20">
        <f t="shared" si="38"/>
        <v>251.97957338000001</v>
      </c>
      <c r="W10" s="20">
        <f t="shared" ref="W10:Z10" si="80">W47+W84+W121+W158+W195</f>
        <v>2.227868</v>
      </c>
      <c r="X10" s="20">
        <f t="shared" si="80"/>
        <v>2.4415200000000001</v>
      </c>
      <c r="Y10" s="187">
        <f t="shared" si="80"/>
        <v>0</v>
      </c>
      <c r="Z10" s="340">
        <f t="shared" si="80"/>
        <v>4.6693880000000005</v>
      </c>
      <c r="AA10" s="340">
        <f t="shared" ref="AA10" si="81">AA47+AA84+AA121+AA158+AA195</f>
        <v>0</v>
      </c>
      <c r="AB10" s="340">
        <f t="shared" ref="AB10:AE10" si="82">AB47+AB84+AB121+AB158+AB195</f>
        <v>0</v>
      </c>
      <c r="AC10" s="340">
        <f t="shared" si="82"/>
        <v>0</v>
      </c>
      <c r="AD10" s="340">
        <f t="shared" si="82"/>
        <v>0</v>
      </c>
      <c r="AE10" s="340">
        <f t="shared" si="82"/>
        <v>0</v>
      </c>
      <c r="AF10" s="340">
        <f t="shared" ref="AF10:AI10" si="83">AF47+AF84+AF121+AF158+AF195</f>
        <v>0</v>
      </c>
      <c r="AG10" s="340">
        <f t="shared" si="83"/>
        <v>0</v>
      </c>
      <c r="AH10" s="340">
        <f t="shared" si="83"/>
        <v>0</v>
      </c>
      <c r="AI10" s="340">
        <f t="shared" si="83"/>
        <v>0</v>
      </c>
      <c r="AJ10" s="340">
        <f t="shared" ref="AJ10:AM10" si="84">AJ47+AJ84+AJ121+AJ158+AJ195</f>
        <v>0</v>
      </c>
      <c r="AK10" s="340">
        <f t="shared" si="84"/>
        <v>0</v>
      </c>
      <c r="AL10" s="340">
        <f t="shared" si="84"/>
        <v>0</v>
      </c>
      <c r="AM10" s="340">
        <f t="shared" si="84"/>
        <v>4.6693880000000005</v>
      </c>
      <c r="AO10" s="18">
        <v>3</v>
      </c>
      <c r="AP10" s="21" t="s">
        <v>35</v>
      </c>
      <c r="AQ10" s="19" t="s">
        <v>36</v>
      </c>
      <c r="AR10" s="19">
        <f t="shared" si="43"/>
        <v>23.281311140000003</v>
      </c>
      <c r="AS10" s="19">
        <f t="shared" si="43"/>
        <v>111.82983788999999</v>
      </c>
      <c r="AT10" s="19">
        <f t="shared" si="43"/>
        <v>11.255288740000001</v>
      </c>
      <c r="AU10" s="19">
        <f t="shared" si="43"/>
        <v>9.3204692200000014</v>
      </c>
      <c r="AV10" s="19">
        <f t="shared" si="43"/>
        <v>8.0974198600000005</v>
      </c>
      <c r="AW10" s="19">
        <f t="shared" si="43"/>
        <v>28.673177819999996</v>
      </c>
      <c r="AX10" s="19">
        <f t="shared" si="43"/>
        <v>10.161353</v>
      </c>
      <c r="AY10" s="19">
        <f t="shared" si="43"/>
        <v>9.7015779999999996</v>
      </c>
      <c r="AZ10" s="19">
        <f t="shared" si="43"/>
        <v>9.6059229999999989</v>
      </c>
      <c r="BA10" s="19">
        <f t="shared" si="43"/>
        <v>29.468854</v>
      </c>
      <c r="BB10" s="19">
        <f t="shared" si="43"/>
        <v>10.154081999999999</v>
      </c>
      <c r="BC10" s="19">
        <f t="shared" si="43"/>
        <v>14.326419</v>
      </c>
      <c r="BD10" s="19">
        <f t="shared" si="43"/>
        <v>9.1567810000000005</v>
      </c>
      <c r="BE10" s="19">
        <f t="shared" si="43"/>
        <v>33.637281999999999</v>
      </c>
      <c r="BF10" s="19">
        <f t="shared" si="43"/>
        <v>8.9426879999999986</v>
      </c>
      <c r="BG10" s="19">
        <f t="shared" si="43"/>
        <v>11.406078000000001</v>
      </c>
      <c r="BH10" s="19">
        <f t="shared" si="43"/>
        <v>10.619005</v>
      </c>
      <c r="BI10" s="19">
        <f t="shared" si="68"/>
        <v>30.967771000000003</v>
      </c>
      <c r="BJ10" s="19">
        <f t="shared" si="68"/>
        <v>122.74708482</v>
      </c>
      <c r="BK10" s="48">
        <f t="shared" si="68"/>
        <v>0</v>
      </c>
      <c r="BL10" s="48">
        <f t="shared" si="68"/>
        <v>0</v>
      </c>
      <c r="BM10" s="48">
        <f t="shared" si="68"/>
        <v>0</v>
      </c>
      <c r="BN10" s="197">
        <f t="shared" si="68"/>
        <v>0</v>
      </c>
      <c r="BO10" s="197">
        <f t="shared" si="68"/>
        <v>0</v>
      </c>
      <c r="BP10" s="197">
        <f t="shared" si="68"/>
        <v>0</v>
      </c>
      <c r="BQ10" s="197">
        <f t="shared" si="68"/>
        <v>0</v>
      </c>
      <c r="BR10" s="197">
        <f t="shared" si="68"/>
        <v>0</v>
      </c>
      <c r="BS10" s="197">
        <f t="shared" si="68"/>
        <v>0</v>
      </c>
      <c r="BT10" s="197">
        <f t="shared" si="68"/>
        <v>0</v>
      </c>
      <c r="BU10" s="197">
        <f t="shared" si="68"/>
        <v>0</v>
      </c>
      <c r="BV10" s="197">
        <f t="shared" si="68"/>
        <v>0</v>
      </c>
      <c r="BW10" s="197">
        <f t="shared" si="68"/>
        <v>0</v>
      </c>
      <c r="BX10" s="197">
        <f t="shared" si="68"/>
        <v>0</v>
      </c>
      <c r="BY10" s="197">
        <f t="shared" ref="BY10:CA10" si="85">BY47+BY84+BY121+BY158+BY195</f>
        <v>0</v>
      </c>
      <c r="BZ10" s="197">
        <f t="shared" si="85"/>
        <v>0</v>
      </c>
      <c r="CA10" s="197">
        <f t="shared" si="85"/>
        <v>0</v>
      </c>
      <c r="CC10" s="18">
        <v>3</v>
      </c>
      <c r="CD10" s="21" t="s">
        <v>35</v>
      </c>
      <c r="CE10" s="19" t="s">
        <v>36</v>
      </c>
      <c r="CF10" s="19">
        <f>'1.Danh muc CPHC'!CF47+'1.Danh muc CPHC'!CF84+'1.Danh muc CPHC'!CF121+'1.Danh muc CPHC'!CF158+'1.Danh muc CPHC'!CF195</f>
        <v>3.4085807600000004</v>
      </c>
      <c r="CG10" s="19">
        <f>'1.Danh muc CPHC'!CG47+'1.Danh muc CPHC'!CG84+'1.Danh muc CPHC'!CG121+'1.Danh muc CPHC'!CG158+'1.Danh muc CPHC'!CG195</f>
        <v>30.191185349999998</v>
      </c>
      <c r="CH10" s="19">
        <f>'1.Danh muc CPHC'!CH47+'1.Danh muc CPHC'!CH84+'1.Danh muc CPHC'!CH121+'1.Danh muc CPHC'!CH158+'1.Danh muc CPHC'!CH195</f>
        <v>2.0935112399999998</v>
      </c>
      <c r="CI10" s="19">
        <f>'1.Danh muc CPHC'!CI47+'1.Danh muc CPHC'!CI84+'1.Danh muc CPHC'!CI121+'1.Danh muc CPHC'!CI158+'1.Danh muc CPHC'!CI195</f>
        <v>2.2855215600000003</v>
      </c>
      <c r="CJ10" s="19">
        <f>'1.Danh muc CPHC'!CJ47+'1.Danh muc CPHC'!CJ84+'1.Danh muc CPHC'!CJ121+'1.Danh muc CPHC'!CJ158+'1.Danh muc CPHC'!CJ195</f>
        <v>2.0265027600000001</v>
      </c>
      <c r="CK10" s="19">
        <f>'1.Danh muc CPHC'!CK47+'1.Danh muc CPHC'!CK84+'1.Danh muc CPHC'!CK121+'1.Danh muc CPHC'!CK158+'1.Danh muc CPHC'!CK195</f>
        <v>6.4055355599999997</v>
      </c>
      <c r="CL10" s="19">
        <f t="shared" ref="CL10:CX10" si="86">CL47+CL84+CL121+CL158+CL195</f>
        <v>0</v>
      </c>
      <c r="CM10" s="19">
        <f t="shared" si="86"/>
        <v>0</v>
      </c>
      <c r="CN10" s="19">
        <f t="shared" si="86"/>
        <v>0</v>
      </c>
      <c r="CO10" s="19">
        <f t="shared" si="86"/>
        <v>0</v>
      </c>
      <c r="CP10" s="19">
        <f t="shared" si="86"/>
        <v>0</v>
      </c>
      <c r="CQ10" s="19">
        <f t="shared" si="86"/>
        <v>0</v>
      </c>
      <c r="CR10" s="19">
        <f t="shared" si="86"/>
        <v>0</v>
      </c>
      <c r="CS10" s="19">
        <f t="shared" si="86"/>
        <v>0</v>
      </c>
      <c r="CT10" s="19">
        <f t="shared" si="86"/>
        <v>0</v>
      </c>
      <c r="CU10" s="19">
        <f t="shared" si="86"/>
        <v>0</v>
      </c>
      <c r="CV10" s="19">
        <f t="shared" si="86"/>
        <v>0</v>
      </c>
      <c r="CW10" s="19">
        <f t="shared" si="86"/>
        <v>0</v>
      </c>
      <c r="CX10" s="19">
        <f t="shared" si="86"/>
        <v>6.4055355599999997</v>
      </c>
      <c r="CY10" s="19"/>
      <c r="CZ10" s="19"/>
      <c r="DA10" s="19"/>
      <c r="DB10" s="19"/>
      <c r="DC10" s="19"/>
      <c r="DD10" s="19"/>
      <c r="DE10" s="19"/>
      <c r="DF10" s="19"/>
      <c r="DG10" s="19"/>
      <c r="DH10" s="19"/>
      <c r="DI10" s="19"/>
      <c r="DJ10" s="19"/>
      <c r="DK10" s="19"/>
      <c r="DL10" s="19"/>
      <c r="DM10" s="19"/>
      <c r="DN10" s="186"/>
      <c r="DO10" s="186"/>
      <c r="DQ10" s="18">
        <v>3</v>
      </c>
      <c r="DR10" s="21" t="s">
        <v>35</v>
      </c>
      <c r="DS10" s="19" t="s">
        <v>36</v>
      </c>
      <c r="DT10" s="19">
        <f t="shared" si="50"/>
        <v>10.311548999999999</v>
      </c>
      <c r="DU10" s="19">
        <f t="shared" si="50"/>
        <v>36.015900999999999</v>
      </c>
      <c r="DV10" s="19">
        <f t="shared" si="50"/>
        <v>5.0306630000000006</v>
      </c>
      <c r="DW10" s="19">
        <f t="shared" si="50"/>
        <v>3.2351270000000003</v>
      </c>
      <c r="DX10" s="19">
        <f t="shared" si="50"/>
        <v>3.1920609999999998</v>
      </c>
      <c r="DY10" s="19">
        <f t="shared" si="50"/>
        <v>11.457851000000002</v>
      </c>
      <c r="DZ10" s="19">
        <f t="shared" si="50"/>
        <v>3.1547810000000003</v>
      </c>
      <c r="EA10" s="19">
        <f t="shared" si="50"/>
        <v>2.9534820000000002</v>
      </c>
      <c r="EB10" s="19">
        <f t="shared" si="50"/>
        <v>2.992791</v>
      </c>
      <c r="EC10" s="19">
        <f t="shared" si="50"/>
        <v>9.1010539999999995</v>
      </c>
      <c r="ED10" s="19">
        <f t="shared" si="50"/>
        <v>2.9877030000000002</v>
      </c>
      <c r="EE10" s="19">
        <f t="shared" si="50"/>
        <v>2.82965</v>
      </c>
      <c r="EF10" s="19">
        <f t="shared" si="50"/>
        <v>2.8138109999999998</v>
      </c>
      <c r="EG10" s="19">
        <f t="shared" si="50"/>
        <v>8.6311640000000001</v>
      </c>
      <c r="EH10" s="19">
        <f t="shared" si="50"/>
        <v>3.2369309999999998</v>
      </c>
      <c r="EI10" s="19">
        <f t="shared" si="50"/>
        <v>3.344347</v>
      </c>
      <c r="EJ10" s="19">
        <f t="shared" si="50"/>
        <v>3.3194919999999999</v>
      </c>
      <c r="EK10" s="19">
        <f t="shared" si="50"/>
        <v>9.9007699999999996</v>
      </c>
      <c r="EL10" s="19">
        <f t="shared" si="50"/>
        <v>39.090839000000003</v>
      </c>
      <c r="EM10" s="48">
        <f t="shared" ref="EM10:EP10" si="87">EM47+EM84+EM121+EM158+EM195</f>
        <v>0</v>
      </c>
      <c r="EN10" s="48">
        <f t="shared" si="87"/>
        <v>0</v>
      </c>
      <c r="EO10" s="48">
        <f t="shared" si="87"/>
        <v>0</v>
      </c>
      <c r="EP10" s="197">
        <f t="shared" si="87"/>
        <v>0</v>
      </c>
      <c r="EQ10" s="197"/>
      <c r="ER10" s="197"/>
      <c r="ES10" s="197"/>
      <c r="ET10" s="197"/>
      <c r="EU10" s="197"/>
      <c r="EV10" s="197"/>
      <c r="EW10" s="197"/>
      <c r="EX10" s="197"/>
      <c r="EY10" s="197"/>
      <c r="EZ10" s="197"/>
      <c r="FA10" s="197"/>
      <c r="FB10" s="197"/>
      <c r="FC10" s="197"/>
      <c r="FE10" s="18">
        <v>3</v>
      </c>
      <c r="FF10" s="21" t="s">
        <v>35</v>
      </c>
      <c r="FG10" s="19" t="s">
        <v>36</v>
      </c>
      <c r="FH10" s="19">
        <f t="shared" si="52"/>
        <v>11.507845000000001</v>
      </c>
      <c r="FI10" s="19">
        <f t="shared" si="52"/>
        <v>51.258972000000007</v>
      </c>
      <c r="FJ10" s="19">
        <f t="shared" si="52"/>
        <v>3.439006</v>
      </c>
      <c r="FK10" s="19">
        <f t="shared" si="52"/>
        <v>3.5468739999999999</v>
      </c>
      <c r="FL10" s="19">
        <f t="shared" si="52"/>
        <v>2.7871679999999999</v>
      </c>
      <c r="FM10" s="19">
        <f t="shared" si="52"/>
        <v>9.7730480000000011</v>
      </c>
      <c r="FN10" s="19">
        <f t="shared" si="52"/>
        <v>3.7023529999999996</v>
      </c>
      <c r="FO10" s="19">
        <f t="shared" si="52"/>
        <v>3.715255</v>
      </c>
      <c r="FP10" s="19">
        <f t="shared" si="52"/>
        <v>3.3369420000000001</v>
      </c>
      <c r="FQ10" s="19">
        <f t="shared" si="52"/>
        <v>10.75455</v>
      </c>
      <c r="FR10" s="19">
        <f t="shared" si="52"/>
        <v>3.4746040000000002</v>
      </c>
      <c r="FS10" s="19">
        <f t="shared" si="52"/>
        <v>3.691656</v>
      </c>
      <c r="FT10" s="19">
        <f t="shared" si="52"/>
        <v>3.4976280000000002</v>
      </c>
      <c r="FU10" s="19">
        <f t="shared" si="52"/>
        <v>10.663888</v>
      </c>
      <c r="FV10" s="19">
        <f t="shared" si="52"/>
        <v>2.3211690000000003</v>
      </c>
      <c r="FW10" s="19">
        <f t="shared" si="52"/>
        <v>2.5014469999999998</v>
      </c>
      <c r="FX10" s="19">
        <f t="shared" si="52"/>
        <v>2.5688979999999999</v>
      </c>
      <c r="FY10" s="19">
        <f t="shared" si="52"/>
        <v>7.391513999999999</v>
      </c>
      <c r="FZ10" s="19">
        <f t="shared" si="52"/>
        <v>38.582999999999998</v>
      </c>
      <c r="GA10" s="19">
        <f t="shared" ref="GA10:GD10" si="88">GA47+GA84+GA121+GA158+GA195</f>
        <v>0</v>
      </c>
      <c r="GB10" s="19">
        <f t="shared" si="88"/>
        <v>0</v>
      </c>
      <c r="GC10" s="187">
        <f t="shared" si="88"/>
        <v>0</v>
      </c>
      <c r="GD10" s="186">
        <f t="shared" si="88"/>
        <v>0</v>
      </c>
      <c r="GE10" s="186">
        <f t="shared" ref="GE10:GH10" si="89">GE47+GE84+GE121+GE158+GE195</f>
        <v>0</v>
      </c>
      <c r="GF10" s="186">
        <f t="shared" si="89"/>
        <v>0</v>
      </c>
      <c r="GG10" s="186">
        <f t="shared" si="89"/>
        <v>0</v>
      </c>
      <c r="GH10" s="186">
        <f t="shared" si="89"/>
        <v>0</v>
      </c>
      <c r="GI10" s="186">
        <f t="shared" ref="GI10:GL10" si="90">GI47+GI84+GI121+GI158+GI195</f>
        <v>0</v>
      </c>
      <c r="GJ10" s="186">
        <f t="shared" si="90"/>
        <v>0</v>
      </c>
      <c r="GK10" s="186">
        <f t="shared" si="90"/>
        <v>0</v>
      </c>
      <c r="GL10" s="186">
        <f t="shared" si="90"/>
        <v>0</v>
      </c>
      <c r="GM10" s="186">
        <f t="shared" ref="GM10:GQ10" si="91">GM47+GM84+GM121+GM158+GM195</f>
        <v>0</v>
      </c>
      <c r="GN10" s="186">
        <f t="shared" si="91"/>
        <v>0</v>
      </c>
      <c r="GO10" s="186">
        <f t="shared" si="91"/>
        <v>0</v>
      </c>
      <c r="GP10" s="186">
        <f t="shared" si="91"/>
        <v>0</v>
      </c>
      <c r="GQ10" s="186">
        <f t="shared" si="91"/>
        <v>0</v>
      </c>
      <c r="GS10" s="18">
        <v>3</v>
      </c>
      <c r="GT10" s="21" t="s">
        <v>35</v>
      </c>
      <c r="GU10" s="19" t="s">
        <v>36</v>
      </c>
      <c r="GV10" s="19">
        <f t="shared" si="58"/>
        <v>13.940299299999996</v>
      </c>
      <c r="GW10" s="19">
        <f t="shared" si="58"/>
        <v>52.383677999999996</v>
      </c>
      <c r="GX10" s="19">
        <f t="shared" si="58"/>
        <v>4.2573869999999996</v>
      </c>
      <c r="GY10" s="19">
        <f t="shared" si="58"/>
        <v>4.3627880000000001</v>
      </c>
      <c r="GZ10" s="19">
        <f t="shared" si="58"/>
        <v>4.4605079999999999</v>
      </c>
      <c r="HA10" s="19">
        <f t="shared" si="58"/>
        <v>13.080682999999999</v>
      </c>
      <c r="HB10" s="19">
        <f t="shared" si="58"/>
        <v>4.7804289999999998</v>
      </c>
      <c r="HC10" s="19">
        <f t="shared" si="58"/>
        <v>4.4506490000000003</v>
      </c>
      <c r="HD10" s="19">
        <f t="shared" si="58"/>
        <v>4.7910219999999999</v>
      </c>
      <c r="HE10" s="19">
        <f t="shared" si="58"/>
        <v>14.022099999999998</v>
      </c>
      <c r="HF10" s="19">
        <f t="shared" si="58"/>
        <v>5.1050850000000008</v>
      </c>
      <c r="HG10" s="19">
        <f t="shared" si="58"/>
        <v>3.000048</v>
      </c>
      <c r="HH10" s="19">
        <f t="shared" si="58"/>
        <v>2.9087680000000002</v>
      </c>
      <c r="HI10" s="19">
        <f t="shared" si="58"/>
        <v>11.013901000000001</v>
      </c>
      <c r="HJ10" s="19">
        <f t="shared" si="58"/>
        <v>2.6929079999999996</v>
      </c>
      <c r="HK10" s="19">
        <f t="shared" si="58"/>
        <v>2.2785829999999998</v>
      </c>
      <c r="HL10" s="19">
        <f t="shared" si="58"/>
        <v>2.0649389999999999</v>
      </c>
      <c r="HM10" s="19">
        <f t="shared" si="58"/>
        <v>7.0364299999999993</v>
      </c>
      <c r="HN10" s="19">
        <f t="shared" si="58"/>
        <v>45.153114000000002</v>
      </c>
      <c r="HO10" s="19">
        <f t="shared" ref="HO10:HR10" si="92">HO47+HO84+HO121+HO158+HO195</f>
        <v>2.227868</v>
      </c>
      <c r="HP10" s="19">
        <f t="shared" si="92"/>
        <v>2.4415200000000001</v>
      </c>
      <c r="HQ10" s="19">
        <f t="shared" si="92"/>
        <v>0</v>
      </c>
      <c r="HR10" s="19">
        <f t="shared" si="92"/>
        <v>4.6693880000000005</v>
      </c>
      <c r="HS10" s="186">
        <f t="shared" ref="HS10:HV10" si="93">HS47+HS84+HS121+HS158+HS195</f>
        <v>0</v>
      </c>
      <c r="HT10" s="186">
        <f t="shared" si="93"/>
        <v>0</v>
      </c>
      <c r="HU10" s="186">
        <f t="shared" si="93"/>
        <v>0</v>
      </c>
      <c r="HV10" s="186">
        <f t="shared" si="93"/>
        <v>0</v>
      </c>
      <c r="HW10" s="186">
        <f t="shared" ref="HW10:HZ10" si="94">HW47+HW84+HW121+HW158+HW195</f>
        <v>0</v>
      </c>
      <c r="HX10" s="186">
        <f t="shared" si="94"/>
        <v>0</v>
      </c>
      <c r="HY10" s="186">
        <f t="shared" si="94"/>
        <v>0</v>
      </c>
      <c r="HZ10" s="186">
        <f t="shared" si="94"/>
        <v>0</v>
      </c>
      <c r="IA10" s="186">
        <f t="shared" ref="IA10:IE10" si="95">IA47+IA84+IA121+IA158+IA195</f>
        <v>0</v>
      </c>
      <c r="IB10" s="186">
        <f t="shared" si="95"/>
        <v>0</v>
      </c>
      <c r="IC10" s="186">
        <f t="shared" si="95"/>
        <v>0</v>
      </c>
      <c r="ID10" s="186">
        <f t="shared" si="95"/>
        <v>0</v>
      </c>
      <c r="IE10" s="186">
        <f t="shared" si="95"/>
        <v>4.6693880000000005</v>
      </c>
    </row>
    <row r="11" spans="1:239" ht="15.75" x14ac:dyDescent="0.25">
      <c r="A11" s="17">
        <v>4</v>
      </c>
      <c r="B11" s="21" t="s">
        <v>37</v>
      </c>
      <c r="C11" s="19" t="s">
        <v>38</v>
      </c>
      <c r="D11" s="20">
        <f t="shared" si="38"/>
        <v>32.604906299999996</v>
      </c>
      <c r="E11" s="20">
        <f t="shared" si="38"/>
        <v>120.77337958</v>
      </c>
      <c r="F11" s="20">
        <f t="shared" si="38"/>
        <v>11.651901259999999</v>
      </c>
      <c r="G11" s="20">
        <f t="shared" si="38"/>
        <v>12.393058760000001</v>
      </c>
      <c r="H11" s="20">
        <f t="shared" si="38"/>
        <v>14.358759139999998</v>
      </c>
      <c r="I11" s="20">
        <f t="shared" si="38"/>
        <v>38.403719160000001</v>
      </c>
      <c r="J11" s="20">
        <f t="shared" si="38"/>
        <v>22.381483999999997</v>
      </c>
      <c r="K11" s="20">
        <f t="shared" si="38"/>
        <v>21.988371000000001</v>
      </c>
      <c r="L11" s="20">
        <f t="shared" si="38"/>
        <v>17.971539</v>
      </c>
      <c r="M11" s="20">
        <f t="shared" si="38"/>
        <v>62.341394000000001</v>
      </c>
      <c r="N11" s="20">
        <f t="shared" si="38"/>
        <v>17.040454</v>
      </c>
      <c r="O11" s="20">
        <f t="shared" si="38"/>
        <v>17.834817999999999</v>
      </c>
      <c r="P11" s="20">
        <f t="shared" si="38"/>
        <v>16.642800000000001</v>
      </c>
      <c r="Q11" s="20">
        <f t="shared" si="38"/>
        <v>51.518072000000004</v>
      </c>
      <c r="R11" s="20">
        <f t="shared" si="38"/>
        <v>18.248728</v>
      </c>
      <c r="S11" s="20">
        <f t="shared" si="38"/>
        <v>15.917272000000001</v>
      </c>
      <c r="T11" s="20">
        <f t="shared" si="38"/>
        <v>15.917272000000001</v>
      </c>
      <c r="U11" s="20">
        <f t="shared" si="38"/>
        <v>50.083272000000001</v>
      </c>
      <c r="V11" s="20">
        <f t="shared" si="38"/>
        <v>202.34645716</v>
      </c>
      <c r="W11" s="20">
        <f t="shared" ref="W11:Z11" si="96">W48+W85+W122+W159+W196</f>
        <v>0.32454499999999997</v>
      </c>
      <c r="X11" s="20">
        <f t="shared" si="96"/>
        <v>1.3513629999999999</v>
      </c>
      <c r="Y11" s="187">
        <f t="shared" si="96"/>
        <v>0</v>
      </c>
      <c r="Z11" s="341">
        <f t="shared" si="96"/>
        <v>1.675908</v>
      </c>
      <c r="AA11" s="341">
        <f t="shared" ref="AA11" si="97">AA48+AA85+AA122+AA159+AA196</f>
        <v>0</v>
      </c>
      <c r="AB11" s="341">
        <f t="shared" ref="AB11:AE11" si="98">AB48+AB85+AB122+AB159+AB196</f>
        <v>0</v>
      </c>
      <c r="AC11" s="341">
        <f t="shared" si="98"/>
        <v>0</v>
      </c>
      <c r="AD11" s="341">
        <f t="shared" si="98"/>
        <v>0</v>
      </c>
      <c r="AE11" s="341">
        <f t="shared" si="98"/>
        <v>0</v>
      </c>
      <c r="AF11" s="341">
        <f t="shared" ref="AF11:AI11" si="99">AF48+AF85+AF122+AF159+AF196</f>
        <v>0</v>
      </c>
      <c r="AG11" s="341">
        <f t="shared" si="99"/>
        <v>0</v>
      </c>
      <c r="AH11" s="341">
        <f t="shared" si="99"/>
        <v>0</v>
      </c>
      <c r="AI11" s="341">
        <f t="shared" si="99"/>
        <v>0</v>
      </c>
      <c r="AJ11" s="341">
        <f t="shared" ref="AJ11:AM11" si="100">AJ48+AJ85+AJ122+AJ159+AJ196</f>
        <v>0</v>
      </c>
      <c r="AK11" s="341">
        <f t="shared" si="100"/>
        <v>0</v>
      </c>
      <c r="AL11" s="341">
        <f t="shared" si="100"/>
        <v>0</v>
      </c>
      <c r="AM11" s="341">
        <f t="shared" si="100"/>
        <v>1.675908</v>
      </c>
      <c r="AO11" s="18">
        <v>4</v>
      </c>
      <c r="AP11" s="21" t="s">
        <v>37</v>
      </c>
      <c r="AQ11" s="19" t="s">
        <v>38</v>
      </c>
      <c r="AR11" s="19">
        <f t="shared" si="43"/>
        <v>18.538396380000002</v>
      </c>
      <c r="AS11" s="19">
        <f t="shared" si="43"/>
        <v>64.608723580000003</v>
      </c>
      <c r="AT11" s="19">
        <f t="shared" si="43"/>
        <v>5.6306627400000009</v>
      </c>
      <c r="AU11" s="19">
        <f t="shared" si="43"/>
        <v>6.3488602399999996</v>
      </c>
      <c r="AV11" s="19">
        <f t="shared" si="43"/>
        <v>7.7850268600000003</v>
      </c>
      <c r="AW11" s="19">
        <f t="shared" si="43"/>
        <v>19.764549840000001</v>
      </c>
      <c r="AX11" s="19">
        <f t="shared" si="43"/>
        <v>17.479545000000002</v>
      </c>
      <c r="AY11" s="19">
        <f t="shared" si="43"/>
        <v>15.947308</v>
      </c>
      <c r="AZ11" s="19">
        <f t="shared" si="43"/>
        <v>13.269722</v>
      </c>
      <c r="BA11" s="19">
        <f t="shared" si="43"/>
        <v>46.696574999999996</v>
      </c>
      <c r="BB11" s="19">
        <f t="shared" si="43"/>
        <v>12.347727000000001</v>
      </c>
      <c r="BC11" s="19">
        <f t="shared" si="43"/>
        <v>14.014090999999999</v>
      </c>
      <c r="BD11" s="19">
        <f t="shared" si="43"/>
        <v>11.950073</v>
      </c>
      <c r="BE11" s="19">
        <f t="shared" si="43"/>
        <v>38.311891000000003</v>
      </c>
      <c r="BF11" s="19">
        <f t="shared" si="43"/>
        <v>13.787818000000001</v>
      </c>
      <c r="BG11" s="19">
        <f t="shared" si="43"/>
        <v>12.859090999999999</v>
      </c>
      <c r="BH11" s="19">
        <f t="shared" si="43"/>
        <v>12.859090999999999</v>
      </c>
      <c r="BI11" s="19">
        <f t="shared" si="68"/>
        <v>39.506000000000007</v>
      </c>
      <c r="BJ11" s="19">
        <f t="shared" si="68"/>
        <v>144.27901584</v>
      </c>
      <c r="BK11" s="48">
        <f t="shared" si="68"/>
        <v>0</v>
      </c>
      <c r="BL11" s="48">
        <f t="shared" si="68"/>
        <v>0</v>
      </c>
      <c r="BM11" s="48">
        <f t="shared" si="68"/>
        <v>0</v>
      </c>
      <c r="BN11" s="197">
        <f t="shared" si="68"/>
        <v>0</v>
      </c>
      <c r="BO11" s="197">
        <f t="shared" si="68"/>
        <v>0</v>
      </c>
      <c r="BP11" s="197">
        <f t="shared" si="68"/>
        <v>0</v>
      </c>
      <c r="BQ11" s="197">
        <f t="shared" si="68"/>
        <v>0</v>
      </c>
      <c r="BR11" s="197">
        <f t="shared" si="68"/>
        <v>0</v>
      </c>
      <c r="BS11" s="197">
        <f t="shared" si="68"/>
        <v>0</v>
      </c>
      <c r="BT11" s="197">
        <f t="shared" si="68"/>
        <v>0</v>
      </c>
      <c r="BU11" s="197">
        <f t="shared" si="68"/>
        <v>0</v>
      </c>
      <c r="BV11" s="197">
        <f t="shared" si="68"/>
        <v>0</v>
      </c>
      <c r="BW11" s="197">
        <f t="shared" si="68"/>
        <v>0</v>
      </c>
      <c r="BX11" s="197">
        <f t="shared" si="68"/>
        <v>0</v>
      </c>
      <c r="BY11" s="197">
        <f t="shared" ref="BY11:CA11" si="101">BY48+BY85+BY122+BY159+BY196</f>
        <v>0</v>
      </c>
      <c r="BZ11" s="197">
        <f t="shared" si="101"/>
        <v>0</v>
      </c>
      <c r="CA11" s="197">
        <f t="shared" si="101"/>
        <v>0</v>
      </c>
      <c r="CC11" s="18">
        <v>4</v>
      </c>
      <c r="CD11" s="21" t="s">
        <v>37</v>
      </c>
      <c r="CE11" s="19" t="s">
        <v>38</v>
      </c>
      <c r="CF11" s="19">
        <f>'1.Danh muc CPHC'!CF48+'1.Danh muc CPHC'!CF85+'1.Danh muc CPHC'!CF122+'1.Danh muc CPHC'!CF159+'1.Danh muc CPHC'!CF196</f>
        <v>2.6129046200000006</v>
      </c>
      <c r="CG11" s="19">
        <f>'1.Danh muc CPHC'!CG48+'1.Danh muc CPHC'!CG85+'1.Danh muc CPHC'!CG122+'1.Danh muc CPHC'!CG159+'1.Danh muc CPHC'!CG196</f>
        <v>9.6000000000000014</v>
      </c>
      <c r="CH11" s="19">
        <f>'1.Danh muc CPHC'!CH48+'1.Danh muc CPHC'!CH85+'1.Danh muc CPHC'!CH122+'1.Danh muc CPHC'!CH159+'1.Danh muc CPHC'!CH196</f>
        <v>1.4086725200000001</v>
      </c>
      <c r="CI11" s="19">
        <f>'1.Danh muc CPHC'!CI48+'1.Danh muc CPHC'!CI85+'1.Danh muc CPHC'!CI122+'1.Danh muc CPHC'!CI159+'1.Danh muc CPHC'!CI196</f>
        <v>1.6170175200000001</v>
      </c>
      <c r="CJ11" s="19">
        <f>'1.Danh muc CPHC'!CJ48+'1.Danh muc CPHC'!CJ85+'1.Danh muc CPHC'!CJ122+'1.Danh muc CPHC'!CJ159+'1.Danh muc CPHC'!CJ196</f>
        <v>2.0090362800000001</v>
      </c>
      <c r="CK11" s="19">
        <f>'1.Danh muc CPHC'!CK48+'1.Danh muc CPHC'!CK85+'1.Danh muc CPHC'!CK122+'1.Danh muc CPHC'!CK159+'1.Danh muc CPHC'!CK196</f>
        <v>5.0347263200000008</v>
      </c>
      <c r="CL11" s="19">
        <f t="shared" ref="CL11:CX11" si="102">CL48+CL85+CL122+CL159+CL196</f>
        <v>0</v>
      </c>
      <c r="CM11" s="19">
        <f t="shared" si="102"/>
        <v>0</v>
      </c>
      <c r="CN11" s="19">
        <f t="shared" si="102"/>
        <v>0</v>
      </c>
      <c r="CO11" s="19">
        <f t="shared" si="102"/>
        <v>0</v>
      </c>
      <c r="CP11" s="19">
        <f t="shared" si="102"/>
        <v>0</v>
      </c>
      <c r="CQ11" s="19">
        <f t="shared" si="102"/>
        <v>0</v>
      </c>
      <c r="CR11" s="19">
        <f t="shared" si="102"/>
        <v>0</v>
      </c>
      <c r="CS11" s="19">
        <f t="shared" si="102"/>
        <v>0</v>
      </c>
      <c r="CT11" s="19">
        <f t="shared" si="102"/>
        <v>0</v>
      </c>
      <c r="CU11" s="19">
        <f t="shared" si="102"/>
        <v>0</v>
      </c>
      <c r="CV11" s="19">
        <f t="shared" si="102"/>
        <v>0</v>
      </c>
      <c r="CW11" s="19">
        <f t="shared" si="102"/>
        <v>0</v>
      </c>
      <c r="CX11" s="19">
        <f t="shared" si="102"/>
        <v>5.0347263200000008</v>
      </c>
      <c r="CY11" s="19"/>
      <c r="CZ11" s="19"/>
      <c r="DA11" s="19"/>
      <c r="DB11" s="19"/>
      <c r="DC11" s="19"/>
      <c r="DD11" s="19"/>
      <c r="DE11" s="19"/>
      <c r="DF11" s="19"/>
      <c r="DG11" s="19"/>
      <c r="DH11" s="19"/>
      <c r="DI11" s="19"/>
      <c r="DJ11" s="19"/>
      <c r="DK11" s="19"/>
      <c r="DL11" s="19"/>
      <c r="DM11" s="19"/>
      <c r="DN11" s="186"/>
      <c r="DO11" s="186"/>
      <c r="DQ11" s="18">
        <v>4</v>
      </c>
      <c r="DR11" s="21" t="s">
        <v>37</v>
      </c>
      <c r="DS11" s="19" t="s">
        <v>38</v>
      </c>
      <c r="DT11" s="19">
        <f t="shared" si="50"/>
        <v>2.705727</v>
      </c>
      <c r="DU11" s="19">
        <f t="shared" si="50"/>
        <v>11.844532000000001</v>
      </c>
      <c r="DV11" s="19">
        <f t="shared" si="50"/>
        <v>1.3701510000000001</v>
      </c>
      <c r="DW11" s="19">
        <f t="shared" si="50"/>
        <v>1.4008180000000001</v>
      </c>
      <c r="DX11" s="19">
        <f t="shared" si="50"/>
        <v>1.3701509999999999</v>
      </c>
      <c r="DY11" s="19">
        <f t="shared" si="50"/>
        <v>4.1411200000000008</v>
      </c>
      <c r="DZ11" s="19">
        <f t="shared" si="50"/>
        <v>1.7073939999999999</v>
      </c>
      <c r="EA11" s="19">
        <f t="shared" si="50"/>
        <v>1.8746989999999997</v>
      </c>
      <c r="EB11" s="19">
        <f t="shared" si="50"/>
        <v>1.5072719999999999</v>
      </c>
      <c r="EC11" s="19">
        <f t="shared" si="50"/>
        <v>5.0893649999999999</v>
      </c>
      <c r="ED11" s="19">
        <f t="shared" si="50"/>
        <v>1.4981819999999999</v>
      </c>
      <c r="EE11" s="19">
        <f t="shared" si="50"/>
        <v>1.4981819999999999</v>
      </c>
      <c r="EF11" s="19">
        <f t="shared" si="50"/>
        <v>1.4981819999999999</v>
      </c>
      <c r="EG11" s="19">
        <f t="shared" si="50"/>
        <v>4.4945459999999997</v>
      </c>
      <c r="EH11" s="19">
        <f t="shared" si="50"/>
        <v>1.4981819999999999</v>
      </c>
      <c r="EI11" s="19">
        <f t="shared" si="50"/>
        <v>1.5381820000000002</v>
      </c>
      <c r="EJ11" s="19">
        <f t="shared" si="50"/>
        <v>1.5381820000000002</v>
      </c>
      <c r="EK11" s="19">
        <f t="shared" si="50"/>
        <v>4.5745460000000007</v>
      </c>
      <c r="EL11" s="19">
        <f t="shared" si="50"/>
        <v>18.299576999999999</v>
      </c>
      <c r="EM11" s="48">
        <f t="shared" ref="EM11:EP11" si="103">EM48+EM85+EM122+EM159+EM196</f>
        <v>0</v>
      </c>
      <c r="EN11" s="48">
        <f t="shared" si="103"/>
        <v>0</v>
      </c>
      <c r="EO11" s="48">
        <f t="shared" si="103"/>
        <v>0</v>
      </c>
      <c r="EP11" s="197">
        <f t="shared" si="103"/>
        <v>0</v>
      </c>
      <c r="EQ11" s="197"/>
      <c r="ER11" s="197"/>
      <c r="ES11" s="197"/>
      <c r="ET11" s="197"/>
      <c r="EU11" s="197"/>
      <c r="EV11" s="197"/>
      <c r="EW11" s="197"/>
      <c r="EX11" s="197"/>
      <c r="EY11" s="197"/>
      <c r="EZ11" s="197"/>
      <c r="FA11" s="197"/>
      <c r="FB11" s="197"/>
      <c r="FC11" s="197"/>
      <c r="FE11" s="18">
        <v>4</v>
      </c>
      <c r="FF11" s="21" t="s">
        <v>37</v>
      </c>
      <c r="FG11" s="19" t="s">
        <v>38</v>
      </c>
      <c r="FH11" s="19">
        <f t="shared" si="52"/>
        <v>4.9990920000000001</v>
      </c>
      <c r="FI11" s="19">
        <f t="shared" si="52"/>
        <v>19.996368000000004</v>
      </c>
      <c r="FJ11" s="19">
        <f t="shared" si="52"/>
        <v>1.834546</v>
      </c>
      <c r="FK11" s="19">
        <f t="shared" si="52"/>
        <v>1.4981819999999999</v>
      </c>
      <c r="FL11" s="19">
        <f t="shared" si="52"/>
        <v>1.666364</v>
      </c>
      <c r="FM11" s="19">
        <f t="shared" si="52"/>
        <v>4.9990920000000001</v>
      </c>
      <c r="FN11" s="19">
        <f t="shared" si="52"/>
        <v>1.666364</v>
      </c>
      <c r="FO11" s="19">
        <f t="shared" si="52"/>
        <v>1.666364</v>
      </c>
      <c r="FP11" s="19">
        <f t="shared" si="52"/>
        <v>1.666364</v>
      </c>
      <c r="FQ11" s="19">
        <f t="shared" si="52"/>
        <v>4.9990920000000001</v>
      </c>
      <c r="FR11" s="19">
        <f t="shared" si="52"/>
        <v>1.666364</v>
      </c>
      <c r="FS11" s="19">
        <f t="shared" si="52"/>
        <v>0.79436400000000007</v>
      </c>
      <c r="FT11" s="19">
        <f t="shared" si="52"/>
        <v>1.666364</v>
      </c>
      <c r="FU11" s="19">
        <f t="shared" si="52"/>
        <v>4.1270920000000002</v>
      </c>
      <c r="FV11" s="19">
        <f t="shared" si="52"/>
        <v>1.666364</v>
      </c>
      <c r="FW11" s="19">
        <f t="shared" si="52"/>
        <v>1.195454</v>
      </c>
      <c r="FX11" s="19">
        <f t="shared" si="52"/>
        <v>1.195454</v>
      </c>
      <c r="FY11" s="19">
        <f t="shared" si="52"/>
        <v>4.0572719999999993</v>
      </c>
      <c r="FZ11" s="19">
        <f t="shared" si="52"/>
        <v>18.182548000000001</v>
      </c>
      <c r="GA11" s="19">
        <f t="shared" ref="GA11:GD11" si="104">GA48+GA85+GA122+GA159+GA196</f>
        <v>0</v>
      </c>
      <c r="GB11" s="19">
        <f t="shared" si="104"/>
        <v>0</v>
      </c>
      <c r="GC11" s="187">
        <f t="shared" si="104"/>
        <v>0</v>
      </c>
      <c r="GD11" s="186">
        <f t="shared" si="104"/>
        <v>0</v>
      </c>
      <c r="GE11" s="186">
        <f t="shared" ref="GE11:GH11" si="105">GE48+GE85+GE122+GE159+GE196</f>
        <v>0</v>
      </c>
      <c r="GF11" s="186">
        <f t="shared" si="105"/>
        <v>0</v>
      </c>
      <c r="GG11" s="186">
        <f t="shared" si="105"/>
        <v>0</v>
      </c>
      <c r="GH11" s="186">
        <f t="shared" si="105"/>
        <v>0</v>
      </c>
      <c r="GI11" s="186">
        <f t="shared" ref="GI11:GL11" si="106">GI48+GI85+GI122+GI159+GI196</f>
        <v>0</v>
      </c>
      <c r="GJ11" s="186">
        <f t="shared" si="106"/>
        <v>0</v>
      </c>
      <c r="GK11" s="186">
        <f t="shared" si="106"/>
        <v>0</v>
      </c>
      <c r="GL11" s="186">
        <f t="shared" si="106"/>
        <v>0</v>
      </c>
      <c r="GM11" s="186">
        <f t="shared" ref="GM11:GQ11" si="107">GM48+GM85+GM122+GM159+GM196</f>
        <v>0</v>
      </c>
      <c r="GN11" s="186">
        <f t="shared" si="107"/>
        <v>0</v>
      </c>
      <c r="GO11" s="186">
        <f t="shared" si="107"/>
        <v>0</v>
      </c>
      <c r="GP11" s="186">
        <f t="shared" si="107"/>
        <v>0</v>
      </c>
      <c r="GQ11" s="186">
        <f t="shared" si="107"/>
        <v>0</v>
      </c>
      <c r="GS11" s="18">
        <v>4</v>
      </c>
      <c r="GT11" s="21" t="s">
        <v>37</v>
      </c>
      <c r="GU11" s="19" t="s">
        <v>38</v>
      </c>
      <c r="GV11" s="19">
        <f t="shared" si="58"/>
        <v>3.7487862999999999</v>
      </c>
      <c r="GW11" s="19">
        <f t="shared" si="58"/>
        <v>14.723756</v>
      </c>
      <c r="GX11" s="19">
        <f t="shared" si="58"/>
        <v>1.4078689999999998</v>
      </c>
      <c r="GY11" s="19">
        <f t="shared" si="58"/>
        <v>1.528181</v>
      </c>
      <c r="GZ11" s="19">
        <f t="shared" si="58"/>
        <v>1.528181</v>
      </c>
      <c r="HA11" s="19">
        <f t="shared" si="58"/>
        <v>4.4642310000000007</v>
      </c>
      <c r="HB11" s="19">
        <f t="shared" si="58"/>
        <v>1.528181</v>
      </c>
      <c r="HC11" s="19">
        <f t="shared" si="58"/>
        <v>2.5</v>
      </c>
      <c r="HD11" s="19">
        <f t="shared" si="58"/>
        <v>1.528181</v>
      </c>
      <c r="HE11" s="19">
        <f t="shared" si="58"/>
        <v>5.5563620000000009</v>
      </c>
      <c r="HF11" s="19">
        <f t="shared" si="58"/>
        <v>1.528181</v>
      </c>
      <c r="HG11" s="19">
        <f t="shared" si="58"/>
        <v>1.528181</v>
      </c>
      <c r="HH11" s="19">
        <f t="shared" si="58"/>
        <v>1.528181</v>
      </c>
      <c r="HI11" s="19">
        <f t="shared" si="58"/>
        <v>4.584543</v>
      </c>
      <c r="HJ11" s="19">
        <f t="shared" si="58"/>
        <v>1.2963640000000001</v>
      </c>
      <c r="HK11" s="19">
        <f t="shared" si="58"/>
        <v>0.32454499999999997</v>
      </c>
      <c r="HL11" s="19">
        <f t="shared" si="58"/>
        <v>0.32454499999999997</v>
      </c>
      <c r="HM11" s="19">
        <f t="shared" si="58"/>
        <v>1.9454540000000005</v>
      </c>
      <c r="HN11" s="19">
        <f t="shared" si="58"/>
        <v>16.55059</v>
      </c>
      <c r="HO11" s="19">
        <f t="shared" ref="HO11:HR11" si="108">HO48+HO85+HO122+HO159+HO196</f>
        <v>0.32454499999999997</v>
      </c>
      <c r="HP11" s="19">
        <f t="shared" si="108"/>
        <v>1.3513629999999999</v>
      </c>
      <c r="HQ11" s="19">
        <f t="shared" si="108"/>
        <v>0</v>
      </c>
      <c r="HR11" s="19">
        <f t="shared" si="108"/>
        <v>1.675908</v>
      </c>
      <c r="HS11" s="186">
        <f t="shared" ref="HS11:HV11" si="109">HS48+HS85+HS122+HS159+HS196</f>
        <v>0</v>
      </c>
      <c r="HT11" s="186">
        <f t="shared" si="109"/>
        <v>0</v>
      </c>
      <c r="HU11" s="186">
        <f t="shared" si="109"/>
        <v>0</v>
      </c>
      <c r="HV11" s="186">
        <f t="shared" si="109"/>
        <v>0</v>
      </c>
      <c r="HW11" s="186">
        <f t="shared" ref="HW11:HZ11" si="110">HW48+HW85+HW122+HW159+HW196</f>
        <v>0</v>
      </c>
      <c r="HX11" s="186">
        <f t="shared" si="110"/>
        <v>0</v>
      </c>
      <c r="HY11" s="186">
        <f t="shared" si="110"/>
        <v>0</v>
      </c>
      <c r="HZ11" s="186">
        <f t="shared" si="110"/>
        <v>0</v>
      </c>
      <c r="IA11" s="186">
        <f t="shared" ref="IA11:IE11" si="111">IA48+IA85+IA122+IA159+IA196</f>
        <v>0</v>
      </c>
      <c r="IB11" s="186">
        <f t="shared" si="111"/>
        <v>0</v>
      </c>
      <c r="IC11" s="186">
        <f t="shared" si="111"/>
        <v>0</v>
      </c>
      <c r="ID11" s="186">
        <f t="shared" si="111"/>
        <v>0</v>
      </c>
      <c r="IE11" s="186">
        <f t="shared" si="111"/>
        <v>1.675908</v>
      </c>
    </row>
    <row r="12" spans="1:239" ht="15.75" x14ac:dyDescent="0.25">
      <c r="A12" s="17">
        <v>5</v>
      </c>
      <c r="B12" s="21" t="s">
        <v>39</v>
      </c>
      <c r="C12" s="19" t="s">
        <v>40</v>
      </c>
      <c r="D12" s="20">
        <f t="shared" si="38"/>
        <v>40.965313600000002</v>
      </c>
      <c r="E12" s="20">
        <f t="shared" si="38"/>
        <v>113.41514955666666</v>
      </c>
      <c r="F12" s="20">
        <f t="shared" si="38"/>
        <v>15.098553659999999</v>
      </c>
      <c r="G12" s="20">
        <f t="shared" si="38"/>
        <v>21.48736328</v>
      </c>
      <c r="H12" s="20">
        <f t="shared" si="38"/>
        <v>18.796866780000002</v>
      </c>
      <c r="I12" s="20">
        <f t="shared" si="38"/>
        <v>55.382783719999999</v>
      </c>
      <c r="J12" s="20">
        <f t="shared" si="38"/>
        <v>22.402950000000001</v>
      </c>
      <c r="K12" s="20">
        <f t="shared" si="38"/>
        <v>17.734769</v>
      </c>
      <c r="L12" s="20">
        <f t="shared" si="38"/>
        <v>12.116695000000002</v>
      </c>
      <c r="M12" s="20">
        <f t="shared" si="38"/>
        <v>52.254413999999997</v>
      </c>
      <c r="N12" s="20">
        <f t="shared" si="38"/>
        <v>11.488091000000001</v>
      </c>
      <c r="O12" s="20">
        <f t="shared" si="38"/>
        <v>12.743215000000001</v>
      </c>
      <c r="P12" s="20">
        <f t="shared" si="38"/>
        <v>12.752939999999999</v>
      </c>
      <c r="Q12" s="20">
        <f t="shared" si="38"/>
        <v>36.984246000000006</v>
      </c>
      <c r="R12" s="20">
        <f t="shared" si="38"/>
        <v>8.1252040000000001</v>
      </c>
      <c r="S12" s="20">
        <f t="shared" si="38"/>
        <v>12.566795999999998</v>
      </c>
      <c r="T12" s="20">
        <f t="shared" si="38"/>
        <v>11.060449</v>
      </c>
      <c r="U12" s="20">
        <f t="shared" si="38"/>
        <v>31.752448999999999</v>
      </c>
      <c r="V12" s="20">
        <f t="shared" si="38"/>
        <v>176.37389271999999</v>
      </c>
      <c r="W12" s="20">
        <f t="shared" ref="W12:Z12" si="112">W49+W86+W123+W160+W197</f>
        <v>1.6140149999999998</v>
      </c>
      <c r="X12" s="20">
        <f t="shared" si="112"/>
        <v>2.1724199999999998</v>
      </c>
      <c r="Y12" s="187">
        <f t="shared" si="112"/>
        <v>0</v>
      </c>
      <c r="Z12" s="340">
        <f t="shared" si="112"/>
        <v>3.786435</v>
      </c>
      <c r="AA12" s="340">
        <f t="shared" ref="AA12" si="113">AA49+AA86+AA123+AA160+AA197</f>
        <v>0</v>
      </c>
      <c r="AB12" s="340">
        <f t="shared" ref="AB12:AE12" si="114">AB49+AB86+AB123+AB160+AB197</f>
        <v>0</v>
      </c>
      <c r="AC12" s="340">
        <f t="shared" si="114"/>
        <v>0</v>
      </c>
      <c r="AD12" s="340">
        <f t="shared" si="114"/>
        <v>0</v>
      </c>
      <c r="AE12" s="340">
        <f t="shared" si="114"/>
        <v>0</v>
      </c>
      <c r="AF12" s="340">
        <f t="shared" ref="AF12:AI12" si="115">AF49+AF86+AF123+AF160+AF197</f>
        <v>0</v>
      </c>
      <c r="AG12" s="340">
        <f t="shared" si="115"/>
        <v>0</v>
      </c>
      <c r="AH12" s="340">
        <f t="shared" si="115"/>
        <v>0</v>
      </c>
      <c r="AI12" s="340">
        <f t="shared" si="115"/>
        <v>0</v>
      </c>
      <c r="AJ12" s="340">
        <f t="shared" ref="AJ12:AM12" si="116">AJ49+AJ86+AJ123+AJ160+AJ197</f>
        <v>0</v>
      </c>
      <c r="AK12" s="340">
        <f t="shared" si="116"/>
        <v>0</v>
      </c>
      <c r="AL12" s="340">
        <f t="shared" si="116"/>
        <v>0</v>
      </c>
      <c r="AM12" s="340">
        <f t="shared" si="116"/>
        <v>3.786435</v>
      </c>
      <c r="AO12" s="18">
        <v>5</v>
      </c>
      <c r="AP12" s="21" t="s">
        <v>39</v>
      </c>
      <c r="AQ12" s="19" t="s">
        <v>40</v>
      </c>
      <c r="AR12" s="19">
        <f t="shared" si="43"/>
        <v>27.692208839999999</v>
      </c>
      <c r="AS12" s="19">
        <f t="shared" si="43"/>
        <v>53.848733640000006</v>
      </c>
      <c r="AT12" s="19">
        <f t="shared" si="43"/>
        <v>8.2216869399999997</v>
      </c>
      <c r="AU12" s="19">
        <f t="shared" si="43"/>
        <v>14.821514720000001</v>
      </c>
      <c r="AV12" s="19">
        <f t="shared" si="43"/>
        <v>12.56587614</v>
      </c>
      <c r="AW12" s="19">
        <f t="shared" si="43"/>
        <v>35.609077800000001</v>
      </c>
      <c r="AX12" s="19">
        <f t="shared" si="43"/>
        <v>18.810096000000001</v>
      </c>
      <c r="AY12" s="19">
        <f t="shared" si="43"/>
        <v>13.968381000000001</v>
      </c>
      <c r="AZ12" s="19">
        <f t="shared" si="43"/>
        <v>8.0342850000000006</v>
      </c>
      <c r="BA12" s="19">
        <f t="shared" si="43"/>
        <v>40.812761999999999</v>
      </c>
      <c r="BB12" s="19">
        <f t="shared" si="43"/>
        <v>8.2592809999999997</v>
      </c>
      <c r="BC12" s="19">
        <f t="shared" si="43"/>
        <v>8.9894879999999997</v>
      </c>
      <c r="BD12" s="19">
        <f t="shared" si="43"/>
        <v>9.1337139999999994</v>
      </c>
      <c r="BE12" s="19">
        <f t="shared" si="43"/>
        <v>26.382483000000001</v>
      </c>
      <c r="BF12" s="19">
        <f t="shared" si="43"/>
        <v>4.9897140000000002</v>
      </c>
      <c r="BG12" s="19">
        <f t="shared" si="43"/>
        <v>7.5462859999999994</v>
      </c>
      <c r="BH12" s="19">
        <f t="shared" si="43"/>
        <v>5.8440000000000003</v>
      </c>
      <c r="BI12" s="19">
        <f t="shared" si="68"/>
        <v>18.38</v>
      </c>
      <c r="BJ12" s="19">
        <f t="shared" si="68"/>
        <v>121.18432279999998</v>
      </c>
      <c r="BK12" s="48">
        <f t="shared" si="68"/>
        <v>0</v>
      </c>
      <c r="BL12" s="48">
        <f t="shared" si="68"/>
        <v>0</v>
      </c>
      <c r="BM12" s="48">
        <f t="shared" si="68"/>
        <v>0</v>
      </c>
      <c r="BN12" s="197">
        <f t="shared" si="68"/>
        <v>0</v>
      </c>
      <c r="BO12" s="197">
        <f t="shared" si="68"/>
        <v>0</v>
      </c>
      <c r="BP12" s="197">
        <f t="shared" si="68"/>
        <v>0</v>
      </c>
      <c r="BQ12" s="197">
        <f t="shared" si="68"/>
        <v>0</v>
      </c>
      <c r="BR12" s="197">
        <f t="shared" si="68"/>
        <v>0</v>
      </c>
      <c r="BS12" s="197">
        <f t="shared" si="68"/>
        <v>0</v>
      </c>
      <c r="BT12" s="197">
        <f t="shared" si="68"/>
        <v>0</v>
      </c>
      <c r="BU12" s="197">
        <f t="shared" si="68"/>
        <v>0</v>
      </c>
      <c r="BV12" s="197">
        <f t="shared" si="68"/>
        <v>0</v>
      </c>
      <c r="BW12" s="197">
        <f t="shared" si="68"/>
        <v>0</v>
      </c>
      <c r="BX12" s="197">
        <f t="shared" si="68"/>
        <v>0</v>
      </c>
      <c r="BY12" s="197">
        <f t="shared" ref="BY12:CA12" si="117">BY49+BY86+BY123+BY160+BY197</f>
        <v>0</v>
      </c>
      <c r="BZ12" s="197">
        <f t="shared" si="117"/>
        <v>0</v>
      </c>
      <c r="CA12" s="197">
        <f t="shared" si="117"/>
        <v>0</v>
      </c>
      <c r="CC12" s="18">
        <v>5</v>
      </c>
      <c r="CD12" s="21" t="s">
        <v>39</v>
      </c>
      <c r="CE12" s="19" t="s">
        <v>40</v>
      </c>
      <c r="CF12" s="19">
        <f>'1.Danh muc CPHC'!CF49+'1.Danh muc CPHC'!CF86+'1.Danh muc CPHC'!CF123+'1.Danh muc CPHC'!CF160+'1.Danh muc CPHC'!CF197</f>
        <v>3.21318226</v>
      </c>
      <c r="CG12" s="19">
        <f>'1.Danh muc CPHC'!CG49+'1.Danh muc CPHC'!CG86+'1.Danh muc CPHC'!CG123+'1.Danh muc CPHC'!CG160+'1.Danh muc CPHC'!CG197</f>
        <v>6.5579309166666659</v>
      </c>
      <c r="CH12" s="19">
        <f>'1.Danh muc CPHC'!CH49+'1.Danh muc CPHC'!CH86+'1.Danh muc CPHC'!CH123+'1.Danh muc CPHC'!CH160+'1.Danh muc CPHC'!CH197</f>
        <v>1.9365897200000002</v>
      </c>
      <c r="CI12" s="19">
        <f>'1.Danh muc CPHC'!CI49+'1.Danh muc CPHC'!CI86+'1.Danh muc CPHC'!CI123+'1.Danh muc CPHC'!CI160+'1.Danh muc CPHC'!CI197</f>
        <v>3.1819605600000003</v>
      </c>
      <c r="CJ12" s="19">
        <f>'1.Danh muc CPHC'!CJ49+'1.Danh muc CPHC'!CJ86+'1.Danh muc CPHC'!CJ123+'1.Danh muc CPHC'!CJ160+'1.Danh muc CPHC'!CJ197</f>
        <v>2.72796964</v>
      </c>
      <c r="CK12" s="19">
        <f>'1.Danh muc CPHC'!CK49+'1.Danh muc CPHC'!CK86+'1.Danh muc CPHC'!CK123+'1.Danh muc CPHC'!CK160+'1.Danh muc CPHC'!CK197</f>
        <v>7.8465199200000004</v>
      </c>
      <c r="CL12" s="19">
        <f t="shared" ref="CL12:CX12" si="118">CL49+CL86+CL123+CL160+CL197</f>
        <v>0</v>
      </c>
      <c r="CM12" s="19">
        <f t="shared" si="118"/>
        <v>0</v>
      </c>
      <c r="CN12" s="19">
        <f t="shared" si="118"/>
        <v>0</v>
      </c>
      <c r="CO12" s="19">
        <f t="shared" si="118"/>
        <v>0</v>
      </c>
      <c r="CP12" s="19">
        <f t="shared" si="118"/>
        <v>0</v>
      </c>
      <c r="CQ12" s="19">
        <f t="shared" si="118"/>
        <v>0</v>
      </c>
      <c r="CR12" s="19">
        <f t="shared" si="118"/>
        <v>0</v>
      </c>
      <c r="CS12" s="19">
        <f t="shared" si="118"/>
        <v>0</v>
      </c>
      <c r="CT12" s="19">
        <f t="shared" si="118"/>
        <v>0</v>
      </c>
      <c r="CU12" s="19">
        <f t="shared" si="118"/>
        <v>0</v>
      </c>
      <c r="CV12" s="19">
        <f t="shared" si="118"/>
        <v>0</v>
      </c>
      <c r="CW12" s="19">
        <f t="shared" si="118"/>
        <v>0</v>
      </c>
      <c r="CX12" s="19">
        <f t="shared" si="118"/>
        <v>7.8465199200000004</v>
      </c>
      <c r="CY12" s="19"/>
      <c r="CZ12" s="19"/>
      <c r="DA12" s="19"/>
      <c r="DB12" s="19"/>
      <c r="DC12" s="19"/>
      <c r="DD12" s="19"/>
      <c r="DE12" s="19"/>
      <c r="DF12" s="19"/>
      <c r="DG12" s="19"/>
      <c r="DH12" s="19"/>
      <c r="DI12" s="19"/>
      <c r="DJ12" s="19"/>
      <c r="DK12" s="19"/>
      <c r="DL12" s="19"/>
      <c r="DM12" s="19"/>
      <c r="DN12" s="186"/>
      <c r="DO12" s="186"/>
      <c r="DQ12" s="18">
        <v>5</v>
      </c>
      <c r="DR12" s="21" t="s">
        <v>39</v>
      </c>
      <c r="DS12" s="19" t="s">
        <v>40</v>
      </c>
      <c r="DT12" s="19">
        <f t="shared" si="50"/>
        <v>3.0254019999999997</v>
      </c>
      <c r="DU12" s="19">
        <f t="shared" si="50"/>
        <v>12.265284999999999</v>
      </c>
      <c r="DV12" s="19">
        <f t="shared" si="50"/>
        <v>1.2882290000000001</v>
      </c>
      <c r="DW12" s="19">
        <f t="shared" si="50"/>
        <v>1.23915</v>
      </c>
      <c r="DX12" s="19">
        <f t="shared" si="50"/>
        <v>1.0550010000000001</v>
      </c>
      <c r="DY12" s="19">
        <f t="shared" si="50"/>
        <v>3.5823800000000001</v>
      </c>
      <c r="DZ12" s="19">
        <f t="shared" si="50"/>
        <v>1.2382299999999999</v>
      </c>
      <c r="EA12" s="19">
        <f t="shared" si="50"/>
        <v>1.7316440000000002</v>
      </c>
      <c r="EB12" s="19">
        <f t="shared" si="50"/>
        <v>1.7019580000000001</v>
      </c>
      <c r="EC12" s="19">
        <f t="shared" si="50"/>
        <v>4.6718320000000002</v>
      </c>
      <c r="ED12" s="19">
        <f t="shared" si="50"/>
        <v>1.0936870000000001</v>
      </c>
      <c r="EE12" s="19">
        <f t="shared" si="50"/>
        <v>1.2288009999999998</v>
      </c>
      <c r="EF12" s="19">
        <f t="shared" si="50"/>
        <v>1.2640440000000002</v>
      </c>
      <c r="EG12" s="19">
        <f t="shared" si="50"/>
        <v>3.5865320000000005</v>
      </c>
      <c r="EH12" s="19">
        <f t="shared" si="50"/>
        <v>0.92992900000000001</v>
      </c>
      <c r="EI12" s="19">
        <f t="shared" si="50"/>
        <v>2.1579220000000001</v>
      </c>
      <c r="EJ12" s="19">
        <f t="shared" si="50"/>
        <v>2.092327</v>
      </c>
      <c r="EK12" s="19">
        <f t="shared" si="50"/>
        <v>5.1801779999999997</v>
      </c>
      <c r="EL12" s="19">
        <f t="shared" si="50"/>
        <v>17.020921999999999</v>
      </c>
      <c r="EM12" s="48">
        <f t="shared" ref="EM12:EP12" si="119">EM49+EM86+EM123+EM160+EM197</f>
        <v>0</v>
      </c>
      <c r="EN12" s="48">
        <f t="shared" si="119"/>
        <v>0</v>
      </c>
      <c r="EO12" s="48">
        <f t="shared" si="119"/>
        <v>0</v>
      </c>
      <c r="EP12" s="197">
        <f t="shared" si="119"/>
        <v>0</v>
      </c>
      <c r="EQ12" s="197"/>
      <c r="ER12" s="197"/>
      <c r="ES12" s="197"/>
      <c r="ET12" s="197"/>
      <c r="EU12" s="197"/>
      <c r="EV12" s="197"/>
      <c r="EW12" s="197"/>
      <c r="EX12" s="197"/>
      <c r="EY12" s="197"/>
      <c r="EZ12" s="197"/>
      <c r="FA12" s="197"/>
      <c r="FB12" s="197"/>
      <c r="FC12" s="197"/>
      <c r="FE12" s="18">
        <v>5</v>
      </c>
      <c r="FF12" s="21" t="s">
        <v>39</v>
      </c>
      <c r="FG12" s="19" t="s">
        <v>40</v>
      </c>
      <c r="FH12" s="19">
        <f t="shared" si="52"/>
        <v>2.6017399999999999</v>
      </c>
      <c r="FI12" s="19">
        <f t="shared" si="52"/>
        <v>14.253774999999999</v>
      </c>
      <c r="FJ12" s="19">
        <f t="shared" si="52"/>
        <v>2.199999</v>
      </c>
      <c r="FK12" s="19">
        <f t="shared" si="52"/>
        <v>0.70782600000000007</v>
      </c>
      <c r="FL12" s="19">
        <f t="shared" si="52"/>
        <v>1.11913</v>
      </c>
      <c r="FM12" s="19">
        <f t="shared" si="52"/>
        <v>4.0269550000000001</v>
      </c>
      <c r="FN12" s="19">
        <f t="shared" si="52"/>
        <v>1.0426090000000001</v>
      </c>
      <c r="FO12" s="19">
        <f t="shared" si="52"/>
        <v>1.013914</v>
      </c>
      <c r="FP12" s="19">
        <f t="shared" si="52"/>
        <v>1.1765219999999998</v>
      </c>
      <c r="FQ12" s="19">
        <f t="shared" si="52"/>
        <v>3.2330449999999997</v>
      </c>
      <c r="FR12" s="19">
        <f t="shared" si="52"/>
        <v>1.233913</v>
      </c>
      <c r="FS12" s="19">
        <f t="shared" si="52"/>
        <v>1.367826</v>
      </c>
      <c r="FT12" s="19">
        <f t="shared" si="52"/>
        <v>1.1956519999999999</v>
      </c>
      <c r="FU12" s="19">
        <f t="shared" si="52"/>
        <v>3.7973910000000002</v>
      </c>
      <c r="FV12" s="19">
        <f t="shared" si="52"/>
        <v>0.94695600000000002</v>
      </c>
      <c r="FW12" s="19">
        <f t="shared" si="52"/>
        <v>1.337178</v>
      </c>
      <c r="FX12" s="19">
        <f t="shared" si="52"/>
        <v>1.130892</v>
      </c>
      <c r="FY12" s="19">
        <f t="shared" si="52"/>
        <v>3.4150260000000001</v>
      </c>
      <c r="FZ12" s="19">
        <f t="shared" si="52"/>
        <v>14.472417</v>
      </c>
      <c r="GA12" s="19">
        <f t="shared" ref="GA12:GD12" si="120">GA49+GA86+GA123+GA160+GA197</f>
        <v>0</v>
      </c>
      <c r="GB12" s="19">
        <f t="shared" si="120"/>
        <v>0</v>
      </c>
      <c r="GC12" s="187">
        <f t="shared" si="120"/>
        <v>0</v>
      </c>
      <c r="GD12" s="186">
        <f t="shared" si="120"/>
        <v>0</v>
      </c>
      <c r="GE12" s="186">
        <f t="shared" ref="GE12:GH12" si="121">GE49+GE86+GE123+GE160+GE197</f>
        <v>0</v>
      </c>
      <c r="GF12" s="186">
        <f t="shared" si="121"/>
        <v>0</v>
      </c>
      <c r="GG12" s="186">
        <f t="shared" si="121"/>
        <v>0</v>
      </c>
      <c r="GH12" s="186">
        <f t="shared" si="121"/>
        <v>0</v>
      </c>
      <c r="GI12" s="186">
        <f t="shared" ref="GI12:GL12" si="122">GI49+GI86+GI123+GI160+GI197</f>
        <v>0</v>
      </c>
      <c r="GJ12" s="186">
        <f t="shared" si="122"/>
        <v>0</v>
      </c>
      <c r="GK12" s="186">
        <f t="shared" si="122"/>
        <v>0</v>
      </c>
      <c r="GL12" s="186">
        <f t="shared" si="122"/>
        <v>0</v>
      </c>
      <c r="GM12" s="186">
        <f t="shared" ref="GM12:GQ12" si="123">GM49+GM86+GM123+GM160+GM197</f>
        <v>0</v>
      </c>
      <c r="GN12" s="186">
        <f t="shared" si="123"/>
        <v>0</v>
      </c>
      <c r="GO12" s="186">
        <f t="shared" si="123"/>
        <v>0</v>
      </c>
      <c r="GP12" s="186">
        <f t="shared" si="123"/>
        <v>0</v>
      </c>
      <c r="GQ12" s="186">
        <f t="shared" si="123"/>
        <v>0</v>
      </c>
      <c r="GS12" s="18">
        <v>5</v>
      </c>
      <c r="GT12" s="21" t="s">
        <v>39</v>
      </c>
      <c r="GU12" s="19" t="s">
        <v>40</v>
      </c>
      <c r="GV12" s="19">
        <f t="shared" si="58"/>
        <v>4.4327805000000007</v>
      </c>
      <c r="GW12" s="19">
        <f t="shared" si="58"/>
        <v>26.489424999999997</v>
      </c>
      <c r="GX12" s="19">
        <f t="shared" si="58"/>
        <v>1.4520489999999999</v>
      </c>
      <c r="GY12" s="19">
        <f t="shared" si="58"/>
        <v>1.5369119999999998</v>
      </c>
      <c r="GZ12" s="19">
        <f t="shared" si="58"/>
        <v>1.3288899999999999</v>
      </c>
      <c r="HA12" s="19">
        <f t="shared" si="58"/>
        <v>4.3178510000000001</v>
      </c>
      <c r="HB12" s="19">
        <f t="shared" si="58"/>
        <v>1.3120149999999999</v>
      </c>
      <c r="HC12" s="19">
        <f t="shared" si="58"/>
        <v>1.0208299999999999</v>
      </c>
      <c r="HD12" s="19">
        <f t="shared" si="58"/>
        <v>1.2039299999999999</v>
      </c>
      <c r="HE12" s="19">
        <f t="shared" si="58"/>
        <v>3.536775</v>
      </c>
      <c r="HF12" s="19">
        <f t="shared" si="58"/>
        <v>0.90121000000000007</v>
      </c>
      <c r="HG12" s="19">
        <f t="shared" si="58"/>
        <v>1.1571000000000002</v>
      </c>
      <c r="HH12" s="19">
        <f t="shared" si="58"/>
        <v>1.1595300000000002</v>
      </c>
      <c r="HI12" s="19">
        <f t="shared" si="58"/>
        <v>3.2178399999999998</v>
      </c>
      <c r="HJ12" s="19">
        <f t="shared" si="58"/>
        <v>1.2586050000000002</v>
      </c>
      <c r="HK12" s="19">
        <f t="shared" si="58"/>
        <v>1.5254100000000002</v>
      </c>
      <c r="HL12" s="19">
        <f t="shared" si="58"/>
        <v>1.9932300000000001</v>
      </c>
      <c r="HM12" s="19">
        <f t="shared" si="58"/>
        <v>4.7772450000000006</v>
      </c>
      <c r="HN12" s="19">
        <f t="shared" si="58"/>
        <v>15.849710999999999</v>
      </c>
      <c r="HO12" s="19">
        <f t="shared" ref="HO12:HR12" si="124">HO49+HO86+HO123+HO160+HO197</f>
        <v>1.6140149999999998</v>
      </c>
      <c r="HP12" s="19">
        <f t="shared" si="124"/>
        <v>2.1724199999999998</v>
      </c>
      <c r="HQ12" s="19">
        <f t="shared" si="124"/>
        <v>0</v>
      </c>
      <c r="HR12" s="19">
        <f t="shared" si="124"/>
        <v>3.786435</v>
      </c>
      <c r="HS12" s="186">
        <f t="shared" ref="HS12:HV12" si="125">HS49+HS86+HS123+HS160+HS197</f>
        <v>0</v>
      </c>
      <c r="HT12" s="186">
        <f t="shared" si="125"/>
        <v>0</v>
      </c>
      <c r="HU12" s="186">
        <f t="shared" si="125"/>
        <v>0</v>
      </c>
      <c r="HV12" s="186">
        <f t="shared" si="125"/>
        <v>0</v>
      </c>
      <c r="HW12" s="186">
        <f t="shared" ref="HW12:HZ12" si="126">HW49+HW86+HW123+HW160+HW197</f>
        <v>0</v>
      </c>
      <c r="HX12" s="186">
        <f t="shared" si="126"/>
        <v>0</v>
      </c>
      <c r="HY12" s="186">
        <f t="shared" si="126"/>
        <v>0</v>
      </c>
      <c r="HZ12" s="186">
        <f t="shared" si="126"/>
        <v>0</v>
      </c>
      <c r="IA12" s="186">
        <f t="shared" ref="IA12:IE12" si="127">IA49+IA86+IA123+IA160+IA197</f>
        <v>0</v>
      </c>
      <c r="IB12" s="186">
        <f t="shared" si="127"/>
        <v>0</v>
      </c>
      <c r="IC12" s="186">
        <f t="shared" si="127"/>
        <v>0</v>
      </c>
      <c r="ID12" s="186">
        <f t="shared" si="127"/>
        <v>0</v>
      </c>
      <c r="IE12" s="186">
        <f t="shared" si="127"/>
        <v>3.786435</v>
      </c>
    </row>
    <row r="13" spans="1:239" ht="15.75" x14ac:dyDescent="0.25">
      <c r="A13" s="17">
        <v>6</v>
      </c>
      <c r="B13" s="21" t="s">
        <v>41</v>
      </c>
      <c r="C13" s="19" t="s">
        <v>42</v>
      </c>
      <c r="D13" s="20">
        <f t="shared" si="38"/>
        <v>14.596925800000001</v>
      </c>
      <c r="E13" s="20">
        <f t="shared" si="38"/>
        <v>65.722746330909075</v>
      </c>
      <c r="F13" s="20">
        <f t="shared" si="38"/>
        <v>4.3186551600000005</v>
      </c>
      <c r="G13" s="20">
        <f t="shared" si="38"/>
        <v>4.2044725399999994</v>
      </c>
      <c r="H13" s="20">
        <f t="shared" si="38"/>
        <v>4.6929691599999996</v>
      </c>
      <c r="I13" s="20">
        <f t="shared" si="38"/>
        <v>13.21609686</v>
      </c>
      <c r="J13" s="20">
        <f t="shared" si="38"/>
        <v>4.2181030000000002</v>
      </c>
      <c r="K13" s="20">
        <f t="shared" si="38"/>
        <v>3.2920730000000002</v>
      </c>
      <c r="L13" s="20">
        <f t="shared" si="38"/>
        <v>4.3603869999999993</v>
      </c>
      <c r="M13" s="20">
        <f t="shared" si="38"/>
        <v>11.870563000000001</v>
      </c>
      <c r="N13" s="20">
        <f t="shared" si="38"/>
        <v>5.668584000000001</v>
      </c>
      <c r="O13" s="20">
        <f t="shared" si="38"/>
        <v>4.4611590000000003</v>
      </c>
      <c r="P13" s="20">
        <f t="shared" si="38"/>
        <v>3.0867180000000003</v>
      </c>
      <c r="Q13" s="20">
        <f t="shared" si="38"/>
        <v>13.216461000000002</v>
      </c>
      <c r="R13" s="20">
        <f t="shared" si="38"/>
        <v>4.131590000000001</v>
      </c>
      <c r="S13" s="20">
        <f t="shared" si="38"/>
        <v>4.2411180000000002</v>
      </c>
      <c r="T13" s="20">
        <f t="shared" si="38"/>
        <v>4.2143899999999999</v>
      </c>
      <c r="U13" s="20">
        <f t="shared" si="38"/>
        <v>12.587098000000001</v>
      </c>
      <c r="V13" s="20">
        <f t="shared" si="38"/>
        <v>50.890218859999997</v>
      </c>
      <c r="W13" s="20">
        <f t="shared" ref="W13:Z13" si="128">W50+W87+W124+W161+W198</f>
        <v>0.55200000000000005</v>
      </c>
      <c r="X13" s="20">
        <f t="shared" si="128"/>
        <v>0.432</v>
      </c>
      <c r="Y13" s="187">
        <f t="shared" si="128"/>
        <v>0</v>
      </c>
      <c r="Z13" s="341">
        <f t="shared" si="128"/>
        <v>0.9840000000000001</v>
      </c>
      <c r="AA13" s="341">
        <f t="shared" ref="AA13" si="129">AA50+AA87+AA124+AA161+AA198</f>
        <v>0</v>
      </c>
      <c r="AB13" s="341">
        <f t="shared" ref="AB13:AE13" si="130">AB50+AB87+AB124+AB161+AB198</f>
        <v>0</v>
      </c>
      <c r="AC13" s="341">
        <f t="shared" si="130"/>
        <v>0</v>
      </c>
      <c r="AD13" s="341">
        <f t="shared" si="130"/>
        <v>0</v>
      </c>
      <c r="AE13" s="341">
        <f t="shared" si="130"/>
        <v>0</v>
      </c>
      <c r="AF13" s="341">
        <f t="shared" ref="AF13:AI13" si="131">AF50+AF87+AF124+AF161+AF198</f>
        <v>0</v>
      </c>
      <c r="AG13" s="341">
        <f t="shared" si="131"/>
        <v>0</v>
      </c>
      <c r="AH13" s="341">
        <f t="shared" si="131"/>
        <v>0</v>
      </c>
      <c r="AI13" s="341">
        <f t="shared" si="131"/>
        <v>0</v>
      </c>
      <c r="AJ13" s="341">
        <f t="shared" ref="AJ13:AM13" si="132">AJ50+AJ87+AJ124+AJ161+AJ198</f>
        <v>0</v>
      </c>
      <c r="AK13" s="341">
        <f t="shared" si="132"/>
        <v>0</v>
      </c>
      <c r="AL13" s="341">
        <f t="shared" si="132"/>
        <v>0</v>
      </c>
      <c r="AM13" s="341">
        <f t="shared" si="132"/>
        <v>0.9840000000000001</v>
      </c>
      <c r="AO13" s="18">
        <v>6</v>
      </c>
      <c r="AP13" s="21" t="s">
        <v>41</v>
      </c>
      <c r="AQ13" s="19" t="s">
        <v>42</v>
      </c>
      <c r="AR13" s="19">
        <f t="shared" si="43"/>
        <v>5.75328734</v>
      </c>
      <c r="AS13" s="19">
        <f t="shared" si="43"/>
        <v>22.991039006666668</v>
      </c>
      <c r="AT13" s="19">
        <f t="shared" si="43"/>
        <v>2.1078916400000005</v>
      </c>
      <c r="AU13" s="19">
        <f t="shared" si="43"/>
        <v>1.8766054599999997</v>
      </c>
      <c r="AV13" s="19">
        <f t="shared" si="43"/>
        <v>2.2270489199999997</v>
      </c>
      <c r="AW13" s="19">
        <f t="shared" si="43"/>
        <v>6.2115460200000001</v>
      </c>
      <c r="AX13" s="19">
        <f t="shared" si="43"/>
        <v>2.3656829999999998</v>
      </c>
      <c r="AY13" s="19">
        <f t="shared" si="43"/>
        <v>1.394085</v>
      </c>
      <c r="AZ13" s="19">
        <f t="shared" si="43"/>
        <v>2.4228749999999994</v>
      </c>
      <c r="BA13" s="19">
        <f t="shared" si="43"/>
        <v>6.1826430000000006</v>
      </c>
      <c r="BB13" s="19">
        <f t="shared" si="43"/>
        <v>3.5827679999999997</v>
      </c>
      <c r="BC13" s="19">
        <f t="shared" si="43"/>
        <v>2.5426509999999998</v>
      </c>
      <c r="BD13" s="19">
        <f t="shared" si="43"/>
        <v>1.4104859999999999</v>
      </c>
      <c r="BE13" s="19">
        <f t="shared" si="43"/>
        <v>7.5359050000000005</v>
      </c>
      <c r="BF13" s="19">
        <f t="shared" si="43"/>
        <v>2.2010139999999998</v>
      </c>
      <c r="BG13" s="19">
        <f t="shared" si="43"/>
        <v>2.5238</v>
      </c>
      <c r="BH13" s="19">
        <f t="shared" si="43"/>
        <v>2.512785</v>
      </c>
      <c r="BI13" s="19">
        <f t="shared" si="68"/>
        <v>7.2375990000000003</v>
      </c>
      <c r="BJ13" s="19">
        <f t="shared" si="68"/>
        <v>27.167693020000002</v>
      </c>
      <c r="BK13" s="48">
        <f t="shared" si="68"/>
        <v>0</v>
      </c>
      <c r="BL13" s="48">
        <f t="shared" si="68"/>
        <v>0</v>
      </c>
      <c r="BM13" s="48">
        <f t="shared" si="68"/>
        <v>0</v>
      </c>
      <c r="BN13" s="197">
        <f t="shared" si="68"/>
        <v>0</v>
      </c>
      <c r="BO13" s="197">
        <f t="shared" si="68"/>
        <v>0</v>
      </c>
      <c r="BP13" s="197">
        <f t="shared" si="68"/>
        <v>0</v>
      </c>
      <c r="BQ13" s="197">
        <f t="shared" si="68"/>
        <v>0</v>
      </c>
      <c r="BR13" s="197">
        <f t="shared" si="68"/>
        <v>0</v>
      </c>
      <c r="BS13" s="197">
        <f t="shared" si="68"/>
        <v>0</v>
      </c>
      <c r="BT13" s="197">
        <f t="shared" si="68"/>
        <v>0</v>
      </c>
      <c r="BU13" s="197">
        <f t="shared" si="68"/>
        <v>0</v>
      </c>
      <c r="BV13" s="197">
        <f t="shared" si="68"/>
        <v>0</v>
      </c>
      <c r="BW13" s="197">
        <f t="shared" si="68"/>
        <v>0</v>
      </c>
      <c r="BX13" s="197">
        <f t="shared" si="68"/>
        <v>0</v>
      </c>
      <c r="BY13" s="197">
        <f t="shared" ref="BY13:CA13" si="133">BY50+BY87+BY124+BY161+BY198</f>
        <v>0</v>
      </c>
      <c r="BZ13" s="197">
        <f t="shared" si="133"/>
        <v>0</v>
      </c>
      <c r="CA13" s="197">
        <f t="shared" si="133"/>
        <v>0</v>
      </c>
      <c r="CC13" s="18">
        <v>6</v>
      </c>
      <c r="CD13" s="21" t="s">
        <v>41</v>
      </c>
      <c r="CE13" s="19" t="s">
        <v>42</v>
      </c>
      <c r="CF13" s="19">
        <f>'1.Danh muc CPHC'!CF50+'1.Danh muc CPHC'!CF87+'1.Danh muc CPHC'!CF124+'1.Danh muc CPHC'!CF161+'1.Danh muc CPHC'!CF198</f>
        <v>0.78454546000000003</v>
      </c>
      <c r="CG13" s="19">
        <f>'1.Danh muc CPHC'!CG50+'1.Danh muc CPHC'!CG87+'1.Danh muc CPHC'!CG124+'1.Danh muc CPHC'!CG161+'1.Danh muc CPHC'!CG198</f>
        <v>6.9991013242424245</v>
      </c>
      <c r="CH13" s="19">
        <f>'1.Danh muc CPHC'!CH50+'1.Danh muc CPHC'!CH87+'1.Danh muc CPHC'!CH124+'1.Danh muc CPHC'!CH161+'1.Danh muc CPHC'!CH198</f>
        <v>0.51208352000000001</v>
      </c>
      <c r="CI13" s="19">
        <f>'1.Danh muc CPHC'!CI50+'1.Danh muc CPHC'!CI87+'1.Danh muc CPHC'!CI124+'1.Danh muc CPHC'!CI161+'1.Danh muc CPHC'!CI198</f>
        <v>0.42970707999999996</v>
      </c>
      <c r="CJ13" s="19">
        <f>'1.Danh muc CPHC'!CJ50+'1.Danh muc CPHC'!CJ87+'1.Danh muc CPHC'!CJ124+'1.Danh muc CPHC'!CJ161+'1.Danh muc CPHC'!CJ198</f>
        <v>0.52365624</v>
      </c>
      <c r="CK13" s="19">
        <f>'1.Danh muc CPHC'!CK50+'1.Danh muc CPHC'!CK87+'1.Danh muc CPHC'!CK124+'1.Danh muc CPHC'!CK161+'1.Danh muc CPHC'!CK198</f>
        <v>1.4654468400000003</v>
      </c>
      <c r="CL13" s="19">
        <f t="shared" ref="CL13:CX13" si="134">CL50+CL87+CL124+CL161+CL198</f>
        <v>0</v>
      </c>
      <c r="CM13" s="19">
        <f t="shared" si="134"/>
        <v>0</v>
      </c>
      <c r="CN13" s="19">
        <f t="shared" si="134"/>
        <v>0</v>
      </c>
      <c r="CO13" s="19">
        <f t="shared" si="134"/>
        <v>0</v>
      </c>
      <c r="CP13" s="19">
        <f t="shared" si="134"/>
        <v>0</v>
      </c>
      <c r="CQ13" s="19">
        <f t="shared" si="134"/>
        <v>0</v>
      </c>
      <c r="CR13" s="19">
        <f t="shared" si="134"/>
        <v>0</v>
      </c>
      <c r="CS13" s="19">
        <f t="shared" si="134"/>
        <v>0</v>
      </c>
      <c r="CT13" s="19">
        <f t="shared" si="134"/>
        <v>0</v>
      </c>
      <c r="CU13" s="19">
        <f t="shared" si="134"/>
        <v>0</v>
      </c>
      <c r="CV13" s="19">
        <f t="shared" si="134"/>
        <v>0</v>
      </c>
      <c r="CW13" s="19">
        <f t="shared" si="134"/>
        <v>0</v>
      </c>
      <c r="CX13" s="19">
        <f t="shared" si="134"/>
        <v>1.4654468400000003</v>
      </c>
      <c r="CY13" s="19"/>
      <c r="CZ13" s="19"/>
      <c r="DA13" s="19"/>
      <c r="DB13" s="19"/>
      <c r="DC13" s="19"/>
      <c r="DD13" s="19"/>
      <c r="DE13" s="19"/>
      <c r="DF13" s="19"/>
      <c r="DG13" s="19"/>
      <c r="DH13" s="19"/>
      <c r="DI13" s="19"/>
      <c r="DJ13" s="19"/>
      <c r="DK13" s="19"/>
      <c r="DL13" s="19"/>
      <c r="DM13" s="19"/>
      <c r="DN13" s="186"/>
      <c r="DO13" s="186"/>
      <c r="DQ13" s="18">
        <v>6</v>
      </c>
      <c r="DR13" s="21" t="s">
        <v>41</v>
      </c>
      <c r="DS13" s="19" t="s">
        <v>42</v>
      </c>
      <c r="DT13" s="19">
        <f t="shared" si="50"/>
        <v>0.90000000000000013</v>
      </c>
      <c r="DU13" s="19">
        <f t="shared" si="50"/>
        <v>6</v>
      </c>
      <c r="DV13" s="19">
        <f t="shared" si="50"/>
        <v>0.400032</v>
      </c>
      <c r="DW13" s="19">
        <f t="shared" si="50"/>
        <v>0.400032</v>
      </c>
      <c r="DX13" s="19">
        <f t="shared" si="50"/>
        <v>0.400032</v>
      </c>
      <c r="DY13" s="19">
        <f t="shared" si="50"/>
        <v>1.2000959999999998</v>
      </c>
      <c r="DZ13" s="19">
        <f t="shared" si="50"/>
        <v>0.400032</v>
      </c>
      <c r="EA13" s="19">
        <f t="shared" si="50"/>
        <v>0.37780799999999998</v>
      </c>
      <c r="EB13" s="19">
        <f t="shared" si="50"/>
        <v>0.455592</v>
      </c>
      <c r="EC13" s="19">
        <f t="shared" si="50"/>
        <v>1.2334320000000001</v>
      </c>
      <c r="ED13" s="19">
        <f t="shared" si="50"/>
        <v>0.27600000000000002</v>
      </c>
      <c r="EE13" s="19">
        <f t="shared" si="50"/>
        <v>0.51600000000000001</v>
      </c>
      <c r="EF13" s="19">
        <f t="shared" si="50"/>
        <v>0.27600000000000002</v>
      </c>
      <c r="EG13" s="19">
        <f t="shared" si="50"/>
        <v>1.0680000000000001</v>
      </c>
      <c r="EH13" s="19">
        <f t="shared" si="50"/>
        <v>0.48</v>
      </c>
      <c r="EI13" s="19">
        <f t="shared" si="50"/>
        <v>0.3</v>
      </c>
      <c r="EJ13" s="19">
        <f t="shared" si="50"/>
        <v>0.54</v>
      </c>
      <c r="EK13" s="19">
        <f t="shared" si="50"/>
        <v>1.32</v>
      </c>
      <c r="EL13" s="19">
        <f t="shared" si="50"/>
        <v>4.8215279999999998</v>
      </c>
      <c r="EM13" s="48">
        <f t="shared" ref="EM13:EP13" si="135">EM50+EM87+EM124+EM161+EM198</f>
        <v>0</v>
      </c>
      <c r="EN13" s="48">
        <f t="shared" si="135"/>
        <v>0</v>
      </c>
      <c r="EO13" s="48">
        <f t="shared" si="135"/>
        <v>0</v>
      </c>
      <c r="EP13" s="197">
        <f t="shared" si="135"/>
        <v>0</v>
      </c>
      <c r="EQ13" s="197"/>
      <c r="ER13" s="197"/>
      <c r="ES13" s="197"/>
      <c r="ET13" s="197"/>
      <c r="EU13" s="197"/>
      <c r="EV13" s="197"/>
      <c r="EW13" s="197"/>
      <c r="EX13" s="197"/>
      <c r="EY13" s="197"/>
      <c r="EZ13" s="197"/>
      <c r="FA13" s="197"/>
      <c r="FB13" s="197"/>
      <c r="FC13" s="197"/>
      <c r="FE13" s="18">
        <v>6</v>
      </c>
      <c r="FF13" s="21" t="s">
        <v>41</v>
      </c>
      <c r="FG13" s="19" t="s">
        <v>42</v>
      </c>
      <c r="FH13" s="19">
        <f t="shared" si="52"/>
        <v>5.0319250000000002</v>
      </c>
      <c r="FI13" s="19">
        <f t="shared" si="52"/>
        <v>20.024606000000002</v>
      </c>
      <c r="FJ13" s="19">
        <f t="shared" si="52"/>
        <v>0.67464800000000003</v>
      </c>
      <c r="FK13" s="19">
        <f t="shared" si="52"/>
        <v>0.93412799999999985</v>
      </c>
      <c r="FL13" s="19">
        <f t="shared" si="52"/>
        <v>0.88223200000000002</v>
      </c>
      <c r="FM13" s="19">
        <f t="shared" si="52"/>
        <v>2.4910079999999999</v>
      </c>
      <c r="FN13" s="19">
        <f t="shared" si="52"/>
        <v>0.80438799999999999</v>
      </c>
      <c r="FO13" s="19">
        <f t="shared" si="52"/>
        <v>0.90817999999999999</v>
      </c>
      <c r="FP13" s="19">
        <f t="shared" si="52"/>
        <v>1.03792</v>
      </c>
      <c r="FQ13" s="19">
        <f t="shared" si="52"/>
        <v>2.7504879999999998</v>
      </c>
      <c r="FR13" s="19">
        <f t="shared" si="52"/>
        <v>1.0898159999999999</v>
      </c>
      <c r="FS13" s="19">
        <f t="shared" si="52"/>
        <v>0.81450800000000001</v>
      </c>
      <c r="FT13" s="19">
        <f t="shared" si="52"/>
        <v>0.88223200000000002</v>
      </c>
      <c r="FU13" s="19">
        <f t="shared" si="52"/>
        <v>2.786556</v>
      </c>
      <c r="FV13" s="19">
        <f t="shared" si="52"/>
        <v>0.850576</v>
      </c>
      <c r="FW13" s="19">
        <f t="shared" si="52"/>
        <v>0.52674399999999999</v>
      </c>
      <c r="FX13" s="19">
        <f t="shared" si="52"/>
        <v>0.59939799999999999</v>
      </c>
      <c r="FY13" s="19">
        <f t="shared" si="52"/>
        <v>1.976718</v>
      </c>
      <c r="FZ13" s="19">
        <f t="shared" si="52"/>
        <v>10.004770000000001</v>
      </c>
      <c r="GA13" s="19">
        <f t="shared" ref="GA13:GD13" si="136">GA50+GA87+GA124+GA161+GA198</f>
        <v>0</v>
      </c>
      <c r="GB13" s="19">
        <f t="shared" si="136"/>
        <v>0</v>
      </c>
      <c r="GC13" s="187">
        <f t="shared" si="136"/>
        <v>0</v>
      </c>
      <c r="GD13" s="186">
        <f t="shared" si="136"/>
        <v>0</v>
      </c>
      <c r="GE13" s="186">
        <f t="shared" ref="GE13:GH13" si="137">GE50+GE87+GE124+GE161+GE198</f>
        <v>0</v>
      </c>
      <c r="GF13" s="186">
        <f t="shared" si="137"/>
        <v>0</v>
      </c>
      <c r="GG13" s="186">
        <f t="shared" si="137"/>
        <v>0</v>
      </c>
      <c r="GH13" s="186">
        <f t="shared" si="137"/>
        <v>0</v>
      </c>
      <c r="GI13" s="186">
        <f t="shared" ref="GI13:GL13" si="138">GI50+GI87+GI124+GI161+GI198</f>
        <v>0</v>
      </c>
      <c r="GJ13" s="186">
        <f t="shared" si="138"/>
        <v>0</v>
      </c>
      <c r="GK13" s="186">
        <f t="shared" si="138"/>
        <v>0</v>
      </c>
      <c r="GL13" s="186">
        <f t="shared" si="138"/>
        <v>0</v>
      </c>
      <c r="GM13" s="186">
        <f t="shared" ref="GM13:GQ13" si="139">GM50+GM87+GM124+GM161+GM198</f>
        <v>0</v>
      </c>
      <c r="GN13" s="186">
        <f t="shared" si="139"/>
        <v>0</v>
      </c>
      <c r="GO13" s="186">
        <f t="shared" si="139"/>
        <v>0</v>
      </c>
      <c r="GP13" s="186">
        <f t="shared" si="139"/>
        <v>0</v>
      </c>
      <c r="GQ13" s="186">
        <f t="shared" si="139"/>
        <v>0</v>
      </c>
      <c r="GS13" s="18">
        <v>6</v>
      </c>
      <c r="GT13" s="21" t="s">
        <v>41</v>
      </c>
      <c r="GU13" s="19" t="s">
        <v>42</v>
      </c>
      <c r="GV13" s="19">
        <f t="shared" si="58"/>
        <v>2.1271679999999993</v>
      </c>
      <c r="GW13" s="19">
        <f t="shared" si="58"/>
        <v>9.7080000000000002</v>
      </c>
      <c r="GX13" s="19">
        <f t="shared" si="58"/>
        <v>0.624</v>
      </c>
      <c r="GY13" s="19">
        <f t="shared" si="58"/>
        <v>0.56400000000000006</v>
      </c>
      <c r="GZ13" s="19">
        <f t="shared" si="58"/>
        <v>0.66</v>
      </c>
      <c r="HA13" s="19">
        <f t="shared" si="58"/>
        <v>1.8479999999999999</v>
      </c>
      <c r="HB13" s="19">
        <f t="shared" si="58"/>
        <v>0.64800000000000002</v>
      </c>
      <c r="HC13" s="19">
        <f t="shared" si="58"/>
        <v>0.61199999999999999</v>
      </c>
      <c r="HD13" s="19">
        <f t="shared" si="58"/>
        <v>0.44399999999999995</v>
      </c>
      <c r="HE13" s="19">
        <f t="shared" si="58"/>
        <v>1.7040000000000002</v>
      </c>
      <c r="HF13" s="19">
        <f t="shared" si="58"/>
        <v>0.72000000000000008</v>
      </c>
      <c r="HG13" s="19">
        <f t="shared" si="58"/>
        <v>0.58800000000000008</v>
      </c>
      <c r="HH13" s="19">
        <f t="shared" si="58"/>
        <v>0.51800000000000002</v>
      </c>
      <c r="HI13" s="19">
        <f t="shared" si="58"/>
        <v>1.8260000000000005</v>
      </c>
      <c r="HJ13" s="19">
        <f t="shared" si="58"/>
        <v>0.6</v>
      </c>
      <c r="HK13" s="19">
        <f t="shared" si="58"/>
        <v>0.89057400000000009</v>
      </c>
      <c r="HL13" s="19">
        <f t="shared" si="58"/>
        <v>0.56220700000000012</v>
      </c>
      <c r="HM13" s="19">
        <f t="shared" si="58"/>
        <v>2.052781</v>
      </c>
      <c r="HN13" s="19">
        <f t="shared" si="58"/>
        <v>7.4307809999999996</v>
      </c>
      <c r="HO13" s="19">
        <f t="shared" ref="HO13:HR13" si="140">HO50+HO87+HO124+HO161+HO198</f>
        <v>0.55200000000000005</v>
      </c>
      <c r="HP13" s="19">
        <f t="shared" si="140"/>
        <v>0.432</v>
      </c>
      <c r="HQ13" s="19">
        <f t="shared" si="140"/>
        <v>0</v>
      </c>
      <c r="HR13" s="19">
        <f t="shared" si="140"/>
        <v>0.9840000000000001</v>
      </c>
      <c r="HS13" s="186">
        <f t="shared" ref="HS13:HV13" si="141">HS50+HS87+HS124+HS161+HS198</f>
        <v>0</v>
      </c>
      <c r="HT13" s="186">
        <f t="shared" si="141"/>
        <v>0</v>
      </c>
      <c r="HU13" s="186">
        <f t="shared" si="141"/>
        <v>0</v>
      </c>
      <c r="HV13" s="186">
        <f t="shared" si="141"/>
        <v>0</v>
      </c>
      <c r="HW13" s="186">
        <f t="shared" ref="HW13:HZ13" si="142">HW50+HW87+HW124+HW161+HW198</f>
        <v>0</v>
      </c>
      <c r="HX13" s="186">
        <f t="shared" si="142"/>
        <v>0</v>
      </c>
      <c r="HY13" s="186">
        <f t="shared" si="142"/>
        <v>0</v>
      </c>
      <c r="HZ13" s="186">
        <f t="shared" si="142"/>
        <v>0</v>
      </c>
      <c r="IA13" s="186">
        <f t="shared" ref="IA13:IE13" si="143">IA50+IA87+IA124+IA161+IA198</f>
        <v>0</v>
      </c>
      <c r="IB13" s="186">
        <f t="shared" si="143"/>
        <v>0</v>
      </c>
      <c r="IC13" s="186">
        <f t="shared" si="143"/>
        <v>0</v>
      </c>
      <c r="ID13" s="186">
        <f t="shared" si="143"/>
        <v>0</v>
      </c>
      <c r="IE13" s="186">
        <f t="shared" si="143"/>
        <v>0.9840000000000001</v>
      </c>
    </row>
    <row r="14" spans="1:239" ht="15.75" x14ac:dyDescent="0.25">
      <c r="A14" s="17">
        <v>7</v>
      </c>
      <c r="B14" s="21" t="s">
        <v>43</v>
      </c>
      <c r="C14" s="19" t="s">
        <v>44</v>
      </c>
      <c r="D14" s="20">
        <f t="shared" si="38"/>
        <v>57.679857400000003</v>
      </c>
      <c r="E14" s="20">
        <f t="shared" si="38"/>
        <v>305.34459520000001</v>
      </c>
      <c r="F14" s="20">
        <f t="shared" si="38"/>
        <v>19.058199200000001</v>
      </c>
      <c r="G14" s="20">
        <f t="shared" si="38"/>
        <v>25.6185267</v>
      </c>
      <c r="H14" s="20">
        <f t="shared" si="38"/>
        <v>15.375557599999999</v>
      </c>
      <c r="I14" s="20">
        <f t="shared" si="38"/>
        <v>60.052283500000001</v>
      </c>
      <c r="J14" s="20">
        <f t="shared" si="38"/>
        <v>13.006443000000001</v>
      </c>
      <c r="K14" s="20">
        <f t="shared" si="38"/>
        <v>14.216336999999999</v>
      </c>
      <c r="L14" s="20">
        <f t="shared" si="38"/>
        <v>15.325646999999998</v>
      </c>
      <c r="M14" s="20">
        <f t="shared" si="38"/>
        <v>42.548426999999997</v>
      </c>
      <c r="N14" s="20">
        <f t="shared" si="38"/>
        <v>15.398703000000003</v>
      </c>
      <c r="O14" s="20">
        <f t="shared" si="38"/>
        <v>16.572554999999998</v>
      </c>
      <c r="P14" s="20">
        <f t="shared" si="38"/>
        <v>10.01586</v>
      </c>
      <c r="Q14" s="20">
        <f t="shared" si="38"/>
        <v>41.987118000000002</v>
      </c>
      <c r="R14" s="20">
        <f t="shared" si="38"/>
        <v>12.412997999999998</v>
      </c>
      <c r="S14" s="20">
        <f t="shared" si="38"/>
        <v>18.925431</v>
      </c>
      <c r="T14" s="20">
        <f t="shared" si="38"/>
        <v>22.673870000000004</v>
      </c>
      <c r="U14" s="20">
        <f t="shared" si="38"/>
        <v>54.012299000000006</v>
      </c>
      <c r="V14" s="20">
        <f t="shared" si="38"/>
        <v>198.60012749999999</v>
      </c>
      <c r="W14" s="20">
        <f t="shared" ref="W14:Z14" si="144">W51+W88+W125+W162+W199</f>
        <v>6.0319669999999999</v>
      </c>
      <c r="X14" s="20">
        <f t="shared" si="144"/>
        <v>12.742167000000002</v>
      </c>
      <c r="Y14" s="187">
        <f t="shared" si="144"/>
        <v>0</v>
      </c>
      <c r="Z14" s="340">
        <f t="shared" si="144"/>
        <v>18.774134000000004</v>
      </c>
      <c r="AA14" s="340">
        <f t="shared" ref="AA14" si="145">AA51+AA88+AA125+AA162+AA199</f>
        <v>0</v>
      </c>
      <c r="AB14" s="340">
        <f t="shared" ref="AB14:AE14" si="146">AB51+AB88+AB125+AB162+AB199</f>
        <v>0</v>
      </c>
      <c r="AC14" s="340">
        <f t="shared" si="146"/>
        <v>0</v>
      </c>
      <c r="AD14" s="340">
        <f t="shared" si="146"/>
        <v>0</v>
      </c>
      <c r="AE14" s="340">
        <f t="shared" si="146"/>
        <v>0</v>
      </c>
      <c r="AF14" s="340">
        <f t="shared" ref="AF14:AI14" si="147">AF51+AF88+AF125+AF162+AF199</f>
        <v>0</v>
      </c>
      <c r="AG14" s="340">
        <f t="shared" si="147"/>
        <v>0</v>
      </c>
      <c r="AH14" s="340">
        <f t="shared" si="147"/>
        <v>0</v>
      </c>
      <c r="AI14" s="340">
        <f t="shared" si="147"/>
        <v>0</v>
      </c>
      <c r="AJ14" s="340">
        <f t="shared" ref="AJ14:AM14" si="148">AJ51+AJ88+AJ125+AJ162+AJ199</f>
        <v>0</v>
      </c>
      <c r="AK14" s="340">
        <f t="shared" si="148"/>
        <v>0</v>
      </c>
      <c r="AL14" s="340">
        <f t="shared" si="148"/>
        <v>0</v>
      </c>
      <c r="AM14" s="340">
        <f t="shared" si="148"/>
        <v>18.774134000000004</v>
      </c>
      <c r="AO14" s="18">
        <v>7</v>
      </c>
      <c r="AP14" s="21" t="s">
        <v>43</v>
      </c>
      <c r="AQ14" s="19" t="s">
        <v>44</v>
      </c>
      <c r="AR14" s="19">
        <f t="shared" si="43"/>
        <v>26.8906779</v>
      </c>
      <c r="AS14" s="19">
        <f t="shared" si="43"/>
        <v>196.61890419999997</v>
      </c>
      <c r="AT14" s="19">
        <f t="shared" si="43"/>
        <v>11.497476800000001</v>
      </c>
      <c r="AU14" s="19">
        <f t="shared" si="43"/>
        <v>7.3904933000000002</v>
      </c>
      <c r="AV14" s="19">
        <f t="shared" si="43"/>
        <v>9.3684924000000009</v>
      </c>
      <c r="AW14" s="19">
        <f t="shared" si="43"/>
        <v>28.256462500000001</v>
      </c>
      <c r="AX14" s="19">
        <f t="shared" si="43"/>
        <v>7.8650519999999995</v>
      </c>
      <c r="AY14" s="19">
        <f t="shared" si="43"/>
        <v>9.2510149999999989</v>
      </c>
      <c r="AZ14" s="19">
        <f t="shared" si="43"/>
        <v>8.7530629999999991</v>
      </c>
      <c r="BA14" s="19">
        <f t="shared" si="43"/>
        <v>25.869129999999998</v>
      </c>
      <c r="BB14" s="19">
        <f t="shared" si="43"/>
        <v>8.9549079999999996</v>
      </c>
      <c r="BC14" s="19">
        <f t="shared" si="43"/>
        <v>10.948067999999999</v>
      </c>
      <c r="BD14" s="19">
        <f t="shared" si="43"/>
        <v>8.0446910000000003</v>
      </c>
      <c r="BE14" s="19">
        <f t="shared" si="43"/>
        <v>27.947666999999999</v>
      </c>
      <c r="BF14" s="19">
        <f t="shared" si="43"/>
        <v>9.8339669999999995</v>
      </c>
      <c r="BG14" s="19">
        <f t="shared" si="43"/>
        <v>11.132060000000001</v>
      </c>
      <c r="BH14" s="19">
        <f t="shared" si="43"/>
        <v>9.3820959999999989</v>
      </c>
      <c r="BI14" s="19">
        <f t="shared" si="68"/>
        <v>30.348123000000001</v>
      </c>
      <c r="BJ14" s="19">
        <f t="shared" si="68"/>
        <v>112.42138249999999</v>
      </c>
      <c r="BK14" s="48">
        <f t="shared" si="68"/>
        <v>0</v>
      </c>
      <c r="BL14" s="48">
        <f t="shared" si="68"/>
        <v>0</v>
      </c>
      <c r="BM14" s="48">
        <f t="shared" si="68"/>
        <v>0</v>
      </c>
      <c r="BN14" s="197">
        <f t="shared" si="68"/>
        <v>0</v>
      </c>
      <c r="BO14" s="197">
        <f t="shared" si="68"/>
        <v>0</v>
      </c>
      <c r="BP14" s="197">
        <f t="shared" si="68"/>
        <v>0</v>
      </c>
      <c r="BQ14" s="197">
        <f t="shared" si="68"/>
        <v>0</v>
      </c>
      <c r="BR14" s="197">
        <f t="shared" si="68"/>
        <v>0</v>
      </c>
      <c r="BS14" s="197">
        <f t="shared" si="68"/>
        <v>0</v>
      </c>
      <c r="BT14" s="197">
        <f t="shared" si="68"/>
        <v>0</v>
      </c>
      <c r="BU14" s="197">
        <f t="shared" si="68"/>
        <v>0</v>
      </c>
      <c r="BV14" s="197">
        <f t="shared" si="68"/>
        <v>0</v>
      </c>
      <c r="BW14" s="197">
        <f t="shared" si="68"/>
        <v>0</v>
      </c>
      <c r="BX14" s="197">
        <f t="shared" si="68"/>
        <v>0</v>
      </c>
      <c r="BY14" s="197">
        <f t="shared" ref="BY14:CA14" si="149">BY51+BY88+BY125+BY162+BY199</f>
        <v>0</v>
      </c>
      <c r="BZ14" s="197">
        <f t="shared" si="149"/>
        <v>0</v>
      </c>
      <c r="CA14" s="197">
        <f t="shared" si="149"/>
        <v>0</v>
      </c>
      <c r="CC14" s="18">
        <v>7</v>
      </c>
      <c r="CD14" s="21" t="s">
        <v>43</v>
      </c>
      <c r="CE14" s="19" t="s">
        <v>44</v>
      </c>
      <c r="CF14" s="19">
        <f>'1.Danh muc CPHC'!CF51+'1.Danh muc CPHC'!CF88+'1.Danh muc CPHC'!CF125+'1.Danh muc CPHC'!CF162+'1.Danh muc CPHC'!CF199</f>
        <v>2.7578531000000002</v>
      </c>
      <c r="CG14" s="19">
        <f>'1.Danh muc CPHC'!CG51+'1.Danh muc CPHC'!CG88+'1.Danh muc CPHC'!CG125+'1.Danh muc CPHC'!CG162+'1.Danh muc CPHC'!CG199</f>
        <v>6.6400000000000006</v>
      </c>
      <c r="CH14" s="19">
        <f>'1.Danh muc CPHC'!CH51+'1.Danh muc CPHC'!CH88+'1.Danh muc CPHC'!CH125+'1.Danh muc CPHC'!CH162+'1.Danh muc CPHC'!CH199</f>
        <v>1.3865504</v>
      </c>
      <c r="CI14" s="19">
        <f>'1.Danh muc CPHC'!CI51+'1.Danh muc CPHC'!CI88+'1.Danh muc CPHC'!CI125+'1.Danh muc CPHC'!CI162+'1.Danh muc CPHC'!CI199</f>
        <v>1.4378874000000001</v>
      </c>
      <c r="CJ14" s="19">
        <f>'1.Danh muc CPHC'!CJ51+'1.Danh muc CPHC'!CJ88+'1.Danh muc CPHC'!CJ125+'1.Danh muc CPHC'!CJ162+'1.Danh muc CPHC'!CJ199</f>
        <v>1.7138872000000001</v>
      </c>
      <c r="CK14" s="19">
        <f>'1.Danh muc CPHC'!CK51+'1.Danh muc CPHC'!CK88+'1.Danh muc CPHC'!CK125+'1.Danh muc CPHC'!CK162+'1.Danh muc CPHC'!CK199</f>
        <v>4.5383250000000004</v>
      </c>
      <c r="CL14" s="19">
        <f t="shared" ref="CL14:CX14" si="150">CL51+CL88+CL125+CL162+CL199</f>
        <v>0</v>
      </c>
      <c r="CM14" s="19">
        <f t="shared" si="150"/>
        <v>0</v>
      </c>
      <c r="CN14" s="19">
        <f t="shared" si="150"/>
        <v>0</v>
      </c>
      <c r="CO14" s="19">
        <f t="shared" si="150"/>
        <v>0</v>
      </c>
      <c r="CP14" s="19">
        <f t="shared" si="150"/>
        <v>0</v>
      </c>
      <c r="CQ14" s="19">
        <f t="shared" si="150"/>
        <v>0</v>
      </c>
      <c r="CR14" s="19">
        <f t="shared" si="150"/>
        <v>0</v>
      </c>
      <c r="CS14" s="19">
        <f t="shared" si="150"/>
        <v>0</v>
      </c>
      <c r="CT14" s="19">
        <f t="shared" si="150"/>
        <v>0</v>
      </c>
      <c r="CU14" s="19">
        <f t="shared" si="150"/>
        <v>0</v>
      </c>
      <c r="CV14" s="19">
        <f t="shared" si="150"/>
        <v>0</v>
      </c>
      <c r="CW14" s="19">
        <f t="shared" si="150"/>
        <v>0</v>
      </c>
      <c r="CX14" s="19">
        <f t="shared" si="150"/>
        <v>4.5383250000000004</v>
      </c>
      <c r="CY14" s="19"/>
      <c r="CZ14" s="19"/>
      <c r="DA14" s="19"/>
      <c r="DB14" s="19"/>
      <c r="DC14" s="19"/>
      <c r="DD14" s="19"/>
      <c r="DE14" s="19"/>
      <c r="DF14" s="19"/>
      <c r="DG14" s="19"/>
      <c r="DH14" s="19"/>
      <c r="DI14" s="19"/>
      <c r="DJ14" s="19"/>
      <c r="DK14" s="19"/>
      <c r="DL14" s="19"/>
      <c r="DM14" s="19"/>
      <c r="DN14" s="186"/>
      <c r="DO14" s="186"/>
      <c r="DQ14" s="18">
        <v>7</v>
      </c>
      <c r="DR14" s="21" t="s">
        <v>43</v>
      </c>
      <c r="DS14" s="19" t="s">
        <v>44</v>
      </c>
      <c r="DT14" s="19">
        <f t="shared" si="50"/>
        <v>9.2906790000000008</v>
      </c>
      <c r="DU14" s="19">
        <f t="shared" si="50"/>
        <v>20.392153999999998</v>
      </c>
      <c r="DV14" s="19">
        <f t="shared" si="50"/>
        <v>2.325393</v>
      </c>
      <c r="DW14" s="19">
        <f t="shared" si="50"/>
        <v>10.362393000000001</v>
      </c>
      <c r="DX14" s="19">
        <f t="shared" si="50"/>
        <v>0.68039300000000003</v>
      </c>
      <c r="DY14" s="19">
        <f t="shared" si="50"/>
        <v>13.368179</v>
      </c>
      <c r="DZ14" s="19">
        <f t="shared" si="50"/>
        <v>0.68039300000000003</v>
      </c>
      <c r="EA14" s="19">
        <f t="shared" si="50"/>
        <v>0.68039300000000003</v>
      </c>
      <c r="EB14" s="19">
        <f t="shared" si="50"/>
        <v>0.68039300000000003</v>
      </c>
      <c r="EC14" s="19">
        <f t="shared" si="50"/>
        <v>2.0411790000000001</v>
      </c>
      <c r="ED14" s="19">
        <f t="shared" si="50"/>
        <v>0.68039300000000003</v>
      </c>
      <c r="EE14" s="19">
        <f t="shared" si="50"/>
        <v>0.68039300000000003</v>
      </c>
      <c r="EF14" s="19">
        <f t="shared" si="50"/>
        <v>0.68039300000000003</v>
      </c>
      <c r="EG14" s="19">
        <f t="shared" si="50"/>
        <v>2.0411790000000001</v>
      </c>
      <c r="EH14" s="19">
        <f t="shared" si="50"/>
        <v>0</v>
      </c>
      <c r="EI14" s="19">
        <f t="shared" si="50"/>
        <v>0.68039300000000003</v>
      </c>
      <c r="EJ14" s="19">
        <f t="shared" si="50"/>
        <v>6.3753929999999999</v>
      </c>
      <c r="EK14" s="19">
        <f t="shared" si="50"/>
        <v>7.0557859999999994</v>
      </c>
      <c r="EL14" s="19">
        <f t="shared" si="50"/>
        <v>24.506322999999998</v>
      </c>
      <c r="EM14" s="48">
        <f t="shared" ref="EM14:EP14" si="151">EM51+EM88+EM125+EM162+EM199</f>
        <v>0</v>
      </c>
      <c r="EN14" s="48">
        <f t="shared" si="151"/>
        <v>0</v>
      </c>
      <c r="EO14" s="48">
        <f t="shared" si="151"/>
        <v>0</v>
      </c>
      <c r="EP14" s="197">
        <f t="shared" si="151"/>
        <v>0</v>
      </c>
      <c r="EQ14" s="197"/>
      <c r="ER14" s="197"/>
      <c r="ES14" s="197"/>
      <c r="ET14" s="197"/>
      <c r="EU14" s="197"/>
      <c r="EV14" s="197"/>
      <c r="EW14" s="197"/>
      <c r="EX14" s="197"/>
      <c r="EY14" s="197"/>
      <c r="EZ14" s="197"/>
      <c r="FA14" s="197"/>
      <c r="FB14" s="197"/>
      <c r="FC14" s="197"/>
      <c r="FE14" s="18">
        <v>7</v>
      </c>
      <c r="FF14" s="21" t="s">
        <v>43</v>
      </c>
      <c r="FG14" s="19" t="s">
        <v>44</v>
      </c>
      <c r="FH14" s="19">
        <f t="shared" si="52"/>
        <v>10.484358</v>
      </c>
      <c r="FI14" s="19">
        <f t="shared" si="52"/>
        <v>42.623871999999999</v>
      </c>
      <c r="FJ14" s="19">
        <f t="shared" si="52"/>
        <v>1.074546</v>
      </c>
      <c r="FK14" s="19">
        <f t="shared" si="52"/>
        <v>2.9928270000000001</v>
      </c>
      <c r="FL14" s="19">
        <f t="shared" si="52"/>
        <v>1.1232579999999999</v>
      </c>
      <c r="FM14" s="19">
        <f t="shared" si="52"/>
        <v>5.1906309999999998</v>
      </c>
      <c r="FN14" s="19">
        <f t="shared" si="52"/>
        <v>2.1586050000000001</v>
      </c>
      <c r="FO14" s="19">
        <f t="shared" si="52"/>
        <v>1.3453360000000001</v>
      </c>
      <c r="FP14" s="19">
        <f t="shared" si="52"/>
        <v>1.3521969999999999</v>
      </c>
      <c r="FQ14" s="19">
        <f t="shared" si="52"/>
        <v>4.8561379999999996</v>
      </c>
      <c r="FR14" s="19">
        <f t="shared" si="52"/>
        <v>1.1696360000000001</v>
      </c>
      <c r="FS14" s="19">
        <f t="shared" si="52"/>
        <v>0.69132800000000005</v>
      </c>
      <c r="FT14" s="19">
        <f t="shared" si="52"/>
        <v>0.67410999999999999</v>
      </c>
      <c r="FU14" s="19">
        <f t="shared" si="52"/>
        <v>2.5350739999999998</v>
      </c>
      <c r="FV14" s="19">
        <f t="shared" si="52"/>
        <v>0.62819800000000003</v>
      </c>
      <c r="FW14" s="19">
        <f t="shared" si="52"/>
        <v>0.74254500000000001</v>
      </c>
      <c r="FX14" s="19">
        <f t="shared" si="52"/>
        <v>0.72454499999999999</v>
      </c>
      <c r="FY14" s="19">
        <f t="shared" si="52"/>
        <v>2.095288</v>
      </c>
      <c r="FZ14" s="19">
        <f t="shared" si="52"/>
        <v>14.677130999999999</v>
      </c>
      <c r="GA14" s="19">
        <f t="shared" ref="GA14:GD14" si="152">GA51+GA88+GA125+GA162+GA199</f>
        <v>0</v>
      </c>
      <c r="GB14" s="19">
        <f t="shared" si="152"/>
        <v>0</v>
      </c>
      <c r="GC14" s="187">
        <f t="shared" si="152"/>
        <v>0</v>
      </c>
      <c r="GD14" s="186">
        <f t="shared" si="152"/>
        <v>0</v>
      </c>
      <c r="GE14" s="186">
        <f t="shared" ref="GE14:GH14" si="153">GE51+GE88+GE125+GE162+GE199</f>
        <v>0</v>
      </c>
      <c r="GF14" s="186">
        <f t="shared" si="153"/>
        <v>0</v>
      </c>
      <c r="GG14" s="186">
        <f t="shared" si="153"/>
        <v>0</v>
      </c>
      <c r="GH14" s="186">
        <f t="shared" si="153"/>
        <v>0</v>
      </c>
      <c r="GI14" s="186">
        <f t="shared" ref="GI14:GL14" si="154">GI51+GI88+GI125+GI162+GI199</f>
        <v>0</v>
      </c>
      <c r="GJ14" s="186">
        <f t="shared" si="154"/>
        <v>0</v>
      </c>
      <c r="GK14" s="186">
        <f t="shared" si="154"/>
        <v>0</v>
      </c>
      <c r="GL14" s="186">
        <f t="shared" si="154"/>
        <v>0</v>
      </c>
      <c r="GM14" s="186">
        <f t="shared" ref="GM14:GQ14" si="155">GM51+GM88+GM125+GM162+GM199</f>
        <v>0</v>
      </c>
      <c r="GN14" s="186">
        <f t="shared" si="155"/>
        <v>0</v>
      </c>
      <c r="GO14" s="186">
        <f t="shared" si="155"/>
        <v>0</v>
      </c>
      <c r="GP14" s="186">
        <f t="shared" si="155"/>
        <v>0</v>
      </c>
      <c r="GQ14" s="186">
        <f t="shared" si="155"/>
        <v>0</v>
      </c>
      <c r="GS14" s="18">
        <v>7</v>
      </c>
      <c r="GT14" s="21" t="s">
        <v>43</v>
      </c>
      <c r="GU14" s="19" t="s">
        <v>44</v>
      </c>
      <c r="GV14" s="19">
        <f t="shared" si="58"/>
        <v>8.2562894</v>
      </c>
      <c r="GW14" s="19">
        <f t="shared" si="58"/>
        <v>39.069665000000001</v>
      </c>
      <c r="GX14" s="19">
        <f t="shared" si="58"/>
        <v>2.7742329999999997</v>
      </c>
      <c r="GY14" s="19">
        <f t="shared" si="58"/>
        <v>3.4349259999999999</v>
      </c>
      <c r="GZ14" s="19">
        <f t="shared" si="58"/>
        <v>2.4895269999999998</v>
      </c>
      <c r="HA14" s="19">
        <f t="shared" si="58"/>
        <v>8.6986859999999986</v>
      </c>
      <c r="HB14" s="19">
        <f t="shared" si="58"/>
        <v>2.3023929999999999</v>
      </c>
      <c r="HC14" s="19">
        <f t="shared" si="58"/>
        <v>2.9395930000000003</v>
      </c>
      <c r="HD14" s="19">
        <f t="shared" si="58"/>
        <v>4.5399940000000001</v>
      </c>
      <c r="HE14" s="19">
        <f t="shared" si="58"/>
        <v>9.7819800000000008</v>
      </c>
      <c r="HF14" s="19">
        <f t="shared" si="58"/>
        <v>4.5937660000000005</v>
      </c>
      <c r="HG14" s="19">
        <f t="shared" si="58"/>
        <v>4.2527659999999994</v>
      </c>
      <c r="HH14" s="19">
        <f t="shared" si="58"/>
        <v>0.61666600000000005</v>
      </c>
      <c r="HI14" s="19">
        <f t="shared" si="58"/>
        <v>9.4631979999999984</v>
      </c>
      <c r="HJ14" s="19">
        <f t="shared" si="58"/>
        <v>1.9508330000000003</v>
      </c>
      <c r="HK14" s="19">
        <f t="shared" si="58"/>
        <v>6.3704329999999993</v>
      </c>
      <c r="HL14" s="19">
        <f t="shared" si="58"/>
        <v>6.1918360000000003</v>
      </c>
      <c r="HM14" s="19">
        <f t="shared" si="58"/>
        <v>14.513102</v>
      </c>
      <c r="HN14" s="19">
        <f t="shared" si="58"/>
        <v>42.456966000000001</v>
      </c>
      <c r="HO14" s="19">
        <f t="shared" ref="HO14:HR14" si="156">HO51+HO88+HO125+HO162+HO199</f>
        <v>6.0319669999999999</v>
      </c>
      <c r="HP14" s="19">
        <f t="shared" si="156"/>
        <v>12.742167000000002</v>
      </c>
      <c r="HQ14" s="19">
        <f t="shared" si="156"/>
        <v>0</v>
      </c>
      <c r="HR14" s="19">
        <f t="shared" si="156"/>
        <v>18.774134000000004</v>
      </c>
      <c r="HS14" s="186">
        <f t="shared" ref="HS14:HV14" si="157">HS51+HS88+HS125+HS162+HS199</f>
        <v>0</v>
      </c>
      <c r="HT14" s="186">
        <f t="shared" si="157"/>
        <v>0</v>
      </c>
      <c r="HU14" s="186">
        <f t="shared" si="157"/>
        <v>0</v>
      </c>
      <c r="HV14" s="186">
        <f t="shared" si="157"/>
        <v>0</v>
      </c>
      <c r="HW14" s="186">
        <f t="shared" ref="HW14:HZ14" si="158">HW51+HW88+HW125+HW162+HW199</f>
        <v>0</v>
      </c>
      <c r="HX14" s="186">
        <f t="shared" si="158"/>
        <v>0</v>
      </c>
      <c r="HY14" s="186">
        <f t="shared" si="158"/>
        <v>0</v>
      </c>
      <c r="HZ14" s="186">
        <f t="shared" si="158"/>
        <v>0</v>
      </c>
      <c r="IA14" s="186">
        <f t="shared" ref="IA14:IE14" si="159">IA51+IA88+IA125+IA162+IA199</f>
        <v>0</v>
      </c>
      <c r="IB14" s="186">
        <f t="shared" si="159"/>
        <v>0</v>
      </c>
      <c r="IC14" s="186">
        <f t="shared" si="159"/>
        <v>0</v>
      </c>
      <c r="ID14" s="186">
        <f t="shared" si="159"/>
        <v>0</v>
      </c>
      <c r="IE14" s="186">
        <f t="shared" si="159"/>
        <v>18.774134000000004</v>
      </c>
    </row>
    <row r="15" spans="1:239" ht="15.75" x14ac:dyDescent="0.25">
      <c r="A15" s="17">
        <v>8</v>
      </c>
      <c r="B15" s="21" t="s">
        <v>45</v>
      </c>
      <c r="C15" s="19" t="s">
        <v>46</v>
      </c>
      <c r="D15" s="20">
        <f t="shared" si="38"/>
        <v>92.905809999999988</v>
      </c>
      <c r="E15" s="20">
        <f t="shared" si="38"/>
        <v>354.17233373090903</v>
      </c>
      <c r="F15" s="20">
        <f t="shared" si="38"/>
        <v>32.805725479999992</v>
      </c>
      <c r="G15" s="20">
        <f t="shared" si="38"/>
        <v>25.510859480000001</v>
      </c>
      <c r="H15" s="20">
        <f t="shared" si="38"/>
        <v>18.877465059999999</v>
      </c>
      <c r="I15" s="20">
        <f t="shared" si="38"/>
        <v>77.194050019999992</v>
      </c>
      <c r="J15" s="20">
        <f t="shared" si="38"/>
        <v>20.642016000000002</v>
      </c>
      <c r="K15" s="20">
        <f t="shared" si="38"/>
        <v>18.560095</v>
      </c>
      <c r="L15" s="20">
        <f t="shared" si="38"/>
        <v>18.653593999999998</v>
      </c>
      <c r="M15" s="20">
        <f t="shared" si="38"/>
        <v>57.855705000000007</v>
      </c>
      <c r="N15" s="20">
        <f t="shared" si="38"/>
        <v>26.286383000000001</v>
      </c>
      <c r="O15" s="20">
        <f t="shared" si="38"/>
        <v>27.464334000000001</v>
      </c>
      <c r="P15" s="20">
        <f t="shared" si="38"/>
        <v>14.132189000000004</v>
      </c>
      <c r="Q15" s="20">
        <f t="shared" si="38"/>
        <v>67.882906000000006</v>
      </c>
      <c r="R15" s="20">
        <f t="shared" si="38"/>
        <v>11.276333000000001</v>
      </c>
      <c r="S15" s="20">
        <f t="shared" si="38"/>
        <v>9.892411000000001</v>
      </c>
      <c r="T15" s="20">
        <f t="shared" si="38"/>
        <v>12.912674000000001</v>
      </c>
      <c r="U15" s="20">
        <f t="shared" si="38"/>
        <v>34.081417999999999</v>
      </c>
      <c r="V15" s="20">
        <f t="shared" si="38"/>
        <v>237.01407902</v>
      </c>
      <c r="W15" s="20">
        <f t="shared" ref="W15:Z15" si="160">W52+W89+W126+W163+W200</f>
        <v>0</v>
      </c>
      <c r="X15" s="20">
        <f t="shared" si="160"/>
        <v>0.34944399999999998</v>
      </c>
      <c r="Y15" s="187">
        <f t="shared" si="160"/>
        <v>0</v>
      </c>
      <c r="Z15" s="341">
        <f t="shared" si="160"/>
        <v>0.34944399999999998</v>
      </c>
      <c r="AA15" s="341">
        <f t="shared" ref="AA15" si="161">AA52+AA89+AA126+AA163+AA200</f>
        <v>0</v>
      </c>
      <c r="AB15" s="341">
        <f t="shared" ref="AB15:AE15" si="162">AB52+AB89+AB126+AB163+AB200</f>
        <v>0</v>
      </c>
      <c r="AC15" s="341">
        <f t="shared" si="162"/>
        <v>0</v>
      </c>
      <c r="AD15" s="341">
        <f t="shared" si="162"/>
        <v>0</v>
      </c>
      <c r="AE15" s="341">
        <f t="shared" si="162"/>
        <v>0</v>
      </c>
      <c r="AF15" s="341">
        <f t="shared" ref="AF15:AI15" si="163">AF52+AF89+AF126+AF163+AF200</f>
        <v>0</v>
      </c>
      <c r="AG15" s="341">
        <f t="shared" si="163"/>
        <v>0</v>
      </c>
      <c r="AH15" s="341">
        <f t="shared" si="163"/>
        <v>0</v>
      </c>
      <c r="AI15" s="341">
        <f t="shared" si="163"/>
        <v>0</v>
      </c>
      <c r="AJ15" s="341">
        <f t="shared" ref="AJ15:AM15" si="164">AJ52+AJ89+AJ126+AJ163+AJ200</f>
        <v>0</v>
      </c>
      <c r="AK15" s="341">
        <f t="shared" si="164"/>
        <v>0</v>
      </c>
      <c r="AL15" s="341">
        <f t="shared" si="164"/>
        <v>0</v>
      </c>
      <c r="AM15" s="341">
        <f t="shared" si="164"/>
        <v>0.34944399999999998</v>
      </c>
      <c r="AO15" s="18">
        <v>8</v>
      </c>
      <c r="AP15" s="21" t="s">
        <v>45</v>
      </c>
      <c r="AQ15" s="19" t="s">
        <v>46</v>
      </c>
      <c r="AR15" s="19">
        <f t="shared" si="43"/>
        <v>32.08504276</v>
      </c>
      <c r="AS15" s="19">
        <f t="shared" si="43"/>
        <v>84.394028640000016</v>
      </c>
      <c r="AT15" s="19">
        <f t="shared" si="43"/>
        <v>10.64921032</v>
      </c>
      <c r="AU15" s="19">
        <f t="shared" si="43"/>
        <v>8.1356695200000004</v>
      </c>
      <c r="AV15" s="19">
        <f t="shared" si="43"/>
        <v>8.4609969400000011</v>
      </c>
      <c r="AW15" s="19">
        <f t="shared" si="43"/>
        <v>27.24587678</v>
      </c>
      <c r="AX15" s="19">
        <f t="shared" si="43"/>
        <v>10.479298999999999</v>
      </c>
      <c r="AY15" s="19">
        <f t="shared" si="43"/>
        <v>10.361296000000001</v>
      </c>
      <c r="AZ15" s="19">
        <f t="shared" si="43"/>
        <v>10.307667</v>
      </c>
      <c r="BA15" s="19">
        <f t="shared" si="43"/>
        <v>31.148262000000003</v>
      </c>
      <c r="BB15" s="19">
        <f t="shared" si="43"/>
        <v>17.473932000000001</v>
      </c>
      <c r="BC15" s="19">
        <f t="shared" si="43"/>
        <v>17.910548000000002</v>
      </c>
      <c r="BD15" s="19">
        <f t="shared" si="43"/>
        <v>7.3980220000000001</v>
      </c>
      <c r="BE15" s="19">
        <f t="shared" si="43"/>
        <v>42.782502000000001</v>
      </c>
      <c r="BF15" s="19">
        <f t="shared" si="43"/>
        <v>5.8708330000000002</v>
      </c>
      <c r="BG15" s="19">
        <f t="shared" si="43"/>
        <v>5.09917</v>
      </c>
      <c r="BH15" s="19">
        <f t="shared" si="43"/>
        <v>6.2398219999999993</v>
      </c>
      <c r="BI15" s="19">
        <f t="shared" si="68"/>
        <v>17.209825000000002</v>
      </c>
      <c r="BJ15" s="19">
        <f t="shared" si="68"/>
        <v>118.38646578000001</v>
      </c>
      <c r="BK15" s="48">
        <f t="shared" si="68"/>
        <v>0</v>
      </c>
      <c r="BL15" s="48">
        <f t="shared" si="68"/>
        <v>0</v>
      </c>
      <c r="BM15" s="48">
        <f t="shared" si="68"/>
        <v>0</v>
      </c>
      <c r="BN15" s="197">
        <f t="shared" si="68"/>
        <v>0</v>
      </c>
      <c r="BO15" s="197">
        <f t="shared" si="68"/>
        <v>0</v>
      </c>
      <c r="BP15" s="197">
        <f t="shared" si="68"/>
        <v>0</v>
      </c>
      <c r="BQ15" s="197">
        <f t="shared" si="68"/>
        <v>0</v>
      </c>
      <c r="BR15" s="197">
        <f t="shared" si="68"/>
        <v>0</v>
      </c>
      <c r="BS15" s="197">
        <f t="shared" si="68"/>
        <v>0</v>
      </c>
      <c r="BT15" s="197">
        <f t="shared" si="68"/>
        <v>0</v>
      </c>
      <c r="BU15" s="197">
        <f t="shared" si="68"/>
        <v>0</v>
      </c>
      <c r="BV15" s="197">
        <f t="shared" si="68"/>
        <v>0</v>
      </c>
      <c r="BW15" s="197">
        <f t="shared" si="68"/>
        <v>0</v>
      </c>
      <c r="BX15" s="197">
        <f t="shared" si="68"/>
        <v>0</v>
      </c>
      <c r="BY15" s="197">
        <f t="shared" ref="BY15:CA15" si="165">BY52+BY89+BY126+BY163+BY200</f>
        <v>0</v>
      </c>
      <c r="BZ15" s="197">
        <f t="shared" si="165"/>
        <v>0</v>
      </c>
      <c r="CA15" s="197">
        <f t="shared" si="165"/>
        <v>0</v>
      </c>
      <c r="CC15" s="18">
        <v>8</v>
      </c>
      <c r="CD15" s="21" t="s">
        <v>45</v>
      </c>
      <c r="CE15" s="19" t="s">
        <v>46</v>
      </c>
      <c r="CF15" s="19">
        <f>'1.Danh muc CPHC'!CF52+'1.Danh muc CPHC'!CF89+'1.Danh muc CPHC'!CF126+'1.Danh muc CPHC'!CF163+'1.Danh muc CPHC'!CF200</f>
        <v>4.1206532400000002</v>
      </c>
      <c r="CG15" s="19">
        <f>'1.Danh muc CPHC'!CG52+'1.Danh muc CPHC'!CG89+'1.Danh muc CPHC'!CG126+'1.Danh muc CPHC'!CG163+'1.Danh muc CPHC'!CG200</f>
        <v>70.831463090909082</v>
      </c>
      <c r="CH15" s="19">
        <f>'1.Danh muc CPHC'!CH52+'1.Danh muc CPHC'!CH89+'1.Danh muc CPHC'!CH126+'1.Danh muc CPHC'!CH163+'1.Danh muc CPHC'!CH200</f>
        <v>2.57913916</v>
      </c>
      <c r="CI15" s="19">
        <f>'1.Danh muc CPHC'!CI52+'1.Danh muc CPHC'!CI89+'1.Danh muc CPHC'!CI126+'1.Danh muc CPHC'!CI163+'1.Danh muc CPHC'!CI200</f>
        <v>1.9523629600000001</v>
      </c>
      <c r="CJ15" s="19">
        <f>'1.Danh muc CPHC'!CJ52+'1.Danh muc CPHC'!CJ89+'1.Danh muc CPHC'!CJ126+'1.Danh muc CPHC'!CJ163+'1.Danh muc CPHC'!CJ200</f>
        <v>2.0140761200000004</v>
      </c>
      <c r="CK15" s="19">
        <f>'1.Danh muc CPHC'!CK52+'1.Danh muc CPHC'!CK89+'1.Danh muc CPHC'!CK126+'1.Danh muc CPHC'!CK163+'1.Danh muc CPHC'!CK200</f>
        <v>6.5455782400000002</v>
      </c>
      <c r="CL15" s="19">
        <f t="shared" ref="CL15:CX15" si="166">CL52+CL89+CL126+CL163+CL200</f>
        <v>0</v>
      </c>
      <c r="CM15" s="19">
        <f t="shared" si="166"/>
        <v>0</v>
      </c>
      <c r="CN15" s="19">
        <f t="shared" si="166"/>
        <v>0</v>
      </c>
      <c r="CO15" s="19">
        <f t="shared" si="166"/>
        <v>0</v>
      </c>
      <c r="CP15" s="19">
        <f t="shared" si="166"/>
        <v>0</v>
      </c>
      <c r="CQ15" s="19">
        <f t="shared" si="166"/>
        <v>0</v>
      </c>
      <c r="CR15" s="19">
        <f t="shared" si="166"/>
        <v>0</v>
      </c>
      <c r="CS15" s="19">
        <f t="shared" si="166"/>
        <v>0</v>
      </c>
      <c r="CT15" s="19">
        <f t="shared" si="166"/>
        <v>0</v>
      </c>
      <c r="CU15" s="19">
        <f t="shared" si="166"/>
        <v>0</v>
      </c>
      <c r="CV15" s="19">
        <f t="shared" si="166"/>
        <v>0</v>
      </c>
      <c r="CW15" s="19">
        <f t="shared" si="166"/>
        <v>0</v>
      </c>
      <c r="CX15" s="19">
        <f t="shared" si="166"/>
        <v>6.5455782400000002</v>
      </c>
      <c r="CY15" s="19"/>
      <c r="CZ15" s="19"/>
      <c r="DA15" s="19"/>
      <c r="DB15" s="19"/>
      <c r="DC15" s="19"/>
      <c r="DD15" s="19"/>
      <c r="DE15" s="19"/>
      <c r="DF15" s="19"/>
      <c r="DG15" s="19"/>
      <c r="DH15" s="19"/>
      <c r="DI15" s="19"/>
      <c r="DJ15" s="19"/>
      <c r="DK15" s="19"/>
      <c r="DL15" s="19"/>
      <c r="DM15" s="19"/>
      <c r="DN15" s="186"/>
      <c r="DO15" s="186"/>
      <c r="DQ15" s="18">
        <v>8</v>
      </c>
      <c r="DR15" s="21" t="s">
        <v>45</v>
      </c>
      <c r="DS15" s="19" t="s">
        <v>46</v>
      </c>
      <c r="DT15" s="19">
        <f t="shared" si="50"/>
        <v>4.6533180000000005</v>
      </c>
      <c r="DU15" s="19">
        <f t="shared" si="50"/>
        <v>26.122725000000003</v>
      </c>
      <c r="DV15" s="19">
        <f t="shared" si="50"/>
        <v>1.7132719999999999</v>
      </c>
      <c r="DW15" s="19">
        <f t="shared" si="50"/>
        <v>1.628182</v>
      </c>
      <c r="DX15" s="19">
        <f t="shared" si="50"/>
        <v>1.8605449999999999</v>
      </c>
      <c r="DY15" s="19">
        <f t="shared" si="50"/>
        <v>5.2019989999999998</v>
      </c>
      <c r="DZ15" s="19">
        <f t="shared" si="50"/>
        <v>1.250183</v>
      </c>
      <c r="EA15" s="19">
        <f t="shared" si="50"/>
        <v>1.684453</v>
      </c>
      <c r="EB15" s="19">
        <f t="shared" si="50"/>
        <v>1.3958189999999999</v>
      </c>
      <c r="EC15" s="19">
        <f t="shared" si="50"/>
        <v>4.3304550000000006</v>
      </c>
      <c r="ED15" s="19">
        <f t="shared" si="50"/>
        <v>0.83310099999999998</v>
      </c>
      <c r="EE15" s="19">
        <f t="shared" si="50"/>
        <v>2.0699529999999999</v>
      </c>
      <c r="EF15" s="19">
        <f t="shared" si="50"/>
        <v>0.94814799999999999</v>
      </c>
      <c r="EG15" s="19">
        <f t="shared" si="50"/>
        <v>3.8512019999999998</v>
      </c>
      <c r="EH15" s="19">
        <f t="shared" si="50"/>
        <v>0.62494400000000006</v>
      </c>
      <c r="EI15" s="19">
        <f t="shared" si="50"/>
        <v>0.193241</v>
      </c>
      <c r="EJ15" s="19">
        <f t="shared" si="50"/>
        <v>1.4728520000000001</v>
      </c>
      <c r="EK15" s="19">
        <f t="shared" si="50"/>
        <v>2.2910370000000002</v>
      </c>
      <c r="EL15" s="19">
        <f t="shared" si="50"/>
        <v>15.674693000000001</v>
      </c>
      <c r="EM15" s="48">
        <f t="shared" ref="EM15:EP15" si="167">EM52+EM89+EM126+EM163+EM200</f>
        <v>0</v>
      </c>
      <c r="EN15" s="48">
        <f t="shared" si="167"/>
        <v>0</v>
      </c>
      <c r="EO15" s="48">
        <f t="shared" si="167"/>
        <v>0</v>
      </c>
      <c r="EP15" s="197">
        <f t="shared" si="167"/>
        <v>0</v>
      </c>
      <c r="EQ15" s="197"/>
      <c r="ER15" s="197"/>
      <c r="ES15" s="197"/>
      <c r="ET15" s="197"/>
      <c r="EU15" s="197"/>
      <c r="EV15" s="197"/>
      <c r="EW15" s="197"/>
      <c r="EX15" s="197"/>
      <c r="EY15" s="197"/>
      <c r="EZ15" s="197"/>
      <c r="FA15" s="197"/>
      <c r="FB15" s="197"/>
      <c r="FC15" s="197"/>
      <c r="FE15" s="18">
        <v>8</v>
      </c>
      <c r="FF15" s="21" t="s">
        <v>45</v>
      </c>
      <c r="FG15" s="19" t="s">
        <v>46</v>
      </c>
      <c r="FH15" s="19">
        <f t="shared" si="52"/>
        <v>24.410077000000001</v>
      </c>
      <c r="FI15" s="19">
        <f t="shared" si="52"/>
        <v>75.656868000000003</v>
      </c>
      <c r="FJ15" s="19">
        <f t="shared" si="52"/>
        <v>5.707757</v>
      </c>
      <c r="FK15" s="19">
        <f t="shared" si="52"/>
        <v>6.9160640000000004</v>
      </c>
      <c r="FL15" s="19">
        <f t="shared" si="52"/>
        <v>6.5418470000000006</v>
      </c>
      <c r="FM15" s="19">
        <f t="shared" si="52"/>
        <v>19.165668000000004</v>
      </c>
      <c r="FN15" s="19">
        <f t="shared" si="52"/>
        <v>6.5343520000000002</v>
      </c>
      <c r="FO15" s="19">
        <f t="shared" si="52"/>
        <v>5.1951540000000005</v>
      </c>
      <c r="FP15" s="19">
        <f t="shared" si="52"/>
        <v>4.3718820000000003</v>
      </c>
      <c r="FQ15" s="19">
        <f t="shared" si="52"/>
        <v>16.101388</v>
      </c>
      <c r="FR15" s="19">
        <f t="shared" si="52"/>
        <v>6.378101</v>
      </c>
      <c r="FS15" s="19">
        <f t="shared" si="52"/>
        <v>6.3584630000000004</v>
      </c>
      <c r="FT15" s="19">
        <f t="shared" si="52"/>
        <v>3.9161109999999999</v>
      </c>
      <c r="FU15" s="19">
        <f t="shared" si="52"/>
        <v>16.652675000000002</v>
      </c>
      <c r="FV15" s="19">
        <f t="shared" si="52"/>
        <v>3.2</v>
      </c>
      <c r="FW15" s="19">
        <f t="shared" si="52"/>
        <v>2.8</v>
      </c>
      <c r="FX15" s="19">
        <f t="shared" si="52"/>
        <v>3.4</v>
      </c>
      <c r="FY15" s="19">
        <f t="shared" si="52"/>
        <v>9.4</v>
      </c>
      <c r="FZ15" s="19">
        <f t="shared" si="52"/>
        <v>61.319731000000004</v>
      </c>
      <c r="GA15" s="19">
        <f t="shared" ref="GA15:GD15" si="168">GA52+GA89+GA126+GA163+GA200</f>
        <v>0</v>
      </c>
      <c r="GB15" s="19">
        <f t="shared" si="168"/>
        <v>0</v>
      </c>
      <c r="GC15" s="187">
        <f t="shared" si="168"/>
        <v>0</v>
      </c>
      <c r="GD15" s="186">
        <f t="shared" si="168"/>
        <v>0</v>
      </c>
      <c r="GE15" s="186">
        <f t="shared" ref="GE15:GH15" si="169">GE52+GE89+GE126+GE163+GE200</f>
        <v>0</v>
      </c>
      <c r="GF15" s="186">
        <f t="shared" si="169"/>
        <v>0</v>
      </c>
      <c r="GG15" s="186">
        <f t="shared" si="169"/>
        <v>0</v>
      </c>
      <c r="GH15" s="186">
        <f t="shared" si="169"/>
        <v>0</v>
      </c>
      <c r="GI15" s="186">
        <f t="shared" ref="GI15:GL15" si="170">GI52+GI89+GI126+GI163+GI200</f>
        <v>0</v>
      </c>
      <c r="GJ15" s="186">
        <f t="shared" si="170"/>
        <v>0</v>
      </c>
      <c r="GK15" s="186">
        <f t="shared" si="170"/>
        <v>0</v>
      </c>
      <c r="GL15" s="186">
        <f t="shared" si="170"/>
        <v>0</v>
      </c>
      <c r="GM15" s="186">
        <f t="shared" ref="GM15:GQ15" si="171">GM52+GM89+GM126+GM163+GM200</f>
        <v>0</v>
      </c>
      <c r="GN15" s="186">
        <f t="shared" si="171"/>
        <v>0</v>
      </c>
      <c r="GO15" s="186">
        <f t="shared" si="171"/>
        <v>0</v>
      </c>
      <c r="GP15" s="186">
        <f t="shared" si="171"/>
        <v>0</v>
      </c>
      <c r="GQ15" s="186">
        <f t="shared" si="171"/>
        <v>0</v>
      </c>
      <c r="GS15" s="18">
        <v>8</v>
      </c>
      <c r="GT15" s="21" t="s">
        <v>45</v>
      </c>
      <c r="GU15" s="19" t="s">
        <v>46</v>
      </c>
      <c r="GV15" s="19">
        <f t="shared" si="58"/>
        <v>27.636718999999999</v>
      </c>
      <c r="GW15" s="19">
        <f t="shared" si="58"/>
        <v>97.167248999999998</v>
      </c>
      <c r="GX15" s="19">
        <f t="shared" si="58"/>
        <v>12.156347</v>
      </c>
      <c r="GY15" s="19">
        <f t="shared" si="58"/>
        <v>6.8785809999999996</v>
      </c>
      <c r="GZ15" s="19">
        <f t="shared" si="58"/>
        <v>0</v>
      </c>
      <c r="HA15" s="19">
        <f t="shared" si="58"/>
        <v>19.034928000000001</v>
      </c>
      <c r="HB15" s="19">
        <f t="shared" si="58"/>
        <v>2.3781820000000002</v>
      </c>
      <c r="HC15" s="19">
        <f t="shared" si="58"/>
        <v>1.3191920000000001</v>
      </c>
      <c r="HD15" s="19">
        <f t="shared" si="58"/>
        <v>2.5782259999999999</v>
      </c>
      <c r="HE15" s="19">
        <f t="shared" si="58"/>
        <v>6.2756000000000007</v>
      </c>
      <c r="HF15" s="19">
        <f t="shared" si="58"/>
        <v>1.6012489999999999</v>
      </c>
      <c r="HG15" s="19">
        <f t="shared" si="58"/>
        <v>1.12537</v>
      </c>
      <c r="HH15" s="19">
        <f t="shared" si="58"/>
        <v>1.8699080000000001</v>
      </c>
      <c r="HI15" s="19">
        <f t="shared" si="58"/>
        <v>4.5965269999999991</v>
      </c>
      <c r="HJ15" s="19">
        <f t="shared" si="58"/>
        <v>1.5805560000000001</v>
      </c>
      <c r="HK15" s="19">
        <f t="shared" si="58"/>
        <v>1.8</v>
      </c>
      <c r="HL15" s="19">
        <f t="shared" si="58"/>
        <v>1.8</v>
      </c>
      <c r="HM15" s="19">
        <f t="shared" si="58"/>
        <v>5.1805560000000002</v>
      </c>
      <c r="HN15" s="19">
        <f t="shared" si="58"/>
        <v>35.087611000000003</v>
      </c>
      <c r="HO15" s="19">
        <f t="shared" ref="HO15:HR15" si="172">HO52+HO89+HO126+HO163+HO200</f>
        <v>0</v>
      </c>
      <c r="HP15" s="19">
        <f t="shared" si="172"/>
        <v>0.34944399999999998</v>
      </c>
      <c r="HQ15" s="19">
        <f t="shared" si="172"/>
        <v>0</v>
      </c>
      <c r="HR15" s="19">
        <f t="shared" si="172"/>
        <v>0.34944399999999998</v>
      </c>
      <c r="HS15" s="186">
        <f t="shared" ref="HS15:HV15" si="173">HS52+HS89+HS126+HS163+HS200</f>
        <v>0</v>
      </c>
      <c r="HT15" s="186">
        <f t="shared" si="173"/>
        <v>0</v>
      </c>
      <c r="HU15" s="186">
        <f t="shared" si="173"/>
        <v>0</v>
      </c>
      <c r="HV15" s="186">
        <f t="shared" si="173"/>
        <v>0</v>
      </c>
      <c r="HW15" s="186">
        <f t="shared" ref="HW15:HZ15" si="174">HW52+HW89+HW126+HW163+HW200</f>
        <v>0</v>
      </c>
      <c r="HX15" s="186">
        <f t="shared" si="174"/>
        <v>0</v>
      </c>
      <c r="HY15" s="186">
        <f t="shared" si="174"/>
        <v>0</v>
      </c>
      <c r="HZ15" s="186">
        <f t="shared" si="174"/>
        <v>0</v>
      </c>
      <c r="IA15" s="186">
        <f t="shared" ref="IA15:IE15" si="175">IA52+IA89+IA126+IA163+IA200</f>
        <v>0</v>
      </c>
      <c r="IB15" s="186">
        <f t="shared" si="175"/>
        <v>0</v>
      </c>
      <c r="IC15" s="186">
        <f t="shared" si="175"/>
        <v>0</v>
      </c>
      <c r="ID15" s="186">
        <f t="shared" si="175"/>
        <v>0</v>
      </c>
      <c r="IE15" s="186">
        <f t="shared" si="175"/>
        <v>0.34944399999999998</v>
      </c>
    </row>
    <row r="16" spans="1:239" ht="15.75" x14ac:dyDescent="0.25">
      <c r="A16" s="17">
        <v>9</v>
      </c>
      <c r="B16" s="21" t="s">
        <v>47</v>
      </c>
      <c r="C16" s="19" t="s">
        <v>48</v>
      </c>
      <c r="D16" s="20">
        <f t="shared" si="38"/>
        <v>13.088540899999998</v>
      </c>
      <c r="E16" s="20">
        <f t="shared" si="38"/>
        <v>46.68004417575758</v>
      </c>
      <c r="F16" s="20">
        <f t="shared" si="38"/>
        <v>5.7584140000000001</v>
      </c>
      <c r="G16" s="20">
        <f t="shared" si="38"/>
        <v>3.7417510000000003</v>
      </c>
      <c r="H16" s="20">
        <f t="shared" si="38"/>
        <v>11.829590899999999</v>
      </c>
      <c r="I16" s="20">
        <f t="shared" si="38"/>
        <v>21.329755900000002</v>
      </c>
      <c r="J16" s="20">
        <f t="shared" si="38"/>
        <v>12.574059999999999</v>
      </c>
      <c r="K16" s="20">
        <f t="shared" si="38"/>
        <v>8.2610519999999994</v>
      </c>
      <c r="L16" s="20">
        <f t="shared" si="38"/>
        <v>13.157889000000001</v>
      </c>
      <c r="M16" s="20">
        <f t="shared" si="38"/>
        <v>33.993001000000007</v>
      </c>
      <c r="N16" s="20">
        <f t="shared" si="38"/>
        <v>7.9518930000000001</v>
      </c>
      <c r="O16" s="20">
        <f t="shared" si="38"/>
        <v>8.6318940000000008</v>
      </c>
      <c r="P16" s="20">
        <f t="shared" si="38"/>
        <v>9.8185599999999997</v>
      </c>
      <c r="Q16" s="20">
        <f t="shared" si="38"/>
        <v>26.402347000000002</v>
      </c>
      <c r="R16" s="20">
        <f t="shared" si="38"/>
        <v>8.7470440000000007</v>
      </c>
      <c r="S16" s="20">
        <f t="shared" si="38"/>
        <v>6.6791429999999998</v>
      </c>
      <c r="T16" s="20">
        <f t="shared" si="38"/>
        <v>7.2804699999999993</v>
      </c>
      <c r="U16" s="20">
        <f t="shared" si="38"/>
        <v>22.706657</v>
      </c>
      <c r="V16" s="20">
        <f t="shared" si="38"/>
        <v>104.4317609</v>
      </c>
      <c r="W16" s="20">
        <f t="shared" ref="W16:Z16" si="176">W53+W90+W127+W164+W201</f>
        <v>2.0713330000000001</v>
      </c>
      <c r="X16" s="20">
        <f t="shared" si="176"/>
        <v>0.60133400000000004</v>
      </c>
      <c r="Y16" s="187">
        <f t="shared" si="176"/>
        <v>0</v>
      </c>
      <c r="Z16" s="340">
        <f t="shared" si="176"/>
        <v>2.6726670000000001</v>
      </c>
      <c r="AA16" s="340">
        <f t="shared" ref="AA16" si="177">AA53+AA90+AA127+AA164+AA201</f>
        <v>0</v>
      </c>
      <c r="AB16" s="340">
        <f t="shared" ref="AB16:AE16" si="178">AB53+AB90+AB127+AB164+AB201</f>
        <v>0</v>
      </c>
      <c r="AC16" s="340">
        <f t="shared" si="178"/>
        <v>0</v>
      </c>
      <c r="AD16" s="340">
        <f t="shared" si="178"/>
        <v>0</v>
      </c>
      <c r="AE16" s="340">
        <f t="shared" si="178"/>
        <v>0</v>
      </c>
      <c r="AF16" s="340">
        <f t="shared" ref="AF16:AI16" si="179">AF53+AF90+AF127+AF164+AF201</f>
        <v>0</v>
      </c>
      <c r="AG16" s="340">
        <f t="shared" si="179"/>
        <v>0</v>
      </c>
      <c r="AH16" s="340">
        <f t="shared" si="179"/>
        <v>0</v>
      </c>
      <c r="AI16" s="340">
        <f t="shared" si="179"/>
        <v>0</v>
      </c>
      <c r="AJ16" s="340">
        <f t="shared" ref="AJ16:AM16" si="180">AJ53+AJ90+AJ127+AJ164+AJ201</f>
        <v>0</v>
      </c>
      <c r="AK16" s="340">
        <f t="shared" si="180"/>
        <v>0</v>
      </c>
      <c r="AL16" s="340">
        <f t="shared" si="180"/>
        <v>0</v>
      </c>
      <c r="AM16" s="340">
        <f t="shared" si="180"/>
        <v>2.6726670000000001</v>
      </c>
      <c r="AO16" s="18">
        <v>9</v>
      </c>
      <c r="AP16" s="21" t="s">
        <v>47</v>
      </c>
      <c r="AQ16" s="19" t="s">
        <v>48</v>
      </c>
      <c r="AR16" s="19">
        <f t="shared" si="43"/>
        <v>0</v>
      </c>
      <c r="AS16" s="19">
        <f t="shared" si="43"/>
        <v>0</v>
      </c>
      <c r="AT16" s="19">
        <f t="shared" si="43"/>
        <v>2.8</v>
      </c>
      <c r="AU16" s="19">
        <f t="shared" si="43"/>
        <v>0</v>
      </c>
      <c r="AV16" s="19">
        <f t="shared" si="43"/>
        <v>5.4677781000000003</v>
      </c>
      <c r="AW16" s="19">
        <f t="shared" si="43"/>
        <v>8.267778100000001</v>
      </c>
      <c r="AX16" s="19">
        <f t="shared" si="43"/>
        <v>6.078309</v>
      </c>
      <c r="AY16" s="19">
        <f t="shared" si="43"/>
        <v>4.6303089999999996</v>
      </c>
      <c r="AZ16" s="19">
        <f t="shared" si="43"/>
        <v>5.2836420000000004</v>
      </c>
      <c r="BA16" s="19">
        <f t="shared" si="43"/>
        <v>15.99226</v>
      </c>
      <c r="BB16" s="19">
        <f t="shared" si="43"/>
        <v>5.4018090000000001</v>
      </c>
      <c r="BC16" s="19">
        <f t="shared" si="43"/>
        <v>6.0818099999999999</v>
      </c>
      <c r="BD16" s="19">
        <f t="shared" si="43"/>
        <v>4.4684759999999999</v>
      </c>
      <c r="BE16" s="19">
        <f t="shared" si="43"/>
        <v>15.952095</v>
      </c>
      <c r="BF16" s="19">
        <f t="shared" si="43"/>
        <v>6.2987849999999996</v>
      </c>
      <c r="BG16" s="19">
        <f t="shared" si="43"/>
        <v>4.4684759999999999</v>
      </c>
      <c r="BH16" s="19">
        <f t="shared" si="43"/>
        <v>4.4684739999999996</v>
      </c>
      <c r="BI16" s="19">
        <f t="shared" si="68"/>
        <v>15.235734999999998</v>
      </c>
      <c r="BJ16" s="19">
        <f t="shared" si="68"/>
        <v>55.447868099999994</v>
      </c>
      <c r="BK16" s="48">
        <f t="shared" si="68"/>
        <v>0</v>
      </c>
      <c r="BL16" s="48">
        <f t="shared" si="68"/>
        <v>0</v>
      </c>
      <c r="BM16" s="48">
        <f t="shared" si="68"/>
        <v>0</v>
      </c>
      <c r="BN16" s="197">
        <f t="shared" si="68"/>
        <v>0</v>
      </c>
      <c r="BO16" s="197">
        <f t="shared" si="68"/>
        <v>0</v>
      </c>
      <c r="BP16" s="197">
        <f t="shared" si="68"/>
        <v>0</v>
      </c>
      <c r="BQ16" s="197">
        <f t="shared" si="68"/>
        <v>0</v>
      </c>
      <c r="BR16" s="197">
        <f t="shared" si="68"/>
        <v>0</v>
      </c>
      <c r="BS16" s="197">
        <f t="shared" si="68"/>
        <v>0</v>
      </c>
      <c r="BT16" s="197">
        <f t="shared" si="68"/>
        <v>0</v>
      </c>
      <c r="BU16" s="197">
        <f t="shared" si="68"/>
        <v>0</v>
      </c>
      <c r="BV16" s="197">
        <f t="shared" si="68"/>
        <v>0</v>
      </c>
      <c r="BW16" s="197">
        <f t="shared" si="68"/>
        <v>0</v>
      </c>
      <c r="BX16" s="197">
        <f t="shared" si="68"/>
        <v>0</v>
      </c>
      <c r="BY16" s="197">
        <f t="shared" ref="BY16:CA16" si="181">BY53+BY90+BY127+BY164+BY201</f>
        <v>0</v>
      </c>
      <c r="BZ16" s="197">
        <f t="shared" si="181"/>
        <v>0</v>
      </c>
      <c r="CA16" s="197">
        <f t="shared" si="181"/>
        <v>0</v>
      </c>
      <c r="CC16" s="18">
        <v>9</v>
      </c>
      <c r="CD16" s="21" t="s">
        <v>47</v>
      </c>
      <c r="CE16" s="19" t="s">
        <v>48</v>
      </c>
      <c r="CF16" s="19">
        <f>'1.Danh muc CPHC'!CF53+'1.Danh muc CPHC'!CF90+'1.Danh muc CPHC'!CF127+'1.Danh muc CPHC'!CF164+'1.Danh muc CPHC'!CF201</f>
        <v>0</v>
      </c>
      <c r="CG16" s="19">
        <f>'1.Danh muc CPHC'!CG53+'1.Danh muc CPHC'!CG90+'1.Danh muc CPHC'!CG127+'1.Danh muc CPHC'!CG164+'1.Danh muc CPHC'!CG201</f>
        <v>1.0130891757575777</v>
      </c>
      <c r="CH16" s="19">
        <f>'1.Danh muc CPHC'!CH53+'1.Danh muc CPHC'!CH90+'1.Danh muc CPHC'!CH127+'1.Danh muc CPHC'!CH164+'1.Danh muc CPHC'!CH201</f>
        <v>0</v>
      </c>
      <c r="CI16" s="19">
        <f>'1.Danh muc CPHC'!CI53+'1.Danh muc CPHC'!CI90+'1.Danh muc CPHC'!CI127+'1.Danh muc CPHC'!CI164+'1.Danh muc CPHC'!CI201</f>
        <v>0</v>
      </c>
      <c r="CJ16" s="19">
        <f>'1.Danh muc CPHC'!CJ53+'1.Danh muc CPHC'!CJ90+'1.Danh muc CPHC'!CJ127+'1.Danh muc CPHC'!CJ164+'1.Danh muc CPHC'!CJ201</f>
        <v>1.2150618</v>
      </c>
      <c r="CK16" s="19">
        <f>'1.Danh muc CPHC'!CK53+'1.Danh muc CPHC'!CK90+'1.Danh muc CPHC'!CK127+'1.Danh muc CPHC'!CK164+'1.Danh muc CPHC'!CK201</f>
        <v>1.2150618</v>
      </c>
      <c r="CL16" s="19">
        <f t="shared" ref="CL16:CX16" si="182">CL53+CL90+CL127+CL164+CL201</f>
        <v>0</v>
      </c>
      <c r="CM16" s="19">
        <f t="shared" si="182"/>
        <v>0</v>
      </c>
      <c r="CN16" s="19">
        <f t="shared" si="182"/>
        <v>0</v>
      </c>
      <c r="CO16" s="19">
        <f t="shared" si="182"/>
        <v>0</v>
      </c>
      <c r="CP16" s="19">
        <f t="shared" si="182"/>
        <v>0</v>
      </c>
      <c r="CQ16" s="19">
        <f t="shared" si="182"/>
        <v>0</v>
      </c>
      <c r="CR16" s="19">
        <f t="shared" si="182"/>
        <v>0</v>
      </c>
      <c r="CS16" s="19">
        <f t="shared" si="182"/>
        <v>0</v>
      </c>
      <c r="CT16" s="19">
        <f t="shared" si="182"/>
        <v>0</v>
      </c>
      <c r="CU16" s="19">
        <f t="shared" si="182"/>
        <v>0</v>
      </c>
      <c r="CV16" s="19">
        <f t="shared" si="182"/>
        <v>0</v>
      </c>
      <c r="CW16" s="19">
        <f t="shared" si="182"/>
        <v>0</v>
      </c>
      <c r="CX16" s="19">
        <f t="shared" si="182"/>
        <v>1.2150618</v>
      </c>
      <c r="CY16" s="19"/>
      <c r="CZ16" s="19"/>
      <c r="DA16" s="19"/>
      <c r="DB16" s="19"/>
      <c r="DC16" s="19"/>
      <c r="DD16" s="19"/>
      <c r="DE16" s="19"/>
      <c r="DF16" s="19"/>
      <c r="DG16" s="19"/>
      <c r="DH16" s="19"/>
      <c r="DI16" s="19"/>
      <c r="DJ16" s="19"/>
      <c r="DK16" s="19"/>
      <c r="DL16" s="19"/>
      <c r="DM16" s="19"/>
      <c r="DN16" s="186"/>
      <c r="DO16" s="186"/>
      <c r="DQ16" s="18">
        <v>9</v>
      </c>
      <c r="DR16" s="21" t="s">
        <v>47</v>
      </c>
      <c r="DS16" s="19" t="s">
        <v>48</v>
      </c>
      <c r="DT16" s="19">
        <f t="shared" si="50"/>
        <v>0</v>
      </c>
      <c r="DU16" s="19">
        <f t="shared" si="50"/>
        <v>4.0999999999999996</v>
      </c>
      <c r="DV16" s="19">
        <f t="shared" si="50"/>
        <v>0</v>
      </c>
      <c r="DW16" s="19">
        <f t="shared" si="50"/>
        <v>0</v>
      </c>
      <c r="DX16" s="19">
        <f t="shared" si="50"/>
        <v>0</v>
      </c>
      <c r="DY16" s="19">
        <f t="shared" si="50"/>
        <v>0</v>
      </c>
      <c r="DZ16" s="19">
        <f t="shared" si="50"/>
        <v>1.544</v>
      </c>
      <c r="EA16" s="19">
        <f t="shared" si="50"/>
        <v>1.544</v>
      </c>
      <c r="EB16" s="19">
        <f t="shared" si="50"/>
        <v>1.544</v>
      </c>
      <c r="EC16" s="19">
        <f t="shared" si="50"/>
        <v>4.6319999999999997</v>
      </c>
      <c r="ED16" s="19">
        <f t="shared" si="50"/>
        <v>1.544</v>
      </c>
      <c r="EE16" s="19">
        <f t="shared" si="50"/>
        <v>1.544</v>
      </c>
      <c r="EF16" s="19">
        <f t="shared" si="50"/>
        <v>1.544</v>
      </c>
      <c r="EG16" s="19">
        <f t="shared" si="50"/>
        <v>4.6319999999999997</v>
      </c>
      <c r="EH16" s="19">
        <f t="shared" si="50"/>
        <v>1.544</v>
      </c>
      <c r="EI16" s="19">
        <f t="shared" si="50"/>
        <v>1.544</v>
      </c>
      <c r="EJ16" s="19">
        <f t="shared" si="50"/>
        <v>1.544</v>
      </c>
      <c r="EK16" s="19">
        <f t="shared" si="50"/>
        <v>4.6319999999999997</v>
      </c>
      <c r="EL16" s="19">
        <f t="shared" si="50"/>
        <v>13.895999999999999</v>
      </c>
      <c r="EM16" s="48">
        <f t="shared" ref="EM16:EP16" si="183">EM53+EM90+EM127+EM164+EM201</f>
        <v>0</v>
      </c>
      <c r="EN16" s="48">
        <f t="shared" si="183"/>
        <v>0</v>
      </c>
      <c r="EO16" s="48">
        <f t="shared" si="183"/>
        <v>0</v>
      </c>
      <c r="EP16" s="197">
        <f t="shared" si="183"/>
        <v>0</v>
      </c>
      <c r="EQ16" s="197"/>
      <c r="ER16" s="197"/>
      <c r="ES16" s="197"/>
      <c r="ET16" s="197"/>
      <c r="EU16" s="197"/>
      <c r="EV16" s="197"/>
      <c r="EW16" s="197"/>
      <c r="EX16" s="197"/>
      <c r="EY16" s="197"/>
      <c r="EZ16" s="197"/>
      <c r="FA16" s="197"/>
      <c r="FB16" s="197"/>
      <c r="FC16" s="197"/>
      <c r="FE16" s="18">
        <v>9</v>
      </c>
      <c r="FF16" s="21" t="s">
        <v>47</v>
      </c>
      <c r="FG16" s="19" t="s">
        <v>48</v>
      </c>
      <c r="FH16" s="19">
        <f t="shared" si="52"/>
        <v>5.2988379999999999</v>
      </c>
      <c r="FI16" s="19">
        <f t="shared" si="52"/>
        <v>15.962420999999999</v>
      </c>
      <c r="FJ16" s="19">
        <f t="shared" si="52"/>
        <v>1.294413</v>
      </c>
      <c r="FK16" s="19">
        <f t="shared" si="52"/>
        <v>1.3727499999999999</v>
      </c>
      <c r="FL16" s="19">
        <f t="shared" si="52"/>
        <v>0.42274999999999996</v>
      </c>
      <c r="FM16" s="19">
        <f t="shared" si="52"/>
        <v>3.0899130000000001</v>
      </c>
      <c r="FN16" s="19">
        <f t="shared" si="52"/>
        <v>0.42274999999999996</v>
      </c>
      <c r="FO16" s="19">
        <f t="shared" si="52"/>
        <v>0.42274999999999996</v>
      </c>
      <c r="FP16" s="19">
        <f t="shared" si="52"/>
        <v>1.6994170000000002</v>
      </c>
      <c r="FQ16" s="19">
        <f t="shared" si="52"/>
        <v>2.5449169999999999</v>
      </c>
      <c r="FR16" s="19">
        <f t="shared" si="52"/>
        <v>0.33941699999999997</v>
      </c>
      <c r="FS16" s="19">
        <f t="shared" si="52"/>
        <v>0.33941699999999997</v>
      </c>
      <c r="FT16" s="19">
        <f t="shared" si="52"/>
        <v>0.33941699999999997</v>
      </c>
      <c r="FU16" s="19">
        <f t="shared" si="52"/>
        <v>1.018251</v>
      </c>
      <c r="FV16" s="19">
        <f t="shared" si="52"/>
        <v>0.237592</v>
      </c>
      <c r="FW16" s="19">
        <f t="shared" si="52"/>
        <v>0</v>
      </c>
      <c r="FX16" s="19">
        <f t="shared" si="52"/>
        <v>0</v>
      </c>
      <c r="FY16" s="19">
        <f t="shared" si="52"/>
        <v>0.237592</v>
      </c>
      <c r="FZ16" s="19">
        <f t="shared" si="52"/>
        <v>6.8906729999999996</v>
      </c>
      <c r="GA16" s="19">
        <f t="shared" ref="GA16:GD16" si="184">GA53+GA90+GA127+GA164+GA201</f>
        <v>0</v>
      </c>
      <c r="GB16" s="19">
        <f t="shared" si="184"/>
        <v>0</v>
      </c>
      <c r="GC16" s="187">
        <f t="shared" si="184"/>
        <v>0</v>
      </c>
      <c r="GD16" s="186">
        <f t="shared" si="184"/>
        <v>0</v>
      </c>
      <c r="GE16" s="186">
        <f t="shared" ref="GE16:GH16" si="185">GE53+GE90+GE127+GE164+GE201</f>
        <v>0</v>
      </c>
      <c r="GF16" s="186">
        <f t="shared" si="185"/>
        <v>0</v>
      </c>
      <c r="GG16" s="186">
        <f t="shared" si="185"/>
        <v>0</v>
      </c>
      <c r="GH16" s="186">
        <f t="shared" si="185"/>
        <v>0</v>
      </c>
      <c r="GI16" s="186">
        <f t="shared" ref="GI16:GL16" si="186">GI53+GI90+GI127+GI164+GI201</f>
        <v>0</v>
      </c>
      <c r="GJ16" s="186">
        <f t="shared" si="186"/>
        <v>0</v>
      </c>
      <c r="GK16" s="186">
        <f t="shared" si="186"/>
        <v>0</v>
      </c>
      <c r="GL16" s="186">
        <f t="shared" si="186"/>
        <v>0</v>
      </c>
      <c r="GM16" s="186">
        <f t="shared" ref="GM16:GQ16" si="187">GM53+GM90+GM127+GM164+GM201</f>
        <v>0</v>
      </c>
      <c r="GN16" s="186">
        <f t="shared" si="187"/>
        <v>0</v>
      </c>
      <c r="GO16" s="186">
        <f t="shared" si="187"/>
        <v>0</v>
      </c>
      <c r="GP16" s="186">
        <f t="shared" si="187"/>
        <v>0</v>
      </c>
      <c r="GQ16" s="186">
        <f t="shared" si="187"/>
        <v>0</v>
      </c>
      <c r="GS16" s="18">
        <v>9</v>
      </c>
      <c r="GT16" s="21" t="s">
        <v>47</v>
      </c>
      <c r="GU16" s="19" t="s">
        <v>48</v>
      </c>
      <c r="GV16" s="19">
        <f t="shared" si="58"/>
        <v>7.7897028999999991</v>
      </c>
      <c r="GW16" s="19">
        <f t="shared" si="58"/>
        <v>25.604533999999997</v>
      </c>
      <c r="GX16" s="19">
        <f t="shared" si="58"/>
        <v>1.6640010000000001</v>
      </c>
      <c r="GY16" s="19">
        <f t="shared" si="58"/>
        <v>2.3690010000000004</v>
      </c>
      <c r="GZ16" s="19">
        <f t="shared" si="58"/>
        <v>4.7240010000000003</v>
      </c>
      <c r="HA16" s="19">
        <f t="shared" si="58"/>
        <v>8.7570029999999992</v>
      </c>
      <c r="HB16" s="19">
        <f t="shared" si="58"/>
        <v>4.5290010000000001</v>
      </c>
      <c r="HC16" s="19">
        <f t="shared" si="58"/>
        <v>1.6639930000000003</v>
      </c>
      <c r="HD16" s="19">
        <f t="shared" si="58"/>
        <v>4.6308300000000004</v>
      </c>
      <c r="HE16" s="19">
        <f t="shared" si="58"/>
        <v>10.823824</v>
      </c>
      <c r="HF16" s="19">
        <f t="shared" si="58"/>
        <v>0.66666700000000001</v>
      </c>
      <c r="HG16" s="19">
        <f t="shared" si="58"/>
        <v>0.66666700000000001</v>
      </c>
      <c r="HH16" s="19">
        <f t="shared" si="58"/>
        <v>3.4666670000000002</v>
      </c>
      <c r="HI16" s="19">
        <f t="shared" si="58"/>
        <v>4.800001</v>
      </c>
      <c r="HJ16" s="19">
        <f t="shared" si="58"/>
        <v>0.66666700000000001</v>
      </c>
      <c r="HK16" s="19">
        <f t="shared" si="58"/>
        <v>0.66666700000000001</v>
      </c>
      <c r="HL16" s="19">
        <f t="shared" si="58"/>
        <v>1.2679959999999999</v>
      </c>
      <c r="HM16" s="19">
        <f t="shared" si="58"/>
        <v>2.6013299999999999</v>
      </c>
      <c r="HN16" s="19">
        <f t="shared" si="58"/>
        <v>26.982158000000005</v>
      </c>
      <c r="HO16" s="19">
        <f t="shared" ref="HO16:HR16" si="188">HO53+HO90+HO127+HO164+HO201</f>
        <v>2.0713330000000001</v>
      </c>
      <c r="HP16" s="19">
        <f t="shared" si="188"/>
        <v>0.60133400000000004</v>
      </c>
      <c r="HQ16" s="19">
        <f t="shared" si="188"/>
        <v>0</v>
      </c>
      <c r="HR16" s="19">
        <f t="shared" si="188"/>
        <v>2.6726670000000001</v>
      </c>
      <c r="HS16" s="186">
        <f t="shared" ref="HS16:HV16" si="189">HS53+HS90+HS127+HS164+HS201</f>
        <v>0</v>
      </c>
      <c r="HT16" s="186">
        <f t="shared" si="189"/>
        <v>0</v>
      </c>
      <c r="HU16" s="186">
        <f t="shared" si="189"/>
        <v>0</v>
      </c>
      <c r="HV16" s="186">
        <f t="shared" si="189"/>
        <v>0</v>
      </c>
      <c r="HW16" s="186">
        <f t="shared" ref="HW16:HZ16" si="190">HW53+HW90+HW127+HW164+HW201</f>
        <v>0</v>
      </c>
      <c r="HX16" s="186">
        <f t="shared" si="190"/>
        <v>0</v>
      </c>
      <c r="HY16" s="186">
        <f t="shared" si="190"/>
        <v>0</v>
      </c>
      <c r="HZ16" s="186">
        <f t="shared" si="190"/>
        <v>0</v>
      </c>
      <c r="IA16" s="186">
        <f t="shared" ref="IA16:IE16" si="191">IA53+IA90+IA127+IA164+IA201</f>
        <v>0</v>
      </c>
      <c r="IB16" s="186">
        <f t="shared" si="191"/>
        <v>0</v>
      </c>
      <c r="IC16" s="186">
        <f t="shared" si="191"/>
        <v>0</v>
      </c>
      <c r="ID16" s="186">
        <f t="shared" si="191"/>
        <v>0</v>
      </c>
      <c r="IE16" s="186">
        <f t="shared" si="191"/>
        <v>2.6726670000000001</v>
      </c>
    </row>
    <row r="17" spans="1:239" ht="15.75" x14ac:dyDescent="0.25">
      <c r="A17" s="14" t="s">
        <v>49</v>
      </c>
      <c r="B17" s="15"/>
      <c r="C17" s="16" t="s">
        <v>50</v>
      </c>
      <c r="D17" s="16">
        <f>SUM(D18:D24)</f>
        <v>227.77131795166667</v>
      </c>
      <c r="E17" s="16">
        <f t="shared" ref="E17:V17" si="192">SUM(E18:E24)</f>
        <v>971.25370089871524</v>
      </c>
      <c r="F17" s="16">
        <f t="shared" si="192"/>
        <v>111.06992974000001</v>
      </c>
      <c r="G17" s="16">
        <f t="shared" si="192"/>
        <v>80.861301960000006</v>
      </c>
      <c r="H17" s="16">
        <f t="shared" si="192"/>
        <v>78.291854839999985</v>
      </c>
      <c r="I17" s="16">
        <f t="shared" si="192"/>
        <v>270.22308654</v>
      </c>
      <c r="J17" s="16">
        <f t="shared" si="192"/>
        <v>67.693608999999995</v>
      </c>
      <c r="K17" s="16">
        <f t="shared" si="192"/>
        <v>72.27574700000001</v>
      </c>
      <c r="L17" s="16">
        <f t="shared" si="192"/>
        <v>79.376306999999997</v>
      </c>
      <c r="M17" s="16">
        <f t="shared" si="192"/>
        <v>219.34566299999997</v>
      </c>
      <c r="N17" s="16">
        <f t="shared" si="192"/>
        <v>79.858640999999992</v>
      </c>
      <c r="O17" s="16">
        <f t="shared" si="192"/>
        <v>80.756827999999985</v>
      </c>
      <c r="P17" s="16">
        <f t="shared" si="192"/>
        <v>66.798321999999999</v>
      </c>
      <c r="Q17" s="16">
        <f t="shared" si="192"/>
        <v>227.413791</v>
      </c>
      <c r="R17" s="16">
        <f t="shared" si="192"/>
        <v>71.507480999999999</v>
      </c>
      <c r="S17" s="16">
        <f t="shared" si="192"/>
        <v>89.229705999999993</v>
      </c>
      <c r="T17" s="16">
        <f t="shared" si="192"/>
        <v>80.292551000000003</v>
      </c>
      <c r="U17" s="16">
        <f t="shared" si="192"/>
        <v>241.02973800000001</v>
      </c>
      <c r="V17" s="16">
        <f t="shared" si="192"/>
        <v>958.01227854000001</v>
      </c>
      <c r="W17" s="16">
        <f t="shared" ref="W17:Z17" si="193">SUM(W18:W24)</f>
        <v>14.653778000000001</v>
      </c>
      <c r="X17" s="16">
        <f t="shared" si="193"/>
        <v>13.605111000000001</v>
      </c>
      <c r="Y17" s="190">
        <f t="shared" si="193"/>
        <v>0</v>
      </c>
      <c r="Z17" s="348">
        <f t="shared" si="193"/>
        <v>28.258889000000003</v>
      </c>
      <c r="AA17" s="348">
        <f t="shared" ref="AA17" si="194">SUM(AA18:AA24)</f>
        <v>0</v>
      </c>
      <c r="AB17" s="348">
        <f t="shared" ref="AB17:AE17" si="195">SUM(AB18:AB24)</f>
        <v>0</v>
      </c>
      <c r="AC17" s="348">
        <f t="shared" si="195"/>
        <v>0</v>
      </c>
      <c r="AD17" s="348">
        <f t="shared" si="195"/>
        <v>0</v>
      </c>
      <c r="AE17" s="348">
        <f t="shared" si="195"/>
        <v>0</v>
      </c>
      <c r="AF17" s="348">
        <f t="shared" ref="AF17:AI17" si="196">SUM(AF18:AF24)</f>
        <v>0</v>
      </c>
      <c r="AG17" s="348">
        <f t="shared" si="196"/>
        <v>0</v>
      </c>
      <c r="AH17" s="348">
        <f t="shared" si="196"/>
        <v>0</v>
      </c>
      <c r="AI17" s="348">
        <f t="shared" si="196"/>
        <v>0</v>
      </c>
      <c r="AJ17" s="348">
        <f t="shared" ref="AJ17:AM17" si="197">SUM(AJ18:AJ24)</f>
        <v>0</v>
      </c>
      <c r="AK17" s="348">
        <f t="shared" si="197"/>
        <v>0</v>
      </c>
      <c r="AL17" s="348">
        <f t="shared" si="197"/>
        <v>0</v>
      </c>
      <c r="AM17" s="348">
        <f t="shared" si="197"/>
        <v>28.258889000000003</v>
      </c>
      <c r="AN17" s="349"/>
      <c r="AO17" s="15" t="s">
        <v>49</v>
      </c>
      <c r="AP17" s="15"/>
      <c r="AQ17" s="16" t="s">
        <v>50</v>
      </c>
      <c r="AR17" s="16">
        <f>SUM(AR18:AR24)</f>
        <v>78.907169279999991</v>
      </c>
      <c r="AS17" s="16">
        <f t="shared" ref="AS17:CA17" si="198">SUM(AS18:AS24)</f>
        <v>300.93741426386663</v>
      </c>
      <c r="AT17" s="16">
        <f t="shared" si="198"/>
        <v>45.256791359999994</v>
      </c>
      <c r="AU17" s="16">
        <f t="shared" si="198"/>
        <v>38.000604240000001</v>
      </c>
      <c r="AV17" s="16">
        <f t="shared" si="198"/>
        <v>36.096627920000003</v>
      </c>
      <c r="AW17" s="16">
        <f t="shared" si="198"/>
        <v>119.35402352000001</v>
      </c>
      <c r="AX17" s="16">
        <f t="shared" si="198"/>
        <v>33.656928999999998</v>
      </c>
      <c r="AY17" s="16">
        <f t="shared" si="198"/>
        <v>41.153211999999996</v>
      </c>
      <c r="AZ17" s="16">
        <f t="shared" si="198"/>
        <v>49.656678999999997</v>
      </c>
      <c r="BA17" s="16">
        <f t="shared" si="198"/>
        <v>124.46682</v>
      </c>
      <c r="BB17" s="16">
        <f t="shared" si="198"/>
        <v>48.988066000000003</v>
      </c>
      <c r="BC17" s="16">
        <f t="shared" si="198"/>
        <v>47.937770999999998</v>
      </c>
      <c r="BD17" s="16">
        <f t="shared" si="198"/>
        <v>36.176107999999999</v>
      </c>
      <c r="BE17" s="16">
        <f t="shared" si="198"/>
        <v>133.101945</v>
      </c>
      <c r="BF17" s="16">
        <f t="shared" si="198"/>
        <v>38.263493999999994</v>
      </c>
      <c r="BG17" s="16">
        <f t="shared" si="198"/>
        <v>60.641266999999999</v>
      </c>
      <c r="BH17" s="16">
        <f t="shared" si="198"/>
        <v>48.991776000000002</v>
      </c>
      <c r="BI17" s="16">
        <f t="shared" si="198"/>
        <v>147.896537</v>
      </c>
      <c r="BJ17" s="16">
        <f t="shared" si="198"/>
        <v>524.81932552000001</v>
      </c>
      <c r="BK17" s="82">
        <f t="shared" si="198"/>
        <v>0</v>
      </c>
      <c r="BL17" s="82">
        <f t="shared" si="198"/>
        <v>0</v>
      </c>
      <c r="BM17" s="82">
        <f t="shared" si="198"/>
        <v>0</v>
      </c>
      <c r="BN17" s="350">
        <f t="shared" si="198"/>
        <v>0</v>
      </c>
      <c r="BO17" s="350">
        <f t="shared" si="198"/>
        <v>0</v>
      </c>
      <c r="BP17" s="350">
        <f t="shared" si="198"/>
        <v>0</v>
      </c>
      <c r="BQ17" s="350">
        <f t="shared" si="198"/>
        <v>0</v>
      </c>
      <c r="BR17" s="350">
        <f t="shared" si="198"/>
        <v>0</v>
      </c>
      <c r="BS17" s="350">
        <f t="shared" si="198"/>
        <v>0</v>
      </c>
      <c r="BT17" s="350">
        <f t="shared" si="198"/>
        <v>0</v>
      </c>
      <c r="BU17" s="350">
        <f t="shared" si="198"/>
        <v>0</v>
      </c>
      <c r="BV17" s="350">
        <f t="shared" si="198"/>
        <v>0</v>
      </c>
      <c r="BW17" s="350">
        <f t="shared" si="198"/>
        <v>0</v>
      </c>
      <c r="BX17" s="350">
        <f t="shared" si="198"/>
        <v>0</v>
      </c>
      <c r="BY17" s="350">
        <f t="shared" si="198"/>
        <v>0</v>
      </c>
      <c r="BZ17" s="350">
        <f t="shared" si="198"/>
        <v>0</v>
      </c>
      <c r="CA17" s="350">
        <f t="shared" si="198"/>
        <v>0</v>
      </c>
      <c r="CB17" s="349"/>
      <c r="CC17" s="15" t="s">
        <v>49</v>
      </c>
      <c r="CD17" s="15"/>
      <c r="CE17" s="16" t="s">
        <v>50</v>
      </c>
      <c r="CF17" s="16">
        <f t="shared" ref="CF17:CX17" si="199">SUM(CF18:CF24)</f>
        <v>11.181887571666666</v>
      </c>
      <c r="CG17" s="16">
        <f t="shared" si="199"/>
        <v>237.32677653484848</v>
      </c>
      <c r="CH17" s="16">
        <f t="shared" si="199"/>
        <v>9.8491274800000017</v>
      </c>
      <c r="CI17" s="16">
        <f t="shared" si="199"/>
        <v>8.4491967199999998</v>
      </c>
      <c r="CJ17" s="16">
        <f t="shared" si="199"/>
        <v>8.3297299200000001</v>
      </c>
      <c r="CK17" s="16">
        <f t="shared" si="199"/>
        <v>26.628054120000002</v>
      </c>
      <c r="CL17" s="16">
        <f t="shared" si="199"/>
        <v>0</v>
      </c>
      <c r="CM17" s="16">
        <f t="shared" si="199"/>
        <v>0</v>
      </c>
      <c r="CN17" s="16">
        <f t="shared" si="199"/>
        <v>0</v>
      </c>
      <c r="CO17" s="16">
        <f t="shared" si="199"/>
        <v>0</v>
      </c>
      <c r="CP17" s="16">
        <f t="shared" si="199"/>
        <v>0</v>
      </c>
      <c r="CQ17" s="16">
        <f t="shared" si="199"/>
        <v>0</v>
      </c>
      <c r="CR17" s="16">
        <f t="shared" si="199"/>
        <v>0</v>
      </c>
      <c r="CS17" s="16">
        <f t="shared" si="199"/>
        <v>0</v>
      </c>
      <c r="CT17" s="16">
        <f t="shared" si="199"/>
        <v>0</v>
      </c>
      <c r="CU17" s="16">
        <f t="shared" si="199"/>
        <v>0</v>
      </c>
      <c r="CV17" s="16">
        <f t="shared" si="199"/>
        <v>0</v>
      </c>
      <c r="CW17" s="16">
        <f t="shared" si="199"/>
        <v>0</v>
      </c>
      <c r="CX17" s="16">
        <f t="shared" si="199"/>
        <v>26.628054120000002</v>
      </c>
      <c r="CY17" s="16"/>
      <c r="CZ17" s="16"/>
      <c r="DA17" s="16"/>
      <c r="DB17" s="16"/>
      <c r="DC17" s="16"/>
      <c r="DD17" s="16"/>
      <c r="DE17" s="16"/>
      <c r="DF17" s="16"/>
      <c r="DG17" s="16"/>
      <c r="DH17" s="16"/>
      <c r="DI17" s="16"/>
      <c r="DJ17" s="16"/>
      <c r="DK17" s="16"/>
      <c r="DL17" s="16"/>
      <c r="DM17" s="16"/>
      <c r="DN17" s="351"/>
      <c r="DO17" s="351"/>
      <c r="DP17" s="349"/>
      <c r="DQ17" s="15" t="s">
        <v>49</v>
      </c>
      <c r="DR17" s="15"/>
      <c r="DS17" s="16" t="s">
        <v>50</v>
      </c>
      <c r="DT17" s="16">
        <f>SUM(DT18:DT24)</f>
        <v>51.8904</v>
      </c>
      <c r="DU17" s="16">
        <f t="shared" ref="DU17:EP17" si="200">SUM(DU18:DU24)</f>
        <v>114.34379799999999</v>
      </c>
      <c r="DV17" s="16">
        <f t="shared" si="200"/>
        <v>16.236578000000002</v>
      </c>
      <c r="DW17" s="16">
        <f t="shared" si="200"/>
        <v>11.818961999999999</v>
      </c>
      <c r="DX17" s="16">
        <f t="shared" si="200"/>
        <v>10.288097</v>
      </c>
      <c r="DY17" s="16">
        <f t="shared" si="200"/>
        <v>38.343637000000001</v>
      </c>
      <c r="DZ17" s="16">
        <f t="shared" si="200"/>
        <v>12.246768000000001</v>
      </c>
      <c r="EA17" s="16">
        <f t="shared" si="200"/>
        <v>12.043693000000001</v>
      </c>
      <c r="EB17" s="16">
        <f t="shared" si="200"/>
        <v>10.221465</v>
      </c>
      <c r="EC17" s="16">
        <f t="shared" si="200"/>
        <v>34.511926000000003</v>
      </c>
      <c r="ED17" s="16">
        <f t="shared" si="200"/>
        <v>11.100185999999999</v>
      </c>
      <c r="EE17" s="16">
        <f t="shared" si="200"/>
        <v>13.389335000000001</v>
      </c>
      <c r="EF17" s="16">
        <f t="shared" si="200"/>
        <v>10.797260999999999</v>
      </c>
      <c r="EG17" s="16">
        <f t="shared" si="200"/>
        <v>35.286782000000002</v>
      </c>
      <c r="EH17" s="16">
        <f t="shared" si="200"/>
        <v>15.070774</v>
      </c>
      <c r="EI17" s="16">
        <f t="shared" si="200"/>
        <v>11.175965999999999</v>
      </c>
      <c r="EJ17" s="16">
        <f t="shared" si="200"/>
        <v>10.166648</v>
      </c>
      <c r="EK17" s="16">
        <f t="shared" si="200"/>
        <v>36.413387999999998</v>
      </c>
      <c r="EL17" s="16">
        <f t="shared" si="200"/>
        <v>144.555733</v>
      </c>
      <c r="EM17" s="82">
        <f t="shared" si="200"/>
        <v>0</v>
      </c>
      <c r="EN17" s="82">
        <f t="shared" si="200"/>
        <v>0</v>
      </c>
      <c r="EO17" s="82">
        <f t="shared" si="200"/>
        <v>0</v>
      </c>
      <c r="EP17" s="350">
        <f t="shared" si="200"/>
        <v>0</v>
      </c>
      <c r="EQ17" s="350"/>
      <c r="ER17" s="350"/>
      <c r="ES17" s="350"/>
      <c r="ET17" s="350"/>
      <c r="EU17" s="350"/>
      <c r="EV17" s="350"/>
      <c r="EW17" s="350"/>
      <c r="EX17" s="350"/>
      <c r="EY17" s="350"/>
      <c r="EZ17" s="350"/>
      <c r="FA17" s="350"/>
      <c r="FB17" s="350"/>
      <c r="FC17" s="350"/>
      <c r="FD17" s="349"/>
      <c r="FE17" s="15" t="s">
        <v>49</v>
      </c>
      <c r="FF17" s="15"/>
      <c r="FG17" s="16" t="s">
        <v>50</v>
      </c>
      <c r="FH17" s="16">
        <f>SUM(FH18:FH24)</f>
        <v>30.075078999999999</v>
      </c>
      <c r="FI17" s="16">
        <f t="shared" ref="FI17:GD17" si="201">SUM(FI18:FI24)</f>
        <v>102.177217</v>
      </c>
      <c r="FJ17" s="16">
        <f t="shared" si="201"/>
        <v>20.128163000000001</v>
      </c>
      <c r="FK17" s="16">
        <f t="shared" si="201"/>
        <v>11.261374999999999</v>
      </c>
      <c r="FL17" s="16">
        <f t="shared" si="201"/>
        <v>7.013535000000001</v>
      </c>
      <c r="FM17" s="16">
        <f t="shared" si="201"/>
        <v>38.403072999999992</v>
      </c>
      <c r="FN17" s="16">
        <f t="shared" si="201"/>
        <v>9.7521539999999991</v>
      </c>
      <c r="FO17" s="16">
        <f t="shared" si="201"/>
        <v>7.4715419999999995</v>
      </c>
      <c r="FP17" s="16">
        <f t="shared" si="201"/>
        <v>7.2427159999999997</v>
      </c>
      <c r="FQ17" s="16">
        <f t="shared" si="201"/>
        <v>24.466412000000002</v>
      </c>
      <c r="FR17" s="16">
        <f t="shared" si="201"/>
        <v>7.1861509999999997</v>
      </c>
      <c r="FS17" s="16">
        <f t="shared" si="201"/>
        <v>6.3622399999999999</v>
      </c>
      <c r="FT17" s="16">
        <f t="shared" si="201"/>
        <v>5.7136700000000005</v>
      </c>
      <c r="FU17" s="16">
        <f t="shared" si="201"/>
        <v>19.262060999999999</v>
      </c>
      <c r="FV17" s="16">
        <f t="shared" si="201"/>
        <v>3.9090730000000002</v>
      </c>
      <c r="FW17" s="16">
        <f t="shared" si="201"/>
        <v>5.3812189999999998</v>
      </c>
      <c r="FX17" s="16">
        <f t="shared" si="201"/>
        <v>3.7423029999999997</v>
      </c>
      <c r="FY17" s="16">
        <f t="shared" si="201"/>
        <v>13.032595000000001</v>
      </c>
      <c r="FZ17" s="16">
        <f t="shared" si="201"/>
        <v>95.164141000000001</v>
      </c>
      <c r="GA17" s="16">
        <f t="shared" si="201"/>
        <v>0</v>
      </c>
      <c r="GB17" s="16">
        <f t="shared" si="201"/>
        <v>0</v>
      </c>
      <c r="GC17" s="352">
        <f t="shared" si="201"/>
        <v>0</v>
      </c>
      <c r="GD17" s="351">
        <f t="shared" si="201"/>
        <v>0</v>
      </c>
      <c r="GE17" s="351">
        <f t="shared" ref="GE17:GH17" si="202">SUM(GE18:GE24)</f>
        <v>0</v>
      </c>
      <c r="GF17" s="351">
        <f t="shared" si="202"/>
        <v>0</v>
      </c>
      <c r="GG17" s="351">
        <f t="shared" si="202"/>
        <v>0</v>
      </c>
      <c r="GH17" s="351">
        <f t="shared" si="202"/>
        <v>0</v>
      </c>
      <c r="GI17" s="351">
        <f t="shared" ref="GI17:GL17" si="203">SUM(GI18:GI24)</f>
        <v>0</v>
      </c>
      <c r="GJ17" s="351">
        <f t="shared" si="203"/>
        <v>0</v>
      </c>
      <c r="GK17" s="351">
        <f t="shared" si="203"/>
        <v>0</v>
      </c>
      <c r="GL17" s="351">
        <f t="shared" si="203"/>
        <v>0</v>
      </c>
      <c r="GM17" s="351">
        <f t="shared" ref="GM17:GQ17" si="204">SUM(GM18:GM24)</f>
        <v>0</v>
      </c>
      <c r="GN17" s="351">
        <f t="shared" si="204"/>
        <v>0</v>
      </c>
      <c r="GO17" s="351">
        <f t="shared" si="204"/>
        <v>0</v>
      </c>
      <c r="GP17" s="351">
        <f t="shared" si="204"/>
        <v>0</v>
      </c>
      <c r="GQ17" s="351">
        <f t="shared" si="204"/>
        <v>0</v>
      </c>
      <c r="GR17" s="349"/>
      <c r="GS17" s="15" t="s">
        <v>49</v>
      </c>
      <c r="GT17" s="15"/>
      <c r="GU17" s="16" t="s">
        <v>50</v>
      </c>
      <c r="GV17" s="16">
        <f>SUM(GV18:GV24)</f>
        <v>55.716782099999996</v>
      </c>
      <c r="GW17" s="16">
        <f t="shared" ref="GW17:HN17" si="205">SUM(GW18:GW24)</f>
        <v>216.46849509999998</v>
      </c>
      <c r="GX17" s="16">
        <f t="shared" si="205"/>
        <v>19.599269899999999</v>
      </c>
      <c r="GY17" s="16">
        <f t="shared" si="205"/>
        <v>11.331164000000001</v>
      </c>
      <c r="GZ17" s="16">
        <f t="shared" si="205"/>
        <v>16.563865</v>
      </c>
      <c r="HA17" s="16">
        <f t="shared" si="205"/>
        <v>47.494298899999997</v>
      </c>
      <c r="HB17" s="16">
        <f t="shared" si="205"/>
        <v>12.037758</v>
      </c>
      <c r="HC17" s="16">
        <f t="shared" si="205"/>
        <v>11.6073</v>
      </c>
      <c r="HD17" s="16">
        <f t="shared" si="205"/>
        <v>12.255447</v>
      </c>
      <c r="HE17" s="16">
        <f t="shared" si="205"/>
        <v>35.900504999999995</v>
      </c>
      <c r="HF17" s="16">
        <f t="shared" si="205"/>
        <v>12.584237999999999</v>
      </c>
      <c r="HG17" s="16">
        <f t="shared" si="205"/>
        <v>13.067482000000002</v>
      </c>
      <c r="HH17" s="16">
        <f t="shared" si="205"/>
        <v>14.111283</v>
      </c>
      <c r="HI17" s="16">
        <f t="shared" si="205"/>
        <v>39.763003000000005</v>
      </c>
      <c r="HJ17" s="16">
        <f t="shared" si="205"/>
        <v>14.264140000000001</v>
      </c>
      <c r="HK17" s="16">
        <f t="shared" si="205"/>
        <v>12.031254000000001</v>
      </c>
      <c r="HL17" s="16">
        <f t="shared" si="205"/>
        <v>17.391824000000003</v>
      </c>
      <c r="HM17" s="16">
        <f t="shared" si="205"/>
        <v>43.687218000000001</v>
      </c>
      <c r="HN17" s="16">
        <f t="shared" si="205"/>
        <v>166.8450249</v>
      </c>
      <c r="HO17" s="16">
        <f t="shared" ref="HO17:HR17" si="206">SUM(HO18:HO24)</f>
        <v>14.653778000000001</v>
      </c>
      <c r="HP17" s="16">
        <f t="shared" si="206"/>
        <v>13.605111000000001</v>
      </c>
      <c r="HQ17" s="16">
        <f t="shared" si="206"/>
        <v>0</v>
      </c>
      <c r="HR17" s="16">
        <f t="shared" si="206"/>
        <v>28.258889000000003</v>
      </c>
      <c r="HS17" s="351">
        <f t="shared" ref="HS17:HV17" si="207">SUM(HS18:HS24)</f>
        <v>0</v>
      </c>
      <c r="HT17" s="351">
        <f t="shared" si="207"/>
        <v>0</v>
      </c>
      <c r="HU17" s="351">
        <f t="shared" si="207"/>
        <v>0</v>
      </c>
      <c r="HV17" s="351">
        <f t="shared" si="207"/>
        <v>0</v>
      </c>
      <c r="HW17" s="351">
        <f t="shared" ref="HW17:HZ17" si="208">SUM(HW18:HW24)</f>
        <v>0</v>
      </c>
      <c r="HX17" s="351">
        <f t="shared" si="208"/>
        <v>0</v>
      </c>
      <c r="HY17" s="351">
        <f t="shared" si="208"/>
        <v>0</v>
      </c>
      <c r="HZ17" s="351">
        <f t="shared" si="208"/>
        <v>0</v>
      </c>
      <c r="IA17" s="351">
        <f t="shared" ref="IA17:IE17" si="209">SUM(IA18:IA24)</f>
        <v>0</v>
      </c>
      <c r="IB17" s="351">
        <f t="shared" si="209"/>
        <v>0</v>
      </c>
      <c r="IC17" s="351">
        <f t="shared" si="209"/>
        <v>0</v>
      </c>
      <c r="ID17" s="351">
        <f t="shared" si="209"/>
        <v>0</v>
      </c>
      <c r="IE17" s="351">
        <f t="shared" si="209"/>
        <v>28.258889000000003</v>
      </c>
    </row>
    <row r="18" spans="1:239" ht="15.75" x14ac:dyDescent="0.25">
      <c r="A18" s="17">
        <v>10</v>
      </c>
      <c r="B18" s="21" t="s">
        <v>51</v>
      </c>
      <c r="C18" s="19" t="s">
        <v>52</v>
      </c>
      <c r="D18" s="20">
        <f t="shared" ref="D18:V24" si="210">D55+D92+D129+D166+D203</f>
        <v>20.920045751666663</v>
      </c>
      <c r="E18" s="20">
        <f t="shared" si="210"/>
        <v>80.293908439999996</v>
      </c>
      <c r="F18" s="20">
        <f t="shared" si="210"/>
        <v>10.710247699999998</v>
      </c>
      <c r="G18" s="20">
        <f t="shared" si="210"/>
        <v>7.1583956999999998</v>
      </c>
      <c r="H18" s="20">
        <f t="shared" si="210"/>
        <v>5.5167203600000008</v>
      </c>
      <c r="I18" s="20">
        <f t="shared" si="210"/>
        <v>23.385363759999997</v>
      </c>
      <c r="J18" s="20">
        <f t="shared" si="210"/>
        <v>6.2117250000000004</v>
      </c>
      <c r="K18" s="20">
        <f t="shared" si="210"/>
        <v>5.8772039999999999</v>
      </c>
      <c r="L18" s="20">
        <f t="shared" si="210"/>
        <v>4.8526810000000005</v>
      </c>
      <c r="M18" s="20">
        <f t="shared" si="210"/>
        <v>16.941610000000001</v>
      </c>
      <c r="N18" s="20">
        <f t="shared" si="210"/>
        <v>6.3800580000000009</v>
      </c>
      <c r="O18" s="20">
        <f t="shared" si="210"/>
        <v>6.0743289999999996</v>
      </c>
      <c r="P18" s="20">
        <f t="shared" si="210"/>
        <v>6.5747489999999997</v>
      </c>
      <c r="Q18" s="20">
        <f t="shared" si="210"/>
        <v>19.029135999999998</v>
      </c>
      <c r="R18" s="20">
        <f t="shared" si="210"/>
        <v>5.2478829999999999</v>
      </c>
      <c r="S18" s="20">
        <f t="shared" si="210"/>
        <v>6.3504969999999998</v>
      </c>
      <c r="T18" s="20">
        <f t="shared" si="210"/>
        <v>7.3205609999999997</v>
      </c>
      <c r="U18" s="20">
        <f t="shared" si="210"/>
        <v>18.918940999999997</v>
      </c>
      <c r="V18" s="20">
        <f t="shared" si="210"/>
        <v>78.275050760000013</v>
      </c>
      <c r="W18" s="20">
        <f t="shared" ref="W18:Z18" si="211">W55+W92+W129+W166+W203</f>
        <v>4.3634919999999999</v>
      </c>
      <c r="X18" s="20">
        <f t="shared" si="211"/>
        <v>1.635249</v>
      </c>
      <c r="Y18" s="187">
        <f t="shared" si="211"/>
        <v>0</v>
      </c>
      <c r="Z18" s="340">
        <f t="shared" si="211"/>
        <v>5.9987410000000008</v>
      </c>
      <c r="AA18" s="340">
        <f t="shared" ref="AA18" si="212">AA55+AA92+AA129+AA166+AA203</f>
        <v>0</v>
      </c>
      <c r="AB18" s="340">
        <f t="shared" ref="AB18:AE18" si="213">AB55+AB92+AB129+AB166+AB203</f>
        <v>0</v>
      </c>
      <c r="AC18" s="340">
        <f t="shared" si="213"/>
        <v>0</v>
      </c>
      <c r="AD18" s="340">
        <f t="shared" si="213"/>
        <v>0</v>
      </c>
      <c r="AE18" s="340">
        <f t="shared" si="213"/>
        <v>0</v>
      </c>
      <c r="AF18" s="340">
        <f t="shared" ref="AF18:AI18" si="214">AF55+AF92+AF129+AF166+AF203</f>
        <v>0</v>
      </c>
      <c r="AG18" s="340">
        <f t="shared" si="214"/>
        <v>0</v>
      </c>
      <c r="AH18" s="340">
        <f t="shared" si="214"/>
        <v>0</v>
      </c>
      <c r="AI18" s="340">
        <f t="shared" si="214"/>
        <v>0</v>
      </c>
      <c r="AJ18" s="340">
        <f t="shared" ref="AJ18:AM18" si="215">AJ55+AJ92+AJ129+AJ166+AJ203</f>
        <v>0</v>
      </c>
      <c r="AK18" s="340">
        <f t="shared" si="215"/>
        <v>0</v>
      </c>
      <c r="AL18" s="340">
        <f t="shared" si="215"/>
        <v>0</v>
      </c>
      <c r="AM18" s="340">
        <f t="shared" si="215"/>
        <v>5.9987410000000008</v>
      </c>
      <c r="AO18" s="18">
        <v>10</v>
      </c>
      <c r="AP18" s="21" t="s">
        <v>51</v>
      </c>
      <c r="AQ18" s="19" t="s">
        <v>52</v>
      </c>
      <c r="AR18" s="19">
        <f t="shared" ref="AR18:BJ24" si="216">AR55+AR92+AR129+AR166+AR203</f>
        <v>3.7438138999999997</v>
      </c>
      <c r="AS18" s="19">
        <f t="shared" si="216"/>
        <v>19.376532156666666</v>
      </c>
      <c r="AT18" s="19">
        <f t="shared" si="216"/>
        <v>1.3084376</v>
      </c>
      <c r="AU18" s="19">
        <f t="shared" si="216"/>
        <v>1.4006342999999999</v>
      </c>
      <c r="AV18" s="19">
        <f t="shared" si="216"/>
        <v>0.92130220000000018</v>
      </c>
      <c r="AW18" s="19">
        <f t="shared" si="216"/>
        <v>3.6303741</v>
      </c>
      <c r="AX18" s="19">
        <f t="shared" si="216"/>
        <v>1.115181</v>
      </c>
      <c r="AY18" s="19">
        <f t="shared" si="216"/>
        <v>1.1077730000000001</v>
      </c>
      <c r="AZ18" s="19">
        <f t="shared" si="216"/>
        <v>1.2813749999999999</v>
      </c>
      <c r="BA18" s="19">
        <f t="shared" si="216"/>
        <v>3.5043290000000002</v>
      </c>
      <c r="BB18" s="19">
        <f t="shared" si="216"/>
        <v>1.3781480000000002</v>
      </c>
      <c r="BC18" s="19">
        <f t="shared" si="216"/>
        <v>1.041204</v>
      </c>
      <c r="BD18" s="19">
        <f t="shared" si="216"/>
        <v>1.0107529999999998</v>
      </c>
      <c r="BE18" s="19">
        <f t="shared" si="216"/>
        <v>3.4301050000000002</v>
      </c>
      <c r="BF18" s="19">
        <f t="shared" si="216"/>
        <v>1.2997210000000001</v>
      </c>
      <c r="BG18" s="19">
        <f t="shared" si="216"/>
        <v>2.2610890000000001</v>
      </c>
      <c r="BH18" s="19">
        <f t="shared" si="216"/>
        <v>2.2122910000000005</v>
      </c>
      <c r="BI18" s="19">
        <f t="shared" si="216"/>
        <v>5.7731009999999996</v>
      </c>
      <c r="BJ18" s="19">
        <f t="shared" si="216"/>
        <v>16.337909100000001</v>
      </c>
      <c r="BK18" s="48">
        <f t="shared" ref="BK18:CA18" si="217">BK55+BK92+BK129+BK166+BK203</f>
        <v>0</v>
      </c>
      <c r="BL18" s="48">
        <f t="shared" si="217"/>
        <v>0</v>
      </c>
      <c r="BM18" s="48">
        <f t="shared" si="217"/>
        <v>0</v>
      </c>
      <c r="BN18" s="197">
        <f t="shared" si="217"/>
        <v>0</v>
      </c>
      <c r="BO18" s="197">
        <f t="shared" si="217"/>
        <v>0</v>
      </c>
      <c r="BP18" s="197">
        <f t="shared" si="217"/>
        <v>0</v>
      </c>
      <c r="BQ18" s="197">
        <f t="shared" si="217"/>
        <v>0</v>
      </c>
      <c r="BR18" s="197">
        <f t="shared" si="217"/>
        <v>0</v>
      </c>
      <c r="BS18" s="197">
        <f t="shared" si="217"/>
        <v>0</v>
      </c>
      <c r="BT18" s="197">
        <f t="shared" si="217"/>
        <v>0</v>
      </c>
      <c r="BU18" s="197">
        <f t="shared" si="217"/>
        <v>0</v>
      </c>
      <c r="BV18" s="197">
        <f t="shared" si="217"/>
        <v>0</v>
      </c>
      <c r="BW18" s="197">
        <f t="shared" si="217"/>
        <v>0</v>
      </c>
      <c r="BX18" s="197">
        <f t="shared" si="217"/>
        <v>0</v>
      </c>
      <c r="BY18" s="197">
        <f t="shared" si="217"/>
        <v>0</v>
      </c>
      <c r="BZ18" s="197">
        <f t="shared" si="217"/>
        <v>0</v>
      </c>
      <c r="CA18" s="197">
        <f t="shared" si="217"/>
        <v>0</v>
      </c>
      <c r="CC18" s="18">
        <v>10</v>
      </c>
      <c r="CD18" s="21" t="s">
        <v>51</v>
      </c>
      <c r="CE18" s="19" t="s">
        <v>52</v>
      </c>
      <c r="CF18" s="19">
        <f>'1.Danh muc CPHC'!CF55+'1.Danh muc CPHC'!CF92+'1.Danh muc CPHC'!CF129+'1.Danh muc CPHC'!CF166+'1.Danh muc CPHC'!CF203</f>
        <v>0.581012951666667</v>
      </c>
      <c r="CG18" s="19">
        <f>'1.Danh muc CPHC'!CG55+'1.Danh muc CPHC'!CG92+'1.Danh muc CPHC'!CG129+'1.Danh muc CPHC'!CG166+'1.Danh muc CPHC'!CG203</f>
        <v>1.2571875833333339</v>
      </c>
      <c r="CH18" s="19">
        <f>'1.Danh muc CPHC'!CH55+'1.Danh muc CPHC'!CH92+'1.Danh muc CPHC'!CH129+'1.Danh muc CPHC'!CH166+'1.Danh muc CPHC'!CH203</f>
        <v>0.33603319999999998</v>
      </c>
      <c r="CI18" s="19">
        <f>'1.Danh muc CPHC'!CI55+'1.Danh muc CPHC'!CI92+'1.Danh muc CPHC'!CI129+'1.Danh muc CPHC'!CI166+'1.Danh muc CPHC'!CI203</f>
        <v>0.34799339999999995</v>
      </c>
      <c r="CJ18" s="19">
        <f>'1.Danh muc CPHC'!CJ55+'1.Danh muc CPHC'!CJ92+'1.Danh muc CPHC'!CJ129+'1.Danh muc CPHC'!CJ166+'1.Danh muc CPHC'!CJ203</f>
        <v>0.22967616000000002</v>
      </c>
      <c r="CK18" s="19">
        <f>'1.Danh muc CPHC'!CK55+'1.Danh muc CPHC'!CK92+'1.Danh muc CPHC'!CK129+'1.Danh muc CPHC'!CK166+'1.Danh muc CPHC'!CK203</f>
        <v>0.91370276000000006</v>
      </c>
      <c r="CL18" s="19">
        <f t="shared" ref="CL18:CX18" si="218">CL55+CL92+CL129+CL166+CL203</f>
        <v>0</v>
      </c>
      <c r="CM18" s="19">
        <f t="shared" si="218"/>
        <v>0</v>
      </c>
      <c r="CN18" s="19">
        <f t="shared" si="218"/>
        <v>0</v>
      </c>
      <c r="CO18" s="19">
        <f t="shared" si="218"/>
        <v>0</v>
      </c>
      <c r="CP18" s="19">
        <f t="shared" si="218"/>
        <v>0</v>
      </c>
      <c r="CQ18" s="19">
        <f t="shared" si="218"/>
        <v>0</v>
      </c>
      <c r="CR18" s="19">
        <f t="shared" si="218"/>
        <v>0</v>
      </c>
      <c r="CS18" s="19">
        <f t="shared" si="218"/>
        <v>0</v>
      </c>
      <c r="CT18" s="19">
        <f t="shared" si="218"/>
        <v>0</v>
      </c>
      <c r="CU18" s="19">
        <f t="shared" si="218"/>
        <v>0</v>
      </c>
      <c r="CV18" s="19">
        <f t="shared" si="218"/>
        <v>0</v>
      </c>
      <c r="CW18" s="19">
        <f t="shared" si="218"/>
        <v>0</v>
      </c>
      <c r="CX18" s="19">
        <f t="shared" si="218"/>
        <v>0.91370276000000006</v>
      </c>
      <c r="CY18" s="19"/>
      <c r="CZ18" s="19"/>
      <c r="DA18" s="19"/>
      <c r="DB18" s="19"/>
      <c r="DC18" s="19"/>
      <c r="DD18" s="19"/>
      <c r="DE18" s="19"/>
      <c r="DF18" s="19"/>
      <c r="DG18" s="19"/>
      <c r="DH18" s="19"/>
      <c r="DI18" s="19"/>
      <c r="DJ18" s="19"/>
      <c r="DK18" s="19"/>
      <c r="DL18" s="19"/>
      <c r="DM18" s="19"/>
      <c r="DN18" s="186"/>
      <c r="DO18" s="186"/>
      <c r="DQ18" s="18">
        <v>10</v>
      </c>
      <c r="DR18" s="21" t="s">
        <v>51</v>
      </c>
      <c r="DS18" s="19" t="s">
        <v>52</v>
      </c>
      <c r="DT18" s="19">
        <f t="shared" ref="DT18:EL24" si="219">DT55+DT92+DT129+DT166+DT203</f>
        <v>4.603193000000001</v>
      </c>
      <c r="DU18" s="19">
        <f t="shared" si="219"/>
        <v>8.3487790000000004</v>
      </c>
      <c r="DV18" s="19">
        <f t="shared" si="219"/>
        <v>1.4092319999999998</v>
      </c>
      <c r="DW18" s="19">
        <f t="shared" si="219"/>
        <v>0.82423599999999997</v>
      </c>
      <c r="DX18" s="19">
        <f t="shared" si="219"/>
        <v>0.27832299999999999</v>
      </c>
      <c r="DY18" s="19">
        <f t="shared" si="219"/>
        <v>2.5117909999999997</v>
      </c>
      <c r="DZ18" s="19">
        <f t="shared" si="219"/>
        <v>0.505718</v>
      </c>
      <c r="EA18" s="19">
        <f t="shared" si="219"/>
        <v>0.82111100000000004</v>
      </c>
      <c r="EB18" s="19">
        <f t="shared" si="219"/>
        <v>0.87305600000000005</v>
      </c>
      <c r="EC18" s="19">
        <f t="shared" si="219"/>
        <v>2.1998850000000001</v>
      </c>
      <c r="ED18" s="19">
        <f t="shared" si="219"/>
        <v>0.64768599999999998</v>
      </c>
      <c r="EE18" s="19">
        <f t="shared" si="219"/>
        <v>0.93520399999999992</v>
      </c>
      <c r="EF18" s="19">
        <f t="shared" si="219"/>
        <v>0.84926400000000002</v>
      </c>
      <c r="EG18" s="19">
        <f t="shared" si="219"/>
        <v>2.4321540000000001</v>
      </c>
      <c r="EH18" s="19">
        <f t="shared" si="219"/>
        <v>0.71750000000000003</v>
      </c>
      <c r="EI18" s="19">
        <f t="shared" si="219"/>
        <v>0.78324400000000005</v>
      </c>
      <c r="EJ18" s="19">
        <f t="shared" si="219"/>
        <v>0.573909</v>
      </c>
      <c r="EK18" s="19">
        <f t="shared" si="219"/>
        <v>2.0746530000000001</v>
      </c>
      <c r="EL18" s="19">
        <f t="shared" si="219"/>
        <v>9.2184830000000009</v>
      </c>
      <c r="EM18" s="48">
        <f t="shared" ref="EM18:EP18" si="220">EM55+EM92+EM129+EM166+EM203</f>
        <v>0</v>
      </c>
      <c r="EN18" s="48">
        <f t="shared" si="220"/>
        <v>0</v>
      </c>
      <c r="EO18" s="48">
        <f t="shared" si="220"/>
        <v>0</v>
      </c>
      <c r="EP18" s="197">
        <f t="shared" si="220"/>
        <v>0</v>
      </c>
      <c r="EQ18" s="197"/>
      <c r="ER18" s="197"/>
      <c r="ES18" s="197"/>
      <c r="ET18" s="197"/>
      <c r="EU18" s="197"/>
      <c r="EV18" s="197"/>
      <c r="EW18" s="197"/>
      <c r="EX18" s="197"/>
      <c r="EY18" s="197"/>
      <c r="EZ18" s="197"/>
      <c r="FA18" s="197"/>
      <c r="FB18" s="197"/>
      <c r="FC18" s="197"/>
      <c r="FE18" s="18">
        <v>10</v>
      </c>
      <c r="FF18" s="21" t="s">
        <v>51</v>
      </c>
      <c r="FG18" s="19" t="s">
        <v>52</v>
      </c>
      <c r="FH18" s="19">
        <f t="shared" ref="FH18:FZ24" si="221">FH55+FH92+FH129+FH166+FH203</f>
        <v>1.573788</v>
      </c>
      <c r="FI18" s="19">
        <f t="shared" si="221"/>
        <v>9.0307709999999997</v>
      </c>
      <c r="FJ18" s="19">
        <f t="shared" si="221"/>
        <v>0.211204</v>
      </c>
      <c r="FK18" s="19">
        <f t="shared" si="221"/>
        <v>0.320185</v>
      </c>
      <c r="FL18" s="19">
        <f t="shared" si="221"/>
        <v>0.33148100000000003</v>
      </c>
      <c r="FM18" s="19">
        <f t="shared" si="221"/>
        <v>0.86286999999999991</v>
      </c>
      <c r="FN18" s="19">
        <f t="shared" si="221"/>
        <v>0.329627</v>
      </c>
      <c r="FO18" s="19">
        <f t="shared" si="221"/>
        <v>0.39517399999999997</v>
      </c>
      <c r="FP18" s="19">
        <f t="shared" si="221"/>
        <v>0.225186</v>
      </c>
      <c r="FQ18" s="19">
        <f t="shared" si="221"/>
        <v>0.94998700000000003</v>
      </c>
      <c r="FR18" s="19">
        <f t="shared" si="221"/>
        <v>0.346667</v>
      </c>
      <c r="FS18" s="19">
        <f t="shared" si="221"/>
        <v>0</v>
      </c>
      <c r="FT18" s="19">
        <f t="shared" si="221"/>
        <v>0.25925999999999999</v>
      </c>
      <c r="FU18" s="19">
        <f t="shared" si="221"/>
        <v>0.60592699999999999</v>
      </c>
      <c r="FV18" s="19">
        <f t="shared" si="221"/>
        <v>0.186421</v>
      </c>
      <c r="FW18" s="19">
        <f t="shared" si="221"/>
        <v>0.25891199999999998</v>
      </c>
      <c r="FX18" s="19">
        <f t="shared" si="221"/>
        <v>0.186421</v>
      </c>
      <c r="FY18" s="19">
        <f t="shared" si="221"/>
        <v>0.63175399999999993</v>
      </c>
      <c r="FZ18" s="19">
        <f t="shared" si="221"/>
        <v>3.0505379999999995</v>
      </c>
      <c r="GA18" s="19">
        <f t="shared" ref="GA18:GD18" si="222">GA55+GA92+GA129+GA166+GA203</f>
        <v>0</v>
      </c>
      <c r="GB18" s="19">
        <f t="shared" si="222"/>
        <v>0</v>
      </c>
      <c r="GC18" s="187">
        <f t="shared" si="222"/>
        <v>0</v>
      </c>
      <c r="GD18" s="186">
        <f t="shared" si="222"/>
        <v>0</v>
      </c>
      <c r="GE18" s="186">
        <f t="shared" ref="GE18:GH18" si="223">GE55+GE92+GE129+GE166+GE203</f>
        <v>0</v>
      </c>
      <c r="GF18" s="186">
        <f t="shared" si="223"/>
        <v>0</v>
      </c>
      <c r="GG18" s="186">
        <f t="shared" si="223"/>
        <v>0</v>
      </c>
      <c r="GH18" s="186">
        <f t="shared" si="223"/>
        <v>0</v>
      </c>
      <c r="GI18" s="186">
        <f t="shared" ref="GI18:GL18" si="224">GI55+GI92+GI129+GI166+GI203</f>
        <v>0</v>
      </c>
      <c r="GJ18" s="186">
        <f t="shared" si="224"/>
        <v>0</v>
      </c>
      <c r="GK18" s="186">
        <f t="shared" si="224"/>
        <v>0</v>
      </c>
      <c r="GL18" s="186">
        <f t="shared" si="224"/>
        <v>0</v>
      </c>
      <c r="GM18" s="186">
        <f t="shared" ref="GM18:GQ18" si="225">GM55+GM92+GM129+GM166+GM203</f>
        <v>0</v>
      </c>
      <c r="GN18" s="186">
        <f t="shared" si="225"/>
        <v>0</v>
      </c>
      <c r="GO18" s="186">
        <f t="shared" si="225"/>
        <v>0</v>
      </c>
      <c r="GP18" s="186">
        <f t="shared" si="225"/>
        <v>0</v>
      </c>
      <c r="GQ18" s="186">
        <f t="shared" si="225"/>
        <v>0</v>
      </c>
      <c r="GS18" s="18">
        <v>10</v>
      </c>
      <c r="GT18" s="21" t="s">
        <v>51</v>
      </c>
      <c r="GU18" s="19" t="s">
        <v>52</v>
      </c>
      <c r="GV18" s="19">
        <f t="shared" ref="GV18:HN24" si="226">GV55+GV92+GV129+GV166+GV203</f>
        <v>10.418237899999999</v>
      </c>
      <c r="GW18" s="19">
        <f t="shared" si="226"/>
        <v>42.280638699999997</v>
      </c>
      <c r="GX18" s="19">
        <f t="shared" si="226"/>
        <v>7.4453409000000006</v>
      </c>
      <c r="GY18" s="19">
        <f t="shared" si="226"/>
        <v>4.2653470000000002</v>
      </c>
      <c r="GZ18" s="19">
        <f t="shared" si="226"/>
        <v>3.755938</v>
      </c>
      <c r="HA18" s="19">
        <f t="shared" si="226"/>
        <v>15.466625899999999</v>
      </c>
      <c r="HB18" s="19">
        <f t="shared" si="226"/>
        <v>4.2611990000000004</v>
      </c>
      <c r="HC18" s="19">
        <f t="shared" si="226"/>
        <v>3.5531459999999999</v>
      </c>
      <c r="HD18" s="19">
        <f t="shared" si="226"/>
        <v>2.4730639999999999</v>
      </c>
      <c r="HE18" s="19">
        <f t="shared" si="226"/>
        <v>10.287409</v>
      </c>
      <c r="HF18" s="19">
        <f t="shared" si="226"/>
        <v>4.0075570000000003</v>
      </c>
      <c r="HG18" s="19">
        <f t="shared" si="226"/>
        <v>4.0979210000000004</v>
      </c>
      <c r="HH18" s="19">
        <f t="shared" si="226"/>
        <v>4.4554720000000003</v>
      </c>
      <c r="HI18" s="19">
        <f t="shared" si="226"/>
        <v>12.56095</v>
      </c>
      <c r="HJ18" s="19">
        <f t="shared" si="226"/>
        <v>3.0442410000000004</v>
      </c>
      <c r="HK18" s="19">
        <f t="shared" si="226"/>
        <v>3.0472520000000003</v>
      </c>
      <c r="HL18" s="19">
        <f t="shared" si="226"/>
        <v>4.3479400000000004</v>
      </c>
      <c r="HM18" s="19">
        <f t="shared" si="226"/>
        <v>10.439432999999999</v>
      </c>
      <c r="HN18" s="19">
        <f t="shared" si="226"/>
        <v>48.754417899999993</v>
      </c>
      <c r="HO18" s="19">
        <f t="shared" ref="HO18:HR18" si="227">HO55+HO92+HO129+HO166+HO203</f>
        <v>4.3634919999999999</v>
      </c>
      <c r="HP18" s="19">
        <f t="shared" si="227"/>
        <v>1.635249</v>
      </c>
      <c r="HQ18" s="19">
        <f t="shared" si="227"/>
        <v>0</v>
      </c>
      <c r="HR18" s="19">
        <f t="shared" si="227"/>
        <v>5.9987410000000008</v>
      </c>
      <c r="HS18" s="186">
        <f t="shared" ref="HS18:HV18" si="228">HS55+HS92+HS129+HS166+HS203</f>
        <v>0</v>
      </c>
      <c r="HT18" s="186">
        <f t="shared" si="228"/>
        <v>0</v>
      </c>
      <c r="HU18" s="186">
        <f t="shared" si="228"/>
        <v>0</v>
      </c>
      <c r="HV18" s="186">
        <f t="shared" si="228"/>
        <v>0</v>
      </c>
      <c r="HW18" s="186">
        <f t="shared" ref="HW18:HZ18" si="229">HW55+HW92+HW129+HW166+HW203</f>
        <v>0</v>
      </c>
      <c r="HX18" s="186">
        <f t="shared" si="229"/>
        <v>0</v>
      </c>
      <c r="HY18" s="186">
        <f t="shared" si="229"/>
        <v>0</v>
      </c>
      <c r="HZ18" s="186">
        <f t="shared" si="229"/>
        <v>0</v>
      </c>
      <c r="IA18" s="186">
        <f t="shared" ref="IA18:IE18" si="230">IA55+IA92+IA129+IA166+IA203</f>
        <v>0</v>
      </c>
      <c r="IB18" s="186">
        <f t="shared" si="230"/>
        <v>0</v>
      </c>
      <c r="IC18" s="186">
        <f t="shared" si="230"/>
        <v>0</v>
      </c>
      <c r="ID18" s="186">
        <f t="shared" si="230"/>
        <v>0</v>
      </c>
      <c r="IE18" s="186">
        <f t="shared" si="230"/>
        <v>5.9987410000000008</v>
      </c>
    </row>
    <row r="19" spans="1:239" ht="15.75" x14ac:dyDescent="0.25">
      <c r="A19" s="17">
        <v>11</v>
      </c>
      <c r="B19" s="21" t="s">
        <v>53</v>
      </c>
      <c r="C19" s="19" t="s">
        <v>54</v>
      </c>
      <c r="D19" s="20">
        <f t="shared" si="210"/>
        <v>5.1999999999999993</v>
      </c>
      <c r="E19" s="20">
        <f t="shared" si="210"/>
        <v>19.497</v>
      </c>
      <c r="F19" s="20">
        <f t="shared" si="210"/>
        <v>0</v>
      </c>
      <c r="G19" s="20">
        <f t="shared" si="210"/>
        <v>0</v>
      </c>
      <c r="H19" s="20">
        <f t="shared" si="210"/>
        <v>0</v>
      </c>
      <c r="I19" s="20">
        <f t="shared" si="210"/>
        <v>0</v>
      </c>
      <c r="J19" s="20">
        <f t="shared" si="210"/>
        <v>0</v>
      </c>
      <c r="K19" s="20">
        <f t="shared" si="210"/>
        <v>1.091</v>
      </c>
      <c r="L19" s="20">
        <f t="shared" si="210"/>
        <v>2.4089999999999998</v>
      </c>
      <c r="M19" s="20">
        <f t="shared" si="210"/>
        <v>3.5</v>
      </c>
      <c r="N19" s="20">
        <f t="shared" si="210"/>
        <v>1.4530000000000001</v>
      </c>
      <c r="O19" s="20">
        <f t="shared" si="210"/>
        <v>2.8069999999999999</v>
      </c>
      <c r="P19" s="20">
        <f t="shared" si="210"/>
        <v>0</v>
      </c>
      <c r="Q19" s="20">
        <f t="shared" si="210"/>
        <v>4.26</v>
      </c>
      <c r="R19" s="20">
        <f t="shared" si="210"/>
        <v>0</v>
      </c>
      <c r="S19" s="20">
        <f t="shared" si="210"/>
        <v>7.5</v>
      </c>
      <c r="T19" s="20">
        <f t="shared" si="210"/>
        <v>0</v>
      </c>
      <c r="U19" s="20">
        <f t="shared" si="210"/>
        <v>7.5</v>
      </c>
      <c r="V19" s="20">
        <f t="shared" si="210"/>
        <v>15.26</v>
      </c>
      <c r="W19" s="20">
        <f t="shared" ref="W19:Z19" si="231">W56+W93+W130+W167+W204</f>
        <v>0</v>
      </c>
      <c r="X19" s="20">
        <f t="shared" si="231"/>
        <v>0</v>
      </c>
      <c r="Y19" s="187">
        <f t="shared" si="231"/>
        <v>0</v>
      </c>
      <c r="Z19" s="341">
        <f t="shared" si="231"/>
        <v>0</v>
      </c>
      <c r="AA19" s="341">
        <f t="shared" ref="AA19" si="232">AA56+AA93+AA130+AA167+AA204</f>
        <v>0</v>
      </c>
      <c r="AB19" s="341">
        <f t="shared" ref="AB19:AE19" si="233">AB56+AB93+AB130+AB167+AB204</f>
        <v>0</v>
      </c>
      <c r="AC19" s="341">
        <f t="shared" si="233"/>
        <v>0</v>
      </c>
      <c r="AD19" s="341">
        <f t="shared" si="233"/>
        <v>0</v>
      </c>
      <c r="AE19" s="341">
        <f t="shared" si="233"/>
        <v>0</v>
      </c>
      <c r="AF19" s="341">
        <f t="shared" ref="AF19:AI19" si="234">AF56+AF93+AF130+AF167+AF204</f>
        <v>0</v>
      </c>
      <c r="AG19" s="341">
        <f t="shared" si="234"/>
        <v>0</v>
      </c>
      <c r="AH19" s="341">
        <f t="shared" si="234"/>
        <v>0</v>
      </c>
      <c r="AI19" s="341">
        <f t="shared" si="234"/>
        <v>0</v>
      </c>
      <c r="AJ19" s="341">
        <f t="shared" ref="AJ19:AM19" si="235">AJ56+AJ93+AJ130+AJ167+AJ204</f>
        <v>0</v>
      </c>
      <c r="AK19" s="341">
        <f t="shared" si="235"/>
        <v>0</v>
      </c>
      <c r="AL19" s="341">
        <f t="shared" si="235"/>
        <v>0</v>
      </c>
      <c r="AM19" s="341">
        <f t="shared" si="235"/>
        <v>0</v>
      </c>
      <c r="AO19" s="18">
        <v>11</v>
      </c>
      <c r="AP19" s="21" t="s">
        <v>53</v>
      </c>
      <c r="AQ19" s="19" t="s">
        <v>54</v>
      </c>
      <c r="AR19" s="19">
        <f t="shared" si="216"/>
        <v>0</v>
      </c>
      <c r="AS19" s="19">
        <f t="shared" si="216"/>
        <v>0</v>
      </c>
      <c r="AT19" s="19">
        <f t="shared" si="216"/>
        <v>0</v>
      </c>
      <c r="AU19" s="19">
        <f t="shared" si="216"/>
        <v>0</v>
      </c>
      <c r="AV19" s="19">
        <f t="shared" si="216"/>
        <v>0</v>
      </c>
      <c r="AW19" s="19">
        <f t="shared" si="216"/>
        <v>0</v>
      </c>
      <c r="AX19" s="19">
        <f t="shared" si="216"/>
        <v>0</v>
      </c>
      <c r="AY19" s="19">
        <f t="shared" si="216"/>
        <v>0</v>
      </c>
      <c r="AZ19" s="19">
        <f t="shared" si="216"/>
        <v>0</v>
      </c>
      <c r="BA19" s="19">
        <f t="shared" si="216"/>
        <v>0</v>
      </c>
      <c r="BB19" s="19">
        <f t="shared" si="216"/>
        <v>0</v>
      </c>
      <c r="BC19" s="19">
        <f t="shared" si="216"/>
        <v>0</v>
      </c>
      <c r="BD19" s="19">
        <f t="shared" si="216"/>
        <v>0</v>
      </c>
      <c r="BE19" s="19">
        <f t="shared" si="216"/>
        <v>0</v>
      </c>
      <c r="BF19" s="19">
        <f t="shared" si="216"/>
        <v>0</v>
      </c>
      <c r="BG19" s="19">
        <f t="shared" si="216"/>
        <v>7.5</v>
      </c>
      <c r="BH19" s="19">
        <f t="shared" si="216"/>
        <v>0</v>
      </c>
      <c r="BI19" s="19">
        <f t="shared" si="216"/>
        <v>7.5</v>
      </c>
      <c r="BJ19" s="19">
        <f t="shared" si="216"/>
        <v>7.5</v>
      </c>
      <c r="BK19" s="48">
        <f t="shared" ref="BK19:CA19" si="236">BK56+BK93+BK130+BK167+BK204</f>
        <v>0</v>
      </c>
      <c r="BL19" s="48">
        <f t="shared" si="236"/>
        <v>0</v>
      </c>
      <c r="BM19" s="48">
        <f t="shared" si="236"/>
        <v>0</v>
      </c>
      <c r="BN19" s="197">
        <f t="shared" si="236"/>
        <v>0</v>
      </c>
      <c r="BO19" s="197">
        <f t="shared" si="236"/>
        <v>0</v>
      </c>
      <c r="BP19" s="197">
        <f t="shared" si="236"/>
        <v>0</v>
      </c>
      <c r="BQ19" s="197">
        <f t="shared" si="236"/>
        <v>0</v>
      </c>
      <c r="BR19" s="197">
        <f t="shared" si="236"/>
        <v>0</v>
      </c>
      <c r="BS19" s="197">
        <f t="shared" si="236"/>
        <v>0</v>
      </c>
      <c r="BT19" s="197">
        <f t="shared" si="236"/>
        <v>0</v>
      </c>
      <c r="BU19" s="197">
        <f t="shared" si="236"/>
        <v>0</v>
      </c>
      <c r="BV19" s="197">
        <f t="shared" si="236"/>
        <v>0</v>
      </c>
      <c r="BW19" s="197">
        <f t="shared" si="236"/>
        <v>0</v>
      </c>
      <c r="BX19" s="197">
        <f t="shared" si="236"/>
        <v>0</v>
      </c>
      <c r="BY19" s="197">
        <f t="shared" si="236"/>
        <v>0</v>
      </c>
      <c r="BZ19" s="197">
        <f t="shared" si="236"/>
        <v>0</v>
      </c>
      <c r="CA19" s="197">
        <f t="shared" si="236"/>
        <v>0</v>
      </c>
      <c r="CC19" s="18">
        <v>11</v>
      </c>
      <c r="CD19" s="21" t="s">
        <v>53</v>
      </c>
      <c r="CE19" s="19" t="s">
        <v>54</v>
      </c>
      <c r="CF19" s="19">
        <f>'1.Danh muc CPHC'!CF56+'1.Danh muc CPHC'!CF93+'1.Danh muc CPHC'!CF130+'1.Danh muc CPHC'!CF167+'1.Danh muc CPHC'!CF204</f>
        <v>0</v>
      </c>
      <c r="CG19" s="19">
        <f>'1.Danh muc CPHC'!CG56+'1.Danh muc CPHC'!CG93+'1.Danh muc CPHC'!CG130+'1.Danh muc CPHC'!CG167+'1.Danh muc CPHC'!CG204</f>
        <v>0</v>
      </c>
      <c r="CH19" s="19">
        <f>'1.Danh muc CPHC'!CH56+'1.Danh muc CPHC'!CH93+'1.Danh muc CPHC'!CH130+'1.Danh muc CPHC'!CH167+'1.Danh muc CPHC'!CH204</f>
        <v>0</v>
      </c>
      <c r="CI19" s="19">
        <f>'1.Danh muc CPHC'!CI56+'1.Danh muc CPHC'!CI93+'1.Danh muc CPHC'!CI130+'1.Danh muc CPHC'!CI167+'1.Danh muc CPHC'!CI204</f>
        <v>0</v>
      </c>
      <c r="CJ19" s="19">
        <f>'1.Danh muc CPHC'!CJ56+'1.Danh muc CPHC'!CJ93+'1.Danh muc CPHC'!CJ130+'1.Danh muc CPHC'!CJ167+'1.Danh muc CPHC'!CJ204</f>
        <v>0</v>
      </c>
      <c r="CK19" s="19">
        <f>'1.Danh muc CPHC'!CK56+'1.Danh muc CPHC'!CK93+'1.Danh muc CPHC'!CK130+'1.Danh muc CPHC'!CK167+'1.Danh muc CPHC'!CK204</f>
        <v>0</v>
      </c>
      <c r="CL19" s="19">
        <f t="shared" ref="CL19:CX19" si="237">CL56+CL93+CL130+CL167+CL204</f>
        <v>0</v>
      </c>
      <c r="CM19" s="19">
        <f t="shared" si="237"/>
        <v>0</v>
      </c>
      <c r="CN19" s="19">
        <f t="shared" si="237"/>
        <v>0</v>
      </c>
      <c r="CO19" s="19">
        <f t="shared" si="237"/>
        <v>0</v>
      </c>
      <c r="CP19" s="19">
        <f t="shared" si="237"/>
        <v>0</v>
      </c>
      <c r="CQ19" s="19">
        <f t="shared" si="237"/>
        <v>0</v>
      </c>
      <c r="CR19" s="19">
        <f t="shared" si="237"/>
        <v>0</v>
      </c>
      <c r="CS19" s="19">
        <f t="shared" si="237"/>
        <v>0</v>
      </c>
      <c r="CT19" s="19">
        <f t="shared" si="237"/>
        <v>0</v>
      </c>
      <c r="CU19" s="19">
        <f t="shared" si="237"/>
        <v>0</v>
      </c>
      <c r="CV19" s="19">
        <f t="shared" si="237"/>
        <v>0</v>
      </c>
      <c r="CW19" s="19">
        <f t="shared" si="237"/>
        <v>0</v>
      </c>
      <c r="CX19" s="19">
        <f t="shared" si="237"/>
        <v>0</v>
      </c>
      <c r="CY19" s="19"/>
      <c r="CZ19" s="19"/>
      <c r="DA19" s="19"/>
      <c r="DB19" s="19"/>
      <c r="DC19" s="19"/>
      <c r="DD19" s="19"/>
      <c r="DE19" s="19"/>
      <c r="DF19" s="19"/>
      <c r="DG19" s="19"/>
      <c r="DH19" s="19"/>
      <c r="DI19" s="19"/>
      <c r="DJ19" s="19"/>
      <c r="DK19" s="19"/>
      <c r="DL19" s="19"/>
      <c r="DM19" s="19"/>
      <c r="DN19" s="186"/>
      <c r="DO19" s="186"/>
      <c r="DQ19" s="18">
        <v>11</v>
      </c>
      <c r="DR19" s="21" t="s">
        <v>53</v>
      </c>
      <c r="DS19" s="19" t="s">
        <v>54</v>
      </c>
      <c r="DT19" s="19">
        <f t="shared" si="219"/>
        <v>5.1999999999999993</v>
      </c>
      <c r="DU19" s="19">
        <f t="shared" si="219"/>
        <v>19.200000000000003</v>
      </c>
      <c r="DV19" s="19">
        <f t="shared" si="219"/>
        <v>0</v>
      </c>
      <c r="DW19" s="19">
        <f t="shared" si="219"/>
        <v>0</v>
      </c>
      <c r="DX19" s="19">
        <f t="shared" si="219"/>
        <v>0</v>
      </c>
      <c r="DY19" s="19">
        <f t="shared" si="219"/>
        <v>0</v>
      </c>
      <c r="DZ19" s="19">
        <f t="shared" si="219"/>
        <v>0</v>
      </c>
      <c r="EA19" s="19">
        <f t="shared" si="219"/>
        <v>1.091</v>
      </c>
      <c r="EB19" s="19">
        <f t="shared" si="219"/>
        <v>2.4089999999999998</v>
      </c>
      <c r="EC19" s="19">
        <f t="shared" si="219"/>
        <v>3.5</v>
      </c>
      <c r="ED19" s="19">
        <f t="shared" si="219"/>
        <v>1.4530000000000001</v>
      </c>
      <c r="EE19" s="19">
        <f t="shared" si="219"/>
        <v>2.8069999999999999</v>
      </c>
      <c r="EF19" s="19">
        <f t="shared" si="219"/>
        <v>0</v>
      </c>
      <c r="EG19" s="19">
        <f t="shared" si="219"/>
        <v>4.26</v>
      </c>
      <c r="EH19" s="19">
        <f t="shared" si="219"/>
        <v>0</v>
      </c>
      <c r="EI19" s="19">
        <f t="shared" si="219"/>
        <v>0</v>
      </c>
      <c r="EJ19" s="19">
        <f t="shared" si="219"/>
        <v>0</v>
      </c>
      <c r="EK19" s="19">
        <f t="shared" si="219"/>
        <v>0</v>
      </c>
      <c r="EL19" s="19">
        <f t="shared" si="219"/>
        <v>7.76</v>
      </c>
      <c r="EM19" s="48">
        <f t="shared" ref="EM19:EP19" si="238">EM56+EM93+EM130+EM167+EM204</f>
        <v>0</v>
      </c>
      <c r="EN19" s="48">
        <f t="shared" si="238"/>
        <v>0</v>
      </c>
      <c r="EO19" s="48">
        <f t="shared" si="238"/>
        <v>0</v>
      </c>
      <c r="EP19" s="197">
        <f t="shared" si="238"/>
        <v>0</v>
      </c>
      <c r="EQ19" s="197"/>
      <c r="ER19" s="197"/>
      <c r="ES19" s="197"/>
      <c r="ET19" s="197"/>
      <c r="EU19" s="197"/>
      <c r="EV19" s="197"/>
      <c r="EW19" s="197"/>
      <c r="EX19" s="197"/>
      <c r="EY19" s="197"/>
      <c r="EZ19" s="197"/>
      <c r="FA19" s="197"/>
      <c r="FB19" s="197"/>
      <c r="FC19" s="197"/>
      <c r="FE19" s="18">
        <v>11</v>
      </c>
      <c r="FF19" s="21" t="s">
        <v>53</v>
      </c>
      <c r="FG19" s="19" t="s">
        <v>54</v>
      </c>
      <c r="FH19" s="19">
        <f t="shared" si="221"/>
        <v>0</v>
      </c>
      <c r="FI19" s="19">
        <f t="shared" si="221"/>
        <v>0</v>
      </c>
      <c r="FJ19" s="19">
        <f t="shared" si="221"/>
        <v>0</v>
      </c>
      <c r="FK19" s="19">
        <f t="shared" si="221"/>
        <v>0</v>
      </c>
      <c r="FL19" s="19">
        <f t="shared" si="221"/>
        <v>0</v>
      </c>
      <c r="FM19" s="19">
        <f t="shared" si="221"/>
        <v>0</v>
      </c>
      <c r="FN19" s="19">
        <f t="shared" si="221"/>
        <v>0</v>
      </c>
      <c r="FO19" s="19">
        <f t="shared" si="221"/>
        <v>0</v>
      </c>
      <c r="FP19" s="19">
        <f t="shared" si="221"/>
        <v>0</v>
      </c>
      <c r="FQ19" s="19">
        <f t="shared" si="221"/>
        <v>0</v>
      </c>
      <c r="FR19" s="19">
        <f t="shared" si="221"/>
        <v>0</v>
      </c>
      <c r="FS19" s="19">
        <f t="shared" si="221"/>
        <v>0</v>
      </c>
      <c r="FT19" s="19">
        <f t="shared" si="221"/>
        <v>0</v>
      </c>
      <c r="FU19" s="19">
        <f t="shared" si="221"/>
        <v>0</v>
      </c>
      <c r="FV19" s="19">
        <f t="shared" si="221"/>
        <v>0</v>
      </c>
      <c r="FW19" s="19">
        <f t="shared" si="221"/>
        <v>0</v>
      </c>
      <c r="FX19" s="19">
        <f t="shared" si="221"/>
        <v>0</v>
      </c>
      <c r="FY19" s="19">
        <f t="shared" si="221"/>
        <v>0</v>
      </c>
      <c r="FZ19" s="19">
        <f t="shared" si="221"/>
        <v>0</v>
      </c>
      <c r="GA19" s="19">
        <f t="shared" ref="GA19:GD19" si="239">GA56+GA93+GA130+GA167+GA204</f>
        <v>0</v>
      </c>
      <c r="GB19" s="19">
        <f t="shared" si="239"/>
        <v>0</v>
      </c>
      <c r="GC19" s="187">
        <f t="shared" si="239"/>
        <v>0</v>
      </c>
      <c r="GD19" s="186">
        <f t="shared" si="239"/>
        <v>0</v>
      </c>
      <c r="GE19" s="186">
        <f t="shared" ref="GE19:GH19" si="240">GE56+GE93+GE130+GE167+GE204</f>
        <v>0</v>
      </c>
      <c r="GF19" s="186">
        <f t="shared" si="240"/>
        <v>0</v>
      </c>
      <c r="GG19" s="186">
        <f t="shared" si="240"/>
        <v>0</v>
      </c>
      <c r="GH19" s="186">
        <f t="shared" si="240"/>
        <v>0</v>
      </c>
      <c r="GI19" s="186">
        <f t="shared" ref="GI19:GL19" si="241">GI56+GI93+GI130+GI167+GI204</f>
        <v>0</v>
      </c>
      <c r="GJ19" s="186">
        <f t="shared" si="241"/>
        <v>0</v>
      </c>
      <c r="GK19" s="186">
        <f t="shared" si="241"/>
        <v>0</v>
      </c>
      <c r="GL19" s="186">
        <f t="shared" si="241"/>
        <v>0</v>
      </c>
      <c r="GM19" s="186">
        <f t="shared" ref="GM19:GQ19" si="242">GM56+GM93+GM130+GM167+GM204</f>
        <v>0</v>
      </c>
      <c r="GN19" s="186">
        <f t="shared" si="242"/>
        <v>0</v>
      </c>
      <c r="GO19" s="186">
        <f t="shared" si="242"/>
        <v>0</v>
      </c>
      <c r="GP19" s="186">
        <f t="shared" si="242"/>
        <v>0</v>
      </c>
      <c r="GQ19" s="186">
        <f t="shared" si="242"/>
        <v>0</v>
      </c>
      <c r="GS19" s="18">
        <v>11</v>
      </c>
      <c r="GT19" s="21" t="s">
        <v>53</v>
      </c>
      <c r="GU19" s="19" t="s">
        <v>54</v>
      </c>
      <c r="GV19" s="19">
        <f t="shared" si="226"/>
        <v>0</v>
      </c>
      <c r="GW19" s="19">
        <f t="shared" si="226"/>
        <v>0.29699999999999999</v>
      </c>
      <c r="GX19" s="19">
        <f t="shared" si="226"/>
        <v>0</v>
      </c>
      <c r="GY19" s="19">
        <f t="shared" si="226"/>
        <v>0</v>
      </c>
      <c r="GZ19" s="19">
        <f t="shared" si="226"/>
        <v>0</v>
      </c>
      <c r="HA19" s="19">
        <f t="shared" si="226"/>
        <v>0</v>
      </c>
      <c r="HB19" s="19">
        <f t="shared" si="226"/>
        <v>0</v>
      </c>
      <c r="HC19" s="19">
        <f t="shared" si="226"/>
        <v>0</v>
      </c>
      <c r="HD19" s="19">
        <f t="shared" si="226"/>
        <v>0</v>
      </c>
      <c r="HE19" s="19">
        <f t="shared" si="226"/>
        <v>0</v>
      </c>
      <c r="HF19" s="19">
        <f t="shared" si="226"/>
        <v>0</v>
      </c>
      <c r="HG19" s="19">
        <f t="shared" si="226"/>
        <v>0</v>
      </c>
      <c r="HH19" s="19">
        <f t="shared" si="226"/>
        <v>0</v>
      </c>
      <c r="HI19" s="19">
        <f t="shared" si="226"/>
        <v>0</v>
      </c>
      <c r="HJ19" s="19">
        <f t="shared" si="226"/>
        <v>0</v>
      </c>
      <c r="HK19" s="19">
        <f t="shared" si="226"/>
        <v>0</v>
      </c>
      <c r="HL19" s="19">
        <f t="shared" si="226"/>
        <v>0</v>
      </c>
      <c r="HM19" s="19">
        <f t="shared" si="226"/>
        <v>0</v>
      </c>
      <c r="HN19" s="19">
        <f t="shared" si="226"/>
        <v>0</v>
      </c>
      <c r="HO19" s="19">
        <f t="shared" ref="HO19:HR19" si="243">HO56+HO93+HO130+HO167+HO204</f>
        <v>0</v>
      </c>
      <c r="HP19" s="19">
        <f t="shared" si="243"/>
        <v>0</v>
      </c>
      <c r="HQ19" s="19">
        <f t="shared" si="243"/>
        <v>0</v>
      </c>
      <c r="HR19" s="19">
        <f t="shared" si="243"/>
        <v>0</v>
      </c>
      <c r="HS19" s="186">
        <f t="shared" ref="HS19:HV19" si="244">HS56+HS93+HS130+HS167+HS204</f>
        <v>0</v>
      </c>
      <c r="HT19" s="186">
        <f t="shared" si="244"/>
        <v>0</v>
      </c>
      <c r="HU19" s="186">
        <f t="shared" si="244"/>
        <v>0</v>
      </c>
      <c r="HV19" s="186">
        <f t="shared" si="244"/>
        <v>0</v>
      </c>
      <c r="HW19" s="186">
        <f t="shared" ref="HW19:HZ19" si="245">HW56+HW93+HW130+HW167+HW204</f>
        <v>0</v>
      </c>
      <c r="HX19" s="186">
        <f t="shared" si="245"/>
        <v>0</v>
      </c>
      <c r="HY19" s="186">
        <f t="shared" si="245"/>
        <v>0</v>
      </c>
      <c r="HZ19" s="186">
        <f t="shared" si="245"/>
        <v>0</v>
      </c>
      <c r="IA19" s="186">
        <f t="shared" ref="IA19:IE19" si="246">IA56+IA93+IA130+IA167+IA204</f>
        <v>0</v>
      </c>
      <c r="IB19" s="186">
        <f t="shared" si="246"/>
        <v>0</v>
      </c>
      <c r="IC19" s="186">
        <f t="shared" si="246"/>
        <v>0</v>
      </c>
      <c r="ID19" s="186">
        <f t="shared" si="246"/>
        <v>0</v>
      </c>
      <c r="IE19" s="186">
        <f t="shared" si="246"/>
        <v>0</v>
      </c>
    </row>
    <row r="20" spans="1:239" ht="15.75" x14ac:dyDescent="0.25">
      <c r="A20" s="17">
        <v>12</v>
      </c>
      <c r="B20" s="21" t="s">
        <v>55</v>
      </c>
      <c r="C20" s="19" t="s">
        <v>56</v>
      </c>
      <c r="D20" s="20">
        <f t="shared" si="210"/>
        <v>62.08944269500001</v>
      </c>
      <c r="E20" s="20">
        <f t="shared" si="210"/>
        <v>319.51924283120002</v>
      </c>
      <c r="F20" s="20">
        <f t="shared" si="210"/>
        <v>28.712130999999996</v>
      </c>
      <c r="G20" s="20">
        <f t="shared" si="210"/>
        <v>17.161266400000002</v>
      </c>
      <c r="H20" s="20">
        <f t="shared" si="210"/>
        <v>14.801991000000001</v>
      </c>
      <c r="I20" s="20">
        <f t="shared" si="210"/>
        <v>60.675388399999996</v>
      </c>
      <c r="J20" s="20">
        <f t="shared" si="210"/>
        <v>14.229333</v>
      </c>
      <c r="K20" s="20">
        <f t="shared" si="210"/>
        <v>11.290167000000002</v>
      </c>
      <c r="L20" s="20">
        <f t="shared" si="210"/>
        <v>9.7903330000000004</v>
      </c>
      <c r="M20" s="20">
        <f t="shared" si="210"/>
        <v>35.309832999999998</v>
      </c>
      <c r="N20" s="20">
        <f t="shared" si="210"/>
        <v>15.345332999999998</v>
      </c>
      <c r="O20" s="20">
        <f t="shared" si="210"/>
        <v>13.698312999999999</v>
      </c>
      <c r="P20" s="20">
        <f t="shared" si="210"/>
        <v>12.720333</v>
      </c>
      <c r="Q20" s="20">
        <f t="shared" si="210"/>
        <v>41.763978999999999</v>
      </c>
      <c r="R20" s="20">
        <f t="shared" si="210"/>
        <v>12.589334999999998</v>
      </c>
      <c r="S20" s="20">
        <f t="shared" si="210"/>
        <v>14.572693999999998</v>
      </c>
      <c r="T20" s="20">
        <f t="shared" si="210"/>
        <v>14.876806000000002</v>
      </c>
      <c r="U20" s="20">
        <f t="shared" si="210"/>
        <v>42.038834999999992</v>
      </c>
      <c r="V20" s="20">
        <f t="shared" si="210"/>
        <v>179.78803540000001</v>
      </c>
      <c r="W20" s="20">
        <f t="shared" ref="W20:Z20" si="247">W57+W94+W131+W168+W205</f>
        <v>3.1135000000000002</v>
      </c>
      <c r="X20" s="20">
        <f t="shared" si="247"/>
        <v>2.7560000000000002</v>
      </c>
      <c r="Y20" s="187">
        <f t="shared" si="247"/>
        <v>0</v>
      </c>
      <c r="Z20" s="340">
        <f t="shared" si="247"/>
        <v>5.8695000000000004</v>
      </c>
      <c r="AA20" s="340">
        <f t="shared" ref="AA20" si="248">AA57+AA94+AA131+AA168+AA205</f>
        <v>0</v>
      </c>
      <c r="AB20" s="340">
        <f t="shared" ref="AB20:AE20" si="249">AB57+AB94+AB131+AB168+AB205</f>
        <v>0</v>
      </c>
      <c r="AC20" s="340">
        <f t="shared" si="249"/>
        <v>0</v>
      </c>
      <c r="AD20" s="340">
        <f t="shared" si="249"/>
        <v>0</v>
      </c>
      <c r="AE20" s="340">
        <f t="shared" si="249"/>
        <v>0</v>
      </c>
      <c r="AF20" s="340">
        <f t="shared" ref="AF20:AI20" si="250">AF57+AF94+AF131+AF168+AF205</f>
        <v>0</v>
      </c>
      <c r="AG20" s="340">
        <f t="shared" si="250"/>
        <v>0</v>
      </c>
      <c r="AH20" s="340">
        <f t="shared" si="250"/>
        <v>0</v>
      </c>
      <c r="AI20" s="340">
        <f t="shared" si="250"/>
        <v>0</v>
      </c>
      <c r="AJ20" s="340">
        <f t="shared" ref="AJ20:AM20" si="251">AJ57+AJ94+AJ131+AJ168+AJ205</f>
        <v>0</v>
      </c>
      <c r="AK20" s="340">
        <f t="shared" si="251"/>
        <v>0</v>
      </c>
      <c r="AL20" s="340">
        <f t="shared" si="251"/>
        <v>0</v>
      </c>
      <c r="AM20" s="340">
        <f t="shared" si="251"/>
        <v>5.8695000000000004</v>
      </c>
      <c r="AO20" s="18">
        <v>12</v>
      </c>
      <c r="AP20" s="21" t="s">
        <v>55</v>
      </c>
      <c r="AQ20" s="19" t="s">
        <v>56</v>
      </c>
      <c r="AR20" s="19">
        <f t="shared" si="216"/>
        <v>23.462916655000001</v>
      </c>
      <c r="AS20" s="19">
        <f t="shared" si="216"/>
        <v>87.285623531199988</v>
      </c>
      <c r="AT20" s="19">
        <f t="shared" si="216"/>
        <v>13.186693999999999</v>
      </c>
      <c r="AU20" s="19">
        <f t="shared" si="216"/>
        <v>7.1777836000000015</v>
      </c>
      <c r="AV20" s="19">
        <f t="shared" si="216"/>
        <v>6.8047040000000001</v>
      </c>
      <c r="AW20" s="19">
        <f t="shared" si="216"/>
        <v>27.169181599999998</v>
      </c>
      <c r="AX20" s="19">
        <f t="shared" si="216"/>
        <v>7.7310000000000008</v>
      </c>
      <c r="AY20" s="19">
        <f t="shared" si="216"/>
        <v>5.5120000000000005</v>
      </c>
      <c r="AZ20" s="19">
        <f t="shared" si="216"/>
        <v>4.5</v>
      </c>
      <c r="BA20" s="19">
        <f t="shared" si="216"/>
        <v>17.743000000000002</v>
      </c>
      <c r="BB20" s="19">
        <f t="shared" si="216"/>
        <v>8.9580000000000002</v>
      </c>
      <c r="BC20" s="19">
        <f t="shared" si="216"/>
        <v>7.7744900000000001</v>
      </c>
      <c r="BD20" s="19">
        <f t="shared" si="216"/>
        <v>5.76</v>
      </c>
      <c r="BE20" s="19">
        <f t="shared" si="216"/>
        <v>22.49249</v>
      </c>
      <c r="BF20" s="19">
        <f t="shared" si="216"/>
        <v>5.9729999999999999</v>
      </c>
      <c r="BG20" s="19">
        <f t="shared" si="216"/>
        <v>8.6943419999999989</v>
      </c>
      <c r="BH20" s="19">
        <f t="shared" si="216"/>
        <v>8.4232040000000001</v>
      </c>
      <c r="BI20" s="19">
        <f t="shared" si="216"/>
        <v>23.090545999999996</v>
      </c>
      <c r="BJ20" s="19">
        <f t="shared" si="216"/>
        <v>90.495217599999989</v>
      </c>
      <c r="BK20" s="48">
        <f t="shared" ref="BK20:CA20" si="252">BK57+BK94+BK131+BK168+BK205</f>
        <v>0</v>
      </c>
      <c r="BL20" s="48">
        <f t="shared" si="252"/>
        <v>0</v>
      </c>
      <c r="BM20" s="48">
        <f t="shared" si="252"/>
        <v>0</v>
      </c>
      <c r="BN20" s="197">
        <f t="shared" si="252"/>
        <v>0</v>
      </c>
      <c r="BO20" s="197">
        <f t="shared" si="252"/>
        <v>0</v>
      </c>
      <c r="BP20" s="197">
        <f t="shared" si="252"/>
        <v>0</v>
      </c>
      <c r="BQ20" s="197">
        <f t="shared" si="252"/>
        <v>0</v>
      </c>
      <c r="BR20" s="197">
        <f t="shared" si="252"/>
        <v>0</v>
      </c>
      <c r="BS20" s="197">
        <f t="shared" si="252"/>
        <v>0</v>
      </c>
      <c r="BT20" s="197">
        <f t="shared" si="252"/>
        <v>0</v>
      </c>
      <c r="BU20" s="197">
        <f t="shared" si="252"/>
        <v>0</v>
      </c>
      <c r="BV20" s="197">
        <f t="shared" si="252"/>
        <v>0</v>
      </c>
      <c r="BW20" s="197">
        <f t="shared" si="252"/>
        <v>0</v>
      </c>
      <c r="BX20" s="197">
        <f t="shared" si="252"/>
        <v>0</v>
      </c>
      <c r="BY20" s="197">
        <f t="shared" si="252"/>
        <v>0</v>
      </c>
      <c r="BZ20" s="197">
        <f t="shared" si="252"/>
        <v>0</v>
      </c>
      <c r="CA20" s="197">
        <f t="shared" si="252"/>
        <v>0</v>
      </c>
      <c r="CC20" s="18">
        <v>12</v>
      </c>
      <c r="CD20" s="21" t="s">
        <v>55</v>
      </c>
      <c r="CE20" s="19" t="s">
        <v>56</v>
      </c>
      <c r="CF20" s="19">
        <f>'1.Danh muc CPHC'!CF57+'1.Danh muc CPHC'!CF94+'1.Danh muc CPHC'!CF131+'1.Danh muc CPHC'!CF168+'1.Danh muc CPHC'!CF205</f>
        <v>3.3017373399999999</v>
      </c>
      <c r="CG20" s="19">
        <f>'1.Danh muc CPHC'!CG57+'1.Danh muc CPHC'!CG94+'1.Danh muc CPHC'!CG131+'1.Danh muc CPHC'!CG168+'1.Danh muc CPHC'!CG205</f>
        <v>39.4</v>
      </c>
      <c r="CH20" s="19">
        <f>'1.Danh muc CPHC'!CH57+'1.Danh muc CPHC'!CH94+'1.Danh muc CPHC'!CH131+'1.Danh muc CPHC'!CH168+'1.Danh muc CPHC'!CH205</f>
        <v>3.339162</v>
      </c>
      <c r="CI20" s="19">
        <f>'1.Danh muc CPHC'!CI57+'1.Danh muc CPHC'!CI94+'1.Danh muc CPHC'!CI131+'1.Danh muc CPHC'!CI168+'1.Danh muc CPHC'!CI205</f>
        <v>1.8124327999999998</v>
      </c>
      <c r="CJ20" s="19">
        <f>'1.Danh muc CPHC'!CJ57+'1.Danh muc CPHC'!CJ94+'1.Danh muc CPHC'!CJ131+'1.Danh muc CPHC'!CJ168+'1.Danh muc CPHC'!CJ205</f>
        <v>1.7127040000000002</v>
      </c>
      <c r="CK20" s="19">
        <f>'1.Danh muc CPHC'!CK57+'1.Danh muc CPHC'!CK94+'1.Danh muc CPHC'!CK131+'1.Danh muc CPHC'!CK168+'1.Danh muc CPHC'!CK205</f>
        <v>6.8642988000000011</v>
      </c>
      <c r="CL20" s="19">
        <f t="shared" ref="CL20:CX20" si="253">CL57+CL94+CL131+CL168+CL205</f>
        <v>0</v>
      </c>
      <c r="CM20" s="19">
        <f t="shared" si="253"/>
        <v>0</v>
      </c>
      <c r="CN20" s="19">
        <f t="shared" si="253"/>
        <v>0</v>
      </c>
      <c r="CO20" s="19">
        <f t="shared" si="253"/>
        <v>0</v>
      </c>
      <c r="CP20" s="19">
        <f t="shared" si="253"/>
        <v>0</v>
      </c>
      <c r="CQ20" s="19">
        <f t="shared" si="253"/>
        <v>0</v>
      </c>
      <c r="CR20" s="19">
        <f t="shared" si="253"/>
        <v>0</v>
      </c>
      <c r="CS20" s="19">
        <f t="shared" si="253"/>
        <v>0</v>
      </c>
      <c r="CT20" s="19">
        <f t="shared" si="253"/>
        <v>0</v>
      </c>
      <c r="CU20" s="19">
        <f t="shared" si="253"/>
        <v>0</v>
      </c>
      <c r="CV20" s="19">
        <f t="shared" si="253"/>
        <v>0</v>
      </c>
      <c r="CW20" s="19">
        <f t="shared" si="253"/>
        <v>0</v>
      </c>
      <c r="CX20" s="19">
        <f t="shared" si="253"/>
        <v>6.8642988000000011</v>
      </c>
      <c r="CY20" s="19"/>
      <c r="CZ20" s="19"/>
      <c r="DA20" s="19"/>
      <c r="DB20" s="19"/>
      <c r="DC20" s="19"/>
      <c r="DD20" s="19"/>
      <c r="DE20" s="19"/>
      <c r="DF20" s="19"/>
      <c r="DG20" s="19"/>
      <c r="DH20" s="19"/>
      <c r="DI20" s="19"/>
      <c r="DJ20" s="19"/>
      <c r="DK20" s="19"/>
      <c r="DL20" s="19"/>
      <c r="DM20" s="19"/>
      <c r="DN20" s="186"/>
      <c r="DO20" s="186"/>
      <c r="DQ20" s="18">
        <v>12</v>
      </c>
      <c r="DR20" s="21" t="s">
        <v>55</v>
      </c>
      <c r="DS20" s="19" t="s">
        <v>56</v>
      </c>
      <c r="DT20" s="19">
        <f t="shared" si="219"/>
        <v>6.5230399999999999</v>
      </c>
      <c r="DU20" s="19">
        <f t="shared" si="219"/>
        <v>27.48</v>
      </c>
      <c r="DV20" s="19">
        <f t="shared" si="219"/>
        <v>2.2559999999999998</v>
      </c>
      <c r="DW20" s="19">
        <f t="shared" si="219"/>
        <v>1.895</v>
      </c>
      <c r="DX20" s="19">
        <f t="shared" si="219"/>
        <v>2.0939999999999999</v>
      </c>
      <c r="DY20" s="19">
        <f t="shared" si="219"/>
        <v>6.2450000000000001</v>
      </c>
      <c r="DZ20" s="19">
        <f t="shared" si="219"/>
        <v>2.3210000000000002</v>
      </c>
      <c r="EA20" s="19">
        <f t="shared" si="219"/>
        <v>1.5395000000000001</v>
      </c>
      <c r="EB20" s="19">
        <f t="shared" si="219"/>
        <v>1.5445000000000002</v>
      </c>
      <c r="EC20" s="19">
        <f t="shared" si="219"/>
        <v>5.4050000000000002</v>
      </c>
      <c r="ED20" s="19">
        <f t="shared" si="219"/>
        <v>3.2160000000000002</v>
      </c>
      <c r="EE20" s="19">
        <f t="shared" si="219"/>
        <v>2.7709999999999999</v>
      </c>
      <c r="EF20" s="19">
        <f t="shared" si="219"/>
        <v>3.9480000000000004</v>
      </c>
      <c r="EG20" s="19">
        <f t="shared" si="219"/>
        <v>9.9350000000000005</v>
      </c>
      <c r="EH20" s="19">
        <f t="shared" si="219"/>
        <v>2.99</v>
      </c>
      <c r="EI20" s="19">
        <f t="shared" si="219"/>
        <v>2.645</v>
      </c>
      <c r="EJ20" s="19">
        <f t="shared" si="219"/>
        <v>1.9924999999999999</v>
      </c>
      <c r="EK20" s="19">
        <f t="shared" si="219"/>
        <v>7.6274999999999995</v>
      </c>
      <c r="EL20" s="19">
        <f t="shared" si="219"/>
        <v>29.212499999999995</v>
      </c>
      <c r="EM20" s="48">
        <f t="shared" ref="EM20:EP20" si="254">EM57+EM94+EM131+EM168+EM205</f>
        <v>0</v>
      </c>
      <c r="EN20" s="48">
        <f t="shared" si="254"/>
        <v>0</v>
      </c>
      <c r="EO20" s="48">
        <f t="shared" si="254"/>
        <v>0</v>
      </c>
      <c r="EP20" s="197">
        <f t="shared" si="254"/>
        <v>0</v>
      </c>
      <c r="EQ20" s="197"/>
      <c r="ER20" s="197"/>
      <c r="ES20" s="197"/>
      <c r="ET20" s="197"/>
      <c r="EU20" s="197"/>
      <c r="EV20" s="197"/>
      <c r="EW20" s="197"/>
      <c r="EX20" s="197"/>
      <c r="EY20" s="197"/>
      <c r="EZ20" s="197"/>
      <c r="FA20" s="197"/>
      <c r="FB20" s="197"/>
      <c r="FC20" s="197"/>
      <c r="FE20" s="18">
        <v>12</v>
      </c>
      <c r="FF20" s="21" t="s">
        <v>55</v>
      </c>
      <c r="FG20" s="19" t="s">
        <v>56</v>
      </c>
      <c r="FH20" s="19">
        <f t="shared" si="221"/>
        <v>18.49729</v>
      </c>
      <c r="FI20" s="19">
        <f t="shared" si="221"/>
        <v>78.411467999999999</v>
      </c>
      <c r="FJ20" s="19">
        <f t="shared" si="221"/>
        <v>4.6509999999999998</v>
      </c>
      <c r="FK20" s="19">
        <f t="shared" si="221"/>
        <v>2.6884999999999999</v>
      </c>
      <c r="FL20" s="19">
        <f t="shared" si="221"/>
        <v>2.7148330000000001</v>
      </c>
      <c r="FM20" s="19">
        <f t="shared" si="221"/>
        <v>10.054333</v>
      </c>
      <c r="FN20" s="19">
        <f t="shared" si="221"/>
        <v>1.8773330000000001</v>
      </c>
      <c r="FO20" s="19">
        <f t="shared" si="221"/>
        <v>1.9653339999999999</v>
      </c>
      <c r="FP20" s="19">
        <f t="shared" si="221"/>
        <v>1.4725000000000001</v>
      </c>
      <c r="FQ20" s="19">
        <f t="shared" si="221"/>
        <v>5.3151669999999998</v>
      </c>
      <c r="FR20" s="19">
        <f t="shared" si="221"/>
        <v>0.92299999999999993</v>
      </c>
      <c r="FS20" s="19">
        <f t="shared" si="221"/>
        <v>0.90448999999999991</v>
      </c>
      <c r="FT20" s="19">
        <f t="shared" si="221"/>
        <v>0.8</v>
      </c>
      <c r="FU20" s="19">
        <f t="shared" si="221"/>
        <v>2.6274899999999999</v>
      </c>
      <c r="FV20" s="19">
        <f t="shared" si="221"/>
        <v>0.65</v>
      </c>
      <c r="FW20" s="19">
        <f t="shared" si="221"/>
        <v>0.82285200000000003</v>
      </c>
      <c r="FX20" s="19">
        <f t="shared" si="221"/>
        <v>0.84810200000000002</v>
      </c>
      <c r="FY20" s="19">
        <f t="shared" si="221"/>
        <v>2.3209540000000004</v>
      </c>
      <c r="FZ20" s="19">
        <f t="shared" si="221"/>
        <v>20.317943999999997</v>
      </c>
      <c r="GA20" s="19">
        <f t="shared" ref="GA20:GD20" si="255">GA57+GA94+GA131+GA168+GA205</f>
        <v>0</v>
      </c>
      <c r="GB20" s="19">
        <f t="shared" si="255"/>
        <v>0</v>
      </c>
      <c r="GC20" s="187">
        <f t="shared" si="255"/>
        <v>0</v>
      </c>
      <c r="GD20" s="186">
        <f t="shared" si="255"/>
        <v>0</v>
      </c>
      <c r="GE20" s="186">
        <f t="shared" ref="GE20:GH20" si="256">GE57+GE94+GE131+GE168+GE205</f>
        <v>0</v>
      </c>
      <c r="GF20" s="186">
        <f t="shared" si="256"/>
        <v>0</v>
      </c>
      <c r="GG20" s="186">
        <f t="shared" si="256"/>
        <v>0</v>
      </c>
      <c r="GH20" s="186">
        <f t="shared" si="256"/>
        <v>0</v>
      </c>
      <c r="GI20" s="186">
        <f t="shared" ref="GI20:GL20" si="257">GI57+GI94+GI131+GI168+GI205</f>
        <v>0</v>
      </c>
      <c r="GJ20" s="186">
        <f t="shared" si="257"/>
        <v>0</v>
      </c>
      <c r="GK20" s="186">
        <f t="shared" si="257"/>
        <v>0</v>
      </c>
      <c r="GL20" s="186">
        <f t="shared" si="257"/>
        <v>0</v>
      </c>
      <c r="GM20" s="186">
        <f t="shared" ref="GM20:GQ20" si="258">GM57+GM94+GM131+GM168+GM205</f>
        <v>0</v>
      </c>
      <c r="GN20" s="186">
        <f t="shared" si="258"/>
        <v>0</v>
      </c>
      <c r="GO20" s="186">
        <f t="shared" si="258"/>
        <v>0</v>
      </c>
      <c r="GP20" s="186">
        <f t="shared" si="258"/>
        <v>0</v>
      </c>
      <c r="GQ20" s="186">
        <f t="shared" si="258"/>
        <v>0</v>
      </c>
      <c r="GS20" s="18">
        <v>12</v>
      </c>
      <c r="GT20" s="21" t="s">
        <v>55</v>
      </c>
      <c r="GU20" s="19" t="s">
        <v>56</v>
      </c>
      <c r="GV20" s="19">
        <f t="shared" si="226"/>
        <v>10.304458700000001</v>
      </c>
      <c r="GW20" s="19">
        <f t="shared" si="226"/>
        <v>86.942151299999992</v>
      </c>
      <c r="GX20" s="19">
        <f t="shared" si="226"/>
        <v>5.2792750000000002</v>
      </c>
      <c r="GY20" s="19">
        <f t="shared" si="226"/>
        <v>3.5875499999999998</v>
      </c>
      <c r="GZ20" s="19">
        <f t="shared" si="226"/>
        <v>1.4757500000000001</v>
      </c>
      <c r="HA20" s="19">
        <f t="shared" si="226"/>
        <v>10.342575</v>
      </c>
      <c r="HB20" s="19">
        <f t="shared" si="226"/>
        <v>2.2999999999999998</v>
      </c>
      <c r="HC20" s="19">
        <f t="shared" si="226"/>
        <v>2.273333</v>
      </c>
      <c r="HD20" s="19">
        <f t="shared" si="226"/>
        <v>2.273333</v>
      </c>
      <c r="HE20" s="19">
        <f t="shared" si="226"/>
        <v>6.8466659999999999</v>
      </c>
      <c r="HF20" s="19">
        <f t="shared" si="226"/>
        <v>2.2483329999999997</v>
      </c>
      <c r="HG20" s="19">
        <f t="shared" si="226"/>
        <v>2.2483329999999997</v>
      </c>
      <c r="HH20" s="19">
        <f t="shared" si="226"/>
        <v>2.2123330000000001</v>
      </c>
      <c r="HI20" s="19">
        <f t="shared" si="226"/>
        <v>6.7089990000000004</v>
      </c>
      <c r="HJ20" s="19">
        <f t="shared" si="226"/>
        <v>2.9763350000000002</v>
      </c>
      <c r="HK20" s="19">
        <f t="shared" si="226"/>
        <v>2.4104999999999999</v>
      </c>
      <c r="HL20" s="19">
        <f t="shared" si="226"/>
        <v>3.6130000000000009</v>
      </c>
      <c r="HM20" s="19">
        <f t="shared" si="226"/>
        <v>8.9998350000000027</v>
      </c>
      <c r="HN20" s="19">
        <f t="shared" si="226"/>
        <v>32.898074999999999</v>
      </c>
      <c r="HO20" s="19">
        <f t="shared" ref="HO20:HR20" si="259">HO57+HO94+HO131+HO168+HO205</f>
        <v>3.1135000000000002</v>
      </c>
      <c r="HP20" s="19">
        <f t="shared" si="259"/>
        <v>2.7560000000000002</v>
      </c>
      <c r="HQ20" s="19">
        <f t="shared" si="259"/>
        <v>0</v>
      </c>
      <c r="HR20" s="19">
        <f t="shared" si="259"/>
        <v>5.8695000000000004</v>
      </c>
      <c r="HS20" s="186">
        <f t="shared" ref="HS20:HV20" si="260">HS57+HS94+HS131+HS168+HS205</f>
        <v>0</v>
      </c>
      <c r="HT20" s="186">
        <f t="shared" si="260"/>
        <v>0</v>
      </c>
      <c r="HU20" s="186">
        <f t="shared" si="260"/>
        <v>0</v>
      </c>
      <c r="HV20" s="186">
        <f t="shared" si="260"/>
        <v>0</v>
      </c>
      <c r="HW20" s="186">
        <f t="shared" ref="HW20:HZ20" si="261">HW57+HW94+HW131+HW168+HW205</f>
        <v>0</v>
      </c>
      <c r="HX20" s="186">
        <f t="shared" si="261"/>
        <v>0</v>
      </c>
      <c r="HY20" s="186">
        <f t="shared" si="261"/>
        <v>0</v>
      </c>
      <c r="HZ20" s="186">
        <f t="shared" si="261"/>
        <v>0</v>
      </c>
      <c r="IA20" s="186">
        <f t="shared" ref="IA20:IE20" si="262">IA57+IA94+IA131+IA168+IA205</f>
        <v>0</v>
      </c>
      <c r="IB20" s="186">
        <f t="shared" si="262"/>
        <v>0</v>
      </c>
      <c r="IC20" s="186">
        <f t="shared" si="262"/>
        <v>0</v>
      </c>
      <c r="ID20" s="186">
        <f t="shared" si="262"/>
        <v>0</v>
      </c>
      <c r="IE20" s="186">
        <f t="shared" si="262"/>
        <v>5.8695000000000004</v>
      </c>
    </row>
    <row r="21" spans="1:239" ht="15.75" x14ac:dyDescent="0.25">
      <c r="A21" s="17">
        <v>13</v>
      </c>
      <c r="B21" s="21" t="s">
        <v>57</v>
      </c>
      <c r="C21" s="19" t="s">
        <v>58</v>
      </c>
      <c r="D21" s="20">
        <f t="shared" si="210"/>
        <v>64.037363345000003</v>
      </c>
      <c r="E21" s="20">
        <f t="shared" si="210"/>
        <v>164.944611896</v>
      </c>
      <c r="F21" s="20">
        <f t="shared" si="210"/>
        <v>30.408707000000003</v>
      </c>
      <c r="G21" s="20">
        <f t="shared" si="210"/>
        <v>30.23614224</v>
      </c>
      <c r="H21" s="20">
        <f t="shared" si="210"/>
        <v>33.802131799999998</v>
      </c>
      <c r="I21" s="20">
        <f t="shared" si="210"/>
        <v>94.446981039999997</v>
      </c>
      <c r="J21" s="20">
        <f t="shared" si="210"/>
        <v>27.578574999999994</v>
      </c>
      <c r="K21" s="20">
        <f t="shared" si="210"/>
        <v>29.390598000000001</v>
      </c>
      <c r="L21" s="20">
        <f t="shared" si="210"/>
        <v>23.979681000000003</v>
      </c>
      <c r="M21" s="20">
        <f t="shared" si="210"/>
        <v>80.948853999999983</v>
      </c>
      <c r="N21" s="20">
        <f t="shared" si="210"/>
        <v>25.918647999999997</v>
      </c>
      <c r="O21" s="20">
        <f t="shared" si="210"/>
        <v>19.368801999999999</v>
      </c>
      <c r="P21" s="20">
        <f t="shared" si="210"/>
        <v>21.969092</v>
      </c>
      <c r="Q21" s="20">
        <f t="shared" si="210"/>
        <v>67.25654200000001</v>
      </c>
      <c r="R21" s="20">
        <f t="shared" si="210"/>
        <v>23.302551999999999</v>
      </c>
      <c r="S21" s="20">
        <f t="shared" si="210"/>
        <v>28.086869999999998</v>
      </c>
      <c r="T21" s="20">
        <f t="shared" si="210"/>
        <v>21.794927000000005</v>
      </c>
      <c r="U21" s="20">
        <f t="shared" si="210"/>
        <v>73.184348999999997</v>
      </c>
      <c r="V21" s="20">
        <f t="shared" si="210"/>
        <v>315.83672603999997</v>
      </c>
      <c r="W21" s="20">
        <f t="shared" ref="W21:Z21" si="263">W58+W95+W132+W169+W206</f>
        <v>4.0626480000000003</v>
      </c>
      <c r="X21" s="20">
        <f t="shared" si="263"/>
        <v>3.8823700000000008</v>
      </c>
      <c r="Y21" s="187">
        <f t="shared" si="263"/>
        <v>0</v>
      </c>
      <c r="Z21" s="341">
        <f t="shared" si="263"/>
        <v>7.9450179999999992</v>
      </c>
      <c r="AA21" s="341">
        <f t="shared" ref="AA21" si="264">AA58+AA95+AA132+AA169+AA206</f>
        <v>0</v>
      </c>
      <c r="AB21" s="341">
        <f t="shared" ref="AB21:AE21" si="265">AB58+AB95+AB132+AB169+AB206</f>
        <v>0</v>
      </c>
      <c r="AC21" s="341">
        <f t="shared" si="265"/>
        <v>0</v>
      </c>
      <c r="AD21" s="341">
        <f t="shared" si="265"/>
        <v>0</v>
      </c>
      <c r="AE21" s="341">
        <f t="shared" si="265"/>
        <v>0</v>
      </c>
      <c r="AF21" s="341">
        <f t="shared" ref="AF21:AI21" si="266">AF58+AF95+AF132+AF169+AF206</f>
        <v>0</v>
      </c>
      <c r="AG21" s="341">
        <f t="shared" si="266"/>
        <v>0</v>
      </c>
      <c r="AH21" s="341">
        <f t="shared" si="266"/>
        <v>0</v>
      </c>
      <c r="AI21" s="341">
        <f t="shared" si="266"/>
        <v>0</v>
      </c>
      <c r="AJ21" s="341">
        <f t="shared" ref="AJ21:AM21" si="267">AJ58+AJ95+AJ132+AJ169+AJ206</f>
        <v>0</v>
      </c>
      <c r="AK21" s="341">
        <f t="shared" si="267"/>
        <v>0</v>
      </c>
      <c r="AL21" s="341">
        <f t="shared" si="267"/>
        <v>0</v>
      </c>
      <c r="AM21" s="341">
        <f t="shared" si="267"/>
        <v>7.9450179999999992</v>
      </c>
      <c r="AO21" s="18">
        <v>13</v>
      </c>
      <c r="AP21" s="21" t="s">
        <v>57</v>
      </c>
      <c r="AQ21" s="19" t="s">
        <v>58</v>
      </c>
      <c r="AR21" s="19">
        <f t="shared" si="216"/>
        <v>30.989987345000003</v>
      </c>
      <c r="AS21" s="19">
        <f t="shared" si="216"/>
        <v>81.614611896</v>
      </c>
      <c r="AT21" s="19">
        <f t="shared" si="216"/>
        <v>15.816999999999998</v>
      </c>
      <c r="AU21" s="19">
        <f t="shared" si="216"/>
        <v>16.907516959999999</v>
      </c>
      <c r="AV21" s="19">
        <f t="shared" si="216"/>
        <v>15.162038399999998</v>
      </c>
      <c r="AW21" s="19">
        <f t="shared" si="216"/>
        <v>47.886555359999996</v>
      </c>
      <c r="AX21" s="19">
        <f t="shared" si="216"/>
        <v>12.347016999999999</v>
      </c>
      <c r="AY21" s="19">
        <f t="shared" si="216"/>
        <v>16.655086000000001</v>
      </c>
      <c r="AZ21" s="19">
        <f t="shared" si="216"/>
        <v>12.311843</v>
      </c>
      <c r="BA21" s="19">
        <f t="shared" si="216"/>
        <v>41.313945999999994</v>
      </c>
      <c r="BB21" s="19">
        <f t="shared" si="216"/>
        <v>14.759010000000002</v>
      </c>
      <c r="BC21" s="19">
        <f t="shared" si="216"/>
        <v>7.8009899999999996</v>
      </c>
      <c r="BD21" s="19">
        <f t="shared" si="216"/>
        <v>9.6760190000000001</v>
      </c>
      <c r="BE21" s="19">
        <f t="shared" si="216"/>
        <v>32.236018999999999</v>
      </c>
      <c r="BF21" s="19">
        <f t="shared" si="216"/>
        <v>11.102122</v>
      </c>
      <c r="BG21" s="19">
        <f t="shared" si="216"/>
        <v>15.553881000000001</v>
      </c>
      <c r="BH21" s="19">
        <f t="shared" si="216"/>
        <v>11.013982</v>
      </c>
      <c r="BI21" s="19">
        <f t="shared" si="216"/>
        <v>37.669984999999997</v>
      </c>
      <c r="BJ21" s="19">
        <f t="shared" si="216"/>
        <v>159.10650535999997</v>
      </c>
      <c r="BK21" s="48">
        <f t="shared" ref="BK21:CA21" si="268">BK58+BK95+BK132+BK169+BK206</f>
        <v>0</v>
      </c>
      <c r="BL21" s="48">
        <f t="shared" si="268"/>
        <v>0</v>
      </c>
      <c r="BM21" s="48">
        <f t="shared" si="268"/>
        <v>0</v>
      </c>
      <c r="BN21" s="197">
        <f t="shared" si="268"/>
        <v>0</v>
      </c>
      <c r="BO21" s="197">
        <f t="shared" si="268"/>
        <v>0</v>
      </c>
      <c r="BP21" s="197">
        <f t="shared" si="268"/>
        <v>0</v>
      </c>
      <c r="BQ21" s="197">
        <f t="shared" si="268"/>
        <v>0</v>
      </c>
      <c r="BR21" s="197">
        <f t="shared" si="268"/>
        <v>0</v>
      </c>
      <c r="BS21" s="197">
        <f t="shared" si="268"/>
        <v>0</v>
      </c>
      <c r="BT21" s="197">
        <f t="shared" si="268"/>
        <v>0</v>
      </c>
      <c r="BU21" s="197">
        <f t="shared" si="268"/>
        <v>0</v>
      </c>
      <c r="BV21" s="197">
        <f t="shared" si="268"/>
        <v>0</v>
      </c>
      <c r="BW21" s="197">
        <f t="shared" si="268"/>
        <v>0</v>
      </c>
      <c r="BX21" s="197">
        <f t="shared" si="268"/>
        <v>0</v>
      </c>
      <c r="BY21" s="197">
        <f t="shared" si="268"/>
        <v>0</v>
      </c>
      <c r="BZ21" s="197">
        <f t="shared" si="268"/>
        <v>0</v>
      </c>
      <c r="CA21" s="197">
        <f t="shared" si="268"/>
        <v>0</v>
      </c>
      <c r="CC21" s="18">
        <v>13</v>
      </c>
      <c r="CD21" s="21" t="s">
        <v>57</v>
      </c>
      <c r="CE21" s="19" t="s">
        <v>58</v>
      </c>
      <c r="CF21" s="19">
        <f>'1.Danh muc CPHC'!CF58+'1.Danh muc CPHC'!CF95+'1.Danh muc CPHC'!CF132+'1.Danh muc CPHC'!CF169+'1.Danh muc CPHC'!CF206</f>
        <v>3.9473759999999993</v>
      </c>
      <c r="CG21" s="19">
        <f>'1.Danh muc CPHC'!CG58+'1.Danh muc CPHC'!CG95+'1.Danh muc CPHC'!CG132+'1.Danh muc CPHC'!CG169+'1.Danh muc CPHC'!CG206</f>
        <v>53.66</v>
      </c>
      <c r="CH21" s="19">
        <f>'1.Danh muc CPHC'!CH58+'1.Danh muc CPHC'!CH95+'1.Danh muc CPHC'!CH132+'1.Danh muc CPHC'!CH169+'1.Danh muc CPHC'!CH206</f>
        <v>3.7</v>
      </c>
      <c r="CI21" s="19">
        <f>'1.Danh muc CPHC'!CI58+'1.Danh muc CPHC'!CI95+'1.Danh muc CPHC'!CI132+'1.Danh muc CPHC'!CI169+'1.Danh muc CPHC'!CI206</f>
        <v>3.4507332799999997</v>
      </c>
      <c r="CJ21" s="19">
        <f>'1.Danh muc CPHC'!CJ58+'1.Danh muc CPHC'!CJ95+'1.Danh muc CPHC'!CJ132+'1.Danh muc CPHC'!CJ169+'1.Danh muc CPHC'!CJ206</f>
        <v>3.2140064000000002</v>
      </c>
      <c r="CK21" s="19">
        <f>'1.Danh muc CPHC'!CK58+'1.Danh muc CPHC'!CK95+'1.Danh muc CPHC'!CK132+'1.Danh muc CPHC'!CK169+'1.Danh muc CPHC'!CK206</f>
        <v>10.36473968</v>
      </c>
      <c r="CL21" s="19">
        <f t="shared" ref="CL21:CX21" si="269">CL58+CL95+CL132+CL169+CL206</f>
        <v>0</v>
      </c>
      <c r="CM21" s="19">
        <f t="shared" si="269"/>
        <v>0</v>
      </c>
      <c r="CN21" s="19">
        <f t="shared" si="269"/>
        <v>0</v>
      </c>
      <c r="CO21" s="19">
        <f t="shared" si="269"/>
        <v>0</v>
      </c>
      <c r="CP21" s="19">
        <f t="shared" si="269"/>
        <v>0</v>
      </c>
      <c r="CQ21" s="19">
        <f t="shared" si="269"/>
        <v>0</v>
      </c>
      <c r="CR21" s="19">
        <f t="shared" si="269"/>
        <v>0</v>
      </c>
      <c r="CS21" s="19">
        <f t="shared" si="269"/>
        <v>0</v>
      </c>
      <c r="CT21" s="19">
        <f t="shared" si="269"/>
        <v>0</v>
      </c>
      <c r="CU21" s="19">
        <f t="shared" si="269"/>
        <v>0</v>
      </c>
      <c r="CV21" s="19">
        <f t="shared" si="269"/>
        <v>0</v>
      </c>
      <c r="CW21" s="19">
        <f t="shared" si="269"/>
        <v>0</v>
      </c>
      <c r="CX21" s="19">
        <f t="shared" si="269"/>
        <v>10.36473968</v>
      </c>
      <c r="CY21" s="19"/>
      <c r="CZ21" s="19"/>
      <c r="DA21" s="19"/>
      <c r="DB21" s="19"/>
      <c r="DC21" s="19"/>
      <c r="DD21" s="19"/>
      <c r="DE21" s="19"/>
      <c r="DF21" s="19"/>
      <c r="DG21" s="19"/>
      <c r="DH21" s="19"/>
      <c r="DI21" s="19"/>
      <c r="DJ21" s="19"/>
      <c r="DK21" s="19"/>
      <c r="DL21" s="19"/>
      <c r="DM21" s="19"/>
      <c r="DN21" s="186"/>
      <c r="DO21" s="186"/>
      <c r="DQ21" s="18">
        <v>13</v>
      </c>
      <c r="DR21" s="21" t="s">
        <v>57</v>
      </c>
      <c r="DS21" s="19" t="s">
        <v>58</v>
      </c>
      <c r="DT21" s="19">
        <f t="shared" si="219"/>
        <v>13.6</v>
      </c>
      <c r="DU21" s="19">
        <f t="shared" si="219"/>
        <v>0</v>
      </c>
      <c r="DV21" s="19">
        <f t="shared" si="219"/>
        <v>3.3130809999999999</v>
      </c>
      <c r="DW21" s="19">
        <f t="shared" si="219"/>
        <v>3.0265900000000001</v>
      </c>
      <c r="DX21" s="19">
        <f t="shared" si="219"/>
        <v>3.1387740000000002</v>
      </c>
      <c r="DY21" s="19">
        <f t="shared" si="219"/>
        <v>9.4784450000000007</v>
      </c>
      <c r="DZ21" s="19">
        <f t="shared" si="219"/>
        <v>3.8606560000000001</v>
      </c>
      <c r="EA21" s="19">
        <f t="shared" si="219"/>
        <v>4.1354150000000001</v>
      </c>
      <c r="EB21" s="19">
        <f t="shared" si="219"/>
        <v>2.3582420000000002</v>
      </c>
      <c r="EC21" s="19">
        <f t="shared" si="219"/>
        <v>10.354313000000001</v>
      </c>
      <c r="ED21" s="19">
        <f t="shared" si="219"/>
        <v>2.2393999999999998</v>
      </c>
      <c r="EE21" s="19">
        <f t="shared" si="219"/>
        <v>4.0109450000000004</v>
      </c>
      <c r="EF21" s="19">
        <f t="shared" si="219"/>
        <v>2.608889</v>
      </c>
      <c r="EG21" s="19">
        <f t="shared" si="219"/>
        <v>8.8592340000000007</v>
      </c>
      <c r="EH21" s="19">
        <f t="shared" si="219"/>
        <v>6.3623149999999997</v>
      </c>
      <c r="EI21" s="19">
        <f t="shared" si="219"/>
        <v>5.1443890000000003</v>
      </c>
      <c r="EJ21" s="19">
        <f t="shared" si="219"/>
        <v>5.0172759999999998</v>
      </c>
      <c r="EK21" s="19">
        <f t="shared" si="219"/>
        <v>16.523980000000002</v>
      </c>
      <c r="EL21" s="19">
        <f t="shared" si="219"/>
        <v>45.215972000000001</v>
      </c>
      <c r="EM21" s="48">
        <f t="shared" ref="EM21:EP21" si="270">EM58+EM95+EM132+EM169+EM206</f>
        <v>0</v>
      </c>
      <c r="EN21" s="48">
        <f t="shared" si="270"/>
        <v>0</v>
      </c>
      <c r="EO21" s="48">
        <f t="shared" si="270"/>
        <v>0</v>
      </c>
      <c r="EP21" s="197">
        <f t="shared" si="270"/>
        <v>0</v>
      </c>
      <c r="EQ21" s="197"/>
      <c r="ER21" s="197"/>
      <c r="ES21" s="197"/>
      <c r="ET21" s="197"/>
      <c r="EU21" s="197"/>
      <c r="EV21" s="197"/>
      <c r="EW21" s="197"/>
      <c r="EX21" s="197"/>
      <c r="EY21" s="197"/>
      <c r="EZ21" s="197"/>
      <c r="FA21" s="197"/>
      <c r="FB21" s="197"/>
      <c r="FC21" s="197"/>
      <c r="FE21" s="18">
        <v>13</v>
      </c>
      <c r="FF21" s="21" t="s">
        <v>57</v>
      </c>
      <c r="FG21" s="19" t="s">
        <v>58</v>
      </c>
      <c r="FH21" s="19">
        <f t="shared" si="221"/>
        <v>0</v>
      </c>
      <c r="FI21" s="19">
        <f t="shared" si="221"/>
        <v>0</v>
      </c>
      <c r="FJ21" s="19">
        <f t="shared" si="221"/>
        <v>3.5786260000000003</v>
      </c>
      <c r="FK21" s="19">
        <f t="shared" si="221"/>
        <v>4.8160239999999996</v>
      </c>
      <c r="FL21" s="19">
        <f t="shared" si="221"/>
        <v>3.8872210000000003</v>
      </c>
      <c r="FM21" s="19">
        <f t="shared" si="221"/>
        <v>12.281870999999999</v>
      </c>
      <c r="FN21" s="19">
        <f t="shared" si="221"/>
        <v>6.7235269999999989</v>
      </c>
      <c r="FO21" s="19">
        <f t="shared" si="221"/>
        <v>4.2993669999999993</v>
      </c>
      <c r="FP21" s="19">
        <f t="shared" si="221"/>
        <v>4.3633639999999998</v>
      </c>
      <c r="FQ21" s="19">
        <f t="shared" si="221"/>
        <v>15.386258000000002</v>
      </c>
      <c r="FR21" s="19">
        <f t="shared" si="221"/>
        <v>4.7964839999999995</v>
      </c>
      <c r="FS21" s="19">
        <f t="shared" si="221"/>
        <v>2.7577500000000001</v>
      </c>
      <c r="FT21" s="19">
        <f t="shared" si="221"/>
        <v>3.5944100000000003</v>
      </c>
      <c r="FU21" s="19">
        <f t="shared" si="221"/>
        <v>11.148644000000001</v>
      </c>
      <c r="FV21" s="19">
        <f t="shared" si="221"/>
        <v>1.672652</v>
      </c>
      <c r="FW21" s="19">
        <f t="shared" si="221"/>
        <v>3.4994549999999998</v>
      </c>
      <c r="FX21" s="19">
        <f t="shared" si="221"/>
        <v>1.90778</v>
      </c>
      <c r="FY21" s="19">
        <f t="shared" si="221"/>
        <v>7.0798870000000003</v>
      </c>
      <c r="FZ21" s="19">
        <f t="shared" si="221"/>
        <v>45.896659999999997</v>
      </c>
      <c r="GA21" s="19">
        <f t="shared" ref="GA21:GD21" si="271">GA58+GA95+GA132+GA169+GA206</f>
        <v>0</v>
      </c>
      <c r="GB21" s="19">
        <f t="shared" si="271"/>
        <v>0</v>
      </c>
      <c r="GC21" s="187">
        <f t="shared" si="271"/>
        <v>0</v>
      </c>
      <c r="GD21" s="186">
        <f t="shared" si="271"/>
        <v>0</v>
      </c>
      <c r="GE21" s="186">
        <f t="shared" ref="GE21:GH21" si="272">GE58+GE95+GE132+GE169+GE206</f>
        <v>0</v>
      </c>
      <c r="GF21" s="186">
        <f t="shared" si="272"/>
        <v>0</v>
      </c>
      <c r="GG21" s="186">
        <f t="shared" si="272"/>
        <v>0</v>
      </c>
      <c r="GH21" s="186">
        <f t="shared" si="272"/>
        <v>0</v>
      </c>
      <c r="GI21" s="186">
        <f t="shared" ref="GI21:GL21" si="273">GI58+GI95+GI132+GI169+GI206</f>
        <v>0</v>
      </c>
      <c r="GJ21" s="186">
        <f t="shared" si="273"/>
        <v>0</v>
      </c>
      <c r="GK21" s="186">
        <f t="shared" si="273"/>
        <v>0</v>
      </c>
      <c r="GL21" s="186">
        <f t="shared" si="273"/>
        <v>0</v>
      </c>
      <c r="GM21" s="186">
        <f t="shared" ref="GM21:GQ21" si="274">GM58+GM95+GM132+GM169+GM206</f>
        <v>0</v>
      </c>
      <c r="GN21" s="186">
        <f t="shared" si="274"/>
        <v>0</v>
      </c>
      <c r="GO21" s="186">
        <f t="shared" si="274"/>
        <v>0</v>
      </c>
      <c r="GP21" s="186">
        <f t="shared" si="274"/>
        <v>0</v>
      </c>
      <c r="GQ21" s="186">
        <f t="shared" si="274"/>
        <v>0</v>
      </c>
      <c r="GS21" s="18">
        <v>13</v>
      </c>
      <c r="GT21" s="21" t="s">
        <v>57</v>
      </c>
      <c r="GU21" s="19" t="s">
        <v>58</v>
      </c>
      <c r="GV21" s="19">
        <f t="shared" si="226"/>
        <v>15.5</v>
      </c>
      <c r="GW21" s="19">
        <f t="shared" si="226"/>
        <v>29.669999999999998</v>
      </c>
      <c r="GX21" s="19">
        <f t="shared" si="226"/>
        <v>4</v>
      </c>
      <c r="GY21" s="19">
        <f t="shared" si="226"/>
        <v>2.0352779999999999</v>
      </c>
      <c r="GZ21" s="19">
        <f t="shared" si="226"/>
        <v>8.4000920000000008</v>
      </c>
      <c r="HA21" s="19">
        <f t="shared" si="226"/>
        <v>14.435369999999999</v>
      </c>
      <c r="HB21" s="19">
        <f t="shared" si="226"/>
        <v>4.6473750000000003</v>
      </c>
      <c r="HC21" s="19">
        <f t="shared" si="226"/>
        <v>4.3007299999999997</v>
      </c>
      <c r="HD21" s="19">
        <f t="shared" si="226"/>
        <v>4.9462320000000002</v>
      </c>
      <c r="HE21" s="19">
        <f t="shared" si="226"/>
        <v>13.894337</v>
      </c>
      <c r="HF21" s="19">
        <f t="shared" si="226"/>
        <v>4.1237539999999999</v>
      </c>
      <c r="HG21" s="19">
        <f t="shared" si="226"/>
        <v>4.7991169999999999</v>
      </c>
      <c r="HH21" s="19">
        <f t="shared" si="226"/>
        <v>6.0897740000000002</v>
      </c>
      <c r="HI21" s="19">
        <f t="shared" si="226"/>
        <v>15.012644999999999</v>
      </c>
      <c r="HJ21" s="19">
        <f t="shared" si="226"/>
        <v>4.1654629999999999</v>
      </c>
      <c r="HK21" s="19">
        <f t="shared" si="226"/>
        <v>3.8891450000000005</v>
      </c>
      <c r="HL21" s="19">
        <f t="shared" si="226"/>
        <v>3.8558890000000003</v>
      </c>
      <c r="HM21" s="19">
        <f t="shared" si="226"/>
        <v>11.910497000000001</v>
      </c>
      <c r="HN21" s="19">
        <f t="shared" si="226"/>
        <v>55.252849000000005</v>
      </c>
      <c r="HO21" s="19">
        <f t="shared" ref="HO21:HR21" si="275">HO58+HO95+HO132+HO169+HO206</f>
        <v>4.0626480000000003</v>
      </c>
      <c r="HP21" s="19">
        <f t="shared" si="275"/>
        <v>3.8823700000000008</v>
      </c>
      <c r="HQ21" s="19">
        <f t="shared" si="275"/>
        <v>0</v>
      </c>
      <c r="HR21" s="19">
        <f t="shared" si="275"/>
        <v>7.9450179999999992</v>
      </c>
      <c r="HS21" s="186">
        <f t="shared" ref="HS21:HV21" si="276">HS58+HS95+HS132+HS169+HS206</f>
        <v>0</v>
      </c>
      <c r="HT21" s="186">
        <f t="shared" si="276"/>
        <v>0</v>
      </c>
      <c r="HU21" s="186">
        <f t="shared" si="276"/>
        <v>0</v>
      </c>
      <c r="HV21" s="186">
        <f t="shared" si="276"/>
        <v>0</v>
      </c>
      <c r="HW21" s="186">
        <f t="shared" ref="HW21:HZ21" si="277">HW58+HW95+HW132+HW169+HW206</f>
        <v>0</v>
      </c>
      <c r="HX21" s="186">
        <f t="shared" si="277"/>
        <v>0</v>
      </c>
      <c r="HY21" s="186">
        <f t="shared" si="277"/>
        <v>0</v>
      </c>
      <c r="HZ21" s="186">
        <f t="shared" si="277"/>
        <v>0</v>
      </c>
      <c r="IA21" s="186">
        <f t="shared" ref="IA21:IE21" si="278">IA58+IA95+IA132+IA169+IA206</f>
        <v>0</v>
      </c>
      <c r="IB21" s="186">
        <f t="shared" si="278"/>
        <v>0</v>
      </c>
      <c r="IC21" s="186">
        <f t="shared" si="278"/>
        <v>0</v>
      </c>
      <c r="ID21" s="186">
        <f t="shared" si="278"/>
        <v>0</v>
      </c>
      <c r="IE21" s="186">
        <f t="shared" si="278"/>
        <v>7.9450179999999992</v>
      </c>
    </row>
    <row r="22" spans="1:239" ht="15.75" x14ac:dyDescent="0.25">
      <c r="A22" s="17">
        <v>14</v>
      </c>
      <c r="B22" s="21" t="s">
        <v>59</v>
      </c>
      <c r="C22" s="19" t="s">
        <v>60</v>
      </c>
      <c r="D22" s="20">
        <f t="shared" si="210"/>
        <v>45.429606239999998</v>
      </c>
      <c r="E22" s="20">
        <f t="shared" si="210"/>
        <v>210.68643575151518</v>
      </c>
      <c r="F22" s="20">
        <f t="shared" si="210"/>
        <v>31.005976</v>
      </c>
      <c r="G22" s="20">
        <f t="shared" si="210"/>
        <v>17.522507600000001</v>
      </c>
      <c r="H22" s="20">
        <f t="shared" si="210"/>
        <v>13.009583599999997</v>
      </c>
      <c r="I22" s="20">
        <f t="shared" si="210"/>
        <v>61.5380672</v>
      </c>
      <c r="J22" s="20">
        <f t="shared" si="210"/>
        <v>10.362836</v>
      </c>
      <c r="K22" s="20">
        <f t="shared" si="210"/>
        <v>9.5528359999999992</v>
      </c>
      <c r="L22" s="20">
        <f t="shared" si="210"/>
        <v>25.017825000000002</v>
      </c>
      <c r="M22" s="20">
        <f t="shared" si="210"/>
        <v>44.933497000000003</v>
      </c>
      <c r="N22" s="20">
        <f t="shared" si="210"/>
        <v>13.021201999999999</v>
      </c>
      <c r="O22" s="20">
        <f t="shared" si="210"/>
        <v>14.607101999999998</v>
      </c>
      <c r="P22" s="20">
        <f t="shared" si="210"/>
        <v>10.722901999999999</v>
      </c>
      <c r="Q22" s="20">
        <f t="shared" si="210"/>
        <v>38.351205999999998</v>
      </c>
      <c r="R22" s="20">
        <f t="shared" si="210"/>
        <v>11.322901999999999</v>
      </c>
      <c r="S22" s="20">
        <f t="shared" si="210"/>
        <v>10.722901999999999</v>
      </c>
      <c r="T22" s="20">
        <f t="shared" si="210"/>
        <v>10.722910000000001</v>
      </c>
      <c r="U22" s="20">
        <f t="shared" si="210"/>
        <v>32.768714000000003</v>
      </c>
      <c r="V22" s="20">
        <f t="shared" si="210"/>
        <v>177.59148419999997</v>
      </c>
      <c r="W22" s="20">
        <f t="shared" ref="W22:Z22" si="279">W59+W96+W133+W170+W207</f>
        <v>0</v>
      </c>
      <c r="X22" s="20">
        <f t="shared" si="279"/>
        <v>0</v>
      </c>
      <c r="Y22" s="187">
        <f t="shared" si="279"/>
        <v>0</v>
      </c>
      <c r="Z22" s="340">
        <f t="shared" si="279"/>
        <v>0</v>
      </c>
      <c r="AA22" s="340">
        <f t="shared" ref="AA22" si="280">AA59+AA96+AA133+AA170+AA207</f>
        <v>0</v>
      </c>
      <c r="AB22" s="340">
        <f t="shared" ref="AB22:AE22" si="281">AB59+AB96+AB133+AB170+AB207</f>
        <v>0</v>
      </c>
      <c r="AC22" s="340">
        <f t="shared" si="281"/>
        <v>0</v>
      </c>
      <c r="AD22" s="340">
        <f t="shared" si="281"/>
        <v>0</v>
      </c>
      <c r="AE22" s="340">
        <f t="shared" si="281"/>
        <v>0</v>
      </c>
      <c r="AF22" s="340">
        <f t="shared" ref="AF22:AI22" si="282">AF59+AF96+AF133+AF170+AF207</f>
        <v>0</v>
      </c>
      <c r="AG22" s="340">
        <f t="shared" si="282"/>
        <v>0</v>
      </c>
      <c r="AH22" s="340">
        <f t="shared" si="282"/>
        <v>0</v>
      </c>
      <c r="AI22" s="340">
        <f t="shared" si="282"/>
        <v>0</v>
      </c>
      <c r="AJ22" s="340">
        <f t="shared" ref="AJ22:AM22" si="283">AJ59+AJ96+AJ133+AJ170+AJ207</f>
        <v>0</v>
      </c>
      <c r="AK22" s="340">
        <f t="shared" si="283"/>
        <v>0</v>
      </c>
      <c r="AL22" s="340">
        <f t="shared" si="283"/>
        <v>0</v>
      </c>
      <c r="AM22" s="340">
        <f t="shared" si="283"/>
        <v>0</v>
      </c>
      <c r="AO22" s="18">
        <v>14</v>
      </c>
      <c r="AP22" s="21" t="s">
        <v>59</v>
      </c>
      <c r="AQ22" s="19" t="s">
        <v>60</v>
      </c>
      <c r="AR22" s="19">
        <f t="shared" si="216"/>
        <v>10.3136492</v>
      </c>
      <c r="AS22" s="19">
        <f t="shared" si="216"/>
        <v>55.736805799999992</v>
      </c>
      <c r="AT22" s="19">
        <f t="shared" si="216"/>
        <v>10.779176</v>
      </c>
      <c r="AU22" s="19">
        <f t="shared" si="216"/>
        <v>9.0701724000000006</v>
      </c>
      <c r="AV22" s="19">
        <f t="shared" si="216"/>
        <v>8.1870884000000004</v>
      </c>
      <c r="AW22" s="19">
        <f t="shared" si="216"/>
        <v>28.036436800000001</v>
      </c>
      <c r="AX22" s="19">
        <f t="shared" si="216"/>
        <v>7.5868359999999999</v>
      </c>
      <c r="AY22" s="19">
        <f t="shared" si="216"/>
        <v>7.2768359999999994</v>
      </c>
      <c r="AZ22" s="19">
        <f t="shared" si="216"/>
        <v>22.741825000000002</v>
      </c>
      <c r="BA22" s="19">
        <f t="shared" si="216"/>
        <v>37.605497</v>
      </c>
      <c r="BB22" s="19">
        <f t="shared" si="216"/>
        <v>9.8061019999999992</v>
      </c>
      <c r="BC22" s="19">
        <f t="shared" si="216"/>
        <v>11.246101999999999</v>
      </c>
      <c r="BD22" s="19">
        <f t="shared" si="216"/>
        <v>9.2929019999999998</v>
      </c>
      <c r="BE22" s="19">
        <f t="shared" si="216"/>
        <v>30.345106000000001</v>
      </c>
      <c r="BF22" s="19">
        <f t="shared" si="216"/>
        <v>9.2929019999999998</v>
      </c>
      <c r="BG22" s="19">
        <f t="shared" si="216"/>
        <v>9.2929019999999998</v>
      </c>
      <c r="BH22" s="19">
        <f t="shared" si="216"/>
        <v>9.2929100000000009</v>
      </c>
      <c r="BI22" s="19">
        <f t="shared" si="216"/>
        <v>27.878713999999999</v>
      </c>
      <c r="BJ22" s="19">
        <f t="shared" si="216"/>
        <v>123.86575379999999</v>
      </c>
      <c r="BK22" s="48">
        <f t="shared" ref="BK22:CA22" si="284">BK59+BK96+BK133+BK170+BK207</f>
        <v>0</v>
      </c>
      <c r="BL22" s="48">
        <f t="shared" si="284"/>
        <v>0</v>
      </c>
      <c r="BM22" s="48">
        <f t="shared" si="284"/>
        <v>0</v>
      </c>
      <c r="BN22" s="197">
        <f t="shared" si="284"/>
        <v>0</v>
      </c>
      <c r="BO22" s="197">
        <f t="shared" si="284"/>
        <v>0</v>
      </c>
      <c r="BP22" s="197">
        <f t="shared" si="284"/>
        <v>0</v>
      </c>
      <c r="BQ22" s="197">
        <f t="shared" si="284"/>
        <v>0</v>
      </c>
      <c r="BR22" s="197">
        <f t="shared" si="284"/>
        <v>0</v>
      </c>
      <c r="BS22" s="197">
        <f t="shared" si="284"/>
        <v>0</v>
      </c>
      <c r="BT22" s="197">
        <f t="shared" si="284"/>
        <v>0</v>
      </c>
      <c r="BU22" s="197">
        <f t="shared" si="284"/>
        <v>0</v>
      </c>
      <c r="BV22" s="197">
        <f t="shared" si="284"/>
        <v>0</v>
      </c>
      <c r="BW22" s="197">
        <f t="shared" si="284"/>
        <v>0</v>
      </c>
      <c r="BX22" s="197">
        <f t="shared" si="284"/>
        <v>0</v>
      </c>
      <c r="BY22" s="197">
        <f t="shared" si="284"/>
        <v>0</v>
      </c>
      <c r="BZ22" s="197">
        <f t="shared" si="284"/>
        <v>0</v>
      </c>
      <c r="CA22" s="197">
        <f t="shared" si="284"/>
        <v>0</v>
      </c>
      <c r="CC22" s="18">
        <v>14</v>
      </c>
      <c r="CD22" s="21" t="s">
        <v>59</v>
      </c>
      <c r="CE22" s="19" t="s">
        <v>60</v>
      </c>
      <c r="CF22" s="19">
        <f>'1.Danh muc CPHC'!CF59+'1.Danh muc CPHC'!CF96+'1.Danh muc CPHC'!CF133+'1.Danh muc CPHC'!CF170+'1.Danh muc CPHC'!CF207</f>
        <v>1.72588064</v>
      </c>
      <c r="CG22" s="19">
        <f>'1.Danh muc CPHC'!CG59+'1.Danh muc CPHC'!CG96+'1.Danh muc CPHC'!CG133+'1.Danh muc CPHC'!CG170+'1.Danh muc CPHC'!CG207</f>
        <v>95.840400951515164</v>
      </c>
      <c r="CH22" s="19">
        <f>'1.Danh muc CPHC'!CH59+'1.Danh muc CPHC'!CH96+'1.Danh muc CPHC'!CH133+'1.Danh muc CPHC'!CH170+'1.Danh muc CPHC'!CH207</f>
        <v>1.5834000000000001</v>
      </c>
      <c r="CI22" s="19">
        <f>'1.Danh muc CPHC'!CI59+'1.Danh muc CPHC'!CI96+'1.Danh muc CPHC'!CI133+'1.Danh muc CPHC'!CI170+'1.Danh muc CPHC'!CI207</f>
        <v>2.0209272</v>
      </c>
      <c r="CJ22" s="19">
        <f>'1.Danh muc CPHC'!CJ59+'1.Danh muc CPHC'!CJ96+'1.Danh muc CPHC'!CJ133+'1.Danh muc CPHC'!CJ170+'1.Danh muc CPHC'!CJ207</f>
        <v>1.8794952000000003</v>
      </c>
      <c r="CK22" s="19">
        <f>'1.Danh muc CPHC'!CK59+'1.Danh muc CPHC'!CK96+'1.Danh muc CPHC'!CK133+'1.Danh muc CPHC'!CK170+'1.Danh muc CPHC'!CK207</f>
        <v>5.4838223999999993</v>
      </c>
      <c r="CL22" s="19">
        <f t="shared" ref="CL22:CX22" si="285">CL59+CL96+CL133+CL170+CL207</f>
        <v>0</v>
      </c>
      <c r="CM22" s="19">
        <f t="shared" si="285"/>
        <v>0</v>
      </c>
      <c r="CN22" s="19">
        <f t="shared" si="285"/>
        <v>0</v>
      </c>
      <c r="CO22" s="19">
        <f t="shared" si="285"/>
        <v>0</v>
      </c>
      <c r="CP22" s="19">
        <f t="shared" si="285"/>
        <v>0</v>
      </c>
      <c r="CQ22" s="19">
        <f t="shared" si="285"/>
        <v>0</v>
      </c>
      <c r="CR22" s="19">
        <f t="shared" si="285"/>
        <v>0</v>
      </c>
      <c r="CS22" s="19">
        <f t="shared" si="285"/>
        <v>0</v>
      </c>
      <c r="CT22" s="19">
        <f t="shared" si="285"/>
        <v>0</v>
      </c>
      <c r="CU22" s="19">
        <f t="shared" si="285"/>
        <v>0</v>
      </c>
      <c r="CV22" s="19">
        <f t="shared" si="285"/>
        <v>0</v>
      </c>
      <c r="CW22" s="19">
        <f t="shared" si="285"/>
        <v>0</v>
      </c>
      <c r="CX22" s="19">
        <f t="shared" si="285"/>
        <v>5.4838223999999993</v>
      </c>
      <c r="CY22" s="19"/>
      <c r="CZ22" s="19"/>
      <c r="DA22" s="19"/>
      <c r="DB22" s="19"/>
      <c r="DC22" s="19"/>
      <c r="DD22" s="19"/>
      <c r="DE22" s="19"/>
      <c r="DF22" s="19"/>
      <c r="DG22" s="19"/>
      <c r="DH22" s="19"/>
      <c r="DI22" s="19"/>
      <c r="DJ22" s="19"/>
      <c r="DK22" s="19"/>
      <c r="DL22" s="19"/>
      <c r="DM22" s="19"/>
      <c r="DN22" s="186"/>
      <c r="DO22" s="186"/>
      <c r="DQ22" s="18">
        <v>14</v>
      </c>
      <c r="DR22" s="21" t="s">
        <v>59</v>
      </c>
      <c r="DS22" s="19" t="s">
        <v>60</v>
      </c>
      <c r="DT22" s="19">
        <f t="shared" si="219"/>
        <v>18.886699999999998</v>
      </c>
      <c r="DU22" s="19">
        <f t="shared" si="219"/>
        <v>35.818686999999997</v>
      </c>
      <c r="DV22" s="19">
        <f t="shared" si="219"/>
        <v>8.6534000000000013</v>
      </c>
      <c r="DW22" s="19">
        <f t="shared" si="219"/>
        <v>3.8204079999999996</v>
      </c>
      <c r="DX22" s="19">
        <f t="shared" si="219"/>
        <v>2.8320000000000003</v>
      </c>
      <c r="DY22" s="19">
        <f t="shared" si="219"/>
        <v>15.305807999999999</v>
      </c>
      <c r="DZ22" s="19">
        <f t="shared" si="219"/>
        <v>2.665</v>
      </c>
      <c r="EA22" s="19">
        <f t="shared" si="219"/>
        <v>2.165</v>
      </c>
      <c r="EB22" s="19">
        <f t="shared" si="219"/>
        <v>2.165</v>
      </c>
      <c r="EC22" s="19">
        <f t="shared" si="219"/>
        <v>6.9950000000000001</v>
      </c>
      <c r="ED22" s="19">
        <f t="shared" si="219"/>
        <v>2.9440999999999997</v>
      </c>
      <c r="EE22" s="19">
        <f t="shared" si="219"/>
        <v>1.43</v>
      </c>
      <c r="EF22" s="19">
        <f t="shared" si="219"/>
        <v>1.43</v>
      </c>
      <c r="EG22" s="19">
        <f t="shared" si="219"/>
        <v>5.8041</v>
      </c>
      <c r="EH22" s="19">
        <f t="shared" si="219"/>
        <v>1.43</v>
      </c>
      <c r="EI22" s="19">
        <f t="shared" si="219"/>
        <v>1.43</v>
      </c>
      <c r="EJ22" s="19">
        <f t="shared" si="219"/>
        <v>1.43</v>
      </c>
      <c r="EK22" s="19">
        <f t="shared" si="219"/>
        <v>4.29</v>
      </c>
      <c r="EL22" s="19">
        <f t="shared" si="219"/>
        <v>32.394908000000001</v>
      </c>
      <c r="EM22" s="48">
        <f t="shared" ref="EM22:EP22" si="286">EM59+EM96+EM133+EM170+EM207</f>
        <v>0</v>
      </c>
      <c r="EN22" s="48">
        <f t="shared" si="286"/>
        <v>0</v>
      </c>
      <c r="EO22" s="48">
        <f t="shared" si="286"/>
        <v>0</v>
      </c>
      <c r="EP22" s="197">
        <f t="shared" si="286"/>
        <v>0</v>
      </c>
      <c r="EQ22" s="197"/>
      <c r="ER22" s="197"/>
      <c r="ES22" s="197"/>
      <c r="ET22" s="197"/>
      <c r="EU22" s="197"/>
      <c r="EV22" s="197"/>
      <c r="EW22" s="197"/>
      <c r="EX22" s="197"/>
      <c r="EY22" s="197"/>
      <c r="EZ22" s="197"/>
      <c r="FA22" s="197"/>
      <c r="FB22" s="197"/>
      <c r="FC22" s="197"/>
      <c r="FE22" s="18">
        <v>14</v>
      </c>
      <c r="FF22" s="21" t="s">
        <v>59</v>
      </c>
      <c r="FG22" s="19" t="s">
        <v>60</v>
      </c>
      <c r="FH22" s="19">
        <f t="shared" si="221"/>
        <v>6.0640000000000001</v>
      </c>
      <c r="FI22" s="19">
        <f t="shared" si="221"/>
        <v>8.3738649999999986</v>
      </c>
      <c r="FJ22" s="19">
        <f t="shared" si="221"/>
        <v>9.479000000000001</v>
      </c>
      <c r="FK22" s="19">
        <f t="shared" si="221"/>
        <v>2.5</v>
      </c>
      <c r="FL22" s="19">
        <f t="shared" si="221"/>
        <v>0</v>
      </c>
      <c r="FM22" s="19">
        <f t="shared" si="221"/>
        <v>11.979000000000001</v>
      </c>
      <c r="FN22" s="19">
        <f t="shared" si="221"/>
        <v>0</v>
      </c>
      <c r="FO22" s="19">
        <f t="shared" si="221"/>
        <v>0</v>
      </c>
      <c r="FP22" s="19">
        <f t="shared" si="221"/>
        <v>0</v>
      </c>
      <c r="FQ22" s="19">
        <f t="shared" si="221"/>
        <v>0</v>
      </c>
      <c r="FR22" s="19">
        <f t="shared" si="221"/>
        <v>0.16</v>
      </c>
      <c r="FS22" s="19">
        <f t="shared" si="221"/>
        <v>1.82</v>
      </c>
      <c r="FT22" s="19">
        <f t="shared" si="221"/>
        <v>0</v>
      </c>
      <c r="FU22" s="19">
        <f t="shared" si="221"/>
        <v>1.98</v>
      </c>
      <c r="FV22" s="19">
        <f t="shared" si="221"/>
        <v>0.6</v>
      </c>
      <c r="FW22" s="19">
        <f t="shared" si="221"/>
        <v>0</v>
      </c>
      <c r="FX22" s="19">
        <f t="shared" si="221"/>
        <v>0</v>
      </c>
      <c r="FY22" s="19">
        <f t="shared" si="221"/>
        <v>0.6</v>
      </c>
      <c r="FZ22" s="19">
        <f t="shared" si="221"/>
        <v>14.559000000000001</v>
      </c>
      <c r="GA22" s="19">
        <f t="shared" ref="GA22:GD22" si="287">GA59+GA96+GA133+GA170+GA207</f>
        <v>0</v>
      </c>
      <c r="GB22" s="19">
        <f t="shared" si="287"/>
        <v>0</v>
      </c>
      <c r="GC22" s="187">
        <f t="shared" si="287"/>
        <v>0</v>
      </c>
      <c r="GD22" s="186">
        <f t="shared" si="287"/>
        <v>0</v>
      </c>
      <c r="GE22" s="186">
        <f t="shared" ref="GE22:GH22" si="288">GE59+GE96+GE133+GE170+GE207</f>
        <v>0</v>
      </c>
      <c r="GF22" s="186">
        <f t="shared" si="288"/>
        <v>0</v>
      </c>
      <c r="GG22" s="186">
        <f t="shared" si="288"/>
        <v>0</v>
      </c>
      <c r="GH22" s="186">
        <f t="shared" si="288"/>
        <v>0</v>
      </c>
      <c r="GI22" s="186">
        <f t="shared" ref="GI22:GL22" si="289">GI59+GI96+GI133+GI170+GI207</f>
        <v>0</v>
      </c>
      <c r="GJ22" s="186">
        <f t="shared" si="289"/>
        <v>0</v>
      </c>
      <c r="GK22" s="186">
        <f t="shared" si="289"/>
        <v>0</v>
      </c>
      <c r="GL22" s="186">
        <f t="shared" si="289"/>
        <v>0</v>
      </c>
      <c r="GM22" s="186">
        <f t="shared" ref="GM22:GQ22" si="290">GM59+GM96+GM133+GM170+GM207</f>
        <v>0</v>
      </c>
      <c r="GN22" s="186">
        <f t="shared" si="290"/>
        <v>0</v>
      </c>
      <c r="GO22" s="186">
        <f t="shared" si="290"/>
        <v>0</v>
      </c>
      <c r="GP22" s="186">
        <f t="shared" si="290"/>
        <v>0</v>
      </c>
      <c r="GQ22" s="186">
        <f t="shared" si="290"/>
        <v>0</v>
      </c>
      <c r="GS22" s="18">
        <v>14</v>
      </c>
      <c r="GT22" s="21" t="s">
        <v>59</v>
      </c>
      <c r="GU22" s="19" t="s">
        <v>60</v>
      </c>
      <c r="GV22" s="19">
        <f t="shared" si="226"/>
        <v>8.4393763999999987</v>
      </c>
      <c r="GW22" s="19">
        <f t="shared" si="226"/>
        <v>14.916677</v>
      </c>
      <c r="GX22" s="19">
        <f t="shared" si="226"/>
        <v>0.5109999999999999</v>
      </c>
      <c r="GY22" s="19">
        <f t="shared" si="226"/>
        <v>0.11099999999999999</v>
      </c>
      <c r="GZ22" s="19">
        <f t="shared" si="226"/>
        <v>0.11099999999999999</v>
      </c>
      <c r="HA22" s="19">
        <f t="shared" si="226"/>
        <v>0.73299999999999998</v>
      </c>
      <c r="HB22" s="19">
        <f t="shared" si="226"/>
        <v>0.111</v>
      </c>
      <c r="HC22" s="19">
        <f t="shared" si="226"/>
        <v>0.111</v>
      </c>
      <c r="HD22" s="19">
        <f t="shared" si="226"/>
        <v>0.111</v>
      </c>
      <c r="HE22" s="19">
        <f t="shared" si="226"/>
        <v>0.33300000000000002</v>
      </c>
      <c r="HF22" s="19">
        <f t="shared" si="226"/>
        <v>0.11099999999999999</v>
      </c>
      <c r="HG22" s="19">
        <f t="shared" si="226"/>
        <v>0.11099999999999999</v>
      </c>
      <c r="HH22" s="19">
        <f t="shared" si="226"/>
        <v>0</v>
      </c>
      <c r="HI22" s="19">
        <f t="shared" si="226"/>
        <v>0.22199999999999998</v>
      </c>
      <c r="HJ22" s="19">
        <f t="shared" si="226"/>
        <v>0</v>
      </c>
      <c r="HK22" s="19">
        <f t="shared" si="226"/>
        <v>0</v>
      </c>
      <c r="HL22" s="19">
        <f t="shared" si="226"/>
        <v>0</v>
      </c>
      <c r="HM22" s="19">
        <f t="shared" si="226"/>
        <v>0</v>
      </c>
      <c r="HN22" s="19">
        <f t="shared" si="226"/>
        <v>1.2879999999999998</v>
      </c>
      <c r="HO22" s="19">
        <f t="shared" ref="HO22:HR22" si="291">HO59+HO96+HO133+HO170+HO207</f>
        <v>0</v>
      </c>
      <c r="HP22" s="19">
        <f t="shared" si="291"/>
        <v>0</v>
      </c>
      <c r="HQ22" s="19">
        <f t="shared" si="291"/>
        <v>0</v>
      </c>
      <c r="HR22" s="19">
        <f t="shared" si="291"/>
        <v>0</v>
      </c>
      <c r="HS22" s="186">
        <f t="shared" ref="HS22:HV22" si="292">HS59+HS96+HS133+HS170+HS207</f>
        <v>0</v>
      </c>
      <c r="HT22" s="186">
        <f t="shared" si="292"/>
        <v>0</v>
      </c>
      <c r="HU22" s="186">
        <f t="shared" si="292"/>
        <v>0</v>
      </c>
      <c r="HV22" s="186">
        <f t="shared" si="292"/>
        <v>0</v>
      </c>
      <c r="HW22" s="186">
        <f t="shared" ref="HW22:HZ22" si="293">HW59+HW96+HW133+HW170+HW207</f>
        <v>0</v>
      </c>
      <c r="HX22" s="186">
        <f t="shared" si="293"/>
        <v>0</v>
      </c>
      <c r="HY22" s="186">
        <f t="shared" si="293"/>
        <v>0</v>
      </c>
      <c r="HZ22" s="186">
        <f t="shared" si="293"/>
        <v>0</v>
      </c>
      <c r="IA22" s="186">
        <f t="shared" ref="IA22:IE22" si="294">IA59+IA96+IA133+IA170+IA207</f>
        <v>0</v>
      </c>
      <c r="IB22" s="186">
        <f t="shared" si="294"/>
        <v>0</v>
      </c>
      <c r="IC22" s="186">
        <f t="shared" si="294"/>
        <v>0</v>
      </c>
      <c r="ID22" s="186">
        <f t="shared" si="294"/>
        <v>0</v>
      </c>
      <c r="IE22" s="186">
        <f t="shared" si="294"/>
        <v>0</v>
      </c>
    </row>
    <row r="23" spans="1:239" ht="15.75" x14ac:dyDescent="0.25">
      <c r="A23" s="17">
        <v>15</v>
      </c>
      <c r="B23" s="21" t="s">
        <v>61</v>
      </c>
      <c r="C23" s="19" t="s">
        <v>62</v>
      </c>
      <c r="D23" s="20">
        <f t="shared" si="210"/>
        <v>30.094859920000001</v>
      </c>
      <c r="E23" s="20">
        <f t="shared" si="210"/>
        <v>176.31250197999998</v>
      </c>
      <c r="F23" s="20">
        <f t="shared" si="210"/>
        <v>10.23286804</v>
      </c>
      <c r="G23" s="20">
        <f t="shared" si="210"/>
        <v>8.7829900199999997</v>
      </c>
      <c r="H23" s="20">
        <f t="shared" si="210"/>
        <v>11.16142808</v>
      </c>
      <c r="I23" s="20">
        <f t="shared" si="210"/>
        <v>30.177286140000003</v>
      </c>
      <c r="J23" s="20">
        <f t="shared" si="210"/>
        <v>9.31114</v>
      </c>
      <c r="K23" s="20">
        <f t="shared" si="210"/>
        <v>15.073941999999999</v>
      </c>
      <c r="L23" s="20">
        <f t="shared" si="210"/>
        <v>13.326786999999999</v>
      </c>
      <c r="M23" s="20">
        <f t="shared" si="210"/>
        <v>37.711869</v>
      </c>
      <c r="N23" s="20">
        <f t="shared" si="210"/>
        <v>17.740399999999998</v>
      </c>
      <c r="O23" s="20">
        <f t="shared" si="210"/>
        <v>24.201281999999999</v>
      </c>
      <c r="P23" s="20">
        <f t="shared" si="210"/>
        <v>14.811246000000002</v>
      </c>
      <c r="Q23" s="20">
        <f t="shared" si="210"/>
        <v>56.752927999999997</v>
      </c>
      <c r="R23" s="20">
        <f t="shared" si="210"/>
        <v>19.044808999999997</v>
      </c>
      <c r="S23" s="20">
        <f t="shared" si="210"/>
        <v>21.996743000000002</v>
      </c>
      <c r="T23" s="20">
        <f t="shared" si="210"/>
        <v>25.577346999999996</v>
      </c>
      <c r="U23" s="20">
        <f t="shared" si="210"/>
        <v>66.618898999999999</v>
      </c>
      <c r="V23" s="20">
        <f t="shared" si="210"/>
        <v>191.26098213999998</v>
      </c>
      <c r="W23" s="20">
        <f t="shared" ref="W23:Z23" si="295">W60+W97+W134+W171+W208</f>
        <v>3.1141380000000001</v>
      </c>
      <c r="X23" s="20">
        <f t="shared" si="295"/>
        <v>5.3314919999999999</v>
      </c>
      <c r="Y23" s="187">
        <f t="shared" si="295"/>
        <v>0</v>
      </c>
      <c r="Z23" s="341">
        <f t="shared" si="295"/>
        <v>8.4456300000000013</v>
      </c>
      <c r="AA23" s="341">
        <f t="shared" ref="AA23" si="296">AA60+AA97+AA134+AA171+AA208</f>
        <v>0</v>
      </c>
      <c r="AB23" s="341">
        <f t="shared" ref="AB23:AE23" si="297">AB60+AB97+AB134+AB171+AB208</f>
        <v>0</v>
      </c>
      <c r="AC23" s="341">
        <f t="shared" si="297"/>
        <v>0</v>
      </c>
      <c r="AD23" s="341">
        <f t="shared" si="297"/>
        <v>0</v>
      </c>
      <c r="AE23" s="341">
        <f t="shared" si="297"/>
        <v>0</v>
      </c>
      <c r="AF23" s="341">
        <f t="shared" ref="AF23:AI23" si="298">AF60+AF97+AF134+AF171+AF208</f>
        <v>0</v>
      </c>
      <c r="AG23" s="341">
        <f t="shared" si="298"/>
        <v>0</v>
      </c>
      <c r="AH23" s="341">
        <f t="shared" si="298"/>
        <v>0</v>
      </c>
      <c r="AI23" s="341">
        <f t="shared" si="298"/>
        <v>0</v>
      </c>
      <c r="AJ23" s="341">
        <f t="shared" ref="AJ23:AM23" si="299">AJ60+AJ97+AJ134+AJ171+AJ208</f>
        <v>0</v>
      </c>
      <c r="AK23" s="341">
        <f t="shared" si="299"/>
        <v>0</v>
      </c>
      <c r="AL23" s="341">
        <f t="shared" si="299"/>
        <v>0</v>
      </c>
      <c r="AM23" s="341">
        <f t="shared" si="299"/>
        <v>8.4456300000000013</v>
      </c>
      <c r="AO23" s="18">
        <v>15</v>
      </c>
      <c r="AP23" s="21" t="s">
        <v>61</v>
      </c>
      <c r="AQ23" s="19" t="s">
        <v>62</v>
      </c>
      <c r="AR23" s="19">
        <f t="shared" si="216"/>
        <v>10.39680218</v>
      </c>
      <c r="AS23" s="19">
        <f t="shared" si="216"/>
        <v>56.923840879999993</v>
      </c>
      <c r="AT23" s="19">
        <f t="shared" si="216"/>
        <v>4.1654837599999999</v>
      </c>
      <c r="AU23" s="19">
        <f t="shared" si="216"/>
        <v>3.4444969800000003</v>
      </c>
      <c r="AV23" s="19">
        <f t="shared" si="216"/>
        <v>5.0214949200000003</v>
      </c>
      <c r="AW23" s="19">
        <f t="shared" si="216"/>
        <v>12.631475660000001</v>
      </c>
      <c r="AX23" s="19">
        <f t="shared" si="216"/>
        <v>4.8768950000000002</v>
      </c>
      <c r="AY23" s="19">
        <f t="shared" si="216"/>
        <v>10.601516999999999</v>
      </c>
      <c r="AZ23" s="19">
        <f t="shared" si="216"/>
        <v>8.8216360000000016</v>
      </c>
      <c r="BA23" s="19">
        <f t="shared" si="216"/>
        <v>24.300048</v>
      </c>
      <c r="BB23" s="19">
        <f t="shared" si="216"/>
        <v>14.086805999999999</v>
      </c>
      <c r="BC23" s="19">
        <f t="shared" si="216"/>
        <v>20.074985000000002</v>
      </c>
      <c r="BD23" s="19">
        <f t="shared" si="216"/>
        <v>10.436434</v>
      </c>
      <c r="BE23" s="19">
        <f t="shared" si="216"/>
        <v>44.598225000000006</v>
      </c>
      <c r="BF23" s="19">
        <f t="shared" si="216"/>
        <v>10.595749</v>
      </c>
      <c r="BG23" s="19">
        <f t="shared" si="216"/>
        <v>17.339053000000003</v>
      </c>
      <c r="BH23" s="19">
        <f t="shared" si="216"/>
        <v>18.049388999999998</v>
      </c>
      <c r="BI23" s="19">
        <f t="shared" si="216"/>
        <v>45.984191000000003</v>
      </c>
      <c r="BJ23" s="19">
        <f t="shared" si="216"/>
        <v>127.51393966000002</v>
      </c>
      <c r="BK23" s="48">
        <f t="shared" ref="BK23:CA23" si="300">BK60+BK97+BK134+BK171+BK208</f>
        <v>0</v>
      </c>
      <c r="BL23" s="48">
        <f t="shared" si="300"/>
        <v>0</v>
      </c>
      <c r="BM23" s="48">
        <f t="shared" si="300"/>
        <v>0</v>
      </c>
      <c r="BN23" s="197">
        <f t="shared" si="300"/>
        <v>0</v>
      </c>
      <c r="BO23" s="197">
        <f t="shared" si="300"/>
        <v>0</v>
      </c>
      <c r="BP23" s="197">
        <f t="shared" si="300"/>
        <v>0</v>
      </c>
      <c r="BQ23" s="197">
        <f t="shared" si="300"/>
        <v>0</v>
      </c>
      <c r="BR23" s="197">
        <f t="shared" si="300"/>
        <v>0</v>
      </c>
      <c r="BS23" s="197">
        <f t="shared" si="300"/>
        <v>0</v>
      </c>
      <c r="BT23" s="197">
        <f t="shared" si="300"/>
        <v>0</v>
      </c>
      <c r="BU23" s="197">
        <f t="shared" si="300"/>
        <v>0</v>
      </c>
      <c r="BV23" s="197">
        <f t="shared" si="300"/>
        <v>0</v>
      </c>
      <c r="BW23" s="197">
        <f t="shared" si="300"/>
        <v>0</v>
      </c>
      <c r="BX23" s="197">
        <f t="shared" si="300"/>
        <v>0</v>
      </c>
      <c r="BY23" s="197">
        <f t="shared" si="300"/>
        <v>0</v>
      </c>
      <c r="BZ23" s="197">
        <f t="shared" si="300"/>
        <v>0</v>
      </c>
      <c r="CA23" s="197">
        <f t="shared" si="300"/>
        <v>0</v>
      </c>
      <c r="CC23" s="18">
        <v>15</v>
      </c>
      <c r="CD23" s="21" t="s">
        <v>61</v>
      </c>
      <c r="CE23" s="19" t="s">
        <v>62</v>
      </c>
      <c r="CF23" s="19">
        <f>'1.Danh muc CPHC'!CF60+'1.Danh muc CPHC'!CF97+'1.Danh muc CPHC'!CF134+'1.Danh muc CPHC'!CF171+'1.Danh muc CPHC'!CF208</f>
        <v>1.6258806399999999</v>
      </c>
      <c r="CG23" s="19">
        <f>'1.Danh muc CPHC'!CG60+'1.Danh muc CPHC'!CG97+'1.Danh muc CPHC'!CG134+'1.Danh muc CPHC'!CG171+'1.Danh muc CPHC'!CG208</f>
        <v>47.169187999999998</v>
      </c>
      <c r="CH23" s="19">
        <f>'1.Danh muc CPHC'!CH60+'1.Danh muc CPHC'!CH97+'1.Danh muc CPHC'!CH134+'1.Danh muc CPHC'!CH171+'1.Danh muc CPHC'!CH208</f>
        <v>0.89053227999999995</v>
      </c>
      <c r="CI23" s="19">
        <f>'1.Danh muc CPHC'!CI60+'1.Danh muc CPHC'!CI97+'1.Danh muc CPHC'!CI134+'1.Danh muc CPHC'!CI171+'1.Danh muc CPHC'!CI208</f>
        <v>0.81711004000000009</v>
      </c>
      <c r="CJ23" s="19">
        <f>'1.Danh muc CPHC'!CJ60+'1.Danh muc CPHC'!CJ97+'1.Danh muc CPHC'!CJ134+'1.Danh muc CPHC'!CJ171+'1.Danh muc CPHC'!CJ208</f>
        <v>1.29384816</v>
      </c>
      <c r="CK23" s="19">
        <f>'1.Danh muc CPHC'!CK60+'1.Danh muc CPHC'!CK97+'1.Danh muc CPHC'!CK134+'1.Danh muc CPHC'!CK171+'1.Danh muc CPHC'!CK208</f>
        <v>3.0014904800000002</v>
      </c>
      <c r="CL23" s="19">
        <f t="shared" ref="CL23:CX23" si="301">CL60+CL97+CL134+CL171+CL208</f>
        <v>0</v>
      </c>
      <c r="CM23" s="19">
        <f t="shared" si="301"/>
        <v>0</v>
      </c>
      <c r="CN23" s="19">
        <f t="shared" si="301"/>
        <v>0</v>
      </c>
      <c r="CO23" s="19">
        <f t="shared" si="301"/>
        <v>0</v>
      </c>
      <c r="CP23" s="19">
        <f t="shared" si="301"/>
        <v>0</v>
      </c>
      <c r="CQ23" s="19">
        <f t="shared" si="301"/>
        <v>0</v>
      </c>
      <c r="CR23" s="19">
        <f t="shared" si="301"/>
        <v>0</v>
      </c>
      <c r="CS23" s="19">
        <f t="shared" si="301"/>
        <v>0</v>
      </c>
      <c r="CT23" s="19">
        <f t="shared" si="301"/>
        <v>0</v>
      </c>
      <c r="CU23" s="19">
        <f t="shared" si="301"/>
        <v>0</v>
      </c>
      <c r="CV23" s="19">
        <f t="shared" si="301"/>
        <v>0</v>
      </c>
      <c r="CW23" s="19">
        <f t="shared" si="301"/>
        <v>0</v>
      </c>
      <c r="CX23" s="19">
        <f t="shared" si="301"/>
        <v>3.0014904800000002</v>
      </c>
      <c r="CY23" s="19"/>
      <c r="CZ23" s="19"/>
      <c r="DA23" s="19"/>
      <c r="DB23" s="19"/>
      <c r="DC23" s="19"/>
      <c r="DD23" s="19"/>
      <c r="DE23" s="19"/>
      <c r="DF23" s="19"/>
      <c r="DG23" s="19"/>
      <c r="DH23" s="19"/>
      <c r="DI23" s="19"/>
      <c r="DJ23" s="19"/>
      <c r="DK23" s="19"/>
      <c r="DL23" s="19"/>
      <c r="DM23" s="19"/>
      <c r="DN23" s="186"/>
      <c r="DO23" s="186"/>
      <c r="DQ23" s="18">
        <v>15</v>
      </c>
      <c r="DR23" s="21" t="s">
        <v>61</v>
      </c>
      <c r="DS23" s="19" t="s">
        <v>62</v>
      </c>
      <c r="DT23" s="19">
        <f t="shared" si="219"/>
        <v>3.077467</v>
      </c>
      <c r="DU23" s="19">
        <f t="shared" si="219"/>
        <v>23.496331999999995</v>
      </c>
      <c r="DV23" s="19">
        <f t="shared" si="219"/>
        <v>0.60486499999999999</v>
      </c>
      <c r="DW23" s="19">
        <f t="shared" si="219"/>
        <v>2.2527280000000003</v>
      </c>
      <c r="DX23" s="19">
        <f t="shared" si="219"/>
        <v>1.9449999999999998</v>
      </c>
      <c r="DY23" s="19">
        <f t="shared" si="219"/>
        <v>4.8025929999999999</v>
      </c>
      <c r="DZ23" s="19">
        <f t="shared" si="219"/>
        <v>2.8943940000000001</v>
      </c>
      <c r="EA23" s="19">
        <f t="shared" si="219"/>
        <v>2.2916670000000003</v>
      </c>
      <c r="EB23" s="19">
        <f t="shared" si="219"/>
        <v>0.87166700000000008</v>
      </c>
      <c r="EC23" s="19">
        <f t="shared" si="219"/>
        <v>6.057728</v>
      </c>
      <c r="ED23" s="19">
        <f t="shared" si="219"/>
        <v>0.6</v>
      </c>
      <c r="EE23" s="19">
        <f t="shared" si="219"/>
        <v>1.4351860000000001</v>
      </c>
      <c r="EF23" s="19">
        <f t="shared" si="219"/>
        <v>1.9611080000000001</v>
      </c>
      <c r="EG23" s="19">
        <f t="shared" si="219"/>
        <v>3.9962939999999998</v>
      </c>
      <c r="EH23" s="19">
        <f t="shared" si="219"/>
        <v>3.5709590000000002</v>
      </c>
      <c r="EI23" s="19">
        <f t="shared" si="219"/>
        <v>1.173333</v>
      </c>
      <c r="EJ23" s="19">
        <f t="shared" si="219"/>
        <v>1.152963</v>
      </c>
      <c r="EK23" s="19">
        <f t="shared" si="219"/>
        <v>5.8972549999999995</v>
      </c>
      <c r="EL23" s="19">
        <f t="shared" si="219"/>
        <v>20.753869999999999</v>
      </c>
      <c r="EM23" s="48">
        <f t="shared" ref="EM23:EP23" si="302">EM60+EM97+EM134+EM171+EM208</f>
        <v>0</v>
      </c>
      <c r="EN23" s="48">
        <f t="shared" si="302"/>
        <v>0</v>
      </c>
      <c r="EO23" s="48">
        <f t="shared" si="302"/>
        <v>0</v>
      </c>
      <c r="EP23" s="197">
        <f t="shared" si="302"/>
        <v>0</v>
      </c>
      <c r="EQ23" s="197"/>
      <c r="ER23" s="197"/>
      <c r="ES23" s="197"/>
      <c r="ET23" s="197"/>
      <c r="EU23" s="197"/>
      <c r="EV23" s="197"/>
      <c r="EW23" s="197"/>
      <c r="EX23" s="197"/>
      <c r="EY23" s="197"/>
      <c r="EZ23" s="197"/>
      <c r="FA23" s="197"/>
      <c r="FB23" s="197"/>
      <c r="FC23" s="197"/>
      <c r="FE23" s="18">
        <v>15</v>
      </c>
      <c r="FF23" s="21" t="s">
        <v>61</v>
      </c>
      <c r="FG23" s="19" t="s">
        <v>62</v>
      </c>
      <c r="FH23" s="19">
        <f t="shared" si="221"/>
        <v>3.9400010000000001</v>
      </c>
      <c r="FI23" s="19">
        <f t="shared" si="221"/>
        <v>6.3611129999999996</v>
      </c>
      <c r="FJ23" s="19">
        <f t="shared" si="221"/>
        <v>2.2083330000000001</v>
      </c>
      <c r="FK23" s="19">
        <f t="shared" si="221"/>
        <v>0.936666</v>
      </c>
      <c r="FL23" s="19">
        <f t="shared" si="221"/>
        <v>0.08</v>
      </c>
      <c r="FM23" s="19">
        <f t="shared" si="221"/>
        <v>3.2249989999999999</v>
      </c>
      <c r="FN23" s="19">
        <f t="shared" si="221"/>
        <v>0.82166700000000004</v>
      </c>
      <c r="FO23" s="19">
        <f t="shared" si="221"/>
        <v>0.81166700000000003</v>
      </c>
      <c r="FP23" s="19">
        <f t="shared" si="221"/>
        <v>1.1816659999999999</v>
      </c>
      <c r="FQ23" s="19">
        <f t="shared" si="221"/>
        <v>2.8150000000000004</v>
      </c>
      <c r="FR23" s="19">
        <f t="shared" si="221"/>
        <v>0.96</v>
      </c>
      <c r="FS23" s="19">
        <f t="shared" si="221"/>
        <v>0.88</v>
      </c>
      <c r="FT23" s="19">
        <f t="shared" si="221"/>
        <v>1.06</v>
      </c>
      <c r="FU23" s="19">
        <f t="shared" si="221"/>
        <v>2.9</v>
      </c>
      <c r="FV23" s="19">
        <f t="shared" si="221"/>
        <v>0.8</v>
      </c>
      <c r="FW23" s="19">
        <f t="shared" si="221"/>
        <v>0.8</v>
      </c>
      <c r="FX23" s="19">
        <f t="shared" si="221"/>
        <v>0.8</v>
      </c>
      <c r="FY23" s="19">
        <f t="shared" si="221"/>
        <v>2.4000000000000004</v>
      </c>
      <c r="FZ23" s="19">
        <f t="shared" si="221"/>
        <v>11.339999000000001</v>
      </c>
      <c r="GA23" s="19">
        <f t="shared" ref="GA23:GD23" si="303">GA60+GA97+GA134+GA171+GA208</f>
        <v>0</v>
      </c>
      <c r="GB23" s="19">
        <f t="shared" si="303"/>
        <v>0</v>
      </c>
      <c r="GC23" s="187">
        <f t="shared" si="303"/>
        <v>0</v>
      </c>
      <c r="GD23" s="186">
        <f t="shared" si="303"/>
        <v>0</v>
      </c>
      <c r="GE23" s="186">
        <f t="shared" ref="GE23:GH23" si="304">GE60+GE97+GE134+GE171+GE208</f>
        <v>0</v>
      </c>
      <c r="GF23" s="186">
        <f t="shared" si="304"/>
        <v>0</v>
      </c>
      <c r="GG23" s="186">
        <f t="shared" si="304"/>
        <v>0</v>
      </c>
      <c r="GH23" s="186">
        <f t="shared" si="304"/>
        <v>0</v>
      </c>
      <c r="GI23" s="186">
        <f t="shared" ref="GI23:GL23" si="305">GI60+GI97+GI134+GI171+GI208</f>
        <v>0</v>
      </c>
      <c r="GJ23" s="186">
        <f t="shared" si="305"/>
        <v>0</v>
      </c>
      <c r="GK23" s="186">
        <f t="shared" si="305"/>
        <v>0</v>
      </c>
      <c r="GL23" s="186">
        <f t="shared" si="305"/>
        <v>0</v>
      </c>
      <c r="GM23" s="186">
        <f t="shared" ref="GM23:GQ23" si="306">GM60+GM97+GM134+GM171+GM208</f>
        <v>0</v>
      </c>
      <c r="GN23" s="186">
        <f t="shared" si="306"/>
        <v>0</v>
      </c>
      <c r="GO23" s="186">
        <f t="shared" si="306"/>
        <v>0</v>
      </c>
      <c r="GP23" s="186">
        <f t="shared" si="306"/>
        <v>0</v>
      </c>
      <c r="GQ23" s="186">
        <f t="shared" si="306"/>
        <v>0</v>
      </c>
      <c r="GS23" s="18">
        <v>15</v>
      </c>
      <c r="GT23" s="21" t="s">
        <v>61</v>
      </c>
      <c r="GU23" s="19" t="s">
        <v>62</v>
      </c>
      <c r="GV23" s="19">
        <f t="shared" si="226"/>
        <v>11.054709099999998</v>
      </c>
      <c r="GW23" s="19">
        <f t="shared" si="226"/>
        <v>42.362028099999996</v>
      </c>
      <c r="GX23" s="19">
        <f t="shared" si="226"/>
        <v>2.3636539999999999</v>
      </c>
      <c r="GY23" s="19">
        <f t="shared" si="226"/>
        <v>1.3319889999999999</v>
      </c>
      <c r="GZ23" s="19">
        <f t="shared" si="226"/>
        <v>2.8210849999999996</v>
      </c>
      <c r="HA23" s="19">
        <f t="shared" si="226"/>
        <v>6.5167279999999987</v>
      </c>
      <c r="HB23" s="19">
        <f t="shared" si="226"/>
        <v>0.71818399999999993</v>
      </c>
      <c r="HC23" s="19">
        <f t="shared" si="226"/>
        <v>1.3690909999999998</v>
      </c>
      <c r="HD23" s="19">
        <f t="shared" si="226"/>
        <v>2.4518180000000003</v>
      </c>
      <c r="HE23" s="19">
        <f t="shared" si="226"/>
        <v>4.5390929999999994</v>
      </c>
      <c r="HF23" s="19">
        <f t="shared" si="226"/>
        <v>2.093594</v>
      </c>
      <c r="HG23" s="19">
        <f t="shared" si="226"/>
        <v>1.8111109999999999</v>
      </c>
      <c r="HH23" s="19">
        <f t="shared" si="226"/>
        <v>1.353704</v>
      </c>
      <c r="HI23" s="19">
        <f t="shared" si="226"/>
        <v>5.2584090000000003</v>
      </c>
      <c r="HJ23" s="19">
        <f t="shared" si="226"/>
        <v>4.0781010000000002</v>
      </c>
      <c r="HK23" s="19">
        <f t="shared" si="226"/>
        <v>2.6843569999999999</v>
      </c>
      <c r="HL23" s="19">
        <f t="shared" si="226"/>
        <v>5.5749950000000004</v>
      </c>
      <c r="HM23" s="19">
        <f t="shared" si="226"/>
        <v>12.337453</v>
      </c>
      <c r="HN23" s="19">
        <f t="shared" si="226"/>
        <v>28.651683000000002</v>
      </c>
      <c r="HO23" s="19">
        <f t="shared" ref="HO23:HR23" si="307">HO60+HO97+HO134+HO171+HO208</f>
        <v>3.1141380000000001</v>
      </c>
      <c r="HP23" s="19">
        <f t="shared" si="307"/>
        <v>5.3314919999999999</v>
      </c>
      <c r="HQ23" s="19">
        <f t="shared" si="307"/>
        <v>0</v>
      </c>
      <c r="HR23" s="19">
        <f t="shared" si="307"/>
        <v>8.4456300000000013</v>
      </c>
      <c r="HS23" s="186">
        <f t="shared" ref="HS23:HV23" si="308">HS60+HS97+HS134+HS171+HS208</f>
        <v>0</v>
      </c>
      <c r="HT23" s="186">
        <f t="shared" si="308"/>
        <v>0</v>
      </c>
      <c r="HU23" s="186">
        <f t="shared" si="308"/>
        <v>0</v>
      </c>
      <c r="HV23" s="186">
        <f t="shared" si="308"/>
        <v>0</v>
      </c>
      <c r="HW23" s="186">
        <f t="shared" ref="HW23:HZ23" si="309">HW60+HW97+HW134+HW171+HW208</f>
        <v>0</v>
      </c>
      <c r="HX23" s="186">
        <f t="shared" si="309"/>
        <v>0</v>
      </c>
      <c r="HY23" s="186">
        <f t="shared" si="309"/>
        <v>0</v>
      </c>
      <c r="HZ23" s="186">
        <f t="shared" si="309"/>
        <v>0</v>
      </c>
      <c r="IA23" s="186">
        <f t="shared" ref="IA23:IE23" si="310">IA60+IA97+IA134+IA171+IA208</f>
        <v>0</v>
      </c>
      <c r="IB23" s="186">
        <f t="shared" si="310"/>
        <v>0</v>
      </c>
      <c r="IC23" s="186">
        <f t="shared" si="310"/>
        <v>0</v>
      </c>
      <c r="ID23" s="186">
        <f t="shared" si="310"/>
        <v>0</v>
      </c>
      <c r="IE23" s="186">
        <f t="shared" si="310"/>
        <v>8.4456300000000013</v>
      </c>
    </row>
    <row r="24" spans="1:239" ht="15.75" x14ac:dyDescent="0.25">
      <c r="A24" s="17">
        <v>16</v>
      </c>
      <c r="B24" s="21" t="s">
        <v>63</v>
      </c>
      <c r="C24" s="19" t="s">
        <v>64</v>
      </c>
      <c r="D24" s="20">
        <f t="shared" si="210"/>
        <v>0</v>
      </c>
      <c r="E24" s="20">
        <f t="shared" si="210"/>
        <v>0</v>
      </c>
      <c r="F24" s="20">
        <f t="shared" si="210"/>
        <v>0</v>
      </c>
      <c r="G24" s="20">
        <f t="shared" si="210"/>
        <v>0</v>
      </c>
      <c r="H24" s="20">
        <f t="shared" si="210"/>
        <v>0</v>
      </c>
      <c r="I24" s="20">
        <f t="shared" si="210"/>
        <v>0</v>
      </c>
      <c r="J24" s="20">
        <f t="shared" si="210"/>
        <v>0</v>
      </c>
      <c r="K24" s="20">
        <f t="shared" si="210"/>
        <v>0</v>
      </c>
      <c r="L24" s="20">
        <f t="shared" si="210"/>
        <v>0</v>
      </c>
      <c r="M24" s="20">
        <f t="shared" si="210"/>
        <v>0</v>
      </c>
      <c r="N24" s="20">
        <f t="shared" si="210"/>
        <v>0</v>
      </c>
      <c r="O24" s="20">
        <f t="shared" si="210"/>
        <v>0</v>
      </c>
      <c r="P24" s="20">
        <f t="shared" si="210"/>
        <v>0</v>
      </c>
      <c r="Q24" s="20">
        <f t="shared" si="210"/>
        <v>0</v>
      </c>
      <c r="R24" s="20">
        <f t="shared" si="210"/>
        <v>0</v>
      </c>
      <c r="S24" s="20">
        <f t="shared" si="210"/>
        <v>0</v>
      </c>
      <c r="T24" s="20">
        <f t="shared" si="210"/>
        <v>0</v>
      </c>
      <c r="U24" s="20">
        <f t="shared" si="210"/>
        <v>0</v>
      </c>
      <c r="V24" s="20">
        <f t="shared" si="210"/>
        <v>0</v>
      </c>
      <c r="W24" s="20">
        <f t="shared" ref="W24:Z24" si="311">W61+W98+W135+W172+W209</f>
        <v>0</v>
      </c>
      <c r="X24" s="20">
        <f t="shared" si="311"/>
        <v>0</v>
      </c>
      <c r="Y24" s="187">
        <f t="shared" si="311"/>
        <v>0</v>
      </c>
      <c r="Z24" s="340">
        <f t="shared" si="311"/>
        <v>0</v>
      </c>
      <c r="AA24" s="340">
        <f t="shared" ref="AA24" si="312">AA61+AA98+AA135+AA172+AA209</f>
        <v>0</v>
      </c>
      <c r="AB24" s="340">
        <f t="shared" ref="AB24:AE24" si="313">AB61+AB98+AB135+AB172+AB209</f>
        <v>0</v>
      </c>
      <c r="AC24" s="340">
        <f t="shared" si="313"/>
        <v>0</v>
      </c>
      <c r="AD24" s="340">
        <f t="shared" si="313"/>
        <v>0</v>
      </c>
      <c r="AE24" s="340">
        <f t="shared" si="313"/>
        <v>0</v>
      </c>
      <c r="AF24" s="340">
        <f t="shared" ref="AF24:AI24" si="314">AF61+AF98+AF135+AF172+AF209</f>
        <v>0</v>
      </c>
      <c r="AG24" s="340">
        <f t="shared" si="314"/>
        <v>0</v>
      </c>
      <c r="AH24" s="340">
        <f t="shared" si="314"/>
        <v>0</v>
      </c>
      <c r="AI24" s="340">
        <f t="shared" si="314"/>
        <v>0</v>
      </c>
      <c r="AJ24" s="340">
        <f t="shared" ref="AJ24:AM24" si="315">AJ61+AJ98+AJ135+AJ172+AJ209</f>
        <v>0</v>
      </c>
      <c r="AK24" s="340">
        <f t="shared" si="315"/>
        <v>0</v>
      </c>
      <c r="AL24" s="340">
        <f t="shared" si="315"/>
        <v>0</v>
      </c>
      <c r="AM24" s="340">
        <f t="shared" si="315"/>
        <v>0</v>
      </c>
      <c r="AO24" s="18">
        <v>16</v>
      </c>
      <c r="AP24" s="21" t="s">
        <v>63</v>
      </c>
      <c r="AQ24" s="19" t="s">
        <v>64</v>
      </c>
      <c r="AR24" s="19">
        <f t="shared" si="216"/>
        <v>0</v>
      </c>
      <c r="AS24" s="19">
        <f t="shared" si="216"/>
        <v>0</v>
      </c>
      <c r="AT24" s="19">
        <f t="shared" si="216"/>
        <v>0</v>
      </c>
      <c r="AU24" s="19">
        <f t="shared" si="216"/>
        <v>0</v>
      </c>
      <c r="AV24" s="19">
        <f t="shared" si="216"/>
        <v>0</v>
      </c>
      <c r="AW24" s="19">
        <f t="shared" si="216"/>
        <v>0</v>
      </c>
      <c r="AX24" s="19">
        <f t="shared" si="216"/>
        <v>0</v>
      </c>
      <c r="AY24" s="19">
        <f t="shared" si="216"/>
        <v>0</v>
      </c>
      <c r="AZ24" s="19">
        <f t="shared" si="216"/>
        <v>0</v>
      </c>
      <c r="BA24" s="19">
        <f t="shared" si="216"/>
        <v>0</v>
      </c>
      <c r="BB24" s="19">
        <f t="shared" si="216"/>
        <v>0</v>
      </c>
      <c r="BC24" s="19">
        <f t="shared" si="216"/>
        <v>0</v>
      </c>
      <c r="BD24" s="19">
        <f t="shared" si="216"/>
        <v>0</v>
      </c>
      <c r="BE24" s="19">
        <f t="shared" si="216"/>
        <v>0</v>
      </c>
      <c r="BF24" s="19">
        <f t="shared" si="216"/>
        <v>0</v>
      </c>
      <c r="BG24" s="19">
        <f t="shared" si="216"/>
        <v>0</v>
      </c>
      <c r="BH24" s="19">
        <f t="shared" si="216"/>
        <v>0</v>
      </c>
      <c r="BI24" s="19">
        <f t="shared" si="216"/>
        <v>0</v>
      </c>
      <c r="BJ24" s="19">
        <f t="shared" si="216"/>
        <v>0</v>
      </c>
      <c r="BK24" s="48">
        <f t="shared" ref="BK24:CA24" si="316">BK61+BK98+BK135+BK172+BK209</f>
        <v>0</v>
      </c>
      <c r="BL24" s="48">
        <f t="shared" si="316"/>
        <v>0</v>
      </c>
      <c r="BM24" s="48">
        <f t="shared" si="316"/>
        <v>0</v>
      </c>
      <c r="BN24" s="197">
        <f t="shared" si="316"/>
        <v>0</v>
      </c>
      <c r="BO24" s="197">
        <f t="shared" si="316"/>
        <v>0</v>
      </c>
      <c r="BP24" s="197">
        <f t="shared" si="316"/>
        <v>0</v>
      </c>
      <c r="BQ24" s="197">
        <f t="shared" si="316"/>
        <v>0</v>
      </c>
      <c r="BR24" s="197">
        <f t="shared" si="316"/>
        <v>0</v>
      </c>
      <c r="BS24" s="197">
        <f t="shared" si="316"/>
        <v>0</v>
      </c>
      <c r="BT24" s="197">
        <f t="shared" si="316"/>
        <v>0</v>
      </c>
      <c r="BU24" s="197">
        <f t="shared" si="316"/>
        <v>0</v>
      </c>
      <c r="BV24" s="197">
        <f t="shared" si="316"/>
        <v>0</v>
      </c>
      <c r="BW24" s="197">
        <f t="shared" si="316"/>
        <v>0</v>
      </c>
      <c r="BX24" s="197">
        <f t="shared" si="316"/>
        <v>0</v>
      </c>
      <c r="BY24" s="197">
        <f t="shared" si="316"/>
        <v>0</v>
      </c>
      <c r="BZ24" s="197">
        <f t="shared" si="316"/>
        <v>0</v>
      </c>
      <c r="CA24" s="197">
        <f t="shared" si="316"/>
        <v>0</v>
      </c>
      <c r="CC24" s="18">
        <v>16</v>
      </c>
      <c r="CD24" s="21" t="s">
        <v>63</v>
      </c>
      <c r="CE24" s="19" t="s">
        <v>64</v>
      </c>
      <c r="CF24" s="19">
        <f>'1.Danh muc CPHC'!CF61+'1.Danh muc CPHC'!CF98+'1.Danh muc CPHC'!CF135+'1.Danh muc CPHC'!CF172+'1.Danh muc CPHC'!CF209</f>
        <v>0</v>
      </c>
      <c r="CG24" s="19">
        <f>'1.Danh muc CPHC'!CG61+'1.Danh muc CPHC'!CG98+'1.Danh muc CPHC'!CG135+'1.Danh muc CPHC'!CG172+'1.Danh muc CPHC'!CG209</f>
        <v>0</v>
      </c>
      <c r="CH24" s="19">
        <f>'1.Danh muc CPHC'!CH61+'1.Danh muc CPHC'!CH98+'1.Danh muc CPHC'!CH135+'1.Danh muc CPHC'!CH172+'1.Danh muc CPHC'!CH209</f>
        <v>0</v>
      </c>
      <c r="CI24" s="19">
        <f>'1.Danh muc CPHC'!CI61+'1.Danh muc CPHC'!CI98+'1.Danh muc CPHC'!CI135+'1.Danh muc CPHC'!CI172+'1.Danh muc CPHC'!CI209</f>
        <v>0</v>
      </c>
      <c r="CJ24" s="19">
        <f>'1.Danh muc CPHC'!CJ61+'1.Danh muc CPHC'!CJ98+'1.Danh muc CPHC'!CJ135+'1.Danh muc CPHC'!CJ172+'1.Danh muc CPHC'!CJ209</f>
        <v>0</v>
      </c>
      <c r="CK24" s="19">
        <f>'1.Danh muc CPHC'!CK61+'1.Danh muc CPHC'!CK98+'1.Danh muc CPHC'!CK135+'1.Danh muc CPHC'!CK172+'1.Danh muc CPHC'!CK209</f>
        <v>0</v>
      </c>
      <c r="CL24" s="19">
        <f t="shared" ref="CL24:CX24" si="317">CL61+CL98+CL135+CL172+CL209</f>
        <v>0</v>
      </c>
      <c r="CM24" s="19">
        <f t="shared" si="317"/>
        <v>0</v>
      </c>
      <c r="CN24" s="19">
        <f t="shared" si="317"/>
        <v>0</v>
      </c>
      <c r="CO24" s="19">
        <f t="shared" si="317"/>
        <v>0</v>
      </c>
      <c r="CP24" s="19">
        <f t="shared" si="317"/>
        <v>0</v>
      </c>
      <c r="CQ24" s="19">
        <f t="shared" si="317"/>
        <v>0</v>
      </c>
      <c r="CR24" s="19">
        <f t="shared" si="317"/>
        <v>0</v>
      </c>
      <c r="CS24" s="19">
        <f t="shared" si="317"/>
        <v>0</v>
      </c>
      <c r="CT24" s="19">
        <f t="shared" si="317"/>
        <v>0</v>
      </c>
      <c r="CU24" s="19">
        <f t="shared" si="317"/>
        <v>0</v>
      </c>
      <c r="CV24" s="19">
        <f t="shared" si="317"/>
        <v>0</v>
      </c>
      <c r="CW24" s="19">
        <f t="shared" si="317"/>
        <v>0</v>
      </c>
      <c r="CX24" s="19">
        <f t="shared" si="317"/>
        <v>0</v>
      </c>
      <c r="CY24" s="19"/>
      <c r="CZ24" s="19"/>
      <c r="DA24" s="19"/>
      <c r="DB24" s="19"/>
      <c r="DC24" s="19"/>
      <c r="DD24" s="19"/>
      <c r="DE24" s="19"/>
      <c r="DF24" s="19"/>
      <c r="DG24" s="19"/>
      <c r="DH24" s="19"/>
      <c r="DI24" s="19"/>
      <c r="DJ24" s="19"/>
      <c r="DK24" s="19"/>
      <c r="DL24" s="19"/>
      <c r="DM24" s="19"/>
      <c r="DN24" s="186"/>
      <c r="DO24" s="186"/>
      <c r="DQ24" s="18">
        <v>16</v>
      </c>
      <c r="DR24" s="21" t="s">
        <v>63</v>
      </c>
      <c r="DS24" s="19" t="s">
        <v>64</v>
      </c>
      <c r="DT24" s="19">
        <f t="shared" si="219"/>
        <v>0</v>
      </c>
      <c r="DU24" s="19">
        <f t="shared" si="219"/>
        <v>0</v>
      </c>
      <c r="DV24" s="19">
        <f t="shared" si="219"/>
        <v>0</v>
      </c>
      <c r="DW24" s="19">
        <f t="shared" si="219"/>
        <v>0</v>
      </c>
      <c r="DX24" s="19">
        <f t="shared" si="219"/>
        <v>0</v>
      </c>
      <c r="DY24" s="19">
        <f t="shared" si="219"/>
        <v>0</v>
      </c>
      <c r="DZ24" s="19">
        <f t="shared" si="219"/>
        <v>0</v>
      </c>
      <c r="EA24" s="19">
        <f t="shared" si="219"/>
        <v>0</v>
      </c>
      <c r="EB24" s="19">
        <f t="shared" si="219"/>
        <v>0</v>
      </c>
      <c r="EC24" s="19">
        <f t="shared" si="219"/>
        <v>0</v>
      </c>
      <c r="ED24" s="19">
        <f t="shared" si="219"/>
        <v>0</v>
      </c>
      <c r="EE24" s="19">
        <f t="shared" si="219"/>
        <v>0</v>
      </c>
      <c r="EF24" s="19">
        <f t="shared" si="219"/>
        <v>0</v>
      </c>
      <c r="EG24" s="19">
        <f t="shared" si="219"/>
        <v>0</v>
      </c>
      <c r="EH24" s="19">
        <f t="shared" si="219"/>
        <v>0</v>
      </c>
      <c r="EI24" s="19">
        <f t="shared" si="219"/>
        <v>0</v>
      </c>
      <c r="EJ24" s="19">
        <f t="shared" si="219"/>
        <v>0</v>
      </c>
      <c r="EK24" s="19">
        <f t="shared" si="219"/>
        <v>0</v>
      </c>
      <c r="EL24" s="19">
        <f t="shared" si="219"/>
        <v>0</v>
      </c>
      <c r="EM24" s="48">
        <f t="shared" ref="EM24:EP24" si="318">EM61+EM98+EM135+EM172+EM209</f>
        <v>0</v>
      </c>
      <c r="EN24" s="48">
        <f t="shared" si="318"/>
        <v>0</v>
      </c>
      <c r="EO24" s="48">
        <f t="shared" si="318"/>
        <v>0</v>
      </c>
      <c r="EP24" s="197">
        <f t="shared" si="318"/>
        <v>0</v>
      </c>
      <c r="EQ24" s="197"/>
      <c r="ER24" s="197"/>
      <c r="ES24" s="197"/>
      <c r="ET24" s="197"/>
      <c r="EU24" s="197"/>
      <c r="EV24" s="197"/>
      <c r="EW24" s="197"/>
      <c r="EX24" s="197"/>
      <c r="EY24" s="197"/>
      <c r="EZ24" s="197"/>
      <c r="FA24" s="197"/>
      <c r="FB24" s="197"/>
      <c r="FC24" s="197"/>
      <c r="FE24" s="18">
        <v>16</v>
      </c>
      <c r="FF24" s="21" t="s">
        <v>63</v>
      </c>
      <c r="FG24" s="19" t="s">
        <v>64</v>
      </c>
      <c r="FH24" s="19">
        <f t="shared" si="221"/>
        <v>0</v>
      </c>
      <c r="FI24" s="19">
        <f t="shared" si="221"/>
        <v>0</v>
      </c>
      <c r="FJ24" s="19">
        <f t="shared" si="221"/>
        <v>0</v>
      </c>
      <c r="FK24" s="19">
        <f t="shared" si="221"/>
        <v>0</v>
      </c>
      <c r="FL24" s="19">
        <f t="shared" si="221"/>
        <v>0</v>
      </c>
      <c r="FM24" s="19">
        <f t="shared" si="221"/>
        <v>0</v>
      </c>
      <c r="FN24" s="19">
        <f t="shared" si="221"/>
        <v>0</v>
      </c>
      <c r="FO24" s="19">
        <f t="shared" si="221"/>
        <v>0</v>
      </c>
      <c r="FP24" s="19">
        <f t="shared" si="221"/>
        <v>0</v>
      </c>
      <c r="FQ24" s="19">
        <f t="shared" si="221"/>
        <v>0</v>
      </c>
      <c r="FR24" s="19">
        <f t="shared" si="221"/>
        <v>0</v>
      </c>
      <c r="FS24" s="19">
        <f t="shared" si="221"/>
        <v>0</v>
      </c>
      <c r="FT24" s="19">
        <f t="shared" si="221"/>
        <v>0</v>
      </c>
      <c r="FU24" s="19">
        <f t="shared" si="221"/>
        <v>0</v>
      </c>
      <c r="FV24" s="19">
        <f t="shared" si="221"/>
        <v>0</v>
      </c>
      <c r="FW24" s="19">
        <f t="shared" si="221"/>
        <v>0</v>
      </c>
      <c r="FX24" s="19">
        <f t="shared" si="221"/>
        <v>0</v>
      </c>
      <c r="FY24" s="19">
        <f t="shared" si="221"/>
        <v>0</v>
      </c>
      <c r="FZ24" s="19">
        <f t="shared" si="221"/>
        <v>0</v>
      </c>
      <c r="GA24" s="19">
        <f t="shared" ref="GA24:GD24" si="319">GA61+GA98+GA135+GA172+GA209</f>
        <v>0</v>
      </c>
      <c r="GB24" s="19">
        <f t="shared" si="319"/>
        <v>0</v>
      </c>
      <c r="GC24" s="188">
        <f t="shared" si="319"/>
        <v>0</v>
      </c>
      <c r="GD24" s="186">
        <f t="shared" si="319"/>
        <v>0</v>
      </c>
      <c r="GE24" s="186">
        <f t="shared" ref="GE24:GH24" si="320">GE61+GE98+GE135+GE172+GE209</f>
        <v>0</v>
      </c>
      <c r="GF24" s="186">
        <f t="shared" si="320"/>
        <v>0</v>
      </c>
      <c r="GG24" s="186">
        <f t="shared" si="320"/>
        <v>0</v>
      </c>
      <c r="GH24" s="186">
        <f t="shared" si="320"/>
        <v>0</v>
      </c>
      <c r="GI24" s="186">
        <f t="shared" ref="GI24:GL24" si="321">GI61+GI98+GI135+GI172+GI209</f>
        <v>0</v>
      </c>
      <c r="GJ24" s="186">
        <f t="shared" si="321"/>
        <v>0</v>
      </c>
      <c r="GK24" s="186">
        <f t="shared" si="321"/>
        <v>0</v>
      </c>
      <c r="GL24" s="186">
        <f t="shared" si="321"/>
        <v>0</v>
      </c>
      <c r="GM24" s="186">
        <f t="shared" ref="GM24:GQ24" si="322">GM61+GM98+GM135+GM172+GM209</f>
        <v>0</v>
      </c>
      <c r="GN24" s="186">
        <f t="shared" si="322"/>
        <v>0</v>
      </c>
      <c r="GO24" s="186">
        <f t="shared" si="322"/>
        <v>0</v>
      </c>
      <c r="GP24" s="186">
        <f t="shared" si="322"/>
        <v>0</v>
      </c>
      <c r="GQ24" s="186">
        <f t="shared" si="322"/>
        <v>0</v>
      </c>
      <c r="GS24" s="18">
        <v>16</v>
      </c>
      <c r="GT24" s="21" t="s">
        <v>63</v>
      </c>
      <c r="GU24" s="19" t="s">
        <v>64</v>
      </c>
      <c r="GV24" s="19">
        <f t="shared" si="226"/>
        <v>0</v>
      </c>
      <c r="GW24" s="19">
        <f t="shared" si="226"/>
        <v>0</v>
      </c>
      <c r="GX24" s="19">
        <f t="shared" si="226"/>
        <v>0</v>
      </c>
      <c r="GY24" s="19">
        <f t="shared" si="226"/>
        <v>0</v>
      </c>
      <c r="GZ24" s="19">
        <f t="shared" si="226"/>
        <v>0</v>
      </c>
      <c r="HA24" s="19">
        <f t="shared" si="226"/>
        <v>0</v>
      </c>
      <c r="HB24" s="19">
        <f t="shared" si="226"/>
        <v>0</v>
      </c>
      <c r="HC24" s="19">
        <f t="shared" si="226"/>
        <v>0</v>
      </c>
      <c r="HD24" s="19">
        <f t="shared" si="226"/>
        <v>0</v>
      </c>
      <c r="HE24" s="19">
        <f t="shared" si="226"/>
        <v>0</v>
      </c>
      <c r="HF24" s="19">
        <f t="shared" si="226"/>
        <v>0</v>
      </c>
      <c r="HG24" s="19">
        <f t="shared" si="226"/>
        <v>0</v>
      </c>
      <c r="HH24" s="19">
        <f t="shared" si="226"/>
        <v>0</v>
      </c>
      <c r="HI24" s="19">
        <f t="shared" si="226"/>
        <v>0</v>
      </c>
      <c r="HJ24" s="19">
        <f t="shared" si="226"/>
        <v>0</v>
      </c>
      <c r="HK24" s="19">
        <f t="shared" si="226"/>
        <v>0</v>
      </c>
      <c r="HL24" s="19">
        <f t="shared" si="226"/>
        <v>0</v>
      </c>
      <c r="HM24" s="19">
        <f t="shared" si="226"/>
        <v>0</v>
      </c>
      <c r="HN24" s="19">
        <f t="shared" si="226"/>
        <v>0</v>
      </c>
      <c r="HO24" s="19">
        <f t="shared" ref="HO24:HR24" si="323">HO61+HO98+HO135+HO172+HO209</f>
        <v>0</v>
      </c>
      <c r="HP24" s="19">
        <f t="shared" si="323"/>
        <v>0</v>
      </c>
      <c r="HQ24" s="19">
        <f t="shared" si="323"/>
        <v>0</v>
      </c>
      <c r="HR24" s="19">
        <f t="shared" si="323"/>
        <v>0</v>
      </c>
      <c r="HS24" s="186">
        <f t="shared" ref="HS24:HV24" si="324">HS61+HS98+HS135+HS172+HS209</f>
        <v>0</v>
      </c>
      <c r="HT24" s="186">
        <f t="shared" si="324"/>
        <v>0</v>
      </c>
      <c r="HU24" s="186">
        <f t="shared" si="324"/>
        <v>0</v>
      </c>
      <c r="HV24" s="186">
        <f t="shared" si="324"/>
        <v>0</v>
      </c>
      <c r="HW24" s="186">
        <f t="shared" ref="HW24:HZ24" si="325">HW61+HW98+HW135+HW172+HW209</f>
        <v>0</v>
      </c>
      <c r="HX24" s="186">
        <f t="shared" si="325"/>
        <v>0</v>
      </c>
      <c r="HY24" s="186">
        <f t="shared" si="325"/>
        <v>0</v>
      </c>
      <c r="HZ24" s="186">
        <f t="shared" si="325"/>
        <v>0</v>
      </c>
      <c r="IA24" s="186">
        <f t="shared" ref="IA24:IE24" si="326">IA61+IA98+IA135+IA172+IA209</f>
        <v>0</v>
      </c>
      <c r="IB24" s="186">
        <f t="shared" si="326"/>
        <v>0</v>
      </c>
      <c r="IC24" s="186">
        <f t="shared" si="326"/>
        <v>0</v>
      </c>
      <c r="ID24" s="186">
        <f t="shared" si="326"/>
        <v>0</v>
      </c>
      <c r="IE24" s="186">
        <f t="shared" si="326"/>
        <v>0</v>
      </c>
    </row>
    <row r="25" spans="1:239" ht="15.75" x14ac:dyDescent="0.25">
      <c r="A25" s="14" t="s">
        <v>65</v>
      </c>
      <c r="B25" s="15"/>
      <c r="C25" s="16" t="s">
        <v>66</v>
      </c>
      <c r="D25" s="16">
        <f>SUM(D26:D28)</f>
        <v>77.521803000000006</v>
      </c>
      <c r="E25" s="16">
        <f t="shared" ref="E25:U25" si="327">SUM(E26:E28)</f>
        <v>391.46583358666658</v>
      </c>
      <c r="F25" s="16">
        <f t="shared" si="327"/>
        <v>20.259130719999998</v>
      </c>
      <c r="G25" s="16">
        <f t="shared" si="327"/>
        <v>20.706155119999998</v>
      </c>
      <c r="H25" s="16">
        <f t="shared" si="327"/>
        <v>33.196173799999997</v>
      </c>
      <c r="I25" s="16">
        <f t="shared" si="327"/>
        <v>74.161459640000004</v>
      </c>
      <c r="J25" s="16">
        <f t="shared" si="327"/>
        <v>24.260092</v>
      </c>
      <c r="K25" s="16">
        <f t="shared" si="327"/>
        <v>16.167532000000001</v>
      </c>
      <c r="L25" s="16">
        <f t="shared" si="327"/>
        <v>24.756220000000006</v>
      </c>
      <c r="M25" s="16">
        <f t="shared" si="327"/>
        <v>65.183844000000008</v>
      </c>
      <c r="N25" s="16">
        <f t="shared" si="327"/>
        <v>26.216411599999997</v>
      </c>
      <c r="O25" s="16">
        <f t="shared" si="327"/>
        <v>19.142510600000001</v>
      </c>
      <c r="P25" s="16">
        <f t="shared" si="327"/>
        <v>18.080883400000001</v>
      </c>
      <c r="Q25" s="16">
        <f t="shared" si="327"/>
        <v>63.439805599999993</v>
      </c>
      <c r="R25" s="16">
        <f t="shared" si="327"/>
        <v>22.389025199999999</v>
      </c>
      <c r="S25" s="16">
        <f t="shared" si="327"/>
        <v>25.117999800000003</v>
      </c>
      <c r="T25" s="16">
        <f t="shared" si="327"/>
        <v>24.648194000000004</v>
      </c>
      <c r="U25" s="16">
        <f t="shared" si="327"/>
        <v>72.155219000000002</v>
      </c>
      <c r="V25" s="16">
        <f>SUM(V26:V28)</f>
        <v>274.94032824000004</v>
      </c>
      <c r="W25" s="16">
        <f t="shared" ref="W25:Z25" si="328">SUM(W26:W28)</f>
        <v>1.6905549999999998</v>
      </c>
      <c r="X25" s="16">
        <f t="shared" si="328"/>
        <v>1.4444429999999999</v>
      </c>
      <c r="Y25" s="190">
        <f t="shared" si="328"/>
        <v>0</v>
      </c>
      <c r="Z25" s="348">
        <f t="shared" si="328"/>
        <v>3.1349979999999995</v>
      </c>
      <c r="AA25" s="348">
        <f t="shared" ref="AA25" si="329">SUM(AA26:AA28)</f>
        <v>0</v>
      </c>
      <c r="AB25" s="348">
        <f t="shared" ref="AB25:AE25" si="330">SUM(AB26:AB28)</f>
        <v>0</v>
      </c>
      <c r="AC25" s="348">
        <f t="shared" si="330"/>
        <v>0</v>
      </c>
      <c r="AD25" s="348">
        <f t="shared" si="330"/>
        <v>0</v>
      </c>
      <c r="AE25" s="348">
        <f t="shared" si="330"/>
        <v>0</v>
      </c>
      <c r="AF25" s="348">
        <f t="shared" ref="AF25:AI25" si="331">SUM(AF26:AF28)</f>
        <v>0</v>
      </c>
      <c r="AG25" s="348">
        <f t="shared" si="331"/>
        <v>0</v>
      </c>
      <c r="AH25" s="348">
        <f t="shared" si="331"/>
        <v>0</v>
      </c>
      <c r="AI25" s="348">
        <f t="shared" si="331"/>
        <v>0</v>
      </c>
      <c r="AJ25" s="348">
        <f t="shared" ref="AJ25:AL25" si="332">SUM(AJ26:AJ28)</f>
        <v>0</v>
      </c>
      <c r="AK25" s="348">
        <f t="shared" si="332"/>
        <v>0</v>
      </c>
      <c r="AL25" s="348">
        <f t="shared" si="332"/>
        <v>0</v>
      </c>
      <c r="AM25" s="348">
        <f>SUM(AM26:AM28)</f>
        <v>3.1349979999999995</v>
      </c>
      <c r="AN25" s="349"/>
      <c r="AO25" s="15" t="s">
        <v>65</v>
      </c>
      <c r="AP25" s="15"/>
      <c r="AQ25" s="16" t="s">
        <v>66</v>
      </c>
      <c r="AR25" s="16">
        <f>SUM(AR26:AR28)</f>
        <v>40.08795318</v>
      </c>
      <c r="AS25" s="16">
        <f t="shared" ref="AS25:CA25" si="333">SUM(AS26:AS28)</f>
        <v>142.35036672000001</v>
      </c>
      <c r="AT25" s="16">
        <f t="shared" si="333"/>
        <v>11.135047480000001</v>
      </c>
      <c r="AU25" s="16">
        <f t="shared" si="333"/>
        <v>9.5356178800000002</v>
      </c>
      <c r="AV25" s="16">
        <f t="shared" si="333"/>
        <v>22.36127956</v>
      </c>
      <c r="AW25" s="16">
        <f t="shared" si="333"/>
        <v>43.031944919999994</v>
      </c>
      <c r="AX25" s="16">
        <f t="shared" si="333"/>
        <v>15.295703</v>
      </c>
      <c r="AY25" s="16">
        <f t="shared" si="333"/>
        <v>6.9257790000000004</v>
      </c>
      <c r="AZ25" s="16">
        <f t="shared" si="333"/>
        <v>16.842407000000001</v>
      </c>
      <c r="BA25" s="16">
        <f t="shared" si="333"/>
        <v>39.063889000000003</v>
      </c>
      <c r="BB25" s="16">
        <f t="shared" si="333"/>
        <v>21.341859999999997</v>
      </c>
      <c r="BC25" s="16">
        <f t="shared" si="333"/>
        <v>16.006858999999999</v>
      </c>
      <c r="BD25" s="16">
        <f t="shared" si="333"/>
        <v>14.289645</v>
      </c>
      <c r="BE25" s="16">
        <f t="shared" si="333"/>
        <v>51.638363999999996</v>
      </c>
      <c r="BF25" s="16">
        <f t="shared" si="333"/>
        <v>17.119516000000001</v>
      </c>
      <c r="BG25" s="16">
        <f t="shared" si="333"/>
        <v>17.319434000000001</v>
      </c>
      <c r="BH25" s="16">
        <f t="shared" si="333"/>
        <v>17.547878000000001</v>
      </c>
      <c r="BI25" s="16">
        <f t="shared" si="333"/>
        <v>51.986827999999996</v>
      </c>
      <c r="BJ25" s="16">
        <f t="shared" si="333"/>
        <v>185.72102591999999</v>
      </c>
      <c r="BK25" s="82">
        <f t="shared" si="333"/>
        <v>0</v>
      </c>
      <c r="BL25" s="82">
        <f t="shared" si="333"/>
        <v>0</v>
      </c>
      <c r="BM25" s="82">
        <f t="shared" si="333"/>
        <v>0</v>
      </c>
      <c r="BN25" s="350">
        <f t="shared" si="333"/>
        <v>0</v>
      </c>
      <c r="BO25" s="350">
        <f t="shared" si="333"/>
        <v>0</v>
      </c>
      <c r="BP25" s="350">
        <f t="shared" si="333"/>
        <v>0</v>
      </c>
      <c r="BQ25" s="350">
        <f t="shared" si="333"/>
        <v>0</v>
      </c>
      <c r="BR25" s="350">
        <f t="shared" si="333"/>
        <v>0</v>
      </c>
      <c r="BS25" s="350">
        <f t="shared" si="333"/>
        <v>0</v>
      </c>
      <c r="BT25" s="350">
        <f t="shared" si="333"/>
        <v>0</v>
      </c>
      <c r="BU25" s="350">
        <f t="shared" si="333"/>
        <v>0</v>
      </c>
      <c r="BV25" s="350">
        <f t="shared" si="333"/>
        <v>0</v>
      </c>
      <c r="BW25" s="350">
        <f t="shared" si="333"/>
        <v>0</v>
      </c>
      <c r="BX25" s="350">
        <f t="shared" si="333"/>
        <v>0</v>
      </c>
      <c r="BY25" s="350">
        <f t="shared" si="333"/>
        <v>0</v>
      </c>
      <c r="BZ25" s="350">
        <f t="shared" si="333"/>
        <v>0</v>
      </c>
      <c r="CA25" s="350">
        <f t="shared" si="333"/>
        <v>0</v>
      </c>
      <c r="CB25" s="349"/>
      <c r="CC25" s="15" t="s">
        <v>65</v>
      </c>
      <c r="CD25" s="15"/>
      <c r="CE25" s="16" t="s">
        <v>66</v>
      </c>
      <c r="CF25" s="16">
        <f t="shared" ref="CF25:CX25" si="334">SUM(CF26:CF28)</f>
        <v>5.7425360200000011</v>
      </c>
      <c r="CG25" s="16">
        <f t="shared" si="334"/>
        <v>38.377540666666668</v>
      </c>
      <c r="CH25" s="16">
        <f t="shared" si="334"/>
        <v>3.2513372399999998</v>
      </c>
      <c r="CI25" s="16">
        <f t="shared" si="334"/>
        <v>2.2017422399999997</v>
      </c>
      <c r="CJ25" s="16">
        <f t="shared" si="334"/>
        <v>5.3866382399999999</v>
      </c>
      <c r="CK25" s="16">
        <f t="shared" si="334"/>
        <v>10.839717720000001</v>
      </c>
      <c r="CL25" s="16">
        <f t="shared" si="334"/>
        <v>0</v>
      </c>
      <c r="CM25" s="16">
        <f t="shared" si="334"/>
        <v>0</v>
      </c>
      <c r="CN25" s="16">
        <f t="shared" si="334"/>
        <v>0</v>
      </c>
      <c r="CO25" s="16">
        <f t="shared" si="334"/>
        <v>0</v>
      </c>
      <c r="CP25" s="16">
        <f t="shared" si="334"/>
        <v>0</v>
      </c>
      <c r="CQ25" s="16">
        <f t="shared" si="334"/>
        <v>0</v>
      </c>
      <c r="CR25" s="16">
        <f t="shared" si="334"/>
        <v>0</v>
      </c>
      <c r="CS25" s="16">
        <f t="shared" si="334"/>
        <v>0</v>
      </c>
      <c r="CT25" s="16">
        <f t="shared" si="334"/>
        <v>0</v>
      </c>
      <c r="CU25" s="16">
        <f t="shared" si="334"/>
        <v>0</v>
      </c>
      <c r="CV25" s="16">
        <f t="shared" si="334"/>
        <v>0</v>
      </c>
      <c r="CW25" s="16">
        <f t="shared" si="334"/>
        <v>0</v>
      </c>
      <c r="CX25" s="16">
        <f t="shared" si="334"/>
        <v>10.839717720000001</v>
      </c>
      <c r="CY25" s="16"/>
      <c r="CZ25" s="16"/>
      <c r="DA25" s="16"/>
      <c r="DB25" s="16"/>
      <c r="DC25" s="16"/>
      <c r="DD25" s="16"/>
      <c r="DE25" s="16"/>
      <c r="DF25" s="16"/>
      <c r="DG25" s="16"/>
      <c r="DH25" s="16"/>
      <c r="DI25" s="16"/>
      <c r="DJ25" s="16"/>
      <c r="DK25" s="16"/>
      <c r="DL25" s="16"/>
      <c r="DM25" s="16"/>
      <c r="DN25" s="351"/>
      <c r="DO25" s="351"/>
      <c r="DP25" s="349"/>
      <c r="DQ25" s="15" t="s">
        <v>65</v>
      </c>
      <c r="DR25" s="15"/>
      <c r="DS25" s="16" t="s">
        <v>66</v>
      </c>
      <c r="DT25" s="16">
        <f>SUM(DT26:DT28)</f>
        <v>8.3039759999999987</v>
      </c>
      <c r="DU25" s="16">
        <f t="shared" ref="DU25:EP25" si="335">SUM(DU26:DU28)</f>
        <v>49.681804</v>
      </c>
      <c r="DV25" s="16">
        <f t="shared" si="335"/>
        <v>3.6520379999999997</v>
      </c>
      <c r="DW25" s="16">
        <f t="shared" si="335"/>
        <v>5.1999170000000001</v>
      </c>
      <c r="DX25" s="16">
        <f t="shared" si="335"/>
        <v>2.77264</v>
      </c>
      <c r="DY25" s="16">
        <f t="shared" si="335"/>
        <v>11.624594999999999</v>
      </c>
      <c r="DZ25" s="16">
        <f t="shared" si="335"/>
        <v>1.6685179999999999</v>
      </c>
      <c r="EA25" s="16">
        <f t="shared" si="335"/>
        <v>1.8092600000000001</v>
      </c>
      <c r="EB25" s="16">
        <f t="shared" si="335"/>
        <v>2.3908840000000002</v>
      </c>
      <c r="EC25" s="16">
        <f t="shared" si="335"/>
        <v>5.8686619999999996</v>
      </c>
      <c r="ED25" s="16">
        <f t="shared" si="335"/>
        <v>1</v>
      </c>
      <c r="EE25" s="16">
        <f t="shared" si="335"/>
        <v>1</v>
      </c>
      <c r="EF25" s="16">
        <f t="shared" si="335"/>
        <v>1.3139270000000001</v>
      </c>
      <c r="EG25" s="16">
        <f t="shared" si="335"/>
        <v>3.3139270000000001</v>
      </c>
      <c r="EH25" s="16">
        <f t="shared" si="335"/>
        <v>0.98699999999999999</v>
      </c>
      <c r="EI25" s="16">
        <f t="shared" si="335"/>
        <v>1.24</v>
      </c>
      <c r="EJ25" s="16">
        <f t="shared" si="335"/>
        <v>1.8933329999999999</v>
      </c>
      <c r="EK25" s="16">
        <f t="shared" si="335"/>
        <v>4.1203330000000005</v>
      </c>
      <c r="EL25" s="16">
        <f t="shared" si="335"/>
        <v>24.927517000000002</v>
      </c>
      <c r="EM25" s="82">
        <f t="shared" si="335"/>
        <v>0</v>
      </c>
      <c r="EN25" s="82">
        <f t="shared" si="335"/>
        <v>0</v>
      </c>
      <c r="EO25" s="82">
        <f t="shared" si="335"/>
        <v>0</v>
      </c>
      <c r="EP25" s="350">
        <f t="shared" si="335"/>
        <v>0</v>
      </c>
      <c r="EQ25" s="350"/>
      <c r="ER25" s="350"/>
      <c r="ES25" s="350"/>
      <c r="ET25" s="350"/>
      <c r="EU25" s="350"/>
      <c r="EV25" s="350"/>
      <c r="EW25" s="350"/>
      <c r="EX25" s="350"/>
      <c r="EY25" s="350"/>
      <c r="EZ25" s="350"/>
      <c r="FA25" s="350"/>
      <c r="FB25" s="350"/>
      <c r="FC25" s="350"/>
      <c r="FD25" s="349"/>
      <c r="FE25" s="15" t="s">
        <v>65</v>
      </c>
      <c r="FF25" s="15"/>
      <c r="FG25" s="16" t="s">
        <v>66</v>
      </c>
      <c r="FH25" s="16">
        <f>SUM(FH26:FH28)</f>
        <v>5.392055</v>
      </c>
      <c r="FI25" s="16">
        <f t="shared" ref="FI25:GD25" si="336">SUM(FI26:FI28)</f>
        <v>21.440750999999999</v>
      </c>
      <c r="FJ25" s="16">
        <f t="shared" si="336"/>
        <v>0.69352199999999997</v>
      </c>
      <c r="FK25" s="16">
        <f t="shared" si="336"/>
        <v>0.58704000000000001</v>
      </c>
      <c r="FL25" s="16">
        <f t="shared" si="336"/>
        <v>0.31759399999999999</v>
      </c>
      <c r="FM25" s="16">
        <f t="shared" si="336"/>
        <v>1.5981559999999999</v>
      </c>
      <c r="FN25" s="16">
        <f t="shared" si="336"/>
        <v>0.76467600000000002</v>
      </c>
      <c r="FO25" s="16">
        <f t="shared" si="336"/>
        <v>0.41745500000000002</v>
      </c>
      <c r="FP25" s="16">
        <f t="shared" si="336"/>
        <v>0.34166800000000003</v>
      </c>
      <c r="FQ25" s="16">
        <f t="shared" si="336"/>
        <v>1.5237990000000001</v>
      </c>
      <c r="FR25" s="16">
        <f t="shared" si="336"/>
        <v>2.0490849999999998</v>
      </c>
      <c r="FS25" s="16">
        <f t="shared" si="336"/>
        <v>0.78148099999999998</v>
      </c>
      <c r="FT25" s="16">
        <f t="shared" si="336"/>
        <v>1.0768519999999999</v>
      </c>
      <c r="FU25" s="16">
        <f t="shared" si="336"/>
        <v>3.9074179999999998</v>
      </c>
      <c r="FV25" s="16">
        <f t="shared" si="336"/>
        <v>2.1274069999999998</v>
      </c>
      <c r="FW25" s="16">
        <f t="shared" si="336"/>
        <v>1.1397409999999999</v>
      </c>
      <c r="FX25" s="16">
        <f t="shared" si="336"/>
        <v>1.5773249999999999</v>
      </c>
      <c r="FY25" s="16">
        <f t="shared" si="336"/>
        <v>4.8444729999999998</v>
      </c>
      <c r="FZ25" s="16">
        <f t="shared" si="336"/>
        <v>11.873846</v>
      </c>
      <c r="GA25" s="16">
        <f t="shared" si="336"/>
        <v>0</v>
      </c>
      <c r="GB25" s="16">
        <f t="shared" si="336"/>
        <v>0</v>
      </c>
      <c r="GC25" s="189">
        <f t="shared" si="336"/>
        <v>0</v>
      </c>
      <c r="GD25" s="351">
        <f t="shared" si="336"/>
        <v>0</v>
      </c>
      <c r="GE25" s="351">
        <f t="shared" ref="GE25:GH25" si="337">SUM(GE26:GE28)</f>
        <v>0</v>
      </c>
      <c r="GF25" s="351">
        <f t="shared" si="337"/>
        <v>0</v>
      </c>
      <c r="GG25" s="351">
        <f t="shared" si="337"/>
        <v>0</v>
      </c>
      <c r="GH25" s="351">
        <f t="shared" si="337"/>
        <v>0</v>
      </c>
      <c r="GI25" s="351">
        <f t="shared" ref="GI25:GL25" si="338">SUM(GI26:GI28)</f>
        <v>0</v>
      </c>
      <c r="GJ25" s="351">
        <f t="shared" si="338"/>
        <v>0</v>
      </c>
      <c r="GK25" s="351">
        <f t="shared" si="338"/>
        <v>0</v>
      </c>
      <c r="GL25" s="351">
        <f t="shared" si="338"/>
        <v>0</v>
      </c>
      <c r="GM25" s="351">
        <f t="shared" ref="GM25:GQ25" si="339">SUM(GM26:GM28)</f>
        <v>0</v>
      </c>
      <c r="GN25" s="351">
        <f t="shared" si="339"/>
        <v>0</v>
      </c>
      <c r="GO25" s="351">
        <f t="shared" si="339"/>
        <v>0</v>
      </c>
      <c r="GP25" s="351">
        <f t="shared" si="339"/>
        <v>0</v>
      </c>
      <c r="GQ25" s="351">
        <f t="shared" si="339"/>
        <v>0</v>
      </c>
      <c r="GR25" s="349"/>
      <c r="GS25" s="15" t="s">
        <v>65</v>
      </c>
      <c r="GT25" s="15"/>
      <c r="GU25" s="16" t="s">
        <v>66</v>
      </c>
      <c r="GV25" s="16">
        <f>SUM(GV26:GV28)</f>
        <v>17.995282799999998</v>
      </c>
      <c r="GW25" s="16">
        <f t="shared" ref="GW25:HN25" si="340">SUM(GW26:GW28)</f>
        <v>139.6153712</v>
      </c>
      <c r="GX25" s="16">
        <f t="shared" si="340"/>
        <v>1.5271859999999999</v>
      </c>
      <c r="GY25" s="16">
        <f t="shared" si="340"/>
        <v>3.1818379999999999</v>
      </c>
      <c r="GZ25" s="16">
        <f t="shared" si="340"/>
        <v>2.3580219999999996</v>
      </c>
      <c r="HA25" s="16">
        <f t="shared" si="340"/>
        <v>7.0670459999999995</v>
      </c>
      <c r="HB25" s="16">
        <f t="shared" si="340"/>
        <v>6.5311949999999994</v>
      </c>
      <c r="HC25" s="16">
        <f t="shared" si="340"/>
        <v>7.0150380000000006</v>
      </c>
      <c r="HD25" s="16">
        <f t="shared" si="340"/>
        <v>5.1812610000000001</v>
      </c>
      <c r="HE25" s="16">
        <f t="shared" si="340"/>
        <v>18.727494</v>
      </c>
      <c r="HF25" s="16">
        <f t="shared" si="340"/>
        <v>1.8254666000000002</v>
      </c>
      <c r="HG25" s="16">
        <f t="shared" si="340"/>
        <v>1.3541706</v>
      </c>
      <c r="HH25" s="16">
        <f t="shared" si="340"/>
        <v>0.6157338</v>
      </c>
      <c r="HI25" s="16">
        <f t="shared" si="340"/>
        <v>4.5800966000000001</v>
      </c>
      <c r="HJ25" s="16">
        <f t="shared" si="340"/>
        <v>2.1551022</v>
      </c>
      <c r="HK25" s="16">
        <f t="shared" si="340"/>
        <v>5.4188248000000003</v>
      </c>
      <c r="HL25" s="16">
        <f t="shared" si="340"/>
        <v>3.6296580000000005</v>
      </c>
      <c r="HM25" s="16">
        <f t="shared" si="340"/>
        <v>11.203585</v>
      </c>
      <c r="HN25" s="16">
        <f t="shared" si="340"/>
        <v>41.578221600000006</v>
      </c>
      <c r="HO25" s="16">
        <f t="shared" ref="HO25:HR25" si="341">SUM(HO26:HO28)</f>
        <v>1.6905549999999998</v>
      </c>
      <c r="HP25" s="16">
        <f t="shared" si="341"/>
        <v>1.4444429999999999</v>
      </c>
      <c r="HQ25" s="16">
        <f t="shared" si="341"/>
        <v>0</v>
      </c>
      <c r="HR25" s="16">
        <f t="shared" si="341"/>
        <v>3.1349979999999995</v>
      </c>
      <c r="HS25" s="351">
        <f t="shared" ref="HS25:HV25" si="342">SUM(HS26:HS28)</f>
        <v>0</v>
      </c>
      <c r="HT25" s="351">
        <f t="shared" si="342"/>
        <v>0</v>
      </c>
      <c r="HU25" s="351">
        <f t="shared" si="342"/>
        <v>0</v>
      </c>
      <c r="HV25" s="351">
        <f t="shared" si="342"/>
        <v>0</v>
      </c>
      <c r="HW25" s="351">
        <f t="shared" ref="HW25:HZ25" si="343">SUM(HW26:HW28)</f>
        <v>0</v>
      </c>
      <c r="HX25" s="351">
        <f t="shared" si="343"/>
        <v>0</v>
      </c>
      <c r="HY25" s="351">
        <f t="shared" si="343"/>
        <v>0</v>
      </c>
      <c r="HZ25" s="351">
        <f t="shared" si="343"/>
        <v>0</v>
      </c>
      <c r="IA25" s="351">
        <f t="shared" ref="IA25:IE25" si="344">SUM(IA26:IA28)</f>
        <v>0</v>
      </c>
      <c r="IB25" s="351">
        <f t="shared" si="344"/>
        <v>0</v>
      </c>
      <c r="IC25" s="351">
        <f t="shared" si="344"/>
        <v>0</v>
      </c>
      <c r="ID25" s="351">
        <f t="shared" si="344"/>
        <v>0</v>
      </c>
      <c r="IE25" s="351">
        <f t="shared" si="344"/>
        <v>3.1349979999999995</v>
      </c>
    </row>
    <row r="26" spans="1:239" ht="15.75" x14ac:dyDescent="0.25">
      <c r="A26" s="17">
        <v>17</v>
      </c>
      <c r="B26" s="21" t="s">
        <v>67</v>
      </c>
      <c r="C26" s="19" t="s">
        <v>68</v>
      </c>
      <c r="D26" s="20">
        <f>D63+D100+D137+D174+D211</f>
        <v>13.035777</v>
      </c>
      <c r="E26" s="20">
        <f t="shared" ref="E26:H26" si="345">E63+E100+E137+E174+E211</f>
        <v>62.08351656666666</v>
      </c>
      <c r="F26" s="20">
        <f t="shared" si="345"/>
        <v>4.0839154200000003</v>
      </c>
      <c r="G26" s="20">
        <f t="shared" si="345"/>
        <v>2.4677784599999999</v>
      </c>
      <c r="H26" s="20">
        <f t="shared" si="345"/>
        <v>14.1898176</v>
      </c>
      <c r="I26" s="20">
        <f t="shared" ref="I26:J26" si="346">I63+I100+I137+I174+I211</f>
        <v>20.74151148</v>
      </c>
      <c r="J26" s="20">
        <f t="shared" si="346"/>
        <v>3.0981480000000001</v>
      </c>
      <c r="K26" s="20">
        <f t="shared" ref="K26:S26" si="347">K63+K100+K137+K174+K211</f>
        <v>0.37036999999999998</v>
      </c>
      <c r="L26" s="20">
        <f t="shared" si="347"/>
        <v>8.4231490000000022</v>
      </c>
      <c r="M26" s="20">
        <f t="shared" si="347"/>
        <v>11.891667000000002</v>
      </c>
      <c r="N26" s="20">
        <f t="shared" si="347"/>
        <v>3.7518350000000003</v>
      </c>
      <c r="O26" s="20">
        <f t="shared" si="347"/>
        <v>3.0414809999999997</v>
      </c>
      <c r="P26" s="20">
        <f>P63+P100+P137+P174+P211</f>
        <v>1.0511330000000001</v>
      </c>
      <c r="Q26" s="20">
        <f t="shared" si="347"/>
        <v>7.8444489999999991</v>
      </c>
      <c r="R26" s="20">
        <f t="shared" si="347"/>
        <v>2.82037</v>
      </c>
      <c r="S26" s="20">
        <f t="shared" si="347"/>
        <v>4.4111119999999993</v>
      </c>
      <c r="T26" s="20">
        <f t="shared" ref="T26:U26" si="348">T63+T100+T137+T174+T211</f>
        <v>1.111111</v>
      </c>
      <c r="U26" s="20">
        <f t="shared" si="348"/>
        <v>8.3425930000000008</v>
      </c>
      <c r="V26" s="20">
        <f>V63+V100+V137+V174+V211</f>
        <v>48.820220480000003</v>
      </c>
      <c r="W26" s="20">
        <f t="shared" ref="W26:Z26" si="349">W63+W100+W137+W174+W211</f>
        <v>0</v>
      </c>
      <c r="X26" s="20">
        <f t="shared" si="349"/>
        <v>0</v>
      </c>
      <c r="Y26" s="187">
        <f t="shared" si="349"/>
        <v>0</v>
      </c>
      <c r="Z26" s="341">
        <f t="shared" si="349"/>
        <v>0</v>
      </c>
      <c r="AA26" s="341">
        <f t="shared" ref="AA26" si="350">AA63+AA100+AA137+AA174+AA211</f>
        <v>0</v>
      </c>
      <c r="AB26" s="341">
        <f t="shared" ref="AB26:AE26" si="351">AB63+AB100+AB137+AB174+AB211</f>
        <v>0</v>
      </c>
      <c r="AC26" s="341">
        <f t="shared" si="351"/>
        <v>0</v>
      </c>
      <c r="AD26" s="341">
        <f t="shared" si="351"/>
        <v>0</v>
      </c>
      <c r="AE26" s="341">
        <f t="shared" si="351"/>
        <v>0</v>
      </c>
      <c r="AF26" s="341">
        <f t="shared" ref="AF26:AI26" si="352">AF63+AF100+AF137+AF174+AF211</f>
        <v>0</v>
      </c>
      <c r="AG26" s="341">
        <f t="shared" si="352"/>
        <v>0</v>
      </c>
      <c r="AH26" s="341">
        <f t="shared" si="352"/>
        <v>0</v>
      </c>
      <c r="AI26" s="341">
        <f t="shared" si="352"/>
        <v>0</v>
      </c>
      <c r="AJ26" s="341">
        <f t="shared" ref="AJ26:AL26" si="353">AJ63+AJ100+AJ137+AJ174+AJ211</f>
        <v>0</v>
      </c>
      <c r="AK26" s="341">
        <f t="shared" si="353"/>
        <v>0</v>
      </c>
      <c r="AL26" s="341">
        <f t="shared" si="353"/>
        <v>0</v>
      </c>
      <c r="AM26" s="341">
        <f>AM63+AM100+AM137+AM174+AM211</f>
        <v>0</v>
      </c>
      <c r="AO26" s="18">
        <v>17</v>
      </c>
      <c r="AP26" s="21" t="s">
        <v>67</v>
      </c>
      <c r="AQ26" s="19" t="s">
        <v>68</v>
      </c>
      <c r="AR26" s="19">
        <f>AR63+AR100+AR137+AR174+AR211</f>
        <v>8.378347999999999</v>
      </c>
      <c r="AS26" s="19">
        <f t="shared" ref="AS26:BJ28" si="354">AS63+AS100+AS137+AS174+AS211</f>
        <v>42.655014799999996</v>
      </c>
      <c r="AT26" s="19">
        <f t="shared" si="354"/>
        <v>3.3669745799999999</v>
      </c>
      <c r="AU26" s="19">
        <f t="shared" si="354"/>
        <v>1.7951855399999999</v>
      </c>
      <c r="AV26" s="19">
        <f t="shared" si="354"/>
        <v>11.273150399999999</v>
      </c>
      <c r="AW26" s="19">
        <f t="shared" si="354"/>
        <v>16.435310519999998</v>
      </c>
      <c r="AX26" s="19">
        <f t="shared" si="354"/>
        <v>3.0981480000000001</v>
      </c>
      <c r="AY26" s="19">
        <f t="shared" si="354"/>
        <v>0</v>
      </c>
      <c r="AZ26" s="19">
        <f t="shared" si="354"/>
        <v>8.4231490000000022</v>
      </c>
      <c r="BA26" s="19">
        <f t="shared" si="354"/>
        <v>11.521297000000001</v>
      </c>
      <c r="BB26" s="19">
        <f t="shared" si="354"/>
        <v>3.0110939999999999</v>
      </c>
      <c r="BC26" s="19">
        <f t="shared" si="354"/>
        <v>3.0414809999999997</v>
      </c>
      <c r="BD26" s="19">
        <f t="shared" si="354"/>
        <v>1.0511330000000001</v>
      </c>
      <c r="BE26" s="19">
        <f t="shared" si="354"/>
        <v>7.1037079999999992</v>
      </c>
      <c r="BF26" s="19">
        <f t="shared" si="354"/>
        <v>2.1259259999999998</v>
      </c>
      <c r="BG26" s="19">
        <f t="shared" si="354"/>
        <v>2.9296299999999995</v>
      </c>
      <c r="BH26" s="19">
        <f t="shared" si="354"/>
        <v>0.37036999999999998</v>
      </c>
      <c r="BI26" s="19">
        <f t="shared" si="354"/>
        <v>5.4259259999999987</v>
      </c>
      <c r="BJ26" s="19">
        <f t="shared" si="354"/>
        <v>40.48624152</v>
      </c>
      <c r="BK26" s="48">
        <f t="shared" ref="BK26:CA26" si="355">BK63+BK100+BK137+BK174+BK211</f>
        <v>0</v>
      </c>
      <c r="BL26" s="48">
        <f t="shared" si="355"/>
        <v>0</v>
      </c>
      <c r="BM26" s="48">
        <f t="shared" si="355"/>
        <v>0</v>
      </c>
      <c r="BN26" s="197">
        <f t="shared" si="355"/>
        <v>0</v>
      </c>
      <c r="BO26" s="197">
        <f t="shared" si="355"/>
        <v>0</v>
      </c>
      <c r="BP26" s="197">
        <f t="shared" si="355"/>
        <v>0</v>
      </c>
      <c r="BQ26" s="197">
        <f t="shared" si="355"/>
        <v>0</v>
      </c>
      <c r="BR26" s="197">
        <f t="shared" si="355"/>
        <v>0</v>
      </c>
      <c r="BS26" s="197">
        <f t="shared" si="355"/>
        <v>0</v>
      </c>
      <c r="BT26" s="197">
        <f t="shared" si="355"/>
        <v>0</v>
      </c>
      <c r="BU26" s="197">
        <f t="shared" si="355"/>
        <v>0</v>
      </c>
      <c r="BV26" s="197">
        <f t="shared" si="355"/>
        <v>0</v>
      </c>
      <c r="BW26" s="197">
        <f t="shared" si="355"/>
        <v>0</v>
      </c>
      <c r="BX26" s="197">
        <f t="shared" si="355"/>
        <v>0</v>
      </c>
      <c r="BY26" s="197">
        <f t="shared" si="355"/>
        <v>0</v>
      </c>
      <c r="BZ26" s="197">
        <f t="shared" si="355"/>
        <v>0</v>
      </c>
      <c r="CA26" s="197">
        <f t="shared" si="355"/>
        <v>0</v>
      </c>
      <c r="CC26" s="18">
        <v>17</v>
      </c>
      <c r="CD26" s="21" t="s">
        <v>67</v>
      </c>
      <c r="CE26" s="19" t="s">
        <v>68</v>
      </c>
      <c r="CF26" s="19">
        <f>'1.Danh muc CPHC'!CF63+'1.Danh muc CPHC'!CF100+'1.Danh muc CPHC'!CF137+'1.Danh muc CPHC'!CF174+'1.Danh muc CPHC'!CF211</f>
        <v>1.326689</v>
      </c>
      <c r="CG26" s="19">
        <f>'1.Danh muc CPHC'!CG63+'1.Danh muc CPHC'!CG100+'1.Danh muc CPHC'!CG137+'1.Danh muc CPHC'!CG174+'1.Danh muc CPHC'!CG211</f>
        <v>3.5240211666666683</v>
      </c>
      <c r="CH26" s="19">
        <f>'1.Danh muc CPHC'!CH63+'1.Danh muc CPHC'!CH100+'1.Danh muc CPHC'!CH137+'1.Danh muc CPHC'!CH174+'1.Danh muc CPHC'!CH211</f>
        <v>0.71694084000000002</v>
      </c>
      <c r="CI26" s="19">
        <f>'1.Danh muc CPHC'!CI63+'1.Danh muc CPHC'!CI100+'1.Danh muc CPHC'!CI137+'1.Danh muc CPHC'!CI174+'1.Danh muc CPHC'!CI211</f>
        <v>0.39481492000000001</v>
      </c>
      <c r="CJ26" s="19">
        <f>'1.Danh muc CPHC'!CJ63+'1.Danh muc CPHC'!CJ100+'1.Danh muc CPHC'!CJ137+'1.Danh muc CPHC'!CJ174+'1.Danh muc CPHC'!CJ211</f>
        <v>2.9166672</v>
      </c>
      <c r="CK26" s="19">
        <f>'1.Danh muc CPHC'!CK63+'1.Danh muc CPHC'!CK100+'1.Danh muc CPHC'!CK137+'1.Danh muc CPHC'!CK174+'1.Danh muc CPHC'!CK211</f>
        <v>4.0284229600000003</v>
      </c>
      <c r="CL26" s="19">
        <f t="shared" ref="CL26:CX26" si="356">CL63+CL100+CL137+CL174+CL211</f>
        <v>0</v>
      </c>
      <c r="CM26" s="19">
        <f t="shared" si="356"/>
        <v>0</v>
      </c>
      <c r="CN26" s="19">
        <f t="shared" si="356"/>
        <v>0</v>
      </c>
      <c r="CO26" s="19">
        <f t="shared" si="356"/>
        <v>0</v>
      </c>
      <c r="CP26" s="19">
        <f t="shared" si="356"/>
        <v>0</v>
      </c>
      <c r="CQ26" s="19">
        <f t="shared" si="356"/>
        <v>0</v>
      </c>
      <c r="CR26" s="19">
        <f t="shared" si="356"/>
        <v>0</v>
      </c>
      <c r="CS26" s="19">
        <f t="shared" si="356"/>
        <v>0</v>
      </c>
      <c r="CT26" s="19">
        <f t="shared" si="356"/>
        <v>0</v>
      </c>
      <c r="CU26" s="19">
        <f t="shared" si="356"/>
        <v>0</v>
      </c>
      <c r="CV26" s="19">
        <f t="shared" si="356"/>
        <v>0</v>
      </c>
      <c r="CW26" s="19">
        <f t="shared" si="356"/>
        <v>0</v>
      </c>
      <c r="CX26" s="19">
        <f t="shared" si="356"/>
        <v>4.0284229600000003</v>
      </c>
      <c r="CY26" s="19"/>
      <c r="CZ26" s="19"/>
      <c r="DA26" s="19"/>
      <c r="DB26" s="19"/>
      <c r="DC26" s="19"/>
      <c r="DD26" s="19"/>
      <c r="DE26" s="19"/>
      <c r="DF26" s="19"/>
      <c r="DG26" s="19"/>
      <c r="DH26" s="19"/>
      <c r="DI26" s="19"/>
      <c r="DJ26" s="19"/>
      <c r="DK26" s="19"/>
      <c r="DL26" s="19"/>
      <c r="DM26" s="19"/>
      <c r="DN26" s="186"/>
      <c r="DO26" s="186"/>
      <c r="DQ26" s="18">
        <v>17</v>
      </c>
      <c r="DR26" s="21" t="s">
        <v>67</v>
      </c>
      <c r="DS26" s="19" t="s">
        <v>68</v>
      </c>
      <c r="DT26" s="19">
        <f>DT63+DT100+DT137+DT174+DT211</f>
        <v>0</v>
      </c>
      <c r="DU26" s="19">
        <f t="shared" ref="DU26:EL28" si="357">DU63+DU100+DU137+DU174+DU211</f>
        <v>2.5407410000000001</v>
      </c>
      <c r="DV26" s="19">
        <f t="shared" si="357"/>
        <v>0</v>
      </c>
      <c r="DW26" s="19">
        <f t="shared" si="357"/>
        <v>0</v>
      </c>
      <c r="DX26" s="19">
        <f t="shared" si="357"/>
        <v>0</v>
      </c>
      <c r="DY26" s="19">
        <f t="shared" si="357"/>
        <v>0</v>
      </c>
      <c r="DZ26" s="19">
        <f t="shared" si="357"/>
        <v>0</v>
      </c>
      <c r="EA26" s="19">
        <f t="shared" si="357"/>
        <v>0</v>
      </c>
      <c r="EB26" s="19">
        <f t="shared" si="357"/>
        <v>0</v>
      </c>
      <c r="EC26" s="19">
        <f t="shared" si="357"/>
        <v>0</v>
      </c>
      <c r="ED26" s="19">
        <f t="shared" si="357"/>
        <v>0</v>
      </c>
      <c r="EE26" s="19">
        <f t="shared" si="357"/>
        <v>0</v>
      </c>
      <c r="EF26" s="19">
        <f t="shared" si="357"/>
        <v>0</v>
      </c>
      <c r="EG26" s="19">
        <f t="shared" si="357"/>
        <v>0</v>
      </c>
      <c r="EH26" s="19">
        <f t="shared" si="357"/>
        <v>0</v>
      </c>
      <c r="EI26" s="19">
        <f t="shared" si="357"/>
        <v>0</v>
      </c>
      <c r="EJ26" s="19">
        <f t="shared" si="357"/>
        <v>0</v>
      </c>
      <c r="EK26" s="19">
        <f t="shared" si="357"/>
        <v>0</v>
      </c>
      <c r="EL26" s="19">
        <f t="shared" si="357"/>
        <v>0</v>
      </c>
      <c r="EM26" s="48">
        <f t="shared" ref="EM26:EP26" si="358">EM63+EM100+EM137+EM174+EM211</f>
        <v>0</v>
      </c>
      <c r="EN26" s="48">
        <f t="shared" si="358"/>
        <v>0</v>
      </c>
      <c r="EO26" s="48">
        <f t="shared" si="358"/>
        <v>0</v>
      </c>
      <c r="EP26" s="197">
        <f t="shared" si="358"/>
        <v>0</v>
      </c>
      <c r="EQ26" s="197"/>
      <c r="ER26" s="197"/>
      <c r="ES26" s="197"/>
      <c r="ET26" s="197"/>
      <c r="EU26" s="197"/>
      <c r="EV26" s="197"/>
      <c r="EW26" s="197"/>
      <c r="EX26" s="197"/>
      <c r="EY26" s="197"/>
      <c r="EZ26" s="197"/>
      <c r="FA26" s="197"/>
      <c r="FB26" s="197"/>
      <c r="FC26" s="197"/>
      <c r="FE26" s="18">
        <v>17</v>
      </c>
      <c r="FF26" s="21" t="s">
        <v>67</v>
      </c>
      <c r="FG26" s="19" t="s">
        <v>68</v>
      </c>
      <c r="FH26" s="19">
        <f>FH63+FH100+FH137+FH174+FH211</f>
        <v>1.2962959999999999</v>
      </c>
      <c r="FI26" s="19">
        <f t="shared" ref="FI26:FZ28" si="359">FI63+FI100+FI137+FI174+FI211</f>
        <v>3.1166659999999999</v>
      </c>
      <c r="FJ26" s="19">
        <f t="shared" si="359"/>
        <v>0</v>
      </c>
      <c r="FK26" s="19">
        <f t="shared" si="359"/>
        <v>0</v>
      </c>
      <c r="FL26" s="19">
        <f t="shared" si="359"/>
        <v>0</v>
      </c>
      <c r="FM26" s="19">
        <f t="shared" si="359"/>
        <v>0</v>
      </c>
      <c r="FN26" s="19">
        <f t="shared" si="359"/>
        <v>0</v>
      </c>
      <c r="FO26" s="19">
        <f t="shared" si="359"/>
        <v>0</v>
      </c>
      <c r="FP26" s="19">
        <f t="shared" si="359"/>
        <v>0</v>
      </c>
      <c r="FQ26" s="19">
        <f t="shared" si="359"/>
        <v>0</v>
      </c>
      <c r="FR26" s="19">
        <f t="shared" si="359"/>
        <v>0</v>
      </c>
      <c r="FS26" s="19">
        <f t="shared" si="359"/>
        <v>0</v>
      </c>
      <c r="FT26" s="19">
        <f t="shared" si="359"/>
        <v>0</v>
      </c>
      <c r="FU26" s="19">
        <f t="shared" si="359"/>
        <v>0</v>
      </c>
      <c r="FV26" s="19">
        <f t="shared" si="359"/>
        <v>0.32407399999999997</v>
      </c>
      <c r="FW26" s="19">
        <f t="shared" si="359"/>
        <v>0</v>
      </c>
      <c r="FX26" s="19">
        <f t="shared" si="359"/>
        <v>0</v>
      </c>
      <c r="FY26" s="19">
        <f t="shared" si="359"/>
        <v>0.32407399999999997</v>
      </c>
      <c r="FZ26" s="19">
        <f t="shared" si="359"/>
        <v>0.32407399999999997</v>
      </c>
      <c r="GA26" s="19">
        <f t="shared" ref="GA26:GD26" si="360">GA63+GA100+GA137+GA174+GA211</f>
        <v>0</v>
      </c>
      <c r="GB26" s="19">
        <f t="shared" si="360"/>
        <v>0</v>
      </c>
      <c r="GC26" s="188">
        <f t="shared" si="360"/>
        <v>0</v>
      </c>
      <c r="GD26" s="186">
        <f t="shared" si="360"/>
        <v>0</v>
      </c>
      <c r="GE26" s="186">
        <f t="shared" ref="GE26:GH26" si="361">GE63+GE100+GE137+GE174+GE211</f>
        <v>0</v>
      </c>
      <c r="GF26" s="186">
        <f t="shared" si="361"/>
        <v>0</v>
      </c>
      <c r="GG26" s="186">
        <f t="shared" si="361"/>
        <v>0</v>
      </c>
      <c r="GH26" s="186">
        <f t="shared" si="361"/>
        <v>0</v>
      </c>
      <c r="GI26" s="186">
        <f t="shared" ref="GI26:GL26" si="362">GI63+GI100+GI137+GI174+GI211</f>
        <v>0</v>
      </c>
      <c r="GJ26" s="186">
        <f t="shared" si="362"/>
        <v>0</v>
      </c>
      <c r="GK26" s="186">
        <f t="shared" si="362"/>
        <v>0</v>
      </c>
      <c r="GL26" s="186">
        <f t="shared" si="362"/>
        <v>0</v>
      </c>
      <c r="GM26" s="186">
        <f t="shared" ref="GM26:GQ26" si="363">GM63+GM100+GM137+GM174+GM211</f>
        <v>0</v>
      </c>
      <c r="GN26" s="186">
        <f t="shared" si="363"/>
        <v>0</v>
      </c>
      <c r="GO26" s="186">
        <f t="shared" si="363"/>
        <v>0</v>
      </c>
      <c r="GP26" s="186">
        <f t="shared" si="363"/>
        <v>0</v>
      </c>
      <c r="GQ26" s="186">
        <f t="shared" si="363"/>
        <v>0</v>
      </c>
      <c r="GS26" s="18">
        <v>17</v>
      </c>
      <c r="GT26" s="21" t="s">
        <v>67</v>
      </c>
      <c r="GU26" s="19" t="s">
        <v>68</v>
      </c>
      <c r="GV26" s="19">
        <f>GV63+GV100+GV137+GV174+GV211</f>
        <v>2.0344439999999997</v>
      </c>
      <c r="GW26" s="19">
        <f t="shared" ref="GW26:HN28" si="364">GW63+GW100+GW137+GW174+GW211</f>
        <v>10.2470736</v>
      </c>
      <c r="GX26" s="19">
        <f t="shared" si="364"/>
        <v>0</v>
      </c>
      <c r="GY26" s="19">
        <f t="shared" si="364"/>
        <v>0.27777800000000002</v>
      </c>
      <c r="GZ26" s="19">
        <f t="shared" si="364"/>
        <v>0</v>
      </c>
      <c r="HA26" s="19">
        <f t="shared" si="364"/>
        <v>0.27777800000000002</v>
      </c>
      <c r="HB26" s="19">
        <f t="shared" si="364"/>
        <v>0</v>
      </c>
      <c r="HC26" s="19">
        <f t="shared" si="364"/>
        <v>0.37036999999999998</v>
      </c>
      <c r="HD26" s="19">
        <f t="shared" si="364"/>
        <v>0</v>
      </c>
      <c r="HE26" s="19">
        <f t="shared" si="364"/>
        <v>0.37036999999999998</v>
      </c>
      <c r="HF26" s="19">
        <f t="shared" si="364"/>
        <v>0.74074100000000009</v>
      </c>
      <c r="HG26" s="19">
        <f t="shared" si="364"/>
        <v>0</v>
      </c>
      <c r="HH26" s="19">
        <f t="shared" si="364"/>
        <v>0</v>
      </c>
      <c r="HI26" s="19">
        <f t="shared" si="364"/>
        <v>0.74074100000000009</v>
      </c>
      <c r="HJ26" s="19">
        <f t="shared" si="364"/>
        <v>0.37036999999999998</v>
      </c>
      <c r="HK26" s="19">
        <f t="shared" si="364"/>
        <v>1.4814820000000002</v>
      </c>
      <c r="HL26" s="19">
        <f t="shared" si="364"/>
        <v>0.74074100000000009</v>
      </c>
      <c r="HM26" s="19">
        <f t="shared" si="364"/>
        <v>2.5925929999999999</v>
      </c>
      <c r="HN26" s="19">
        <f t="shared" si="364"/>
        <v>3.9814819999999997</v>
      </c>
      <c r="HO26" s="19">
        <f t="shared" ref="HO26:HR26" si="365">HO63+HO100+HO137+HO174+HO211</f>
        <v>0</v>
      </c>
      <c r="HP26" s="19">
        <f t="shared" si="365"/>
        <v>0</v>
      </c>
      <c r="HQ26" s="19">
        <f t="shared" si="365"/>
        <v>0</v>
      </c>
      <c r="HR26" s="19">
        <f t="shared" si="365"/>
        <v>0</v>
      </c>
      <c r="HS26" s="186">
        <f t="shared" ref="HS26:HV26" si="366">HS63+HS100+HS137+HS174+HS211</f>
        <v>0</v>
      </c>
      <c r="HT26" s="186">
        <f t="shared" si="366"/>
        <v>0</v>
      </c>
      <c r="HU26" s="186">
        <f t="shared" si="366"/>
        <v>0</v>
      </c>
      <c r="HV26" s="186">
        <f t="shared" si="366"/>
        <v>0</v>
      </c>
      <c r="HW26" s="186">
        <f t="shared" ref="HW26:HZ26" si="367">HW63+HW100+HW137+HW174+HW211</f>
        <v>0</v>
      </c>
      <c r="HX26" s="186">
        <f t="shared" si="367"/>
        <v>0</v>
      </c>
      <c r="HY26" s="186">
        <f t="shared" si="367"/>
        <v>0</v>
      </c>
      <c r="HZ26" s="186">
        <f t="shared" si="367"/>
        <v>0</v>
      </c>
      <c r="IA26" s="186">
        <f t="shared" ref="IA26:IE26" si="368">IA63+IA100+IA137+IA174+IA211</f>
        <v>0</v>
      </c>
      <c r="IB26" s="186">
        <f t="shared" si="368"/>
        <v>0</v>
      </c>
      <c r="IC26" s="186">
        <f t="shared" si="368"/>
        <v>0</v>
      </c>
      <c r="ID26" s="186">
        <f t="shared" si="368"/>
        <v>0</v>
      </c>
      <c r="IE26" s="186">
        <f t="shared" si="368"/>
        <v>0</v>
      </c>
    </row>
    <row r="27" spans="1:239" ht="15.75" x14ac:dyDescent="0.25">
      <c r="A27" s="17">
        <v>18</v>
      </c>
      <c r="B27" s="21" t="s">
        <v>69</v>
      </c>
      <c r="C27" s="19" t="s">
        <v>70</v>
      </c>
      <c r="D27" s="20">
        <f t="shared" ref="D27:H28" si="369">D64+D101+D138+D175+D212</f>
        <v>40.019067</v>
      </c>
      <c r="E27" s="20">
        <f t="shared" si="369"/>
        <v>137.66580234</v>
      </c>
      <c r="F27" s="20">
        <f t="shared" si="369"/>
        <v>8.5941945199999985</v>
      </c>
      <c r="G27" s="20">
        <f t="shared" si="369"/>
        <v>9.6991006599999992</v>
      </c>
      <c r="H27" s="20">
        <f t="shared" si="369"/>
        <v>12.496569000000001</v>
      </c>
      <c r="I27" s="20">
        <f t="shared" ref="I27:J27" si="370">I64+I101+I138+I175+I212</f>
        <v>30.789864179999999</v>
      </c>
      <c r="J27" s="20">
        <f t="shared" si="370"/>
        <v>10.621860999999999</v>
      </c>
      <c r="K27" s="20">
        <f t="shared" ref="K27:S27" si="371">K64+K101+K138+K175+K212</f>
        <v>8.2604730000000011</v>
      </c>
      <c r="L27" s="20">
        <f t="shared" si="371"/>
        <v>10.776963</v>
      </c>
      <c r="M27" s="20">
        <f t="shared" si="371"/>
        <v>29.659297000000002</v>
      </c>
      <c r="N27" s="20">
        <f t="shared" si="371"/>
        <v>16.410826999999998</v>
      </c>
      <c r="O27" s="20">
        <f t="shared" si="371"/>
        <v>12.515304</v>
      </c>
      <c r="P27" s="20">
        <f t="shared" si="371"/>
        <v>13.901027000000001</v>
      </c>
      <c r="Q27" s="20">
        <f t="shared" si="371"/>
        <v>42.827157999999997</v>
      </c>
      <c r="R27" s="20">
        <f t="shared" si="371"/>
        <v>14.331408</v>
      </c>
      <c r="S27" s="20">
        <f t="shared" si="371"/>
        <v>14.697805000000002</v>
      </c>
      <c r="T27" s="20">
        <f t="shared" ref="T27:X27" si="372">T64+T101+T138+T175+T212</f>
        <v>16.302240000000001</v>
      </c>
      <c r="U27" s="20">
        <f t="shared" si="372"/>
        <v>45.331453000000003</v>
      </c>
      <c r="V27" s="20">
        <f t="shared" si="372"/>
        <v>148.60777218000001</v>
      </c>
      <c r="W27" s="20">
        <f t="shared" si="372"/>
        <v>1.0405549999999999</v>
      </c>
      <c r="X27" s="20">
        <f t="shared" si="372"/>
        <v>1.4444429999999999</v>
      </c>
      <c r="Y27" s="187">
        <f t="shared" ref="Y27:AA27" si="373">Y64+Y101+Y138+Y175+Y212</f>
        <v>0</v>
      </c>
      <c r="Z27" s="341">
        <f t="shared" si="373"/>
        <v>2.4849979999999996</v>
      </c>
      <c r="AA27" s="341">
        <f t="shared" si="373"/>
        <v>0</v>
      </c>
      <c r="AB27" s="341">
        <f t="shared" ref="AB27:AE27" si="374">AB64+AB101+AB138+AB175+AB212</f>
        <v>0</v>
      </c>
      <c r="AC27" s="341">
        <f t="shared" si="374"/>
        <v>0</v>
      </c>
      <c r="AD27" s="341">
        <f t="shared" si="374"/>
        <v>0</v>
      </c>
      <c r="AE27" s="341">
        <f t="shared" si="374"/>
        <v>0</v>
      </c>
      <c r="AF27" s="341">
        <f t="shared" ref="AF27:AI27" si="375">AF64+AF101+AF138+AF175+AF212</f>
        <v>0</v>
      </c>
      <c r="AG27" s="341">
        <f t="shared" si="375"/>
        <v>0</v>
      </c>
      <c r="AH27" s="341">
        <f t="shared" si="375"/>
        <v>0</v>
      </c>
      <c r="AI27" s="341">
        <f t="shared" si="375"/>
        <v>0</v>
      </c>
      <c r="AJ27" s="341">
        <f t="shared" ref="AJ27:AM27" si="376">AJ64+AJ101+AJ138+AJ175+AJ212</f>
        <v>0</v>
      </c>
      <c r="AK27" s="341">
        <f t="shared" si="376"/>
        <v>0</v>
      </c>
      <c r="AL27" s="341">
        <f t="shared" si="376"/>
        <v>0</v>
      </c>
      <c r="AM27" s="341">
        <f t="shared" si="376"/>
        <v>2.4849979999999996</v>
      </c>
      <c r="AO27" s="18">
        <v>18</v>
      </c>
      <c r="AP27" s="21" t="s">
        <v>69</v>
      </c>
      <c r="AQ27" s="19" t="s">
        <v>70</v>
      </c>
      <c r="AR27" s="19">
        <f>AR64+AR101+AR138+AR175+AR212</f>
        <v>21.303761640000001</v>
      </c>
      <c r="AS27" s="19">
        <f t="shared" si="354"/>
        <v>55.991347840000003</v>
      </c>
      <c r="AT27" s="19">
        <f t="shared" si="354"/>
        <v>4.1703030800000001</v>
      </c>
      <c r="AU27" s="19">
        <f t="shared" si="354"/>
        <v>5.2197923400000006</v>
      </c>
      <c r="AV27" s="19">
        <f t="shared" si="354"/>
        <v>8.1726313600000005</v>
      </c>
      <c r="AW27" s="19">
        <f t="shared" si="354"/>
        <v>17.562726779999998</v>
      </c>
      <c r="AX27" s="19">
        <f t="shared" si="354"/>
        <v>7.9275550000000008</v>
      </c>
      <c r="AY27" s="19">
        <f t="shared" si="354"/>
        <v>5.8357790000000005</v>
      </c>
      <c r="AZ27" s="19">
        <f t="shared" si="354"/>
        <v>7.9282580000000014</v>
      </c>
      <c r="BA27" s="19">
        <f t="shared" si="354"/>
        <v>21.691592</v>
      </c>
      <c r="BB27" s="19">
        <f t="shared" si="354"/>
        <v>13.061741999999999</v>
      </c>
      <c r="BC27" s="19">
        <f t="shared" si="354"/>
        <v>10.164378000000001</v>
      </c>
      <c r="BD27" s="19">
        <f t="shared" si="354"/>
        <v>11.054729999999999</v>
      </c>
      <c r="BE27" s="19">
        <f t="shared" si="354"/>
        <v>34.280850000000001</v>
      </c>
      <c r="BF27" s="19">
        <f t="shared" si="354"/>
        <v>11.477923000000001</v>
      </c>
      <c r="BG27" s="19">
        <f t="shared" si="354"/>
        <v>12.719897000000001</v>
      </c>
      <c r="BH27" s="19">
        <f t="shared" si="354"/>
        <v>14.701952</v>
      </c>
      <c r="BI27" s="19">
        <f t="shared" si="354"/>
        <v>38.899771999999999</v>
      </c>
      <c r="BJ27" s="19">
        <f t="shared" si="354"/>
        <v>112.43494078000001</v>
      </c>
      <c r="BK27" s="48">
        <f t="shared" ref="BK27:CA27" si="377">BK64+BK101+BK138+BK175+BK212</f>
        <v>0</v>
      </c>
      <c r="BL27" s="48">
        <f t="shared" si="377"/>
        <v>0</v>
      </c>
      <c r="BM27" s="48">
        <f t="shared" si="377"/>
        <v>0</v>
      </c>
      <c r="BN27" s="197">
        <f t="shared" si="377"/>
        <v>0</v>
      </c>
      <c r="BO27" s="197">
        <f t="shared" si="377"/>
        <v>0</v>
      </c>
      <c r="BP27" s="197">
        <f t="shared" si="377"/>
        <v>0</v>
      </c>
      <c r="BQ27" s="197">
        <f t="shared" si="377"/>
        <v>0</v>
      </c>
      <c r="BR27" s="197">
        <f t="shared" si="377"/>
        <v>0</v>
      </c>
      <c r="BS27" s="197">
        <f t="shared" si="377"/>
        <v>0</v>
      </c>
      <c r="BT27" s="197">
        <f t="shared" si="377"/>
        <v>0</v>
      </c>
      <c r="BU27" s="197">
        <f t="shared" si="377"/>
        <v>0</v>
      </c>
      <c r="BV27" s="197">
        <f t="shared" si="377"/>
        <v>0</v>
      </c>
      <c r="BW27" s="197">
        <f t="shared" si="377"/>
        <v>0</v>
      </c>
      <c r="BX27" s="197">
        <f t="shared" si="377"/>
        <v>0</v>
      </c>
      <c r="BY27" s="197">
        <f t="shared" si="377"/>
        <v>0</v>
      </c>
      <c r="BZ27" s="197">
        <f t="shared" si="377"/>
        <v>0</v>
      </c>
      <c r="CA27" s="197">
        <f t="shared" si="377"/>
        <v>0</v>
      </c>
      <c r="CC27" s="18">
        <v>18</v>
      </c>
      <c r="CD27" s="21" t="s">
        <v>69</v>
      </c>
      <c r="CE27" s="19" t="s">
        <v>70</v>
      </c>
      <c r="CF27" s="19">
        <f>'1.Danh muc CPHC'!CF64+'1.Danh muc CPHC'!CF101+'1.Danh muc CPHC'!CF138+'1.Danh muc CPHC'!CF175+'1.Danh muc CPHC'!CF212</f>
        <v>2.9792315600000001</v>
      </c>
      <c r="CG27" s="19">
        <f>'1.Danh muc CPHC'!CG64+'1.Danh muc CPHC'!CG101+'1.Danh muc CPHC'!CG138+'1.Danh muc CPHC'!CG175+'1.Danh muc CPHC'!CG212</f>
        <v>30.453519499999999</v>
      </c>
      <c r="CH27" s="19">
        <f>'1.Danh muc CPHC'!CH64+'1.Danh muc CPHC'!CH101+'1.Danh muc CPHC'!CH138+'1.Danh muc CPHC'!CH175+'1.Danh muc CPHC'!CH212</f>
        <v>1.6694424400000001</v>
      </c>
      <c r="CI27" s="19">
        <f>'1.Danh muc CPHC'!CI64+'1.Danh muc CPHC'!CI101+'1.Danh muc CPHC'!CI138+'1.Danh muc CPHC'!CI175+'1.Danh muc CPHC'!CI212</f>
        <v>1.23300732</v>
      </c>
      <c r="CJ27" s="19">
        <f>'1.Danh muc CPHC'!CJ64+'1.Danh muc CPHC'!CJ101+'1.Danh muc CPHC'!CJ138+'1.Danh muc CPHC'!CJ175+'1.Danh muc CPHC'!CJ212</f>
        <v>1.8220826399999999</v>
      </c>
      <c r="CK27" s="19">
        <f>'1.Danh muc CPHC'!CK64+'1.Danh muc CPHC'!CK101+'1.Danh muc CPHC'!CK138+'1.Danh muc CPHC'!CK175+'1.Danh muc CPHC'!CK212</f>
        <v>4.7245324000000011</v>
      </c>
      <c r="CL27" s="19">
        <f t="shared" ref="CL27:CX27" si="378">CL64+CL101+CL138+CL175+CL212</f>
        <v>0</v>
      </c>
      <c r="CM27" s="19">
        <f t="shared" si="378"/>
        <v>0</v>
      </c>
      <c r="CN27" s="19">
        <f t="shared" si="378"/>
        <v>0</v>
      </c>
      <c r="CO27" s="19">
        <f t="shared" si="378"/>
        <v>0</v>
      </c>
      <c r="CP27" s="19">
        <f t="shared" si="378"/>
        <v>0</v>
      </c>
      <c r="CQ27" s="19">
        <f t="shared" si="378"/>
        <v>0</v>
      </c>
      <c r="CR27" s="19">
        <f t="shared" si="378"/>
        <v>0</v>
      </c>
      <c r="CS27" s="19">
        <f t="shared" si="378"/>
        <v>0</v>
      </c>
      <c r="CT27" s="19">
        <f t="shared" si="378"/>
        <v>0</v>
      </c>
      <c r="CU27" s="19">
        <f t="shared" si="378"/>
        <v>0</v>
      </c>
      <c r="CV27" s="19">
        <f t="shared" si="378"/>
        <v>0</v>
      </c>
      <c r="CW27" s="19">
        <f t="shared" si="378"/>
        <v>0</v>
      </c>
      <c r="CX27" s="19">
        <f t="shared" si="378"/>
        <v>4.7245324000000011</v>
      </c>
      <c r="CY27" s="19"/>
      <c r="CZ27" s="19"/>
      <c r="DA27" s="19"/>
      <c r="DB27" s="19"/>
      <c r="DC27" s="19"/>
      <c r="DD27" s="19"/>
      <c r="DE27" s="19"/>
      <c r="DF27" s="19"/>
      <c r="DG27" s="19"/>
      <c r="DH27" s="19"/>
      <c r="DI27" s="19"/>
      <c r="DJ27" s="19"/>
      <c r="DK27" s="19"/>
      <c r="DL27" s="19"/>
      <c r="DM27" s="19"/>
      <c r="DN27" s="186"/>
      <c r="DO27" s="186"/>
      <c r="DQ27" s="18">
        <v>18</v>
      </c>
      <c r="DR27" s="21" t="s">
        <v>69</v>
      </c>
      <c r="DS27" s="19" t="s">
        <v>70</v>
      </c>
      <c r="DT27" s="19">
        <f>DT64+DT101+DT138+DT175+DT212</f>
        <v>6.3039759999999996</v>
      </c>
      <c r="DU27" s="19">
        <f t="shared" si="357"/>
        <v>22.926062999999999</v>
      </c>
      <c r="DV27" s="19">
        <f t="shared" si="357"/>
        <v>1.6157409999999999</v>
      </c>
      <c r="DW27" s="19">
        <f t="shared" si="357"/>
        <v>2.286111</v>
      </c>
      <c r="DX27" s="19">
        <f t="shared" si="357"/>
        <v>1.7916669999999999</v>
      </c>
      <c r="DY27" s="19">
        <f t="shared" si="357"/>
        <v>5.6935190000000002</v>
      </c>
      <c r="DZ27" s="19">
        <f t="shared" si="357"/>
        <v>1.6685179999999999</v>
      </c>
      <c r="EA27" s="19">
        <f t="shared" si="357"/>
        <v>1.8092600000000001</v>
      </c>
      <c r="EB27" s="19">
        <f t="shared" si="357"/>
        <v>2.27963</v>
      </c>
      <c r="EC27" s="19">
        <f t="shared" si="357"/>
        <v>5.7574079999999999</v>
      </c>
      <c r="ED27" s="19">
        <f t="shared" si="357"/>
        <v>1</v>
      </c>
      <c r="EE27" s="19">
        <f t="shared" si="357"/>
        <v>1</v>
      </c>
      <c r="EF27" s="19">
        <f t="shared" si="357"/>
        <v>1.2</v>
      </c>
      <c r="EG27" s="19">
        <f t="shared" si="357"/>
        <v>3.2</v>
      </c>
      <c r="EH27" s="19">
        <f t="shared" si="357"/>
        <v>0.98699999999999999</v>
      </c>
      <c r="EI27" s="19">
        <f t="shared" si="357"/>
        <v>1.24</v>
      </c>
      <c r="EJ27" s="19">
        <f t="shared" si="357"/>
        <v>1.04</v>
      </c>
      <c r="EK27" s="19">
        <f t="shared" si="357"/>
        <v>3.2670000000000003</v>
      </c>
      <c r="EL27" s="19">
        <f t="shared" si="357"/>
        <v>17.917927000000002</v>
      </c>
      <c r="EM27" s="48">
        <f t="shared" ref="EM27:EP27" si="379">EM64+EM101+EM138+EM175+EM212</f>
        <v>0</v>
      </c>
      <c r="EN27" s="48">
        <f t="shared" si="379"/>
        <v>0</v>
      </c>
      <c r="EO27" s="48">
        <f t="shared" si="379"/>
        <v>0</v>
      </c>
      <c r="EP27" s="197">
        <f t="shared" si="379"/>
        <v>0</v>
      </c>
      <c r="EQ27" s="197"/>
      <c r="ER27" s="197"/>
      <c r="ES27" s="197"/>
      <c r="ET27" s="197"/>
      <c r="EU27" s="197"/>
      <c r="EV27" s="197"/>
      <c r="EW27" s="197"/>
      <c r="EX27" s="197"/>
      <c r="EY27" s="197"/>
      <c r="EZ27" s="197"/>
      <c r="FA27" s="197"/>
      <c r="FB27" s="197"/>
      <c r="FC27" s="197"/>
      <c r="FE27" s="18">
        <v>18</v>
      </c>
      <c r="FF27" s="21" t="s">
        <v>69</v>
      </c>
      <c r="FG27" s="19" t="s">
        <v>70</v>
      </c>
      <c r="FH27" s="19">
        <f>FH64+FH101+FH138+FH175+FH212</f>
        <v>4.0957590000000001</v>
      </c>
      <c r="FI27" s="19">
        <f t="shared" si="359"/>
        <v>14.941084999999999</v>
      </c>
      <c r="FJ27" s="19">
        <f t="shared" si="359"/>
        <v>0.69352199999999997</v>
      </c>
      <c r="FK27" s="19">
        <f t="shared" si="359"/>
        <v>0.58704000000000001</v>
      </c>
      <c r="FL27" s="19">
        <f t="shared" si="359"/>
        <v>0.31759399999999999</v>
      </c>
      <c r="FM27" s="19">
        <f t="shared" si="359"/>
        <v>1.5981559999999999</v>
      </c>
      <c r="FN27" s="19">
        <f t="shared" si="359"/>
        <v>0.76467600000000002</v>
      </c>
      <c r="FO27" s="19">
        <f t="shared" si="359"/>
        <v>0.41745500000000002</v>
      </c>
      <c r="FP27" s="19">
        <f t="shared" si="359"/>
        <v>0.34166800000000003</v>
      </c>
      <c r="FQ27" s="19">
        <f t="shared" si="359"/>
        <v>1.5237990000000001</v>
      </c>
      <c r="FR27" s="19">
        <f t="shared" si="359"/>
        <v>2.0490849999999998</v>
      </c>
      <c r="FS27" s="19">
        <f t="shared" si="359"/>
        <v>0.78148099999999998</v>
      </c>
      <c r="FT27" s="19">
        <f t="shared" si="359"/>
        <v>1.0768519999999999</v>
      </c>
      <c r="FU27" s="19">
        <f t="shared" si="359"/>
        <v>3.9074179999999998</v>
      </c>
      <c r="FV27" s="19">
        <f t="shared" si="359"/>
        <v>0.96</v>
      </c>
      <c r="FW27" s="19">
        <f t="shared" si="359"/>
        <v>0.492593</v>
      </c>
      <c r="FX27" s="19">
        <f t="shared" si="359"/>
        <v>0.452602</v>
      </c>
      <c r="FY27" s="19">
        <f t="shared" si="359"/>
        <v>1.905195</v>
      </c>
      <c r="FZ27" s="19">
        <f t="shared" si="359"/>
        <v>8.9345680000000005</v>
      </c>
      <c r="GA27" s="19">
        <f t="shared" ref="GA27:GD27" si="380">GA64+GA101+GA138+GA175+GA212</f>
        <v>0</v>
      </c>
      <c r="GB27" s="19">
        <f t="shared" si="380"/>
        <v>0</v>
      </c>
      <c r="GC27" s="188">
        <f t="shared" si="380"/>
        <v>0</v>
      </c>
      <c r="GD27" s="186">
        <f t="shared" si="380"/>
        <v>0</v>
      </c>
      <c r="GE27" s="186">
        <f t="shared" ref="GE27:GH27" si="381">GE64+GE101+GE138+GE175+GE212</f>
        <v>0</v>
      </c>
      <c r="GF27" s="186">
        <f t="shared" si="381"/>
        <v>0</v>
      </c>
      <c r="GG27" s="186">
        <f t="shared" si="381"/>
        <v>0</v>
      </c>
      <c r="GH27" s="186">
        <f t="shared" si="381"/>
        <v>0</v>
      </c>
      <c r="GI27" s="186">
        <f t="shared" ref="GI27:GL27" si="382">GI64+GI101+GI138+GI175+GI212</f>
        <v>0</v>
      </c>
      <c r="GJ27" s="186">
        <f t="shared" si="382"/>
        <v>0</v>
      </c>
      <c r="GK27" s="186">
        <f t="shared" si="382"/>
        <v>0</v>
      </c>
      <c r="GL27" s="186">
        <f t="shared" si="382"/>
        <v>0</v>
      </c>
      <c r="GM27" s="186">
        <f t="shared" ref="GM27:GQ27" si="383">GM64+GM101+GM138+GM175+GM212</f>
        <v>0</v>
      </c>
      <c r="GN27" s="186">
        <f t="shared" si="383"/>
        <v>0</v>
      </c>
      <c r="GO27" s="186">
        <f t="shared" si="383"/>
        <v>0</v>
      </c>
      <c r="GP27" s="186">
        <f t="shared" si="383"/>
        <v>0</v>
      </c>
      <c r="GQ27" s="186">
        <f t="shared" si="383"/>
        <v>0</v>
      </c>
      <c r="GS27" s="18">
        <v>18</v>
      </c>
      <c r="GT27" s="21" t="s">
        <v>69</v>
      </c>
      <c r="GU27" s="19" t="s">
        <v>70</v>
      </c>
      <c r="GV27" s="19">
        <f>GV64+GV101+GV138+GV175+GV212</f>
        <v>5.3363388</v>
      </c>
      <c r="GW27" s="19">
        <f t="shared" si="364"/>
        <v>13.353786999999999</v>
      </c>
      <c r="GX27" s="19">
        <f t="shared" si="364"/>
        <v>0.44518599999999997</v>
      </c>
      <c r="GY27" s="19">
        <f t="shared" si="364"/>
        <v>0.37314999999999998</v>
      </c>
      <c r="GZ27" s="19">
        <f t="shared" si="364"/>
        <v>0.392594</v>
      </c>
      <c r="HA27" s="19">
        <f t="shared" si="364"/>
        <v>1.2109299999999998</v>
      </c>
      <c r="HB27" s="19">
        <f t="shared" si="364"/>
        <v>0.26111200000000001</v>
      </c>
      <c r="HC27" s="19">
        <f t="shared" si="364"/>
        <v>0.19797899999999999</v>
      </c>
      <c r="HD27" s="19">
        <f t="shared" si="364"/>
        <v>0.22740700000000003</v>
      </c>
      <c r="HE27" s="19">
        <f t="shared" si="364"/>
        <v>0.68649800000000005</v>
      </c>
      <c r="HF27" s="19">
        <f t="shared" si="364"/>
        <v>0.3</v>
      </c>
      <c r="HG27" s="19">
        <f t="shared" si="364"/>
        <v>0.56944499999999998</v>
      </c>
      <c r="HH27" s="19">
        <f t="shared" si="364"/>
        <v>0.56944499999999998</v>
      </c>
      <c r="HI27" s="19">
        <f t="shared" si="364"/>
        <v>1.4388899999999998</v>
      </c>
      <c r="HJ27" s="19">
        <f t="shared" si="364"/>
        <v>0.90648499999999987</v>
      </c>
      <c r="HK27" s="19">
        <f t="shared" si="364"/>
        <v>0.24531500000000001</v>
      </c>
      <c r="HL27" s="19">
        <f t="shared" si="364"/>
        <v>0.107686</v>
      </c>
      <c r="HM27" s="19">
        <f t="shared" si="364"/>
        <v>1.2594860000000001</v>
      </c>
      <c r="HN27" s="19">
        <f t="shared" si="364"/>
        <v>4.5958039999999993</v>
      </c>
      <c r="HO27" s="19">
        <f t="shared" ref="HO27:HR27" si="384">HO64+HO101+HO138+HO175+HO212</f>
        <v>1.0405549999999999</v>
      </c>
      <c r="HP27" s="19">
        <f t="shared" si="384"/>
        <v>1.4444429999999999</v>
      </c>
      <c r="HQ27" s="19">
        <f t="shared" si="384"/>
        <v>0</v>
      </c>
      <c r="HR27" s="19">
        <f t="shared" si="384"/>
        <v>2.4849979999999996</v>
      </c>
      <c r="HS27" s="186">
        <f t="shared" ref="HS27:HV27" si="385">HS64+HS101+HS138+HS175+HS212</f>
        <v>0</v>
      </c>
      <c r="HT27" s="186">
        <f t="shared" si="385"/>
        <v>0</v>
      </c>
      <c r="HU27" s="186">
        <f t="shared" si="385"/>
        <v>0</v>
      </c>
      <c r="HV27" s="186">
        <f t="shared" si="385"/>
        <v>0</v>
      </c>
      <c r="HW27" s="186">
        <f t="shared" ref="HW27:HZ27" si="386">HW64+HW101+HW138+HW175+HW212</f>
        <v>0</v>
      </c>
      <c r="HX27" s="186">
        <f t="shared" si="386"/>
        <v>0</v>
      </c>
      <c r="HY27" s="186">
        <f t="shared" si="386"/>
        <v>0</v>
      </c>
      <c r="HZ27" s="186">
        <f t="shared" si="386"/>
        <v>0</v>
      </c>
      <c r="IA27" s="186">
        <f t="shared" ref="IA27:IE27" si="387">IA64+IA101+IA138+IA175+IA212</f>
        <v>0</v>
      </c>
      <c r="IB27" s="186">
        <f t="shared" si="387"/>
        <v>0</v>
      </c>
      <c r="IC27" s="186">
        <f t="shared" si="387"/>
        <v>0</v>
      </c>
      <c r="ID27" s="186">
        <f t="shared" si="387"/>
        <v>0</v>
      </c>
      <c r="IE27" s="186">
        <f t="shared" si="387"/>
        <v>2.4849979999999996</v>
      </c>
    </row>
    <row r="28" spans="1:239" ht="15.75" x14ac:dyDescent="0.25">
      <c r="A28" s="17">
        <v>19</v>
      </c>
      <c r="B28" s="21" t="s">
        <v>71</v>
      </c>
      <c r="C28" s="19" t="s">
        <v>72</v>
      </c>
      <c r="D28" s="20">
        <f t="shared" si="369"/>
        <v>24.466958999999999</v>
      </c>
      <c r="E28" s="20">
        <f t="shared" si="369"/>
        <v>191.71651467999996</v>
      </c>
      <c r="F28" s="20">
        <f t="shared" si="369"/>
        <v>7.5810207799999993</v>
      </c>
      <c r="G28" s="20">
        <f t="shared" si="369"/>
        <v>8.539276000000001</v>
      </c>
      <c r="H28" s="20">
        <f t="shared" si="369"/>
        <v>6.509787199999999</v>
      </c>
      <c r="I28" s="20">
        <f t="shared" ref="I28:J28" si="388">I65+I102+I139+I176+I213</f>
        <v>22.630083980000006</v>
      </c>
      <c r="J28" s="20">
        <f t="shared" si="388"/>
        <v>10.540083000000001</v>
      </c>
      <c r="K28" s="20">
        <f t="shared" ref="K28:S28" si="389">K65+K102+K139+K176+K213</f>
        <v>7.536689</v>
      </c>
      <c r="L28" s="20">
        <f t="shared" si="389"/>
        <v>5.556108</v>
      </c>
      <c r="M28" s="20">
        <f t="shared" si="389"/>
        <v>23.63288</v>
      </c>
      <c r="N28" s="20">
        <f t="shared" si="389"/>
        <v>6.0537495999999997</v>
      </c>
      <c r="O28" s="20">
        <f t="shared" si="389"/>
        <v>3.5857256</v>
      </c>
      <c r="P28" s="20">
        <f t="shared" si="389"/>
        <v>3.1287234000000002</v>
      </c>
      <c r="Q28" s="20">
        <f t="shared" si="389"/>
        <v>12.768198599999998</v>
      </c>
      <c r="R28" s="20">
        <f t="shared" si="389"/>
        <v>5.2372472000000005</v>
      </c>
      <c r="S28" s="20">
        <f t="shared" si="389"/>
        <v>6.0090828000000007</v>
      </c>
      <c r="T28" s="20">
        <f t="shared" ref="T28:X28" si="390">T65+T102+T139+T176+T213</f>
        <v>7.2348429999999997</v>
      </c>
      <c r="U28" s="20">
        <f t="shared" si="390"/>
        <v>18.481172999999998</v>
      </c>
      <c r="V28" s="20">
        <f t="shared" si="390"/>
        <v>77.512335579999998</v>
      </c>
      <c r="W28" s="20">
        <f t="shared" si="390"/>
        <v>0.65</v>
      </c>
      <c r="X28" s="20">
        <f t="shared" si="390"/>
        <v>0</v>
      </c>
      <c r="Y28" s="187">
        <f t="shared" ref="Y28:AA28" si="391">Y65+Y102+Y139+Y176+Y213</f>
        <v>0</v>
      </c>
      <c r="Z28" s="341">
        <f t="shared" si="391"/>
        <v>0.65</v>
      </c>
      <c r="AA28" s="341">
        <f t="shared" si="391"/>
        <v>0</v>
      </c>
      <c r="AB28" s="341">
        <f t="shared" ref="AB28:AE28" si="392">AB65+AB102+AB139+AB176+AB213</f>
        <v>0</v>
      </c>
      <c r="AC28" s="341">
        <f t="shared" si="392"/>
        <v>0</v>
      </c>
      <c r="AD28" s="341">
        <f t="shared" si="392"/>
        <v>0</v>
      </c>
      <c r="AE28" s="341">
        <f t="shared" si="392"/>
        <v>0</v>
      </c>
      <c r="AF28" s="341">
        <f t="shared" ref="AF28:AI28" si="393">AF65+AF102+AF139+AF176+AF213</f>
        <v>0</v>
      </c>
      <c r="AG28" s="341">
        <f t="shared" si="393"/>
        <v>0</v>
      </c>
      <c r="AH28" s="341">
        <f t="shared" si="393"/>
        <v>0</v>
      </c>
      <c r="AI28" s="341">
        <f t="shared" si="393"/>
        <v>0</v>
      </c>
      <c r="AJ28" s="341">
        <f t="shared" ref="AJ28:AM28" si="394">AJ65+AJ102+AJ139+AJ176+AJ213</f>
        <v>0</v>
      </c>
      <c r="AK28" s="341">
        <f t="shared" si="394"/>
        <v>0</v>
      </c>
      <c r="AL28" s="341">
        <f t="shared" si="394"/>
        <v>0</v>
      </c>
      <c r="AM28" s="341">
        <f t="shared" si="394"/>
        <v>0.65</v>
      </c>
      <c r="AO28" s="18">
        <v>19</v>
      </c>
      <c r="AP28" s="21" t="s">
        <v>71</v>
      </c>
      <c r="AQ28" s="19" t="s">
        <v>72</v>
      </c>
      <c r="AR28" s="19">
        <f>AR65+AR102+AR139+AR176+AR213</f>
        <v>10.405843540000001</v>
      </c>
      <c r="AS28" s="19">
        <f t="shared" si="354"/>
        <v>43.704004080000004</v>
      </c>
      <c r="AT28" s="19">
        <f t="shared" si="354"/>
        <v>3.5977698200000003</v>
      </c>
      <c r="AU28" s="19">
        <f t="shared" si="354"/>
        <v>2.5206400000000002</v>
      </c>
      <c r="AV28" s="19">
        <f t="shared" si="354"/>
        <v>2.9154977999999998</v>
      </c>
      <c r="AW28" s="19">
        <f t="shared" si="354"/>
        <v>9.0339076200000008</v>
      </c>
      <c r="AX28" s="19">
        <f t="shared" si="354"/>
        <v>4.2699999999999996</v>
      </c>
      <c r="AY28" s="19">
        <f t="shared" si="354"/>
        <v>1.0900000000000001</v>
      </c>
      <c r="AZ28" s="19">
        <f t="shared" si="354"/>
        <v>0.49099999999999999</v>
      </c>
      <c r="BA28" s="19">
        <f t="shared" si="354"/>
        <v>5.8509999999999991</v>
      </c>
      <c r="BB28" s="19">
        <f t="shared" si="354"/>
        <v>5.2690239999999999</v>
      </c>
      <c r="BC28" s="19">
        <f t="shared" si="354"/>
        <v>2.8010000000000002</v>
      </c>
      <c r="BD28" s="19">
        <f t="shared" si="354"/>
        <v>2.1837819999999999</v>
      </c>
      <c r="BE28" s="19">
        <f t="shared" si="354"/>
        <v>10.253806000000001</v>
      </c>
      <c r="BF28" s="19">
        <f t="shared" si="354"/>
        <v>3.5156670000000001</v>
      </c>
      <c r="BG28" s="19">
        <f t="shared" si="354"/>
        <v>1.669907</v>
      </c>
      <c r="BH28" s="19">
        <f t="shared" si="354"/>
        <v>2.4755560000000001</v>
      </c>
      <c r="BI28" s="19">
        <f t="shared" si="354"/>
        <v>7.6611299999999991</v>
      </c>
      <c r="BJ28" s="19">
        <f t="shared" si="354"/>
        <v>32.799843619999997</v>
      </c>
      <c r="BK28" s="48">
        <f t="shared" ref="BK28:CA28" si="395">BK65+BK102+BK139+BK176+BK213</f>
        <v>0</v>
      </c>
      <c r="BL28" s="48">
        <f t="shared" si="395"/>
        <v>0</v>
      </c>
      <c r="BM28" s="48">
        <f t="shared" si="395"/>
        <v>0</v>
      </c>
      <c r="BN28" s="197">
        <f t="shared" si="395"/>
        <v>0</v>
      </c>
      <c r="BO28" s="197">
        <f t="shared" si="395"/>
        <v>0</v>
      </c>
      <c r="BP28" s="197">
        <f t="shared" si="395"/>
        <v>0</v>
      </c>
      <c r="BQ28" s="197">
        <f t="shared" si="395"/>
        <v>0</v>
      </c>
      <c r="BR28" s="197">
        <f t="shared" si="395"/>
        <v>0</v>
      </c>
      <c r="BS28" s="197">
        <f t="shared" si="395"/>
        <v>0</v>
      </c>
      <c r="BT28" s="197">
        <f t="shared" si="395"/>
        <v>0</v>
      </c>
      <c r="BU28" s="197">
        <f t="shared" si="395"/>
        <v>0</v>
      </c>
      <c r="BV28" s="197">
        <f t="shared" si="395"/>
        <v>0</v>
      </c>
      <c r="BW28" s="197">
        <f t="shared" si="395"/>
        <v>0</v>
      </c>
      <c r="BX28" s="197">
        <f t="shared" si="395"/>
        <v>0</v>
      </c>
      <c r="BY28" s="197">
        <f t="shared" si="395"/>
        <v>0</v>
      </c>
      <c r="BZ28" s="197">
        <f t="shared" si="395"/>
        <v>0</v>
      </c>
      <c r="CA28" s="197">
        <f t="shared" si="395"/>
        <v>0</v>
      </c>
      <c r="CC28" s="18">
        <v>19</v>
      </c>
      <c r="CD28" s="21" t="s">
        <v>71</v>
      </c>
      <c r="CE28" s="19" t="s">
        <v>72</v>
      </c>
      <c r="CF28" s="19">
        <f>'1.Danh muc CPHC'!CF65+'1.Danh muc CPHC'!CF102+'1.Danh muc CPHC'!CF139+'1.Danh muc CPHC'!CF176+'1.Danh muc CPHC'!CF213</f>
        <v>1.4366154600000001</v>
      </c>
      <c r="CG28" s="19">
        <f>'1.Danh muc CPHC'!CG65+'1.Danh muc CPHC'!CG102+'1.Danh muc CPHC'!CG139+'1.Danh muc CPHC'!CG176+'1.Danh muc CPHC'!CG213</f>
        <v>4.4000000000000004</v>
      </c>
      <c r="CH28" s="19">
        <f>'1.Danh muc CPHC'!CH65+'1.Danh muc CPHC'!CH102+'1.Danh muc CPHC'!CH139+'1.Danh muc CPHC'!CH176+'1.Danh muc CPHC'!CH213</f>
        <v>0.86495396000000002</v>
      </c>
      <c r="CI28" s="19">
        <f>'1.Danh muc CPHC'!CI65+'1.Danh muc CPHC'!CI102+'1.Danh muc CPHC'!CI139+'1.Danh muc CPHC'!CI176+'1.Danh muc CPHC'!CI213</f>
        <v>0.57391999999999999</v>
      </c>
      <c r="CJ28" s="19">
        <f>'1.Danh muc CPHC'!CJ65+'1.Danh muc CPHC'!CJ102+'1.Danh muc CPHC'!CJ139+'1.Danh muc CPHC'!CJ176+'1.Danh muc CPHC'!CJ213</f>
        <v>0.64788840000000003</v>
      </c>
      <c r="CK28" s="19">
        <f>'1.Danh muc CPHC'!CK65+'1.Danh muc CPHC'!CK102+'1.Danh muc CPHC'!CK139+'1.Danh muc CPHC'!CK176+'1.Danh muc CPHC'!CK213</f>
        <v>2.0867623599999998</v>
      </c>
      <c r="CL28" s="19">
        <f t="shared" ref="CL28:CX28" si="396">CL65+CL102+CL139+CL176+CL213</f>
        <v>0</v>
      </c>
      <c r="CM28" s="19">
        <f t="shared" si="396"/>
        <v>0</v>
      </c>
      <c r="CN28" s="19">
        <f t="shared" si="396"/>
        <v>0</v>
      </c>
      <c r="CO28" s="19">
        <f t="shared" si="396"/>
        <v>0</v>
      </c>
      <c r="CP28" s="19">
        <f t="shared" si="396"/>
        <v>0</v>
      </c>
      <c r="CQ28" s="19">
        <f t="shared" si="396"/>
        <v>0</v>
      </c>
      <c r="CR28" s="19">
        <f t="shared" si="396"/>
        <v>0</v>
      </c>
      <c r="CS28" s="19">
        <f t="shared" si="396"/>
        <v>0</v>
      </c>
      <c r="CT28" s="19">
        <f t="shared" si="396"/>
        <v>0</v>
      </c>
      <c r="CU28" s="19">
        <f t="shared" si="396"/>
        <v>0</v>
      </c>
      <c r="CV28" s="19">
        <f t="shared" si="396"/>
        <v>0</v>
      </c>
      <c r="CW28" s="19">
        <f t="shared" si="396"/>
        <v>0</v>
      </c>
      <c r="CX28" s="19">
        <f t="shared" si="396"/>
        <v>2.0867623599999998</v>
      </c>
      <c r="CY28" s="19"/>
      <c r="CZ28" s="19"/>
      <c r="DA28" s="19"/>
      <c r="DB28" s="19"/>
      <c r="DC28" s="19"/>
      <c r="DD28" s="19"/>
      <c r="DE28" s="19"/>
      <c r="DF28" s="19"/>
      <c r="DG28" s="19"/>
      <c r="DH28" s="19"/>
      <c r="DI28" s="19"/>
      <c r="DJ28" s="19"/>
      <c r="DK28" s="19"/>
      <c r="DL28" s="19"/>
      <c r="DM28" s="19"/>
      <c r="DN28" s="186"/>
      <c r="DO28" s="186"/>
      <c r="DQ28" s="18">
        <v>19</v>
      </c>
      <c r="DR28" s="21" t="s">
        <v>71</v>
      </c>
      <c r="DS28" s="19" t="s">
        <v>72</v>
      </c>
      <c r="DT28" s="19">
        <f>DT65+DT102+DT139+DT176+DT213</f>
        <v>2</v>
      </c>
      <c r="DU28" s="19">
        <f t="shared" si="357"/>
        <v>24.215000000000003</v>
      </c>
      <c r="DV28" s="19">
        <f t="shared" si="357"/>
        <v>2.0362969999999998</v>
      </c>
      <c r="DW28" s="19">
        <f t="shared" si="357"/>
        <v>2.9138060000000001</v>
      </c>
      <c r="DX28" s="19">
        <f t="shared" si="357"/>
        <v>0.98097299999999998</v>
      </c>
      <c r="DY28" s="19">
        <f t="shared" si="357"/>
        <v>5.931076</v>
      </c>
      <c r="DZ28" s="19">
        <f t="shared" si="357"/>
        <v>0</v>
      </c>
      <c r="EA28" s="19">
        <f t="shared" si="357"/>
        <v>0</v>
      </c>
      <c r="EB28" s="19">
        <f t="shared" si="357"/>
        <v>0.11125400000000001</v>
      </c>
      <c r="EC28" s="19">
        <f t="shared" si="357"/>
        <v>0.11125400000000001</v>
      </c>
      <c r="ED28" s="19">
        <f t="shared" si="357"/>
        <v>0</v>
      </c>
      <c r="EE28" s="19">
        <f t="shared" si="357"/>
        <v>0</v>
      </c>
      <c r="EF28" s="19">
        <f t="shared" si="357"/>
        <v>0.113927</v>
      </c>
      <c r="EG28" s="19">
        <f t="shared" si="357"/>
        <v>0.113927</v>
      </c>
      <c r="EH28" s="19">
        <f t="shared" si="357"/>
        <v>0</v>
      </c>
      <c r="EI28" s="19">
        <f t="shared" si="357"/>
        <v>0</v>
      </c>
      <c r="EJ28" s="19">
        <f t="shared" si="357"/>
        <v>0.8533329999999999</v>
      </c>
      <c r="EK28" s="19">
        <f t="shared" si="357"/>
        <v>0.8533329999999999</v>
      </c>
      <c r="EL28" s="19">
        <f t="shared" si="357"/>
        <v>7.0095899999999993</v>
      </c>
      <c r="EM28" s="48">
        <f t="shared" ref="EM28:EP28" si="397">EM65+EM102+EM139+EM176+EM213</f>
        <v>0</v>
      </c>
      <c r="EN28" s="48">
        <f t="shared" si="397"/>
        <v>0</v>
      </c>
      <c r="EO28" s="48">
        <f t="shared" si="397"/>
        <v>0</v>
      </c>
      <c r="EP28" s="197">
        <f t="shared" si="397"/>
        <v>0</v>
      </c>
      <c r="EQ28" s="197"/>
      <c r="ER28" s="197"/>
      <c r="ES28" s="197"/>
      <c r="ET28" s="197"/>
      <c r="EU28" s="197"/>
      <c r="EV28" s="197"/>
      <c r="EW28" s="197"/>
      <c r="EX28" s="197"/>
      <c r="EY28" s="197"/>
      <c r="EZ28" s="197"/>
      <c r="FA28" s="197"/>
      <c r="FB28" s="197"/>
      <c r="FC28" s="197"/>
      <c r="FE28" s="18">
        <v>19</v>
      </c>
      <c r="FF28" s="21" t="s">
        <v>71</v>
      </c>
      <c r="FG28" s="19" t="s">
        <v>72</v>
      </c>
      <c r="FH28" s="19">
        <f>FH65+FH102+FH139+FH176+FH213</f>
        <v>0</v>
      </c>
      <c r="FI28" s="19">
        <f t="shared" si="359"/>
        <v>3.383</v>
      </c>
      <c r="FJ28" s="19">
        <f t="shared" si="359"/>
        <v>0</v>
      </c>
      <c r="FK28" s="19">
        <f t="shared" si="359"/>
        <v>0</v>
      </c>
      <c r="FL28" s="19">
        <f t="shared" si="359"/>
        <v>0</v>
      </c>
      <c r="FM28" s="19">
        <f t="shared" si="359"/>
        <v>0</v>
      </c>
      <c r="FN28" s="19">
        <f t="shared" si="359"/>
        <v>0</v>
      </c>
      <c r="FO28" s="19">
        <f t="shared" si="359"/>
        <v>0</v>
      </c>
      <c r="FP28" s="19">
        <f t="shared" si="359"/>
        <v>0</v>
      </c>
      <c r="FQ28" s="19">
        <f t="shared" si="359"/>
        <v>0</v>
      </c>
      <c r="FR28" s="19">
        <f t="shared" si="359"/>
        <v>0</v>
      </c>
      <c r="FS28" s="19">
        <f t="shared" si="359"/>
        <v>0</v>
      </c>
      <c r="FT28" s="19">
        <f t="shared" si="359"/>
        <v>0</v>
      </c>
      <c r="FU28" s="19">
        <f t="shared" si="359"/>
        <v>0</v>
      </c>
      <c r="FV28" s="19">
        <f t="shared" si="359"/>
        <v>0.843333</v>
      </c>
      <c r="FW28" s="19">
        <f t="shared" si="359"/>
        <v>0.64714799999999995</v>
      </c>
      <c r="FX28" s="19">
        <f t="shared" si="359"/>
        <v>1.1247229999999999</v>
      </c>
      <c r="FY28" s="19">
        <f t="shared" si="359"/>
        <v>2.6152039999999999</v>
      </c>
      <c r="FZ28" s="19">
        <f t="shared" si="359"/>
        <v>2.6152039999999999</v>
      </c>
      <c r="GA28" s="19">
        <f t="shared" ref="GA28:GD28" si="398">GA65+GA102+GA139+GA176+GA213</f>
        <v>0</v>
      </c>
      <c r="GB28" s="19">
        <f t="shared" si="398"/>
        <v>0</v>
      </c>
      <c r="GC28" s="188">
        <f t="shared" si="398"/>
        <v>0</v>
      </c>
      <c r="GD28" s="186">
        <f t="shared" si="398"/>
        <v>0</v>
      </c>
      <c r="GE28" s="186">
        <f t="shared" ref="GE28:GH28" si="399">GE65+GE102+GE139+GE176+GE213</f>
        <v>0</v>
      </c>
      <c r="GF28" s="186">
        <f t="shared" si="399"/>
        <v>0</v>
      </c>
      <c r="GG28" s="186">
        <f t="shared" si="399"/>
        <v>0</v>
      </c>
      <c r="GH28" s="186">
        <f t="shared" si="399"/>
        <v>0</v>
      </c>
      <c r="GI28" s="186">
        <f t="shared" ref="GI28:GL28" si="400">GI65+GI102+GI139+GI176+GI213</f>
        <v>0</v>
      </c>
      <c r="GJ28" s="186">
        <f t="shared" si="400"/>
        <v>0</v>
      </c>
      <c r="GK28" s="186">
        <f t="shared" si="400"/>
        <v>0</v>
      </c>
      <c r="GL28" s="186">
        <f t="shared" si="400"/>
        <v>0</v>
      </c>
      <c r="GM28" s="186">
        <f t="shared" ref="GM28:GQ28" si="401">GM65+GM102+GM139+GM176+GM213</f>
        <v>0</v>
      </c>
      <c r="GN28" s="186">
        <f t="shared" si="401"/>
        <v>0</v>
      </c>
      <c r="GO28" s="186">
        <f t="shared" si="401"/>
        <v>0</v>
      </c>
      <c r="GP28" s="186">
        <f t="shared" si="401"/>
        <v>0</v>
      </c>
      <c r="GQ28" s="186">
        <f t="shared" si="401"/>
        <v>0</v>
      </c>
      <c r="GS28" s="18">
        <v>19</v>
      </c>
      <c r="GT28" s="21" t="s">
        <v>71</v>
      </c>
      <c r="GU28" s="19" t="s">
        <v>72</v>
      </c>
      <c r="GV28" s="19">
        <f>GV65+GV102+GV139+GV176+GV213</f>
        <v>10.624499999999999</v>
      </c>
      <c r="GW28" s="19">
        <f t="shared" si="364"/>
        <v>116.01451060000001</v>
      </c>
      <c r="GX28" s="19">
        <f t="shared" si="364"/>
        <v>1.0819999999999999</v>
      </c>
      <c r="GY28" s="19">
        <f t="shared" si="364"/>
        <v>2.53091</v>
      </c>
      <c r="GZ28" s="19">
        <f t="shared" si="364"/>
        <v>1.9654279999999995</v>
      </c>
      <c r="HA28" s="19">
        <f t="shared" si="364"/>
        <v>5.5783379999999996</v>
      </c>
      <c r="HB28" s="19">
        <f t="shared" si="364"/>
        <v>6.2700829999999996</v>
      </c>
      <c r="HC28" s="19">
        <f t="shared" si="364"/>
        <v>6.4466890000000001</v>
      </c>
      <c r="HD28" s="19">
        <f t="shared" si="364"/>
        <v>4.9538539999999998</v>
      </c>
      <c r="HE28" s="19">
        <f t="shared" si="364"/>
        <v>17.670625999999999</v>
      </c>
      <c r="HF28" s="19">
        <f t="shared" si="364"/>
        <v>0.78472560000000002</v>
      </c>
      <c r="HG28" s="19">
        <f t="shared" si="364"/>
        <v>0.78472560000000002</v>
      </c>
      <c r="HH28" s="19">
        <f>HH65+HH102+HH139+HJ175+HH213</f>
        <v>4.6288800000000005E-2</v>
      </c>
      <c r="HI28" s="19">
        <f t="shared" si="364"/>
        <v>2.4004656000000004</v>
      </c>
      <c r="HJ28" s="19">
        <f t="shared" si="364"/>
        <v>0.87824720000000001</v>
      </c>
      <c r="HK28" s="19">
        <f t="shared" si="364"/>
        <v>3.6920278</v>
      </c>
      <c r="HL28" s="19">
        <f t="shared" si="364"/>
        <v>2.7812310000000005</v>
      </c>
      <c r="HM28" s="19">
        <f t="shared" si="364"/>
        <v>7.3515060000000005</v>
      </c>
      <c r="HN28" s="19">
        <f t="shared" si="364"/>
        <v>33.000935600000005</v>
      </c>
      <c r="HO28" s="19">
        <f t="shared" ref="HO28:HR28" si="402">HO65+HO102+HO139+HO176+HO213</f>
        <v>0.65</v>
      </c>
      <c r="HP28" s="19">
        <f t="shared" si="402"/>
        <v>0</v>
      </c>
      <c r="HQ28" s="19">
        <f t="shared" si="402"/>
        <v>0</v>
      </c>
      <c r="HR28" s="19">
        <f t="shared" si="402"/>
        <v>0.65</v>
      </c>
      <c r="HS28" s="186">
        <f t="shared" ref="HS28:HV28" si="403">HS65+HS102+HS139+HS176+HS213</f>
        <v>0</v>
      </c>
      <c r="HT28" s="186">
        <f t="shared" si="403"/>
        <v>0</v>
      </c>
      <c r="HU28" s="186">
        <f t="shared" si="403"/>
        <v>0</v>
      </c>
      <c r="HV28" s="186">
        <f t="shared" si="403"/>
        <v>0</v>
      </c>
      <c r="HW28" s="186">
        <f t="shared" ref="HW28:HZ28" si="404">HW65+HW102+HW139+HW176+HW213</f>
        <v>0</v>
      </c>
      <c r="HX28" s="186">
        <f t="shared" si="404"/>
        <v>0</v>
      </c>
      <c r="HY28" s="186">
        <f t="shared" si="404"/>
        <v>0</v>
      </c>
      <c r="HZ28" s="186">
        <f t="shared" si="404"/>
        <v>0</v>
      </c>
      <c r="IA28" s="186">
        <f t="shared" ref="IA28:IE28" si="405">IA65+IA102+IA139+IA176+IA213</f>
        <v>0</v>
      </c>
      <c r="IB28" s="186">
        <f t="shared" si="405"/>
        <v>0</v>
      </c>
      <c r="IC28" s="186">
        <f t="shared" si="405"/>
        <v>0</v>
      </c>
      <c r="ID28" s="186">
        <f t="shared" si="405"/>
        <v>0</v>
      </c>
      <c r="IE28" s="186">
        <f t="shared" si="405"/>
        <v>0.65</v>
      </c>
    </row>
    <row r="29" spans="1:239" ht="15.75" x14ac:dyDescent="0.25">
      <c r="A29" s="14" t="s">
        <v>73</v>
      </c>
      <c r="B29" s="15"/>
      <c r="C29" s="16" t="s">
        <v>74</v>
      </c>
      <c r="D29" s="16">
        <f>SUM(D30:D34)</f>
        <v>171.69104288</v>
      </c>
      <c r="E29" s="16">
        <f t="shared" ref="E29:V29" si="406">SUM(E30:E34)</f>
        <v>705.61479755999994</v>
      </c>
      <c r="F29" s="16">
        <f t="shared" si="406"/>
        <v>124.54597764</v>
      </c>
      <c r="G29" s="16">
        <f t="shared" si="406"/>
        <v>47.364848739999999</v>
      </c>
      <c r="H29" s="16">
        <f t="shared" si="406"/>
        <v>87.338500780000004</v>
      </c>
      <c r="I29" s="16">
        <f t="shared" si="406"/>
        <v>259.24932716000001</v>
      </c>
      <c r="J29" s="16">
        <f t="shared" si="406"/>
        <v>47.608283</v>
      </c>
      <c r="K29" s="16">
        <f t="shared" si="406"/>
        <v>49.493845000000007</v>
      </c>
      <c r="L29" s="16">
        <f t="shared" si="406"/>
        <v>58.687125999999999</v>
      </c>
      <c r="M29" s="16">
        <f t="shared" si="406"/>
        <v>155.78925400000003</v>
      </c>
      <c r="N29" s="16">
        <f t="shared" si="406"/>
        <v>69.531714999999991</v>
      </c>
      <c r="O29" s="16">
        <f t="shared" si="406"/>
        <v>46.394630000000006</v>
      </c>
      <c r="P29" s="16">
        <f t="shared" si="406"/>
        <v>61.736715000000004</v>
      </c>
      <c r="Q29" s="16">
        <f t="shared" si="406"/>
        <v>177.66306000000003</v>
      </c>
      <c r="R29" s="16">
        <f t="shared" si="406"/>
        <v>56.142023999999999</v>
      </c>
      <c r="S29" s="16">
        <f t="shared" si="406"/>
        <v>48.759830999999998</v>
      </c>
      <c r="T29" s="16">
        <f t="shared" si="406"/>
        <v>47.921821999999999</v>
      </c>
      <c r="U29" s="16">
        <f t="shared" si="406"/>
        <v>152.823677</v>
      </c>
      <c r="V29" s="16">
        <f t="shared" si="406"/>
        <v>745.52531815999987</v>
      </c>
      <c r="W29" s="16">
        <f t="shared" ref="W29:Z29" si="407">SUM(W30:W34)</f>
        <v>12.236357</v>
      </c>
      <c r="X29" s="16">
        <f t="shared" si="407"/>
        <v>6.5784609999999999</v>
      </c>
      <c r="Y29" s="190">
        <f t="shared" si="407"/>
        <v>0</v>
      </c>
      <c r="Z29" s="348">
        <f t="shared" si="407"/>
        <v>18.814818000000002</v>
      </c>
      <c r="AA29" s="348">
        <f t="shared" ref="AA29" si="408">SUM(AA30:AA34)</f>
        <v>0</v>
      </c>
      <c r="AB29" s="348">
        <f t="shared" ref="AB29:AE29" si="409">SUM(AB30:AB34)</f>
        <v>0</v>
      </c>
      <c r="AC29" s="348">
        <f t="shared" si="409"/>
        <v>0</v>
      </c>
      <c r="AD29" s="348">
        <f t="shared" si="409"/>
        <v>0</v>
      </c>
      <c r="AE29" s="348">
        <f t="shared" si="409"/>
        <v>0</v>
      </c>
      <c r="AF29" s="348">
        <f t="shared" ref="AF29:AI29" si="410">SUM(AF30:AF34)</f>
        <v>0</v>
      </c>
      <c r="AG29" s="348">
        <f t="shared" si="410"/>
        <v>0</v>
      </c>
      <c r="AH29" s="348">
        <f t="shared" si="410"/>
        <v>0</v>
      </c>
      <c r="AI29" s="348">
        <f t="shared" si="410"/>
        <v>0</v>
      </c>
      <c r="AJ29" s="348">
        <f t="shared" ref="AJ29:AM29" si="411">SUM(AJ30:AJ34)</f>
        <v>0</v>
      </c>
      <c r="AK29" s="348">
        <f t="shared" si="411"/>
        <v>0</v>
      </c>
      <c r="AL29" s="348">
        <f t="shared" si="411"/>
        <v>0</v>
      </c>
      <c r="AM29" s="348">
        <f t="shared" si="411"/>
        <v>18.814818000000002</v>
      </c>
      <c r="AN29" s="349"/>
      <c r="AO29" s="15" t="s">
        <v>73</v>
      </c>
      <c r="AP29" s="15"/>
      <c r="AQ29" s="16" t="s">
        <v>74</v>
      </c>
      <c r="AR29" s="16">
        <f>SUM(AR30:AR34)</f>
        <v>73.305939519999995</v>
      </c>
      <c r="AS29" s="16">
        <f t="shared" ref="AS29:CA29" si="412">SUM(AS30:AS34)</f>
        <v>315.88936596000002</v>
      </c>
      <c r="AT29" s="16">
        <f t="shared" si="412"/>
        <v>37.933716360000005</v>
      </c>
      <c r="AU29" s="16">
        <f t="shared" si="412"/>
        <v>21.941009260000001</v>
      </c>
      <c r="AV29" s="16">
        <f t="shared" si="412"/>
        <v>44.780307220000005</v>
      </c>
      <c r="AW29" s="16">
        <f t="shared" si="412"/>
        <v>104.65503284</v>
      </c>
      <c r="AX29" s="16">
        <f t="shared" si="412"/>
        <v>26.444552999999999</v>
      </c>
      <c r="AY29" s="16">
        <f t="shared" si="412"/>
        <v>27.510877000000001</v>
      </c>
      <c r="AZ29" s="16">
        <f t="shared" si="412"/>
        <v>36.910283</v>
      </c>
      <c r="BA29" s="16">
        <f t="shared" si="412"/>
        <v>90.865713</v>
      </c>
      <c r="BB29" s="16">
        <f t="shared" si="412"/>
        <v>45.919405999999995</v>
      </c>
      <c r="BC29" s="16">
        <f t="shared" si="412"/>
        <v>30.108510000000003</v>
      </c>
      <c r="BD29" s="16">
        <f t="shared" si="412"/>
        <v>35.721947</v>
      </c>
      <c r="BE29" s="16">
        <f t="shared" si="412"/>
        <v>111.749863</v>
      </c>
      <c r="BF29" s="16">
        <f t="shared" si="412"/>
        <v>33.257826000000001</v>
      </c>
      <c r="BG29" s="16">
        <f t="shared" si="412"/>
        <v>34.425373999999998</v>
      </c>
      <c r="BH29" s="16">
        <f t="shared" si="412"/>
        <v>34.670644000000003</v>
      </c>
      <c r="BI29" s="16">
        <f t="shared" si="412"/>
        <v>102.35384400000001</v>
      </c>
      <c r="BJ29" s="16">
        <f t="shared" si="412"/>
        <v>409.62445284</v>
      </c>
      <c r="BK29" s="82">
        <f t="shared" si="412"/>
        <v>0</v>
      </c>
      <c r="BL29" s="82">
        <f t="shared" si="412"/>
        <v>0</v>
      </c>
      <c r="BM29" s="82">
        <f t="shared" si="412"/>
        <v>0</v>
      </c>
      <c r="BN29" s="350">
        <f t="shared" si="412"/>
        <v>0</v>
      </c>
      <c r="BO29" s="350">
        <f t="shared" si="412"/>
        <v>0</v>
      </c>
      <c r="BP29" s="350">
        <f t="shared" si="412"/>
        <v>0</v>
      </c>
      <c r="BQ29" s="350">
        <f t="shared" si="412"/>
        <v>0</v>
      </c>
      <c r="BR29" s="350">
        <f t="shared" si="412"/>
        <v>0</v>
      </c>
      <c r="BS29" s="350">
        <f t="shared" si="412"/>
        <v>0</v>
      </c>
      <c r="BT29" s="350">
        <f t="shared" si="412"/>
        <v>0</v>
      </c>
      <c r="BU29" s="350">
        <f t="shared" si="412"/>
        <v>0</v>
      </c>
      <c r="BV29" s="350">
        <f t="shared" si="412"/>
        <v>0</v>
      </c>
      <c r="BW29" s="350">
        <f t="shared" si="412"/>
        <v>0</v>
      </c>
      <c r="BX29" s="350">
        <f t="shared" si="412"/>
        <v>0</v>
      </c>
      <c r="BY29" s="350">
        <f t="shared" si="412"/>
        <v>0</v>
      </c>
      <c r="BZ29" s="350">
        <f t="shared" si="412"/>
        <v>0</v>
      </c>
      <c r="CA29" s="350">
        <f t="shared" si="412"/>
        <v>0</v>
      </c>
      <c r="CB29" s="349"/>
      <c r="CC29" s="15" t="s">
        <v>73</v>
      </c>
      <c r="CD29" s="15"/>
      <c r="CE29" s="16" t="s">
        <v>74</v>
      </c>
      <c r="CF29" s="16">
        <f t="shared" ref="CF29:CX29" si="413">SUM(CF30:CF34)</f>
        <v>8.9633093600000002</v>
      </c>
      <c r="CG29" s="16">
        <f t="shared" si="413"/>
        <v>53.962205600000004</v>
      </c>
      <c r="CH29" s="16">
        <f t="shared" si="413"/>
        <v>6.7932532800000009</v>
      </c>
      <c r="CI29" s="16">
        <f t="shared" si="413"/>
        <v>6.3194014799999998</v>
      </c>
      <c r="CJ29" s="16">
        <f t="shared" si="413"/>
        <v>9.7173375600000007</v>
      </c>
      <c r="CK29" s="16">
        <f t="shared" si="413"/>
        <v>22.829992320000002</v>
      </c>
      <c r="CL29" s="16">
        <f t="shared" si="413"/>
        <v>0</v>
      </c>
      <c r="CM29" s="16">
        <f t="shared" si="413"/>
        <v>0</v>
      </c>
      <c r="CN29" s="16">
        <f t="shared" si="413"/>
        <v>0</v>
      </c>
      <c r="CO29" s="16">
        <f t="shared" si="413"/>
        <v>0</v>
      </c>
      <c r="CP29" s="16">
        <f t="shared" si="413"/>
        <v>0</v>
      </c>
      <c r="CQ29" s="16">
        <f t="shared" si="413"/>
        <v>0</v>
      </c>
      <c r="CR29" s="16">
        <f t="shared" si="413"/>
        <v>0</v>
      </c>
      <c r="CS29" s="16">
        <f t="shared" si="413"/>
        <v>0</v>
      </c>
      <c r="CT29" s="16">
        <f t="shared" si="413"/>
        <v>0</v>
      </c>
      <c r="CU29" s="16">
        <f t="shared" si="413"/>
        <v>0</v>
      </c>
      <c r="CV29" s="16">
        <f t="shared" si="413"/>
        <v>0</v>
      </c>
      <c r="CW29" s="16">
        <f t="shared" si="413"/>
        <v>0</v>
      </c>
      <c r="CX29" s="16">
        <f t="shared" si="413"/>
        <v>22.829992320000002</v>
      </c>
      <c r="CY29" s="16"/>
      <c r="CZ29" s="16"/>
      <c r="DA29" s="16"/>
      <c r="DB29" s="16"/>
      <c r="DC29" s="16"/>
      <c r="DD29" s="16"/>
      <c r="DE29" s="16"/>
      <c r="DF29" s="16"/>
      <c r="DG29" s="16"/>
      <c r="DH29" s="16"/>
      <c r="DI29" s="16"/>
      <c r="DJ29" s="16"/>
      <c r="DK29" s="16"/>
      <c r="DL29" s="16"/>
      <c r="DM29" s="16"/>
      <c r="DN29" s="351"/>
      <c r="DO29" s="351"/>
      <c r="DP29" s="349"/>
      <c r="DQ29" s="15" t="s">
        <v>73</v>
      </c>
      <c r="DR29" s="15"/>
      <c r="DS29" s="16" t="s">
        <v>74</v>
      </c>
      <c r="DT29" s="16">
        <f>SUM(DT30:DT34)</f>
        <v>24.514631999999999</v>
      </c>
      <c r="DU29" s="16">
        <f t="shared" ref="DU29:EP29" si="414">SUM(DU30:DU34)</f>
        <v>102.05469400000001</v>
      </c>
      <c r="DV29" s="16">
        <f t="shared" si="414"/>
        <v>32.833753999999999</v>
      </c>
      <c r="DW29" s="16">
        <f t="shared" si="414"/>
        <v>6.1652329999999997</v>
      </c>
      <c r="DX29" s="16">
        <f t="shared" si="414"/>
        <v>10.051103000000001</v>
      </c>
      <c r="DY29" s="16">
        <f t="shared" si="414"/>
        <v>49.050089999999997</v>
      </c>
      <c r="DZ29" s="16">
        <f t="shared" si="414"/>
        <v>6.7857440000000002</v>
      </c>
      <c r="EA29" s="16">
        <f t="shared" si="414"/>
        <v>3.954151</v>
      </c>
      <c r="EB29" s="16">
        <f t="shared" si="414"/>
        <v>5.4877729999999998</v>
      </c>
      <c r="EC29" s="16">
        <f t="shared" si="414"/>
        <v>16.227668000000001</v>
      </c>
      <c r="ED29" s="16">
        <f t="shared" si="414"/>
        <v>2.8333330000000001</v>
      </c>
      <c r="EE29" s="16">
        <f t="shared" si="414"/>
        <v>6.956944</v>
      </c>
      <c r="EF29" s="16">
        <f t="shared" si="414"/>
        <v>6.4067590000000001</v>
      </c>
      <c r="EG29" s="16">
        <f t="shared" si="414"/>
        <v>16.197036000000001</v>
      </c>
      <c r="EH29" s="16">
        <f t="shared" si="414"/>
        <v>4.3391330000000004</v>
      </c>
      <c r="EI29" s="16">
        <f t="shared" si="414"/>
        <v>2.8333330000000001</v>
      </c>
      <c r="EJ29" s="16">
        <f t="shared" si="414"/>
        <v>5.002733000000001</v>
      </c>
      <c r="EK29" s="16">
        <f t="shared" si="414"/>
        <v>12.175199000000001</v>
      </c>
      <c r="EL29" s="16">
        <f t="shared" si="414"/>
        <v>93.649992999999995</v>
      </c>
      <c r="EM29" s="82">
        <f t="shared" si="414"/>
        <v>0</v>
      </c>
      <c r="EN29" s="82">
        <f t="shared" si="414"/>
        <v>0</v>
      </c>
      <c r="EO29" s="82">
        <f t="shared" si="414"/>
        <v>0</v>
      </c>
      <c r="EP29" s="350">
        <f t="shared" si="414"/>
        <v>0</v>
      </c>
      <c r="EQ29" s="350"/>
      <c r="ER29" s="350"/>
      <c r="ES29" s="350"/>
      <c r="ET29" s="350"/>
      <c r="EU29" s="350"/>
      <c r="EV29" s="350"/>
      <c r="EW29" s="350"/>
      <c r="EX29" s="350"/>
      <c r="EY29" s="350"/>
      <c r="EZ29" s="350"/>
      <c r="FA29" s="350"/>
      <c r="FB29" s="350"/>
      <c r="FC29" s="350"/>
      <c r="FD29" s="349"/>
      <c r="FE29" s="15" t="s">
        <v>73</v>
      </c>
      <c r="FF29" s="15"/>
      <c r="FG29" s="16" t="s">
        <v>74</v>
      </c>
      <c r="FH29" s="16">
        <f>SUM(FH30:FH34)</f>
        <v>36.670161999999998</v>
      </c>
      <c r="FI29" s="16">
        <f t="shared" ref="FI29:GD29" si="415">SUM(FI30:FI34)</f>
        <v>116.15090100000002</v>
      </c>
      <c r="FJ29" s="16">
        <f t="shared" si="415"/>
        <v>28.226486999999999</v>
      </c>
      <c r="FK29" s="16">
        <f t="shared" si="415"/>
        <v>7.2785810000000009</v>
      </c>
      <c r="FL29" s="16">
        <f t="shared" si="415"/>
        <v>10.960903999999999</v>
      </c>
      <c r="FM29" s="16">
        <f t="shared" si="415"/>
        <v>46.465972000000008</v>
      </c>
      <c r="FN29" s="16">
        <f t="shared" si="415"/>
        <v>7.1732809999999994</v>
      </c>
      <c r="FO29" s="16">
        <f t="shared" si="415"/>
        <v>8.9571389999999997</v>
      </c>
      <c r="FP29" s="16">
        <f t="shared" si="415"/>
        <v>10.104212</v>
      </c>
      <c r="FQ29" s="16">
        <f t="shared" si="415"/>
        <v>26.234631999999998</v>
      </c>
      <c r="FR29" s="16">
        <f t="shared" si="415"/>
        <v>9.5881849999999993</v>
      </c>
      <c r="FS29" s="16">
        <f t="shared" si="415"/>
        <v>2.9743810000000002</v>
      </c>
      <c r="FT29" s="16">
        <f t="shared" si="415"/>
        <v>11.451750000000001</v>
      </c>
      <c r="FU29" s="16">
        <f t="shared" si="415"/>
        <v>24.014316000000001</v>
      </c>
      <c r="FV29" s="16">
        <f t="shared" si="415"/>
        <v>6.9618519999999995</v>
      </c>
      <c r="FW29" s="16">
        <f t="shared" si="415"/>
        <v>4.538176</v>
      </c>
      <c r="FX29" s="16">
        <f t="shared" si="415"/>
        <v>4.3793869999999995</v>
      </c>
      <c r="FY29" s="16">
        <f t="shared" si="415"/>
        <v>15.879414999999998</v>
      </c>
      <c r="FZ29" s="16">
        <f t="shared" si="415"/>
        <v>112.59433499999999</v>
      </c>
      <c r="GA29" s="16">
        <f t="shared" si="415"/>
        <v>0</v>
      </c>
      <c r="GB29" s="16">
        <f t="shared" si="415"/>
        <v>0</v>
      </c>
      <c r="GC29" s="189">
        <f t="shared" si="415"/>
        <v>0</v>
      </c>
      <c r="GD29" s="351">
        <f t="shared" si="415"/>
        <v>0</v>
      </c>
      <c r="GE29" s="351">
        <f t="shared" ref="GE29:GH29" si="416">SUM(GE30:GE34)</f>
        <v>0</v>
      </c>
      <c r="GF29" s="351">
        <f t="shared" si="416"/>
        <v>0</v>
      </c>
      <c r="GG29" s="351">
        <f t="shared" si="416"/>
        <v>0</v>
      </c>
      <c r="GH29" s="351">
        <f t="shared" si="416"/>
        <v>0</v>
      </c>
      <c r="GI29" s="351">
        <f t="shared" ref="GI29:GL29" si="417">SUM(GI30:GI34)</f>
        <v>0</v>
      </c>
      <c r="GJ29" s="351">
        <f t="shared" si="417"/>
        <v>0</v>
      </c>
      <c r="GK29" s="351">
        <f t="shared" si="417"/>
        <v>0</v>
      </c>
      <c r="GL29" s="351">
        <f t="shared" si="417"/>
        <v>0</v>
      </c>
      <c r="GM29" s="351">
        <f t="shared" ref="GM29:GQ29" si="418">SUM(GM30:GM34)</f>
        <v>0</v>
      </c>
      <c r="GN29" s="351">
        <f t="shared" si="418"/>
        <v>0</v>
      </c>
      <c r="GO29" s="351">
        <f t="shared" si="418"/>
        <v>0</v>
      </c>
      <c r="GP29" s="351">
        <f t="shared" si="418"/>
        <v>0</v>
      </c>
      <c r="GQ29" s="351">
        <f t="shared" si="418"/>
        <v>0</v>
      </c>
      <c r="GR29" s="349"/>
      <c r="GS29" s="15" t="s">
        <v>73</v>
      </c>
      <c r="GT29" s="15"/>
      <c r="GU29" s="16" t="s">
        <v>74</v>
      </c>
      <c r="GV29" s="16">
        <f>SUM(GV30:GV34)</f>
        <v>28.236999999999998</v>
      </c>
      <c r="GW29" s="16">
        <f t="shared" ref="GW29:HN29" si="419">SUM(GW30:GW34)</f>
        <v>117.55763099999999</v>
      </c>
      <c r="GX29" s="16">
        <f t="shared" si="419"/>
        <v>18.758766999999999</v>
      </c>
      <c r="GY29" s="16">
        <f t="shared" si="419"/>
        <v>5.6606240000000003</v>
      </c>
      <c r="GZ29" s="16">
        <f t="shared" si="419"/>
        <v>11.828848999999998</v>
      </c>
      <c r="HA29" s="16">
        <f t="shared" si="419"/>
        <v>36.248239999999996</v>
      </c>
      <c r="HB29" s="16">
        <f t="shared" si="419"/>
        <v>7.2047050000000006</v>
      </c>
      <c r="HC29" s="16">
        <f t="shared" si="419"/>
        <v>9.0716780000000004</v>
      </c>
      <c r="HD29" s="16">
        <f t="shared" si="419"/>
        <v>6.1848580000000002</v>
      </c>
      <c r="HE29" s="16">
        <f t="shared" si="419"/>
        <v>22.461241000000001</v>
      </c>
      <c r="HF29" s="16">
        <f t="shared" si="419"/>
        <v>11.190791000000001</v>
      </c>
      <c r="HG29" s="16">
        <f t="shared" si="419"/>
        <v>6.3547950000000002</v>
      </c>
      <c r="HH29" s="16">
        <f t="shared" si="419"/>
        <v>8.1562590000000004</v>
      </c>
      <c r="HI29" s="16">
        <f t="shared" si="419"/>
        <v>25.701844999999999</v>
      </c>
      <c r="HJ29" s="16">
        <f t="shared" si="419"/>
        <v>11.583213000000001</v>
      </c>
      <c r="HK29" s="16">
        <f t="shared" si="419"/>
        <v>6.9629479999999999</v>
      </c>
      <c r="HL29" s="16">
        <f t="shared" si="419"/>
        <v>3.8690580000000003</v>
      </c>
      <c r="HM29" s="16">
        <f t="shared" si="419"/>
        <v>22.415219</v>
      </c>
      <c r="HN29" s="16">
        <f t="shared" si="419"/>
        <v>106.826545</v>
      </c>
      <c r="HO29" s="16">
        <f t="shared" ref="HO29:HR29" si="420">SUM(HO30:HO34)</f>
        <v>12.236357</v>
      </c>
      <c r="HP29" s="16">
        <f t="shared" si="420"/>
        <v>6.5784609999999999</v>
      </c>
      <c r="HQ29" s="16">
        <f t="shared" si="420"/>
        <v>0</v>
      </c>
      <c r="HR29" s="16">
        <f t="shared" si="420"/>
        <v>18.814818000000002</v>
      </c>
      <c r="HS29" s="351">
        <f t="shared" ref="HS29:HV29" si="421">SUM(HS30:HS34)</f>
        <v>0</v>
      </c>
      <c r="HT29" s="351">
        <f t="shared" si="421"/>
        <v>0</v>
      </c>
      <c r="HU29" s="351">
        <f t="shared" si="421"/>
        <v>0</v>
      </c>
      <c r="HV29" s="351">
        <f t="shared" si="421"/>
        <v>0</v>
      </c>
      <c r="HW29" s="351">
        <f t="shared" ref="HW29:HZ29" si="422">SUM(HW30:HW34)</f>
        <v>0</v>
      </c>
      <c r="HX29" s="351">
        <f t="shared" si="422"/>
        <v>0</v>
      </c>
      <c r="HY29" s="351">
        <f t="shared" si="422"/>
        <v>0</v>
      </c>
      <c r="HZ29" s="351">
        <f t="shared" si="422"/>
        <v>0</v>
      </c>
      <c r="IA29" s="351">
        <f t="shared" ref="IA29:IE29" si="423">SUM(IA30:IA34)</f>
        <v>0</v>
      </c>
      <c r="IB29" s="351">
        <f t="shared" si="423"/>
        <v>0</v>
      </c>
      <c r="IC29" s="351">
        <f t="shared" si="423"/>
        <v>0</v>
      </c>
      <c r="ID29" s="351">
        <f t="shared" si="423"/>
        <v>0</v>
      </c>
      <c r="IE29" s="351">
        <f t="shared" si="423"/>
        <v>18.814818000000002</v>
      </c>
    </row>
    <row r="30" spans="1:239" ht="15.75" x14ac:dyDescent="0.25">
      <c r="A30" s="17">
        <v>20</v>
      </c>
      <c r="B30" s="21" t="s">
        <v>75</v>
      </c>
      <c r="C30" s="19" t="s">
        <v>76</v>
      </c>
      <c r="D30" s="20">
        <f>D67+D104+D141+D178+D215</f>
        <v>6.3017450000000004</v>
      </c>
      <c r="E30" s="20">
        <f t="shared" ref="E30:V34" si="424">E67+E104+E141+E178+E215</f>
        <v>21.228012854545458</v>
      </c>
      <c r="F30" s="20">
        <f t="shared" si="424"/>
        <v>15.188634599999999</v>
      </c>
      <c r="G30" s="20">
        <f t="shared" si="424"/>
        <v>7.6202938599999994</v>
      </c>
      <c r="H30" s="20">
        <f t="shared" si="424"/>
        <v>18.392562300000002</v>
      </c>
      <c r="I30" s="20">
        <f t="shared" si="424"/>
        <v>41.201490760000006</v>
      </c>
      <c r="J30" s="20">
        <f t="shared" si="424"/>
        <v>4.8689479999999996</v>
      </c>
      <c r="K30" s="20">
        <f t="shared" si="424"/>
        <v>11.280635999999999</v>
      </c>
      <c r="L30" s="20">
        <f t="shared" si="424"/>
        <v>6.0454290000000004</v>
      </c>
      <c r="M30" s="20">
        <f t="shared" si="424"/>
        <v>22.195013000000003</v>
      </c>
      <c r="N30" s="20">
        <f t="shared" si="424"/>
        <v>4.5595029999999994</v>
      </c>
      <c r="O30" s="20">
        <f t="shared" si="424"/>
        <v>4.1929790000000002</v>
      </c>
      <c r="P30" s="20">
        <f t="shared" si="424"/>
        <v>3.103335</v>
      </c>
      <c r="Q30" s="20">
        <f t="shared" si="424"/>
        <v>11.855817</v>
      </c>
      <c r="R30" s="20">
        <f t="shared" si="424"/>
        <v>6.6196539999999997</v>
      </c>
      <c r="S30" s="20">
        <f t="shared" si="424"/>
        <v>1.9750010000000002</v>
      </c>
      <c r="T30" s="20">
        <f t="shared" si="424"/>
        <v>3.608997</v>
      </c>
      <c r="U30" s="20">
        <f t="shared" si="424"/>
        <v>12.203652000000002</v>
      </c>
      <c r="V30" s="20">
        <f t="shared" si="424"/>
        <v>87.455972760000009</v>
      </c>
      <c r="W30" s="20">
        <f t="shared" ref="W30:Z30" si="425">W67+W104+W141+W178+W215</f>
        <v>0</v>
      </c>
      <c r="X30" s="20">
        <f t="shared" si="425"/>
        <v>1.3713059999999999</v>
      </c>
      <c r="Y30" s="187">
        <f t="shared" si="425"/>
        <v>0</v>
      </c>
      <c r="Z30" s="340">
        <f t="shared" si="425"/>
        <v>1.3713059999999999</v>
      </c>
      <c r="AA30" s="340">
        <f t="shared" ref="AA30" si="426">AA67+AA104+AA141+AA178+AA215</f>
        <v>0</v>
      </c>
      <c r="AB30" s="340">
        <f t="shared" ref="AB30:AE30" si="427">AB67+AB104+AB141+AB178+AB215</f>
        <v>0</v>
      </c>
      <c r="AC30" s="340">
        <f t="shared" si="427"/>
        <v>0</v>
      </c>
      <c r="AD30" s="340">
        <f t="shared" si="427"/>
        <v>0</v>
      </c>
      <c r="AE30" s="340">
        <f t="shared" si="427"/>
        <v>0</v>
      </c>
      <c r="AF30" s="340">
        <f t="shared" ref="AF30:AI30" si="428">AF67+AF104+AF141+AF178+AF215</f>
        <v>0</v>
      </c>
      <c r="AG30" s="340">
        <f t="shared" si="428"/>
        <v>0</v>
      </c>
      <c r="AH30" s="340">
        <f t="shared" si="428"/>
        <v>0</v>
      </c>
      <c r="AI30" s="340">
        <f t="shared" si="428"/>
        <v>0</v>
      </c>
      <c r="AJ30" s="340">
        <f t="shared" ref="AJ30:AM30" si="429">AJ67+AJ104+AJ141+AJ178+AJ215</f>
        <v>0</v>
      </c>
      <c r="AK30" s="340">
        <f t="shared" si="429"/>
        <v>0</v>
      </c>
      <c r="AL30" s="340">
        <f t="shared" si="429"/>
        <v>0</v>
      </c>
      <c r="AM30" s="340">
        <f t="shared" si="429"/>
        <v>1.3713059999999999</v>
      </c>
      <c r="AO30" s="18">
        <v>20</v>
      </c>
      <c r="AP30" s="21" t="s">
        <v>75</v>
      </c>
      <c r="AQ30" s="19" t="s">
        <v>76</v>
      </c>
      <c r="AR30" s="19">
        <f>AR67+AR104+AR141+AR178+AR215</f>
        <v>0</v>
      </c>
      <c r="AS30" s="19">
        <f t="shared" ref="AS30:BJ34" si="430">AS67+AS104+AS141+AS178+AS215</f>
        <v>0</v>
      </c>
      <c r="AT30" s="19">
        <f t="shared" si="430"/>
        <v>7.5156533999999997</v>
      </c>
      <c r="AU30" s="19">
        <f t="shared" si="430"/>
        <v>3.8827241399999997</v>
      </c>
      <c r="AV30" s="19">
        <f t="shared" si="430"/>
        <v>11.8872207</v>
      </c>
      <c r="AW30" s="19">
        <f t="shared" si="430"/>
        <v>23.285598239999999</v>
      </c>
      <c r="AX30" s="19">
        <f t="shared" si="430"/>
        <v>2.2066669999999999</v>
      </c>
      <c r="AY30" s="19">
        <f t="shared" si="430"/>
        <v>9.060022</v>
      </c>
      <c r="AZ30" s="19">
        <f t="shared" si="430"/>
        <v>3.8637039999999998</v>
      </c>
      <c r="BA30" s="19">
        <f t="shared" si="430"/>
        <v>15.130393</v>
      </c>
      <c r="BB30" s="19">
        <f t="shared" si="430"/>
        <v>2.4711129999999999</v>
      </c>
      <c r="BC30" s="19">
        <f t="shared" si="430"/>
        <v>2.9583370000000002</v>
      </c>
      <c r="BD30" s="19">
        <f t="shared" si="430"/>
        <v>2.433335</v>
      </c>
      <c r="BE30" s="19">
        <f t="shared" si="430"/>
        <v>7.8627850000000006</v>
      </c>
      <c r="BF30" s="19">
        <f t="shared" si="430"/>
        <v>6.4496539999999998</v>
      </c>
      <c r="BG30" s="19">
        <f t="shared" si="430"/>
        <v>1.9750010000000002</v>
      </c>
      <c r="BH30" s="19">
        <f t="shared" si="430"/>
        <v>3.608997</v>
      </c>
      <c r="BI30" s="19">
        <f t="shared" si="430"/>
        <v>12.033652</v>
      </c>
      <c r="BJ30" s="19">
        <f t="shared" si="430"/>
        <v>58.312428239999996</v>
      </c>
      <c r="BK30" s="48">
        <f t="shared" ref="BK30:CA30" si="431">BK67+BK104+BK141+BK178+BK215</f>
        <v>0</v>
      </c>
      <c r="BL30" s="48">
        <f t="shared" si="431"/>
        <v>0</v>
      </c>
      <c r="BM30" s="48">
        <f t="shared" si="431"/>
        <v>0</v>
      </c>
      <c r="BN30" s="197">
        <f t="shared" si="431"/>
        <v>0</v>
      </c>
      <c r="BO30" s="197">
        <f t="shared" si="431"/>
        <v>0</v>
      </c>
      <c r="BP30" s="197">
        <f t="shared" si="431"/>
        <v>0</v>
      </c>
      <c r="BQ30" s="197">
        <f t="shared" si="431"/>
        <v>0</v>
      </c>
      <c r="BR30" s="197">
        <f t="shared" si="431"/>
        <v>0</v>
      </c>
      <c r="BS30" s="197">
        <f t="shared" si="431"/>
        <v>0</v>
      </c>
      <c r="BT30" s="197">
        <f t="shared" si="431"/>
        <v>0</v>
      </c>
      <c r="BU30" s="197">
        <f t="shared" si="431"/>
        <v>0</v>
      </c>
      <c r="BV30" s="197">
        <f t="shared" si="431"/>
        <v>0</v>
      </c>
      <c r="BW30" s="197">
        <f t="shared" si="431"/>
        <v>0</v>
      </c>
      <c r="BX30" s="197">
        <f t="shared" si="431"/>
        <v>0</v>
      </c>
      <c r="BY30" s="197">
        <f t="shared" si="431"/>
        <v>0</v>
      </c>
      <c r="BZ30" s="197">
        <f t="shared" si="431"/>
        <v>0</v>
      </c>
      <c r="CA30" s="197">
        <f t="shared" si="431"/>
        <v>0</v>
      </c>
      <c r="CC30" s="18">
        <v>20</v>
      </c>
      <c r="CD30" s="21" t="s">
        <v>75</v>
      </c>
      <c r="CE30" s="19" t="s">
        <v>76</v>
      </c>
      <c r="CF30" s="19">
        <f>'1.Danh muc CPHC'!CF67+'1.Danh muc CPHC'!CF104+'1.Danh muc CPHC'!CF141+'1.Danh muc CPHC'!CF178+'1.Danh muc CPHC'!CF215</f>
        <v>0</v>
      </c>
      <c r="CG30" s="19">
        <f>'1.Danh muc CPHC'!CG67+'1.Danh muc CPHC'!CG104+'1.Danh muc CPHC'!CG141+'1.Danh muc CPHC'!CG178+'1.Danh muc CPHC'!CG215</f>
        <v>0.11315785454545441</v>
      </c>
      <c r="CH30" s="19">
        <f>'1.Danh muc CPHC'!CH67+'1.Danh muc CPHC'!CH104+'1.Danh muc CPHC'!CH141+'1.Danh muc CPHC'!CH178+'1.Danh muc CPHC'!CH215</f>
        <v>1.6701452000000001</v>
      </c>
      <c r="CI30" s="19">
        <f>'1.Danh muc CPHC'!CI67+'1.Danh muc CPHC'!CI104+'1.Danh muc CPHC'!CI141+'1.Danh muc CPHC'!CI178+'1.Danh muc CPHC'!CI215</f>
        <v>0.95862172000000001</v>
      </c>
      <c r="CJ30" s="19">
        <f>'1.Danh muc CPHC'!CJ67+'1.Danh muc CPHC'!CJ104+'1.Danh muc CPHC'!CJ141+'1.Danh muc CPHC'!CJ178+'1.Danh muc CPHC'!CJ215</f>
        <v>2.6416046000000004</v>
      </c>
      <c r="CK30" s="19">
        <f>'1.Danh muc CPHC'!CK67+'1.Danh muc CPHC'!CK104+'1.Danh muc CPHC'!CK141+'1.Danh muc CPHC'!CK178+'1.Danh muc CPHC'!CK215</f>
        <v>5.2703715200000012</v>
      </c>
      <c r="CL30" s="19">
        <f t="shared" ref="CL30:CX30" si="432">CL67+CL104+CL141+CL178+CL215</f>
        <v>0</v>
      </c>
      <c r="CM30" s="19">
        <f t="shared" si="432"/>
        <v>0</v>
      </c>
      <c r="CN30" s="19">
        <f t="shared" si="432"/>
        <v>0</v>
      </c>
      <c r="CO30" s="19">
        <f t="shared" si="432"/>
        <v>0</v>
      </c>
      <c r="CP30" s="19">
        <f t="shared" si="432"/>
        <v>0</v>
      </c>
      <c r="CQ30" s="19">
        <f t="shared" si="432"/>
        <v>0</v>
      </c>
      <c r="CR30" s="19">
        <f t="shared" si="432"/>
        <v>0</v>
      </c>
      <c r="CS30" s="19">
        <f t="shared" si="432"/>
        <v>0</v>
      </c>
      <c r="CT30" s="19">
        <f t="shared" si="432"/>
        <v>0</v>
      </c>
      <c r="CU30" s="19">
        <f t="shared" si="432"/>
        <v>0</v>
      </c>
      <c r="CV30" s="19">
        <f t="shared" si="432"/>
        <v>0</v>
      </c>
      <c r="CW30" s="19">
        <f t="shared" si="432"/>
        <v>0</v>
      </c>
      <c r="CX30" s="19">
        <f t="shared" si="432"/>
        <v>5.2703715200000012</v>
      </c>
      <c r="CY30" s="19"/>
      <c r="CZ30" s="19"/>
      <c r="DA30" s="19"/>
      <c r="DB30" s="19"/>
      <c r="DC30" s="19"/>
      <c r="DD30" s="19"/>
      <c r="DE30" s="19"/>
      <c r="DF30" s="19"/>
      <c r="DG30" s="19"/>
      <c r="DH30" s="19"/>
      <c r="DI30" s="19"/>
      <c r="DJ30" s="19"/>
      <c r="DK30" s="19"/>
      <c r="DL30" s="19"/>
      <c r="DM30" s="19"/>
      <c r="DN30" s="186"/>
      <c r="DO30" s="186"/>
      <c r="DQ30" s="18">
        <v>20</v>
      </c>
      <c r="DR30" s="21" t="s">
        <v>75</v>
      </c>
      <c r="DS30" s="19" t="s">
        <v>76</v>
      </c>
      <c r="DT30" s="19">
        <f>DT67+DT104+DT141+DT178+DT215</f>
        <v>0</v>
      </c>
      <c r="DU30" s="19">
        <f t="shared" ref="DU30:EL34" si="433">DU67+DU104+DU141+DU178+DU215</f>
        <v>0</v>
      </c>
      <c r="DV30" s="19">
        <f t="shared" si="433"/>
        <v>0</v>
      </c>
      <c r="DW30" s="19">
        <f t="shared" si="433"/>
        <v>0</v>
      </c>
      <c r="DX30" s="19">
        <f t="shared" si="433"/>
        <v>0</v>
      </c>
      <c r="DY30" s="19">
        <f t="shared" si="433"/>
        <v>0</v>
      </c>
      <c r="DZ30" s="19">
        <f t="shared" si="433"/>
        <v>0</v>
      </c>
      <c r="EA30" s="19">
        <f t="shared" si="433"/>
        <v>0</v>
      </c>
      <c r="EB30" s="19">
        <f t="shared" si="433"/>
        <v>0</v>
      </c>
      <c r="EC30" s="19">
        <f t="shared" si="433"/>
        <v>0</v>
      </c>
      <c r="ED30" s="19">
        <f t="shared" si="433"/>
        <v>0</v>
      </c>
      <c r="EE30" s="19">
        <f t="shared" si="433"/>
        <v>0</v>
      </c>
      <c r="EF30" s="19">
        <f t="shared" si="433"/>
        <v>0</v>
      </c>
      <c r="EG30" s="19">
        <f t="shared" si="433"/>
        <v>0</v>
      </c>
      <c r="EH30" s="19">
        <f t="shared" si="433"/>
        <v>0</v>
      </c>
      <c r="EI30" s="19">
        <f t="shared" si="433"/>
        <v>0</v>
      </c>
      <c r="EJ30" s="19">
        <f t="shared" si="433"/>
        <v>0</v>
      </c>
      <c r="EK30" s="19">
        <f t="shared" si="433"/>
        <v>0</v>
      </c>
      <c r="EL30" s="19">
        <f t="shared" si="433"/>
        <v>0</v>
      </c>
      <c r="EM30" s="48">
        <f t="shared" ref="EM30:EP30" si="434">EM67+EM104+EM141+EM178+EM215</f>
        <v>0</v>
      </c>
      <c r="EN30" s="48">
        <f t="shared" si="434"/>
        <v>0</v>
      </c>
      <c r="EO30" s="48">
        <f t="shared" si="434"/>
        <v>0</v>
      </c>
      <c r="EP30" s="197">
        <f t="shared" si="434"/>
        <v>0</v>
      </c>
      <c r="EQ30" s="197"/>
      <c r="ER30" s="197"/>
      <c r="ES30" s="197"/>
      <c r="ET30" s="197"/>
      <c r="EU30" s="197"/>
      <c r="EV30" s="197"/>
      <c r="EW30" s="197"/>
      <c r="EX30" s="197"/>
      <c r="EY30" s="197"/>
      <c r="EZ30" s="197"/>
      <c r="FA30" s="197"/>
      <c r="FB30" s="197"/>
      <c r="FC30" s="197"/>
      <c r="FE30" s="18">
        <v>20</v>
      </c>
      <c r="FF30" s="21" t="s">
        <v>75</v>
      </c>
      <c r="FG30" s="19" t="s">
        <v>76</v>
      </c>
      <c r="FH30" s="19">
        <f>FH67+FH104+FH141+FH178+FH215</f>
        <v>6.0017450000000006</v>
      </c>
      <c r="FI30" s="19">
        <f t="shared" ref="FI30:FZ34" si="435">FI67+FI104+FI141+FI178+FI215</f>
        <v>17.606490999999998</v>
      </c>
      <c r="FJ30" s="19">
        <f t="shared" si="435"/>
        <v>1.3881940000000002</v>
      </c>
      <c r="FK30" s="19">
        <f t="shared" si="435"/>
        <v>1.3726390000000002</v>
      </c>
      <c r="FL30" s="19">
        <f t="shared" si="435"/>
        <v>1.349305</v>
      </c>
      <c r="FM30" s="19">
        <f t="shared" si="435"/>
        <v>4.1101380000000001</v>
      </c>
      <c r="FN30" s="19">
        <f t="shared" si="435"/>
        <v>1.2559720000000001</v>
      </c>
      <c r="FO30" s="19">
        <f t="shared" si="435"/>
        <v>0.81430499999999995</v>
      </c>
      <c r="FP30" s="19">
        <f t="shared" si="435"/>
        <v>0.77541599999999999</v>
      </c>
      <c r="FQ30" s="19">
        <f t="shared" si="435"/>
        <v>2.8456929999999998</v>
      </c>
      <c r="FR30" s="19">
        <f t="shared" si="435"/>
        <v>0.68208299999999999</v>
      </c>
      <c r="FS30" s="19">
        <f t="shared" si="435"/>
        <v>0.17</v>
      </c>
      <c r="FT30" s="19">
        <f t="shared" si="435"/>
        <v>0.17</v>
      </c>
      <c r="FU30" s="19">
        <f t="shared" si="435"/>
        <v>1.0220830000000001</v>
      </c>
      <c r="FV30" s="19">
        <f t="shared" si="435"/>
        <v>0.17</v>
      </c>
      <c r="FW30" s="19">
        <f t="shared" si="435"/>
        <v>0</v>
      </c>
      <c r="FX30" s="19">
        <f t="shared" si="435"/>
        <v>0</v>
      </c>
      <c r="FY30" s="19">
        <f t="shared" si="435"/>
        <v>0.17</v>
      </c>
      <c r="FZ30" s="19">
        <f t="shared" si="435"/>
        <v>8.1479140000000001</v>
      </c>
      <c r="GA30" s="19">
        <f t="shared" ref="GA30:GD30" si="436">GA67+GA104+GA141+GA178+GA215</f>
        <v>0</v>
      </c>
      <c r="GB30" s="19">
        <f t="shared" si="436"/>
        <v>0</v>
      </c>
      <c r="GC30" s="188">
        <f t="shared" si="436"/>
        <v>0</v>
      </c>
      <c r="GD30" s="186">
        <f t="shared" si="436"/>
        <v>0</v>
      </c>
      <c r="GE30" s="186">
        <f t="shared" ref="GE30:GH30" si="437">GE67+GE104+GE141+GE178+GE215</f>
        <v>0</v>
      </c>
      <c r="GF30" s="186">
        <f t="shared" si="437"/>
        <v>0</v>
      </c>
      <c r="GG30" s="186">
        <f t="shared" si="437"/>
        <v>0</v>
      </c>
      <c r="GH30" s="186">
        <f t="shared" si="437"/>
        <v>0</v>
      </c>
      <c r="GI30" s="186">
        <f t="shared" ref="GI30:GL30" si="438">GI67+GI104+GI141+GI178+GI215</f>
        <v>0</v>
      </c>
      <c r="GJ30" s="186">
        <f t="shared" si="438"/>
        <v>0</v>
      </c>
      <c r="GK30" s="186">
        <f t="shared" si="438"/>
        <v>0</v>
      </c>
      <c r="GL30" s="186">
        <f t="shared" si="438"/>
        <v>0</v>
      </c>
      <c r="GM30" s="186">
        <f t="shared" ref="GM30:GQ30" si="439">GM67+GM104+GM141+GM178+GM215</f>
        <v>0</v>
      </c>
      <c r="GN30" s="186">
        <f t="shared" si="439"/>
        <v>0</v>
      </c>
      <c r="GO30" s="186">
        <f t="shared" si="439"/>
        <v>0</v>
      </c>
      <c r="GP30" s="186">
        <f t="shared" si="439"/>
        <v>0</v>
      </c>
      <c r="GQ30" s="186">
        <f t="shared" si="439"/>
        <v>0</v>
      </c>
      <c r="GS30" s="18">
        <v>20</v>
      </c>
      <c r="GT30" s="21" t="s">
        <v>75</v>
      </c>
      <c r="GU30" s="19" t="s">
        <v>76</v>
      </c>
      <c r="GV30" s="19">
        <f>GV67+GV104+GV141+GV178+GV215</f>
        <v>0.3</v>
      </c>
      <c r="GW30" s="19">
        <f t="shared" ref="GW30:HN34" si="440">GW67+GW104+GW141+GW178+GW215</f>
        <v>3.5083640000000003</v>
      </c>
      <c r="GX30" s="19">
        <f t="shared" si="440"/>
        <v>4.6146419999999999</v>
      </c>
      <c r="GY30" s="19">
        <f t="shared" si="440"/>
        <v>1.406309</v>
      </c>
      <c r="GZ30" s="19">
        <f t="shared" si="440"/>
        <v>2.5144319999999998</v>
      </c>
      <c r="HA30" s="19">
        <f t="shared" si="440"/>
        <v>8.5353829999999995</v>
      </c>
      <c r="HB30" s="19">
        <f t="shared" si="440"/>
        <v>1.406309</v>
      </c>
      <c r="HC30" s="19">
        <f t="shared" si="440"/>
        <v>1.406309</v>
      </c>
      <c r="HD30" s="19">
        <f t="shared" si="440"/>
        <v>1.406309</v>
      </c>
      <c r="HE30" s="19">
        <f t="shared" si="440"/>
        <v>4.2189269999999999</v>
      </c>
      <c r="HF30" s="19">
        <f t="shared" si="440"/>
        <v>1.406307</v>
      </c>
      <c r="HG30" s="19">
        <f t="shared" si="440"/>
        <v>1.0646420000000001</v>
      </c>
      <c r="HH30" s="19">
        <f t="shared" si="440"/>
        <v>0.5</v>
      </c>
      <c r="HI30" s="19">
        <f t="shared" si="440"/>
        <v>2.9709490000000001</v>
      </c>
      <c r="HJ30" s="19">
        <f t="shared" si="440"/>
        <v>0</v>
      </c>
      <c r="HK30" s="19">
        <f t="shared" si="440"/>
        <v>0</v>
      </c>
      <c r="HL30" s="19">
        <f t="shared" si="440"/>
        <v>0</v>
      </c>
      <c r="HM30" s="19">
        <f t="shared" si="440"/>
        <v>0</v>
      </c>
      <c r="HN30" s="19">
        <f t="shared" si="440"/>
        <v>15.725259000000001</v>
      </c>
      <c r="HO30" s="19">
        <f t="shared" ref="HO30:HR30" si="441">HO67+HO104+HO141+HO178+HO215</f>
        <v>0</v>
      </c>
      <c r="HP30" s="19">
        <f t="shared" si="441"/>
        <v>1.3713059999999999</v>
      </c>
      <c r="HQ30" s="19">
        <f t="shared" si="441"/>
        <v>0</v>
      </c>
      <c r="HR30" s="19">
        <f t="shared" si="441"/>
        <v>1.3713059999999999</v>
      </c>
      <c r="HS30" s="186">
        <f t="shared" ref="HS30:HV30" si="442">HS67+HS104+HS141+HS178+HS215</f>
        <v>0</v>
      </c>
      <c r="HT30" s="186">
        <f t="shared" si="442"/>
        <v>0</v>
      </c>
      <c r="HU30" s="186">
        <f t="shared" si="442"/>
        <v>0</v>
      </c>
      <c r="HV30" s="186">
        <f t="shared" si="442"/>
        <v>0</v>
      </c>
      <c r="HW30" s="186">
        <f t="shared" ref="HW30:HZ30" si="443">HW67+HW104+HW141+HW178+HW215</f>
        <v>0</v>
      </c>
      <c r="HX30" s="186">
        <f t="shared" si="443"/>
        <v>0</v>
      </c>
      <c r="HY30" s="186">
        <f t="shared" si="443"/>
        <v>0</v>
      </c>
      <c r="HZ30" s="186">
        <f t="shared" si="443"/>
        <v>0</v>
      </c>
      <c r="IA30" s="186">
        <f t="shared" ref="IA30:IE30" si="444">IA67+IA104+IA141+IA178+IA215</f>
        <v>0</v>
      </c>
      <c r="IB30" s="186">
        <f t="shared" si="444"/>
        <v>0</v>
      </c>
      <c r="IC30" s="186">
        <f t="shared" si="444"/>
        <v>0</v>
      </c>
      <c r="ID30" s="186">
        <f t="shared" si="444"/>
        <v>0</v>
      </c>
      <c r="IE30" s="186">
        <f t="shared" si="444"/>
        <v>1.3713059999999999</v>
      </c>
    </row>
    <row r="31" spans="1:239" ht="15.75" x14ac:dyDescent="0.25">
      <c r="A31" s="22">
        <v>21</v>
      </c>
      <c r="B31" s="23" t="s">
        <v>77</v>
      </c>
      <c r="C31" s="19" t="s">
        <v>78</v>
      </c>
      <c r="D31" s="20">
        <f>D68+D105+D142+D179+D216</f>
        <v>1.84842</v>
      </c>
      <c r="E31" s="20">
        <f t="shared" si="424"/>
        <v>57.456038745454542</v>
      </c>
      <c r="F31" s="20">
        <f t="shared" si="424"/>
        <v>0</v>
      </c>
      <c r="G31" s="20">
        <f t="shared" si="424"/>
        <v>0</v>
      </c>
      <c r="H31" s="20">
        <f t="shared" si="424"/>
        <v>0</v>
      </c>
      <c r="I31" s="20">
        <f t="shared" si="424"/>
        <v>0</v>
      </c>
      <c r="J31" s="20">
        <f t="shared" si="424"/>
        <v>0</v>
      </c>
      <c r="K31" s="20">
        <f t="shared" si="424"/>
        <v>0</v>
      </c>
      <c r="L31" s="20">
        <f t="shared" si="424"/>
        <v>0</v>
      </c>
      <c r="M31" s="20">
        <f t="shared" si="424"/>
        <v>0</v>
      </c>
      <c r="N31" s="20">
        <f t="shared" si="424"/>
        <v>0</v>
      </c>
      <c r="O31" s="20">
        <f t="shared" si="424"/>
        <v>0</v>
      </c>
      <c r="P31" s="20">
        <f t="shared" si="424"/>
        <v>0</v>
      </c>
      <c r="Q31" s="20">
        <f t="shared" si="424"/>
        <v>0</v>
      </c>
      <c r="R31" s="20">
        <f t="shared" si="424"/>
        <v>0</v>
      </c>
      <c r="S31" s="20">
        <f t="shared" si="424"/>
        <v>0</v>
      </c>
      <c r="T31" s="20">
        <f t="shared" si="424"/>
        <v>0</v>
      </c>
      <c r="U31" s="20">
        <f t="shared" si="424"/>
        <v>0</v>
      </c>
      <c r="V31" s="20">
        <f t="shared" si="424"/>
        <v>0</v>
      </c>
      <c r="W31" s="20">
        <f t="shared" ref="W31:Z31" si="445">W68+W105+W142+W179+W216</f>
        <v>0</v>
      </c>
      <c r="X31" s="20">
        <f t="shared" si="445"/>
        <v>0</v>
      </c>
      <c r="Y31" s="187">
        <f t="shared" si="445"/>
        <v>0</v>
      </c>
      <c r="Z31" s="341">
        <f t="shared" si="445"/>
        <v>0</v>
      </c>
      <c r="AA31" s="341">
        <f t="shared" ref="AA31" si="446">AA68+AA105+AA142+AA179+AA216</f>
        <v>0</v>
      </c>
      <c r="AB31" s="341">
        <f t="shared" ref="AB31:AE31" si="447">AB68+AB105+AB142+AB179+AB216</f>
        <v>0</v>
      </c>
      <c r="AC31" s="341">
        <f t="shared" si="447"/>
        <v>0</v>
      </c>
      <c r="AD31" s="341">
        <f t="shared" si="447"/>
        <v>0</v>
      </c>
      <c r="AE31" s="341">
        <f t="shared" si="447"/>
        <v>0</v>
      </c>
      <c r="AF31" s="341">
        <f t="shared" ref="AF31:AI31" si="448">AF68+AF105+AF142+AF179+AF216</f>
        <v>0</v>
      </c>
      <c r="AG31" s="341">
        <f t="shared" si="448"/>
        <v>0</v>
      </c>
      <c r="AH31" s="341">
        <f t="shared" si="448"/>
        <v>0</v>
      </c>
      <c r="AI31" s="341">
        <f t="shared" si="448"/>
        <v>0</v>
      </c>
      <c r="AJ31" s="341">
        <f t="shared" ref="AJ31:AM31" si="449">AJ68+AJ105+AJ142+AJ179+AJ216</f>
        <v>0</v>
      </c>
      <c r="AK31" s="341">
        <f t="shared" si="449"/>
        <v>0</v>
      </c>
      <c r="AL31" s="341">
        <f t="shared" si="449"/>
        <v>0</v>
      </c>
      <c r="AM31" s="341">
        <f t="shared" si="449"/>
        <v>0</v>
      </c>
      <c r="AO31" s="18">
        <v>21</v>
      </c>
      <c r="AP31" s="23" t="s">
        <v>77</v>
      </c>
      <c r="AQ31" s="19" t="s">
        <v>78</v>
      </c>
      <c r="AR31" s="19">
        <f>AR68+AR105+AR142+AR179+AR216</f>
        <v>1.84842</v>
      </c>
      <c r="AS31" s="19">
        <f t="shared" si="430"/>
        <v>29.909737</v>
      </c>
      <c r="AT31" s="19">
        <f t="shared" si="430"/>
        <v>0</v>
      </c>
      <c r="AU31" s="19">
        <f t="shared" si="430"/>
        <v>0</v>
      </c>
      <c r="AV31" s="19">
        <f t="shared" si="430"/>
        <v>0</v>
      </c>
      <c r="AW31" s="19">
        <f t="shared" si="430"/>
        <v>0</v>
      </c>
      <c r="AX31" s="19">
        <f t="shared" si="430"/>
        <v>0</v>
      </c>
      <c r="AY31" s="19">
        <f t="shared" si="430"/>
        <v>0</v>
      </c>
      <c r="AZ31" s="19">
        <f t="shared" si="430"/>
        <v>0</v>
      </c>
      <c r="BA31" s="19">
        <f t="shared" si="430"/>
        <v>0</v>
      </c>
      <c r="BB31" s="19">
        <f t="shared" si="430"/>
        <v>0</v>
      </c>
      <c r="BC31" s="19">
        <f t="shared" si="430"/>
        <v>0</v>
      </c>
      <c r="BD31" s="19">
        <f t="shared" si="430"/>
        <v>0</v>
      </c>
      <c r="BE31" s="19">
        <f>BE68+BE105+BE142+BE179+BE216</f>
        <v>0</v>
      </c>
      <c r="BF31" s="19">
        <f t="shared" si="430"/>
        <v>0</v>
      </c>
      <c r="BG31" s="19">
        <f t="shared" si="430"/>
        <v>0</v>
      </c>
      <c r="BH31" s="19">
        <f t="shared" si="430"/>
        <v>0</v>
      </c>
      <c r="BI31" s="19">
        <f t="shared" si="430"/>
        <v>0</v>
      </c>
      <c r="BJ31" s="19">
        <f t="shared" si="430"/>
        <v>0</v>
      </c>
      <c r="BK31" s="48">
        <f t="shared" ref="BK31:CA31" si="450">BK68+BK105+BK142+BK179+BK216</f>
        <v>0</v>
      </c>
      <c r="BL31" s="48">
        <f t="shared" si="450"/>
        <v>0</v>
      </c>
      <c r="BM31" s="48">
        <f t="shared" si="450"/>
        <v>0</v>
      </c>
      <c r="BN31" s="197">
        <f t="shared" si="450"/>
        <v>0</v>
      </c>
      <c r="BO31" s="197">
        <f t="shared" si="450"/>
        <v>0</v>
      </c>
      <c r="BP31" s="197">
        <f t="shared" si="450"/>
        <v>0</v>
      </c>
      <c r="BQ31" s="197">
        <f t="shared" si="450"/>
        <v>0</v>
      </c>
      <c r="BR31" s="197">
        <f t="shared" si="450"/>
        <v>0</v>
      </c>
      <c r="BS31" s="197">
        <f t="shared" si="450"/>
        <v>0</v>
      </c>
      <c r="BT31" s="197">
        <f t="shared" si="450"/>
        <v>0</v>
      </c>
      <c r="BU31" s="197">
        <f t="shared" si="450"/>
        <v>0</v>
      </c>
      <c r="BV31" s="197">
        <f t="shared" si="450"/>
        <v>0</v>
      </c>
      <c r="BW31" s="197">
        <f t="shared" si="450"/>
        <v>0</v>
      </c>
      <c r="BX31" s="197">
        <f t="shared" si="450"/>
        <v>0</v>
      </c>
      <c r="BY31" s="197">
        <f t="shared" si="450"/>
        <v>0</v>
      </c>
      <c r="BZ31" s="197">
        <f t="shared" si="450"/>
        <v>0</v>
      </c>
      <c r="CA31" s="197">
        <f t="shared" si="450"/>
        <v>0</v>
      </c>
      <c r="CC31" s="18">
        <v>21</v>
      </c>
      <c r="CD31" s="23" t="s">
        <v>77</v>
      </c>
      <c r="CE31" s="19" t="s">
        <v>78</v>
      </c>
      <c r="CF31" s="19">
        <f>'1.Danh muc CPHC'!CF68+'1.Danh muc CPHC'!CF105+'1.Danh muc CPHC'!CF142+'1.Danh muc CPHC'!CF179+'1.Danh muc CPHC'!CF216</f>
        <v>0</v>
      </c>
      <c r="CG31" s="19">
        <f>'1.Danh muc CPHC'!CG68+'1.Danh muc CPHC'!CG105+'1.Danh muc CPHC'!CG142+'1.Danh muc CPHC'!CG179+'1.Danh muc CPHC'!CG216</f>
        <v>11.705619745454545</v>
      </c>
      <c r="CH31" s="19">
        <f>'1.Danh muc CPHC'!CH68+'1.Danh muc CPHC'!CH105+'1.Danh muc CPHC'!CH142+'1.Danh muc CPHC'!CH179+'1.Danh muc CPHC'!CH216</f>
        <v>0</v>
      </c>
      <c r="CI31" s="19">
        <f>'1.Danh muc CPHC'!CI68+'1.Danh muc CPHC'!CI105+'1.Danh muc CPHC'!CI142+'1.Danh muc CPHC'!CI179+'1.Danh muc CPHC'!CI216</f>
        <v>0</v>
      </c>
      <c r="CJ31" s="19">
        <f>'1.Danh muc CPHC'!CJ68+'1.Danh muc CPHC'!CJ105+'1.Danh muc CPHC'!CJ142+'1.Danh muc CPHC'!CJ179+'1.Danh muc CPHC'!CJ216</f>
        <v>0</v>
      </c>
      <c r="CK31" s="19">
        <f>'1.Danh muc CPHC'!CK68+'1.Danh muc CPHC'!CK105+'1.Danh muc CPHC'!CK142+'1.Danh muc CPHC'!CK179+'1.Danh muc CPHC'!CK216</f>
        <v>0</v>
      </c>
      <c r="CL31" s="19">
        <f t="shared" ref="CL31:CX31" si="451">CL68+CL105+CL142+CL179+CL216</f>
        <v>0</v>
      </c>
      <c r="CM31" s="19">
        <f t="shared" si="451"/>
        <v>0</v>
      </c>
      <c r="CN31" s="19">
        <f t="shared" si="451"/>
        <v>0</v>
      </c>
      <c r="CO31" s="19">
        <f t="shared" si="451"/>
        <v>0</v>
      </c>
      <c r="CP31" s="19">
        <f t="shared" si="451"/>
        <v>0</v>
      </c>
      <c r="CQ31" s="19">
        <f t="shared" si="451"/>
        <v>0</v>
      </c>
      <c r="CR31" s="19">
        <f t="shared" si="451"/>
        <v>0</v>
      </c>
      <c r="CS31" s="19">
        <f t="shared" si="451"/>
        <v>0</v>
      </c>
      <c r="CT31" s="19">
        <f t="shared" si="451"/>
        <v>0</v>
      </c>
      <c r="CU31" s="19">
        <f t="shared" si="451"/>
        <v>0</v>
      </c>
      <c r="CV31" s="19">
        <f t="shared" si="451"/>
        <v>0</v>
      </c>
      <c r="CW31" s="19">
        <f t="shared" si="451"/>
        <v>0</v>
      </c>
      <c r="CX31" s="19">
        <f t="shared" si="451"/>
        <v>0</v>
      </c>
      <c r="CY31" s="19"/>
      <c r="CZ31" s="19"/>
      <c r="DA31" s="19"/>
      <c r="DB31" s="19"/>
      <c r="DC31" s="19"/>
      <c r="DD31" s="19"/>
      <c r="DE31" s="19"/>
      <c r="DF31" s="19"/>
      <c r="DG31" s="19"/>
      <c r="DH31" s="19"/>
      <c r="DI31" s="19"/>
      <c r="DJ31" s="19"/>
      <c r="DK31" s="19"/>
      <c r="DL31" s="19"/>
      <c r="DM31" s="19"/>
      <c r="DN31" s="186"/>
      <c r="DO31" s="186"/>
      <c r="DQ31" s="18">
        <v>21</v>
      </c>
      <c r="DR31" s="23" t="s">
        <v>77</v>
      </c>
      <c r="DS31" s="19" t="s">
        <v>78</v>
      </c>
      <c r="DT31" s="19">
        <f>DT68+DT105+DT142+DT179+DT216</f>
        <v>0</v>
      </c>
      <c r="DU31" s="19">
        <f t="shared" si="433"/>
        <v>0</v>
      </c>
      <c r="DV31" s="19">
        <f t="shared" si="433"/>
        <v>0</v>
      </c>
      <c r="DW31" s="19">
        <f t="shared" si="433"/>
        <v>0</v>
      </c>
      <c r="DX31" s="19">
        <f t="shared" si="433"/>
        <v>0</v>
      </c>
      <c r="DY31" s="19">
        <f t="shared" si="433"/>
        <v>0</v>
      </c>
      <c r="DZ31" s="19">
        <f t="shared" si="433"/>
        <v>0</v>
      </c>
      <c r="EA31" s="19">
        <f t="shared" si="433"/>
        <v>0</v>
      </c>
      <c r="EB31" s="19">
        <f t="shared" si="433"/>
        <v>0</v>
      </c>
      <c r="EC31" s="19">
        <f t="shared" si="433"/>
        <v>0</v>
      </c>
      <c r="ED31" s="19">
        <f t="shared" si="433"/>
        <v>0</v>
      </c>
      <c r="EE31" s="19">
        <f t="shared" si="433"/>
        <v>0</v>
      </c>
      <c r="EF31" s="19">
        <f t="shared" si="433"/>
        <v>0</v>
      </c>
      <c r="EG31" s="19">
        <f t="shared" si="433"/>
        <v>0</v>
      </c>
      <c r="EH31" s="19">
        <f t="shared" si="433"/>
        <v>0</v>
      </c>
      <c r="EI31" s="19">
        <f t="shared" si="433"/>
        <v>0</v>
      </c>
      <c r="EJ31" s="19">
        <f t="shared" si="433"/>
        <v>0</v>
      </c>
      <c r="EK31" s="19">
        <f t="shared" si="433"/>
        <v>0</v>
      </c>
      <c r="EL31" s="19">
        <f t="shared" si="433"/>
        <v>0</v>
      </c>
      <c r="EM31" s="48">
        <f t="shared" ref="EM31:EP31" si="452">EM68+EM105+EM142+EM179+EM216</f>
        <v>0</v>
      </c>
      <c r="EN31" s="48">
        <f t="shared" si="452"/>
        <v>0</v>
      </c>
      <c r="EO31" s="48">
        <f t="shared" si="452"/>
        <v>0</v>
      </c>
      <c r="EP31" s="197">
        <f t="shared" si="452"/>
        <v>0</v>
      </c>
      <c r="EQ31" s="197"/>
      <c r="ER31" s="197"/>
      <c r="ES31" s="197"/>
      <c r="ET31" s="197"/>
      <c r="EU31" s="197"/>
      <c r="EV31" s="197"/>
      <c r="EW31" s="197"/>
      <c r="EX31" s="197"/>
      <c r="EY31" s="197"/>
      <c r="EZ31" s="197"/>
      <c r="FA31" s="197"/>
      <c r="FB31" s="197"/>
      <c r="FC31" s="197"/>
      <c r="FE31" s="18">
        <v>21</v>
      </c>
      <c r="FF31" s="23" t="s">
        <v>77</v>
      </c>
      <c r="FG31" s="19" t="s">
        <v>78</v>
      </c>
      <c r="FH31" s="19">
        <f>FH68+FH105+FH142+FH179+FH216</f>
        <v>0</v>
      </c>
      <c r="FI31" s="19">
        <f t="shared" si="435"/>
        <v>15.840681999999999</v>
      </c>
      <c r="FJ31" s="19">
        <f t="shared" si="435"/>
        <v>0</v>
      </c>
      <c r="FK31" s="19">
        <f t="shared" si="435"/>
        <v>0</v>
      </c>
      <c r="FL31" s="19">
        <f t="shared" si="435"/>
        <v>0</v>
      </c>
      <c r="FM31" s="19">
        <f t="shared" si="435"/>
        <v>0</v>
      </c>
      <c r="FN31" s="19">
        <f t="shared" si="435"/>
        <v>0</v>
      </c>
      <c r="FO31" s="19">
        <f t="shared" si="435"/>
        <v>0</v>
      </c>
      <c r="FP31" s="19">
        <f t="shared" si="435"/>
        <v>0</v>
      </c>
      <c r="FQ31" s="19">
        <f t="shared" si="435"/>
        <v>0</v>
      </c>
      <c r="FR31" s="19">
        <f t="shared" si="435"/>
        <v>0</v>
      </c>
      <c r="FS31" s="19">
        <f t="shared" si="435"/>
        <v>0</v>
      </c>
      <c r="FT31" s="19">
        <f t="shared" si="435"/>
        <v>0</v>
      </c>
      <c r="FU31" s="19">
        <f t="shared" si="435"/>
        <v>0</v>
      </c>
      <c r="FV31" s="19">
        <f t="shared" si="435"/>
        <v>0</v>
      </c>
      <c r="FW31" s="19">
        <f t="shared" si="435"/>
        <v>0</v>
      </c>
      <c r="FX31" s="19">
        <f t="shared" si="435"/>
        <v>0</v>
      </c>
      <c r="FY31" s="19">
        <f t="shared" si="435"/>
        <v>0</v>
      </c>
      <c r="FZ31" s="19">
        <f t="shared" si="435"/>
        <v>0</v>
      </c>
      <c r="GA31" s="19">
        <f t="shared" ref="GA31:GD31" si="453">GA68+GA105+GA142+GA179+GA216</f>
        <v>0</v>
      </c>
      <c r="GB31" s="19">
        <f t="shared" si="453"/>
        <v>0</v>
      </c>
      <c r="GC31" s="188">
        <f t="shared" si="453"/>
        <v>0</v>
      </c>
      <c r="GD31" s="186">
        <f t="shared" si="453"/>
        <v>0</v>
      </c>
      <c r="GE31" s="186">
        <f t="shared" ref="GE31:GH31" si="454">GE68+GE105+GE142+GE179+GE216</f>
        <v>0</v>
      </c>
      <c r="GF31" s="186">
        <f t="shared" si="454"/>
        <v>0</v>
      </c>
      <c r="GG31" s="186">
        <f t="shared" si="454"/>
        <v>0</v>
      </c>
      <c r="GH31" s="186">
        <f t="shared" si="454"/>
        <v>0</v>
      </c>
      <c r="GI31" s="186">
        <f t="shared" ref="GI31:GL31" si="455">GI68+GI105+GI142+GI179+GI216</f>
        <v>0</v>
      </c>
      <c r="GJ31" s="186">
        <f t="shared" si="455"/>
        <v>0</v>
      </c>
      <c r="GK31" s="186">
        <f t="shared" si="455"/>
        <v>0</v>
      </c>
      <c r="GL31" s="186">
        <f t="shared" si="455"/>
        <v>0</v>
      </c>
      <c r="GM31" s="186">
        <f t="shared" ref="GM31:GQ31" si="456">GM68+GM105+GM142+GM179+GM216</f>
        <v>0</v>
      </c>
      <c r="GN31" s="186">
        <f t="shared" si="456"/>
        <v>0</v>
      </c>
      <c r="GO31" s="186">
        <f t="shared" si="456"/>
        <v>0</v>
      </c>
      <c r="GP31" s="186">
        <f t="shared" si="456"/>
        <v>0</v>
      </c>
      <c r="GQ31" s="186">
        <f t="shared" si="456"/>
        <v>0</v>
      </c>
      <c r="GS31" s="18">
        <v>21</v>
      </c>
      <c r="GT31" s="23" t="s">
        <v>77</v>
      </c>
      <c r="GU31" s="19" t="s">
        <v>78</v>
      </c>
      <c r="GV31" s="19">
        <f>GV68+GV105+GV142+GV179+GV216</f>
        <v>0</v>
      </c>
      <c r="GW31" s="19">
        <f t="shared" si="440"/>
        <v>0</v>
      </c>
      <c r="GX31" s="19">
        <f t="shared" si="440"/>
        <v>0</v>
      </c>
      <c r="GY31" s="19">
        <f t="shared" si="440"/>
        <v>0</v>
      </c>
      <c r="GZ31" s="19">
        <f t="shared" si="440"/>
        <v>0</v>
      </c>
      <c r="HA31" s="19">
        <f t="shared" si="440"/>
        <v>0</v>
      </c>
      <c r="HB31" s="19">
        <f t="shared" si="440"/>
        <v>0</v>
      </c>
      <c r="HC31" s="19">
        <f t="shared" si="440"/>
        <v>0</v>
      </c>
      <c r="HD31" s="19">
        <f t="shared" si="440"/>
        <v>0</v>
      </c>
      <c r="HE31" s="19">
        <f t="shared" si="440"/>
        <v>0</v>
      </c>
      <c r="HF31" s="19">
        <f t="shared" si="440"/>
        <v>0</v>
      </c>
      <c r="HG31" s="19">
        <f t="shared" si="440"/>
        <v>0</v>
      </c>
      <c r="HH31" s="19">
        <f t="shared" si="440"/>
        <v>0</v>
      </c>
      <c r="HI31" s="19">
        <f t="shared" si="440"/>
        <v>0</v>
      </c>
      <c r="HJ31" s="19">
        <f t="shared" si="440"/>
        <v>0</v>
      </c>
      <c r="HK31" s="19">
        <f t="shared" si="440"/>
        <v>0</v>
      </c>
      <c r="HL31" s="19">
        <f t="shared" si="440"/>
        <v>0</v>
      </c>
      <c r="HM31" s="19">
        <f t="shared" si="440"/>
        <v>0</v>
      </c>
      <c r="HN31" s="19">
        <f t="shared" si="440"/>
        <v>0</v>
      </c>
      <c r="HO31" s="19">
        <f t="shared" ref="HO31:HR31" si="457">HO68+HO105+HO142+HO179+HO216</f>
        <v>0</v>
      </c>
      <c r="HP31" s="19">
        <f t="shared" si="457"/>
        <v>0</v>
      </c>
      <c r="HQ31" s="19">
        <f t="shared" si="457"/>
        <v>0</v>
      </c>
      <c r="HR31" s="19">
        <f t="shared" si="457"/>
        <v>0</v>
      </c>
      <c r="HS31" s="186">
        <f t="shared" ref="HS31:HV31" si="458">HS68+HS105+HS142+HS179+HS216</f>
        <v>0</v>
      </c>
      <c r="HT31" s="186">
        <f t="shared" si="458"/>
        <v>0</v>
      </c>
      <c r="HU31" s="186">
        <f t="shared" si="458"/>
        <v>0</v>
      </c>
      <c r="HV31" s="186">
        <f t="shared" si="458"/>
        <v>0</v>
      </c>
      <c r="HW31" s="186">
        <f t="shared" ref="HW31:HZ31" si="459">HW68+HW105+HW142+HW179+HW216</f>
        <v>0</v>
      </c>
      <c r="HX31" s="186">
        <f t="shared" si="459"/>
        <v>0</v>
      </c>
      <c r="HY31" s="186">
        <f t="shared" si="459"/>
        <v>0</v>
      </c>
      <c r="HZ31" s="186">
        <f t="shared" si="459"/>
        <v>0</v>
      </c>
      <c r="IA31" s="186">
        <f t="shared" ref="IA31:IE31" si="460">IA68+IA105+IA142+IA179+IA216</f>
        <v>0</v>
      </c>
      <c r="IB31" s="186">
        <f t="shared" si="460"/>
        <v>0</v>
      </c>
      <c r="IC31" s="186">
        <f t="shared" si="460"/>
        <v>0</v>
      </c>
      <c r="ID31" s="186">
        <f t="shared" si="460"/>
        <v>0</v>
      </c>
      <c r="IE31" s="186">
        <f t="shared" si="460"/>
        <v>0</v>
      </c>
    </row>
    <row r="32" spans="1:239" ht="15.75" x14ac:dyDescent="0.25">
      <c r="A32" s="22">
        <v>22</v>
      </c>
      <c r="B32" s="23" t="s">
        <v>79</v>
      </c>
      <c r="C32" s="19" t="s">
        <v>80</v>
      </c>
      <c r="D32" s="20">
        <f>D69+D106+D143+D180+D217</f>
        <v>58.42171776</v>
      </c>
      <c r="E32" s="20">
        <f t="shared" si="424"/>
        <v>206.43977199999995</v>
      </c>
      <c r="F32" s="20">
        <f t="shared" si="424"/>
        <v>22.859167040000003</v>
      </c>
      <c r="G32" s="20">
        <f t="shared" si="424"/>
        <v>17.705476880000003</v>
      </c>
      <c r="H32" s="20">
        <f t="shared" si="424"/>
        <v>34.127326480000001</v>
      </c>
      <c r="I32" s="20">
        <f t="shared" si="424"/>
        <v>74.691970400000002</v>
      </c>
      <c r="J32" s="20">
        <f t="shared" si="424"/>
        <v>22.080131000000002</v>
      </c>
      <c r="K32" s="20">
        <f t="shared" si="424"/>
        <v>14.676228999999999</v>
      </c>
      <c r="L32" s="20">
        <f t="shared" si="424"/>
        <v>29.635777000000001</v>
      </c>
      <c r="M32" s="20">
        <f t="shared" si="424"/>
        <v>66.392136999999991</v>
      </c>
      <c r="N32" s="20">
        <f t="shared" si="424"/>
        <v>34.452376999999998</v>
      </c>
      <c r="O32" s="20">
        <f t="shared" si="424"/>
        <v>9.1972550000000002</v>
      </c>
      <c r="P32" s="20">
        <f t="shared" si="424"/>
        <v>18.326072000000003</v>
      </c>
      <c r="Q32" s="20">
        <f t="shared" si="424"/>
        <v>61.975704</v>
      </c>
      <c r="R32" s="20">
        <f t="shared" si="424"/>
        <v>18.089338999999999</v>
      </c>
      <c r="S32" s="20">
        <f t="shared" si="424"/>
        <v>17.497166</v>
      </c>
      <c r="T32" s="20">
        <f t="shared" si="424"/>
        <v>18.665786000000001</v>
      </c>
      <c r="U32" s="20">
        <f t="shared" si="424"/>
        <v>54.252291</v>
      </c>
      <c r="V32" s="20">
        <f t="shared" si="424"/>
        <v>257.31210240000001</v>
      </c>
      <c r="W32" s="20">
        <f t="shared" ref="W32:Z32" si="461">W69+W106+W143+W180+W217</f>
        <v>7.5771230000000003</v>
      </c>
      <c r="X32" s="20">
        <f t="shared" si="461"/>
        <v>0</v>
      </c>
      <c r="Y32" s="187">
        <f t="shared" si="461"/>
        <v>0</v>
      </c>
      <c r="Z32" s="340">
        <f t="shared" si="461"/>
        <v>7.5771230000000003</v>
      </c>
      <c r="AA32" s="340">
        <f t="shared" ref="AA32" si="462">AA69+AA106+AA143+AA180+AA217</f>
        <v>0</v>
      </c>
      <c r="AB32" s="340">
        <f t="shared" ref="AB32:AE32" si="463">AB69+AB106+AB143+AB180+AB217</f>
        <v>0</v>
      </c>
      <c r="AC32" s="340">
        <f t="shared" si="463"/>
        <v>0</v>
      </c>
      <c r="AD32" s="340">
        <f t="shared" si="463"/>
        <v>0</v>
      </c>
      <c r="AE32" s="340">
        <f t="shared" si="463"/>
        <v>0</v>
      </c>
      <c r="AF32" s="340">
        <f t="shared" ref="AF32:AI32" si="464">AF69+AF106+AF143+AF180+AF217</f>
        <v>0</v>
      </c>
      <c r="AG32" s="340">
        <f t="shared" si="464"/>
        <v>0</v>
      </c>
      <c r="AH32" s="340">
        <f t="shared" si="464"/>
        <v>0</v>
      </c>
      <c r="AI32" s="340">
        <f t="shared" si="464"/>
        <v>0</v>
      </c>
      <c r="AJ32" s="340">
        <f t="shared" ref="AJ32:AM32" si="465">AJ69+AJ106+AJ143+AJ180+AJ217</f>
        <v>0</v>
      </c>
      <c r="AK32" s="340">
        <f t="shared" si="465"/>
        <v>0</v>
      </c>
      <c r="AL32" s="340">
        <f t="shared" si="465"/>
        <v>0</v>
      </c>
      <c r="AM32" s="340">
        <f t="shared" si="465"/>
        <v>7.5771230000000003</v>
      </c>
      <c r="AO32" s="18">
        <v>22</v>
      </c>
      <c r="AP32" s="23" t="s">
        <v>79</v>
      </c>
      <c r="AQ32" s="19" t="s">
        <v>80</v>
      </c>
      <c r="AR32" s="19">
        <f>AR69+AR106+AR143+AR180+AR217</f>
        <v>19.3366674</v>
      </c>
      <c r="AS32" s="19">
        <f t="shared" si="430"/>
        <v>70.934179999999998</v>
      </c>
      <c r="AT32" s="19">
        <f t="shared" si="430"/>
        <v>7.8800629600000018</v>
      </c>
      <c r="AU32" s="19">
        <f t="shared" si="430"/>
        <v>10.26128512</v>
      </c>
      <c r="AV32" s="19">
        <f t="shared" si="430"/>
        <v>21.909710520000004</v>
      </c>
      <c r="AW32" s="19">
        <f t="shared" si="430"/>
        <v>40.051058600000005</v>
      </c>
      <c r="AX32" s="19">
        <f t="shared" si="430"/>
        <v>14.637312999999999</v>
      </c>
      <c r="AY32" s="19">
        <f t="shared" si="430"/>
        <v>8.8532770000000003</v>
      </c>
      <c r="AZ32" s="19">
        <f t="shared" si="430"/>
        <v>24.013878999999999</v>
      </c>
      <c r="BA32" s="19">
        <f t="shared" si="430"/>
        <v>47.504469</v>
      </c>
      <c r="BB32" s="19">
        <f t="shared" si="430"/>
        <v>24.082141</v>
      </c>
      <c r="BC32" s="19">
        <f t="shared" si="430"/>
        <v>8.3621970000000001</v>
      </c>
      <c r="BD32" s="19">
        <f t="shared" si="430"/>
        <v>13.133796</v>
      </c>
      <c r="BE32" s="19">
        <f t="shared" si="430"/>
        <v>45.578134000000006</v>
      </c>
      <c r="BF32" s="19">
        <f t="shared" si="430"/>
        <v>13.336159</v>
      </c>
      <c r="BG32" s="19">
        <f t="shared" si="430"/>
        <v>14.999165999999999</v>
      </c>
      <c r="BH32" s="19">
        <f t="shared" si="430"/>
        <v>13.896386000000001</v>
      </c>
      <c r="BI32" s="19">
        <f t="shared" si="430"/>
        <v>42.231711000000004</v>
      </c>
      <c r="BJ32" s="19">
        <f t="shared" si="430"/>
        <v>175.3653726</v>
      </c>
      <c r="BK32" s="48">
        <f t="shared" ref="BK32:CA32" si="466">BK69+BK106+BK143+BK180+BK217</f>
        <v>0</v>
      </c>
      <c r="BL32" s="48">
        <f t="shared" si="466"/>
        <v>0</v>
      </c>
      <c r="BM32" s="48">
        <f t="shared" si="466"/>
        <v>0</v>
      </c>
      <c r="BN32" s="197">
        <f t="shared" si="466"/>
        <v>0</v>
      </c>
      <c r="BO32" s="197">
        <f t="shared" si="466"/>
        <v>0</v>
      </c>
      <c r="BP32" s="197">
        <f t="shared" si="466"/>
        <v>0</v>
      </c>
      <c r="BQ32" s="197">
        <f t="shared" si="466"/>
        <v>0</v>
      </c>
      <c r="BR32" s="197">
        <f t="shared" si="466"/>
        <v>0</v>
      </c>
      <c r="BS32" s="197">
        <f t="shared" si="466"/>
        <v>0</v>
      </c>
      <c r="BT32" s="197">
        <f t="shared" si="466"/>
        <v>0</v>
      </c>
      <c r="BU32" s="197">
        <f t="shared" si="466"/>
        <v>0</v>
      </c>
      <c r="BV32" s="197">
        <f t="shared" si="466"/>
        <v>0</v>
      </c>
      <c r="BW32" s="197">
        <f t="shared" si="466"/>
        <v>0</v>
      </c>
      <c r="BX32" s="197">
        <f t="shared" si="466"/>
        <v>0</v>
      </c>
      <c r="BY32" s="197">
        <f t="shared" si="466"/>
        <v>0</v>
      </c>
      <c r="BZ32" s="197">
        <f t="shared" si="466"/>
        <v>0</v>
      </c>
      <c r="CA32" s="197">
        <f t="shared" si="466"/>
        <v>0</v>
      </c>
      <c r="CC32" s="18">
        <v>22</v>
      </c>
      <c r="CD32" s="23" t="s">
        <v>79</v>
      </c>
      <c r="CE32" s="19" t="s">
        <v>80</v>
      </c>
      <c r="CF32" s="19">
        <f>'1.Danh muc CPHC'!CF69+'1.Danh muc CPHC'!CF106+'1.Danh muc CPHC'!CF143+'1.Danh muc CPHC'!CF180+'1.Danh muc CPHC'!CF217</f>
        <v>5.4568533600000002</v>
      </c>
      <c r="CG32" s="19">
        <f>'1.Danh muc CPHC'!CG69+'1.Danh muc CPHC'!CG106+'1.Danh muc CPHC'!CG143+'1.Danh muc CPHC'!CG180+'1.Danh muc CPHC'!CG217</f>
        <v>13.828158</v>
      </c>
      <c r="CH32" s="19">
        <f>'1.Danh muc CPHC'!CH69+'1.Danh muc CPHC'!CH106+'1.Danh muc CPHC'!CH143+'1.Danh muc CPHC'!CH180+'1.Danh muc CPHC'!CH217</f>
        <v>2.1491080800000004</v>
      </c>
      <c r="CI32" s="19">
        <f>'1.Danh muc CPHC'!CI69+'1.Danh muc CPHC'!CI106+'1.Danh muc CPHC'!CI143+'1.Danh muc CPHC'!CI180+'1.Danh muc CPHC'!CI217</f>
        <v>2.6107797599999998</v>
      </c>
      <c r="CJ32" s="19">
        <f>'1.Danh muc CPHC'!CJ69+'1.Danh muc CPHC'!CJ106+'1.Danh muc CPHC'!CJ143+'1.Danh muc CPHC'!CJ180+'1.Danh muc CPHC'!CJ217</f>
        <v>5.2620849600000001</v>
      </c>
      <c r="CK32" s="19">
        <f>'1.Danh muc CPHC'!CK69+'1.Danh muc CPHC'!CK106+'1.Danh muc CPHC'!CK143+'1.Danh muc CPHC'!CK180+'1.Danh muc CPHC'!CK217</f>
        <v>10.0219728</v>
      </c>
      <c r="CL32" s="19">
        <f t="shared" ref="CL32:CX32" si="467">CL69+CL106+CL143+CL180+CL217</f>
        <v>0</v>
      </c>
      <c r="CM32" s="19">
        <f t="shared" si="467"/>
        <v>0</v>
      </c>
      <c r="CN32" s="19">
        <f t="shared" si="467"/>
        <v>0</v>
      </c>
      <c r="CO32" s="19">
        <f t="shared" si="467"/>
        <v>0</v>
      </c>
      <c r="CP32" s="19">
        <f t="shared" si="467"/>
        <v>0</v>
      </c>
      <c r="CQ32" s="19">
        <f t="shared" si="467"/>
        <v>0</v>
      </c>
      <c r="CR32" s="19">
        <f t="shared" si="467"/>
        <v>0</v>
      </c>
      <c r="CS32" s="19">
        <f t="shared" si="467"/>
        <v>0</v>
      </c>
      <c r="CT32" s="19">
        <f t="shared" si="467"/>
        <v>0</v>
      </c>
      <c r="CU32" s="19">
        <f t="shared" si="467"/>
        <v>0</v>
      </c>
      <c r="CV32" s="19">
        <f t="shared" si="467"/>
        <v>0</v>
      </c>
      <c r="CW32" s="19">
        <f t="shared" si="467"/>
        <v>0</v>
      </c>
      <c r="CX32" s="19">
        <f t="shared" si="467"/>
        <v>10.0219728</v>
      </c>
      <c r="CY32" s="19"/>
      <c r="CZ32" s="19"/>
      <c r="DA32" s="19"/>
      <c r="DB32" s="19"/>
      <c r="DC32" s="19"/>
      <c r="DD32" s="19"/>
      <c r="DE32" s="19"/>
      <c r="DF32" s="19"/>
      <c r="DG32" s="19"/>
      <c r="DH32" s="19"/>
      <c r="DI32" s="19"/>
      <c r="DJ32" s="19"/>
      <c r="DK32" s="19"/>
      <c r="DL32" s="19"/>
      <c r="DM32" s="19"/>
      <c r="DN32" s="186"/>
      <c r="DO32" s="186"/>
      <c r="DQ32" s="18">
        <v>22</v>
      </c>
      <c r="DR32" s="23" t="s">
        <v>79</v>
      </c>
      <c r="DS32" s="19" t="s">
        <v>80</v>
      </c>
      <c r="DT32" s="19">
        <f>DT69+DT106+DT143+DT180+DT217</f>
        <v>2.9</v>
      </c>
      <c r="DU32" s="19">
        <f t="shared" si="433"/>
        <v>2.9444439999999998</v>
      </c>
      <c r="DV32" s="19">
        <f t="shared" si="433"/>
        <v>0</v>
      </c>
      <c r="DW32" s="19">
        <f t="shared" si="433"/>
        <v>0</v>
      </c>
      <c r="DX32" s="19">
        <f t="shared" si="433"/>
        <v>0</v>
      </c>
      <c r="DY32" s="19">
        <f t="shared" si="433"/>
        <v>0</v>
      </c>
      <c r="DZ32" s="19">
        <f t="shared" si="433"/>
        <v>0</v>
      </c>
      <c r="EA32" s="19">
        <f t="shared" si="433"/>
        <v>0</v>
      </c>
      <c r="EB32" s="19">
        <f t="shared" si="433"/>
        <v>0</v>
      </c>
      <c r="EC32" s="19">
        <f t="shared" si="433"/>
        <v>0</v>
      </c>
      <c r="ED32" s="19">
        <f t="shared" si="433"/>
        <v>0</v>
      </c>
      <c r="EE32" s="19">
        <f t="shared" si="433"/>
        <v>0</v>
      </c>
      <c r="EF32" s="19">
        <f t="shared" si="433"/>
        <v>0</v>
      </c>
      <c r="EG32" s="19">
        <f t="shared" si="433"/>
        <v>0</v>
      </c>
      <c r="EH32" s="19">
        <f t="shared" si="433"/>
        <v>1.0058</v>
      </c>
      <c r="EI32" s="19">
        <f t="shared" si="433"/>
        <v>0</v>
      </c>
      <c r="EJ32" s="19">
        <f t="shared" si="433"/>
        <v>1.7694000000000001</v>
      </c>
      <c r="EK32" s="19">
        <f t="shared" si="433"/>
        <v>2.7751999999999999</v>
      </c>
      <c r="EL32" s="19">
        <f t="shared" si="433"/>
        <v>2.7751999999999999</v>
      </c>
      <c r="EM32" s="48">
        <f t="shared" ref="EM32:EP32" si="468">EM69+EM106+EM143+EM180+EM217</f>
        <v>0</v>
      </c>
      <c r="EN32" s="48">
        <f t="shared" si="468"/>
        <v>0</v>
      </c>
      <c r="EO32" s="48">
        <f t="shared" si="468"/>
        <v>0</v>
      </c>
      <c r="EP32" s="197">
        <f t="shared" si="468"/>
        <v>0</v>
      </c>
      <c r="EQ32" s="197"/>
      <c r="ER32" s="197"/>
      <c r="ES32" s="197"/>
      <c r="ET32" s="197"/>
      <c r="EU32" s="197"/>
      <c r="EV32" s="197"/>
      <c r="EW32" s="197"/>
      <c r="EX32" s="197"/>
      <c r="EY32" s="197"/>
      <c r="EZ32" s="197"/>
      <c r="FA32" s="197"/>
      <c r="FB32" s="197"/>
      <c r="FC32" s="197"/>
      <c r="FE32" s="18">
        <v>22</v>
      </c>
      <c r="FF32" s="23" t="s">
        <v>79</v>
      </c>
      <c r="FG32" s="19" t="s">
        <v>80</v>
      </c>
      <c r="FH32" s="19">
        <f>FH69+FH106+FH143+FH180+FH217</f>
        <v>14.891197</v>
      </c>
      <c r="FI32" s="19">
        <f t="shared" si="435"/>
        <v>35.340490000000003</v>
      </c>
      <c r="FJ32" s="19">
        <f t="shared" si="435"/>
        <v>8.6042079999999999</v>
      </c>
      <c r="FK32" s="19">
        <f t="shared" si="435"/>
        <v>3.400474</v>
      </c>
      <c r="FL32" s="19">
        <f t="shared" si="435"/>
        <v>2.5009039999999998</v>
      </c>
      <c r="FM32" s="19">
        <f t="shared" si="435"/>
        <v>14.505585999999999</v>
      </c>
      <c r="FN32" s="19">
        <f t="shared" si="435"/>
        <v>4.0147659999999998</v>
      </c>
      <c r="FO32" s="19">
        <f t="shared" si="435"/>
        <v>4.0078079999999998</v>
      </c>
      <c r="FP32" s="19">
        <f t="shared" si="435"/>
        <v>5.0067779999999997</v>
      </c>
      <c r="FQ32" s="19">
        <f t="shared" si="435"/>
        <v>13.029351999999999</v>
      </c>
      <c r="FR32" s="19">
        <f t="shared" si="435"/>
        <v>4.7254759999999996</v>
      </c>
      <c r="FS32" s="19">
        <f t="shared" si="435"/>
        <v>0</v>
      </c>
      <c r="FT32" s="19">
        <f t="shared" si="435"/>
        <v>4.4898980000000002</v>
      </c>
      <c r="FU32" s="19">
        <f t="shared" si="435"/>
        <v>9.2153740000000006</v>
      </c>
      <c r="FV32" s="19">
        <f t="shared" si="435"/>
        <v>0</v>
      </c>
      <c r="FW32" s="19">
        <f t="shared" si="435"/>
        <v>0</v>
      </c>
      <c r="FX32" s="19">
        <f t="shared" si="435"/>
        <v>3</v>
      </c>
      <c r="FY32" s="19">
        <f t="shared" si="435"/>
        <v>3</v>
      </c>
      <c r="FZ32" s="19">
        <f t="shared" si="435"/>
        <v>39.750311999999994</v>
      </c>
      <c r="GA32" s="19">
        <f t="shared" ref="GA32:GD32" si="469">GA69+GA106+GA143+GA180+GA217</f>
        <v>0</v>
      </c>
      <c r="GB32" s="19">
        <f t="shared" si="469"/>
        <v>0</v>
      </c>
      <c r="GC32" s="188">
        <f t="shared" si="469"/>
        <v>0</v>
      </c>
      <c r="GD32" s="186">
        <f t="shared" si="469"/>
        <v>0</v>
      </c>
      <c r="GE32" s="186">
        <f t="shared" ref="GE32:GH32" si="470">GE69+GE106+GE143+GE180+GE217</f>
        <v>0</v>
      </c>
      <c r="GF32" s="186">
        <f t="shared" si="470"/>
        <v>0</v>
      </c>
      <c r="GG32" s="186">
        <f t="shared" si="470"/>
        <v>0</v>
      </c>
      <c r="GH32" s="186">
        <f t="shared" si="470"/>
        <v>0</v>
      </c>
      <c r="GI32" s="186">
        <f t="shared" ref="GI32:GL32" si="471">GI69+GI106+GI143+GI180+GI217</f>
        <v>0</v>
      </c>
      <c r="GJ32" s="186">
        <f t="shared" si="471"/>
        <v>0</v>
      </c>
      <c r="GK32" s="186">
        <f t="shared" si="471"/>
        <v>0</v>
      </c>
      <c r="GL32" s="186">
        <f t="shared" si="471"/>
        <v>0</v>
      </c>
      <c r="GM32" s="186">
        <f t="shared" ref="GM32:GQ32" si="472">GM69+GM106+GM143+GM180+GM217</f>
        <v>0</v>
      </c>
      <c r="GN32" s="186">
        <f t="shared" si="472"/>
        <v>0</v>
      </c>
      <c r="GO32" s="186">
        <f t="shared" si="472"/>
        <v>0</v>
      </c>
      <c r="GP32" s="186">
        <f t="shared" si="472"/>
        <v>0</v>
      </c>
      <c r="GQ32" s="186">
        <f t="shared" si="472"/>
        <v>0</v>
      </c>
      <c r="GS32" s="18">
        <v>22</v>
      </c>
      <c r="GT32" s="23" t="s">
        <v>79</v>
      </c>
      <c r="GU32" s="19" t="s">
        <v>80</v>
      </c>
      <c r="GV32" s="19">
        <f>GV69+GV106+GV143+GV180+GV217</f>
        <v>15.836999999999998</v>
      </c>
      <c r="GW32" s="19">
        <f t="shared" si="440"/>
        <v>83.392499999999984</v>
      </c>
      <c r="GX32" s="19">
        <f t="shared" si="440"/>
        <v>4.2257879999999997</v>
      </c>
      <c r="GY32" s="19">
        <f t="shared" si="440"/>
        <v>1.432938</v>
      </c>
      <c r="GZ32" s="19">
        <f t="shared" si="440"/>
        <v>4.4546270000000003</v>
      </c>
      <c r="HA32" s="19">
        <f t="shared" si="440"/>
        <v>10.113353</v>
      </c>
      <c r="HB32" s="19">
        <f t="shared" si="440"/>
        <v>3.4280520000000001</v>
      </c>
      <c r="HC32" s="19">
        <f t="shared" si="440"/>
        <v>1.8151440000000001</v>
      </c>
      <c r="HD32" s="19">
        <f t="shared" si="440"/>
        <v>0.61512</v>
      </c>
      <c r="HE32" s="19">
        <f t="shared" si="440"/>
        <v>5.8583160000000003</v>
      </c>
      <c r="HF32" s="19">
        <f t="shared" si="440"/>
        <v>5.6447599999999998</v>
      </c>
      <c r="HG32" s="19">
        <f t="shared" si="440"/>
        <v>0.83505800000000008</v>
      </c>
      <c r="HH32" s="19">
        <f t="shared" si="440"/>
        <v>0.70237799999999995</v>
      </c>
      <c r="HI32" s="19">
        <f t="shared" si="440"/>
        <v>7.1821959999999994</v>
      </c>
      <c r="HJ32" s="19">
        <f t="shared" si="440"/>
        <v>3.7473800000000002</v>
      </c>
      <c r="HK32" s="19">
        <f t="shared" si="440"/>
        <v>2.4980000000000002</v>
      </c>
      <c r="HL32" s="19">
        <f t="shared" si="440"/>
        <v>0</v>
      </c>
      <c r="HM32" s="19">
        <f t="shared" si="440"/>
        <v>6.2453800000000008</v>
      </c>
      <c r="HN32" s="19">
        <f t="shared" si="440"/>
        <v>29.399244999999997</v>
      </c>
      <c r="HO32" s="19">
        <f t="shared" ref="HO32:HR32" si="473">HO69+HO106+HO143+HO180+HO217</f>
        <v>7.5771230000000003</v>
      </c>
      <c r="HP32" s="19">
        <f t="shared" si="473"/>
        <v>0</v>
      </c>
      <c r="HQ32" s="19">
        <f t="shared" si="473"/>
        <v>0</v>
      </c>
      <c r="HR32" s="19">
        <f t="shared" si="473"/>
        <v>7.5771230000000003</v>
      </c>
      <c r="HS32" s="186">
        <f t="shared" ref="HS32:HV32" si="474">HS69+HS106+HS143+HS180+HS217</f>
        <v>0</v>
      </c>
      <c r="HT32" s="186">
        <f t="shared" si="474"/>
        <v>0</v>
      </c>
      <c r="HU32" s="186">
        <f t="shared" si="474"/>
        <v>0</v>
      </c>
      <c r="HV32" s="186">
        <f t="shared" si="474"/>
        <v>0</v>
      </c>
      <c r="HW32" s="186">
        <f t="shared" ref="HW32:HZ32" si="475">HW69+HW106+HW143+HW180+HW217</f>
        <v>0</v>
      </c>
      <c r="HX32" s="186">
        <f t="shared" si="475"/>
        <v>0</v>
      </c>
      <c r="HY32" s="186">
        <f t="shared" si="475"/>
        <v>0</v>
      </c>
      <c r="HZ32" s="186">
        <f t="shared" si="475"/>
        <v>0</v>
      </c>
      <c r="IA32" s="186">
        <f t="shared" ref="IA32:IE32" si="476">IA69+IA106+IA143+IA180+IA217</f>
        <v>0</v>
      </c>
      <c r="IB32" s="186">
        <f t="shared" si="476"/>
        <v>0</v>
      </c>
      <c r="IC32" s="186">
        <f t="shared" si="476"/>
        <v>0</v>
      </c>
      <c r="ID32" s="186">
        <f t="shared" si="476"/>
        <v>0</v>
      </c>
      <c r="IE32" s="186">
        <f t="shared" si="476"/>
        <v>7.5771230000000003</v>
      </c>
    </row>
    <row r="33" spans="1:239" ht="15.75" x14ac:dyDescent="0.25">
      <c r="A33" s="17">
        <v>23</v>
      </c>
      <c r="B33" s="21" t="s">
        <v>81</v>
      </c>
      <c r="C33" s="19" t="s">
        <v>82</v>
      </c>
      <c r="D33" s="20">
        <f>D70+D107+D144+D181+D218</f>
        <v>79.945445000000007</v>
      </c>
      <c r="E33" s="20">
        <f t="shared" si="424"/>
        <v>257.45103355999998</v>
      </c>
      <c r="F33" s="20">
        <f t="shared" si="424"/>
        <v>22.446055000000001</v>
      </c>
      <c r="G33" s="20">
        <f t="shared" si="424"/>
        <v>19.542078</v>
      </c>
      <c r="H33" s="20">
        <f t="shared" si="424"/>
        <v>16.045588000000002</v>
      </c>
      <c r="I33" s="20">
        <f t="shared" si="424"/>
        <v>58.033721</v>
      </c>
      <c r="J33" s="20">
        <f t="shared" si="424"/>
        <v>17.463604</v>
      </c>
      <c r="K33" s="20">
        <f t="shared" si="424"/>
        <v>21.536980000000003</v>
      </c>
      <c r="L33" s="20">
        <f t="shared" si="424"/>
        <v>23.005919999999996</v>
      </c>
      <c r="M33" s="20">
        <f t="shared" si="424"/>
        <v>62.006504000000007</v>
      </c>
      <c r="N33" s="20">
        <f t="shared" si="424"/>
        <v>28.719835</v>
      </c>
      <c r="O33" s="20">
        <f t="shared" si="424"/>
        <v>27.618796000000003</v>
      </c>
      <c r="P33" s="20">
        <f t="shared" si="424"/>
        <v>29.056381999999999</v>
      </c>
      <c r="Q33" s="20">
        <f t="shared" si="424"/>
        <v>85.395013000000006</v>
      </c>
      <c r="R33" s="20">
        <f t="shared" si="424"/>
        <v>25.435031000000002</v>
      </c>
      <c r="S33" s="20">
        <f t="shared" si="424"/>
        <v>27.637664000000001</v>
      </c>
      <c r="T33" s="20">
        <f t="shared" si="424"/>
        <v>23.251038999999999</v>
      </c>
      <c r="U33" s="20">
        <f t="shared" si="424"/>
        <v>76.323734000000002</v>
      </c>
      <c r="V33" s="20">
        <f t="shared" si="424"/>
        <v>281.75897199999997</v>
      </c>
      <c r="W33" s="20">
        <f t="shared" ref="W33:Z33" si="477">W70+W107+W144+W181+W218</f>
        <v>4.6592339999999997</v>
      </c>
      <c r="X33" s="20">
        <f t="shared" si="477"/>
        <v>4.2071550000000002</v>
      </c>
      <c r="Y33" s="187">
        <f t="shared" si="477"/>
        <v>0</v>
      </c>
      <c r="Z33" s="341">
        <f t="shared" si="477"/>
        <v>8.8663889999999999</v>
      </c>
      <c r="AA33" s="341">
        <f t="shared" ref="AA33" si="478">AA70+AA107+AA144+AA181+AA218</f>
        <v>0</v>
      </c>
      <c r="AB33" s="341">
        <f t="shared" ref="AB33:AE33" si="479">AB70+AB107+AB144+AB181+AB218</f>
        <v>0</v>
      </c>
      <c r="AC33" s="341">
        <f t="shared" si="479"/>
        <v>0</v>
      </c>
      <c r="AD33" s="341">
        <f t="shared" si="479"/>
        <v>0</v>
      </c>
      <c r="AE33" s="341">
        <f t="shared" si="479"/>
        <v>0</v>
      </c>
      <c r="AF33" s="341">
        <f t="shared" ref="AF33:AI33" si="480">AF70+AF107+AF144+AF181+AF218</f>
        <v>0</v>
      </c>
      <c r="AG33" s="341">
        <f t="shared" si="480"/>
        <v>0</v>
      </c>
      <c r="AH33" s="341">
        <f t="shared" si="480"/>
        <v>0</v>
      </c>
      <c r="AI33" s="341">
        <f t="shared" si="480"/>
        <v>0</v>
      </c>
      <c r="AJ33" s="341">
        <f t="shared" ref="AJ33:AM33" si="481">AJ70+AJ107+AJ144+AJ181+AJ218</f>
        <v>0</v>
      </c>
      <c r="AK33" s="341">
        <f t="shared" si="481"/>
        <v>0</v>
      </c>
      <c r="AL33" s="341">
        <f t="shared" si="481"/>
        <v>0</v>
      </c>
      <c r="AM33" s="341">
        <f t="shared" si="481"/>
        <v>8.8663889999999999</v>
      </c>
      <c r="AO33" s="18">
        <v>23</v>
      </c>
      <c r="AP33" s="21" t="s">
        <v>81</v>
      </c>
      <c r="AQ33" s="19" t="s">
        <v>82</v>
      </c>
      <c r="AR33" s="19">
        <f>AR70+AR107+AR144+AR181+AR218</f>
        <v>31.920137</v>
      </c>
      <c r="AS33" s="19">
        <f t="shared" si="430"/>
        <v>83.774501560000004</v>
      </c>
      <c r="AT33" s="19">
        <f t="shared" si="430"/>
        <v>7.7379999999999995</v>
      </c>
      <c r="AU33" s="19">
        <f t="shared" si="430"/>
        <v>7.7970000000000006</v>
      </c>
      <c r="AV33" s="19">
        <f t="shared" si="430"/>
        <v>4</v>
      </c>
      <c r="AW33" s="19">
        <f t="shared" si="430"/>
        <v>19.535</v>
      </c>
      <c r="AX33" s="19">
        <f t="shared" si="430"/>
        <v>6.404973</v>
      </c>
      <c r="AY33" s="19">
        <f t="shared" si="430"/>
        <v>9.5975780000000004</v>
      </c>
      <c r="AZ33" s="19">
        <f t="shared" si="430"/>
        <v>9.0327000000000002</v>
      </c>
      <c r="BA33" s="19">
        <f t="shared" si="430"/>
        <v>25.035251000000002</v>
      </c>
      <c r="BB33" s="19">
        <f t="shared" si="430"/>
        <v>17.566151999999999</v>
      </c>
      <c r="BC33" s="19">
        <f t="shared" si="430"/>
        <v>15.095176</v>
      </c>
      <c r="BD33" s="19">
        <f t="shared" si="430"/>
        <v>13.403890000000001</v>
      </c>
      <c r="BE33" s="19">
        <f t="shared" si="430"/>
        <v>46.065218000000002</v>
      </c>
      <c r="BF33" s="19">
        <f t="shared" si="430"/>
        <v>12.474012999999999</v>
      </c>
      <c r="BG33" s="19">
        <f t="shared" si="430"/>
        <v>15.801207000000002</v>
      </c>
      <c r="BH33" s="19">
        <f t="shared" si="430"/>
        <v>15.169261000000001</v>
      </c>
      <c r="BI33" s="19">
        <f t="shared" si="430"/>
        <v>43.444480999999996</v>
      </c>
      <c r="BJ33" s="19">
        <f t="shared" si="430"/>
        <v>134.07995</v>
      </c>
      <c r="BK33" s="48">
        <f t="shared" ref="BK33:CA33" si="482">BK70+BK107+BK144+BK181+BK218</f>
        <v>0</v>
      </c>
      <c r="BL33" s="48">
        <f t="shared" si="482"/>
        <v>0</v>
      </c>
      <c r="BM33" s="48">
        <f t="shared" si="482"/>
        <v>0</v>
      </c>
      <c r="BN33" s="197">
        <f t="shared" si="482"/>
        <v>0</v>
      </c>
      <c r="BO33" s="197">
        <f t="shared" si="482"/>
        <v>0</v>
      </c>
      <c r="BP33" s="197">
        <f t="shared" si="482"/>
        <v>0</v>
      </c>
      <c r="BQ33" s="197">
        <f t="shared" si="482"/>
        <v>0</v>
      </c>
      <c r="BR33" s="197">
        <f t="shared" si="482"/>
        <v>0</v>
      </c>
      <c r="BS33" s="197">
        <f t="shared" si="482"/>
        <v>0</v>
      </c>
      <c r="BT33" s="197">
        <f t="shared" si="482"/>
        <v>0</v>
      </c>
      <c r="BU33" s="197">
        <f t="shared" si="482"/>
        <v>0</v>
      </c>
      <c r="BV33" s="197">
        <f t="shared" si="482"/>
        <v>0</v>
      </c>
      <c r="BW33" s="197">
        <f t="shared" si="482"/>
        <v>0</v>
      </c>
      <c r="BX33" s="197">
        <f t="shared" si="482"/>
        <v>0</v>
      </c>
      <c r="BY33" s="197">
        <f t="shared" si="482"/>
        <v>0</v>
      </c>
      <c r="BZ33" s="197">
        <f t="shared" si="482"/>
        <v>0</v>
      </c>
      <c r="CA33" s="197">
        <f t="shared" si="482"/>
        <v>0</v>
      </c>
      <c r="CC33" s="18">
        <v>23</v>
      </c>
      <c r="CD33" s="21" t="s">
        <v>81</v>
      </c>
      <c r="CE33" s="19" t="s">
        <v>82</v>
      </c>
      <c r="CF33" s="19">
        <f>'1.Danh muc CPHC'!CF70+'1.Danh muc CPHC'!CF107+'1.Danh muc CPHC'!CF144+'1.Danh muc CPHC'!CF181+'1.Danh muc CPHC'!CF218</f>
        <v>3.506456</v>
      </c>
      <c r="CG33" s="19">
        <f>'1.Danh muc CPHC'!CG70+'1.Danh muc CPHC'!CG107+'1.Danh muc CPHC'!CG144+'1.Danh muc CPHC'!CG181+'1.Danh muc CPHC'!CG218</f>
        <v>8.4945810000000002</v>
      </c>
      <c r="CH33" s="19">
        <f>'1.Danh muc CPHC'!CH70+'1.Danh muc CPHC'!CH107+'1.Danh muc CPHC'!CH144+'1.Danh muc CPHC'!CH181+'1.Danh muc CPHC'!CH218</f>
        <v>1.974</v>
      </c>
      <c r="CI33" s="19">
        <f>'1.Danh muc CPHC'!CI70+'1.Danh muc CPHC'!CI107+'1.Danh muc CPHC'!CI144+'1.Danh muc CPHC'!CI181+'1.Danh muc CPHC'!CI218</f>
        <v>2.75</v>
      </c>
      <c r="CJ33" s="19">
        <f>'1.Danh muc CPHC'!CJ70+'1.Danh muc CPHC'!CJ107+'1.Danh muc CPHC'!CJ144+'1.Danh muc CPHC'!CJ181+'1.Danh muc CPHC'!CJ218</f>
        <v>0</v>
      </c>
      <c r="CK33" s="19">
        <f>'1.Danh muc CPHC'!CK70+'1.Danh muc CPHC'!CK107+'1.Danh muc CPHC'!CK144+'1.Danh muc CPHC'!CK181+'1.Danh muc CPHC'!CK218</f>
        <v>4.7240000000000002</v>
      </c>
      <c r="CL33" s="19">
        <f t="shared" ref="CL33:CX33" si="483">CL70+CL107+CL144+CL181+CL218</f>
        <v>0</v>
      </c>
      <c r="CM33" s="19">
        <f t="shared" si="483"/>
        <v>0</v>
      </c>
      <c r="CN33" s="19">
        <f t="shared" si="483"/>
        <v>0</v>
      </c>
      <c r="CO33" s="19">
        <f t="shared" si="483"/>
        <v>0</v>
      </c>
      <c r="CP33" s="19">
        <f t="shared" si="483"/>
        <v>0</v>
      </c>
      <c r="CQ33" s="19">
        <f t="shared" si="483"/>
        <v>0</v>
      </c>
      <c r="CR33" s="19">
        <f t="shared" si="483"/>
        <v>0</v>
      </c>
      <c r="CS33" s="19">
        <f t="shared" si="483"/>
        <v>0</v>
      </c>
      <c r="CT33" s="19">
        <f t="shared" si="483"/>
        <v>0</v>
      </c>
      <c r="CU33" s="19">
        <f t="shared" si="483"/>
        <v>0</v>
      </c>
      <c r="CV33" s="19">
        <f t="shared" si="483"/>
        <v>0</v>
      </c>
      <c r="CW33" s="19">
        <f t="shared" si="483"/>
        <v>0</v>
      </c>
      <c r="CX33" s="19">
        <f t="shared" si="483"/>
        <v>4.7240000000000002</v>
      </c>
      <c r="CY33" s="19"/>
      <c r="CZ33" s="19"/>
      <c r="DA33" s="19"/>
      <c r="DB33" s="19"/>
      <c r="DC33" s="19"/>
      <c r="DD33" s="19"/>
      <c r="DE33" s="19"/>
      <c r="DF33" s="19"/>
      <c r="DG33" s="19"/>
      <c r="DH33" s="19"/>
      <c r="DI33" s="19"/>
      <c r="DJ33" s="19"/>
      <c r="DK33" s="19"/>
      <c r="DL33" s="19"/>
      <c r="DM33" s="19"/>
      <c r="DN33" s="186"/>
      <c r="DO33" s="186"/>
      <c r="DQ33" s="18">
        <v>23</v>
      </c>
      <c r="DR33" s="21" t="s">
        <v>81</v>
      </c>
      <c r="DS33" s="19" t="s">
        <v>82</v>
      </c>
      <c r="DT33" s="19">
        <f>DT70+DT107+DT144+DT181+DT218</f>
        <v>21.614632</v>
      </c>
      <c r="DU33" s="19">
        <f t="shared" si="433"/>
        <v>97.110250000000008</v>
      </c>
      <c r="DV33" s="19">
        <f t="shared" si="433"/>
        <v>5.9565979999999996</v>
      </c>
      <c r="DW33" s="19">
        <f t="shared" si="433"/>
        <v>4.1652329999999997</v>
      </c>
      <c r="DX33" s="19">
        <f t="shared" si="433"/>
        <v>6.0511030000000003</v>
      </c>
      <c r="DY33" s="19">
        <f t="shared" si="433"/>
        <v>16.172933999999998</v>
      </c>
      <c r="DZ33" s="19">
        <f t="shared" si="433"/>
        <v>6.7857440000000002</v>
      </c>
      <c r="EA33" s="19">
        <f t="shared" si="433"/>
        <v>3.954151</v>
      </c>
      <c r="EB33" s="19">
        <f t="shared" si="433"/>
        <v>5.4877729999999998</v>
      </c>
      <c r="EC33" s="19">
        <f t="shared" si="433"/>
        <v>16.227668000000001</v>
      </c>
      <c r="ED33" s="19">
        <f t="shared" si="433"/>
        <v>2.8333330000000001</v>
      </c>
      <c r="EE33" s="19">
        <f t="shared" si="433"/>
        <v>6.456944</v>
      </c>
      <c r="EF33" s="19">
        <f t="shared" si="433"/>
        <v>5.9067590000000001</v>
      </c>
      <c r="EG33" s="19">
        <f t="shared" si="433"/>
        <v>15.197036000000001</v>
      </c>
      <c r="EH33" s="19">
        <f t="shared" si="433"/>
        <v>2.8333330000000001</v>
      </c>
      <c r="EI33" s="19">
        <f t="shared" si="433"/>
        <v>2.8333330000000001</v>
      </c>
      <c r="EJ33" s="19">
        <f t="shared" si="433"/>
        <v>2.8333330000000001</v>
      </c>
      <c r="EK33" s="19">
        <f t="shared" si="433"/>
        <v>8.4999990000000007</v>
      </c>
      <c r="EL33" s="19">
        <f t="shared" si="433"/>
        <v>56.097637000000006</v>
      </c>
      <c r="EM33" s="48">
        <f t="shared" ref="EM33:EP33" si="484">EM70+EM107+EM144+EM181+EM218</f>
        <v>0</v>
      </c>
      <c r="EN33" s="48">
        <f t="shared" si="484"/>
        <v>0</v>
      </c>
      <c r="EO33" s="48">
        <f t="shared" si="484"/>
        <v>0</v>
      </c>
      <c r="EP33" s="197">
        <f t="shared" si="484"/>
        <v>0</v>
      </c>
      <c r="EQ33" s="197"/>
      <c r="ER33" s="197"/>
      <c r="ES33" s="197"/>
      <c r="ET33" s="197"/>
      <c r="EU33" s="197"/>
      <c r="EV33" s="197"/>
      <c r="EW33" s="197"/>
      <c r="EX33" s="197"/>
      <c r="EY33" s="197"/>
      <c r="EZ33" s="197"/>
      <c r="FA33" s="197"/>
      <c r="FB33" s="197"/>
      <c r="FC33" s="197"/>
      <c r="FE33" s="18">
        <v>23</v>
      </c>
      <c r="FF33" s="21" t="s">
        <v>81</v>
      </c>
      <c r="FG33" s="19" t="s">
        <v>82</v>
      </c>
      <c r="FH33" s="19">
        <f>FH70+FH107+FH144+FH181+FH218</f>
        <v>10.804219999999999</v>
      </c>
      <c r="FI33" s="19">
        <f t="shared" si="435"/>
        <v>38.854655999999999</v>
      </c>
      <c r="FJ33" s="19">
        <f t="shared" si="435"/>
        <v>4.0289529999999996</v>
      </c>
      <c r="FK33" s="19">
        <f t="shared" si="435"/>
        <v>2.505468</v>
      </c>
      <c r="FL33" s="19">
        <f t="shared" si="435"/>
        <v>3.1346949999999998</v>
      </c>
      <c r="FM33" s="19">
        <f t="shared" si="435"/>
        <v>9.6691160000000007</v>
      </c>
      <c r="FN33" s="19">
        <f t="shared" si="435"/>
        <v>1.9025430000000001</v>
      </c>
      <c r="FO33" s="19">
        <f t="shared" si="435"/>
        <v>4.1350259999999999</v>
      </c>
      <c r="FP33" s="19">
        <f t="shared" si="435"/>
        <v>4.3220179999999999</v>
      </c>
      <c r="FQ33" s="19">
        <f t="shared" si="435"/>
        <v>10.359586999999999</v>
      </c>
      <c r="FR33" s="19">
        <f t="shared" si="435"/>
        <v>4.1806260000000002</v>
      </c>
      <c r="FS33" s="19">
        <f t="shared" si="435"/>
        <v>1.6115809999999999</v>
      </c>
      <c r="FT33" s="19">
        <f t="shared" si="435"/>
        <v>5.2918519999999996</v>
      </c>
      <c r="FU33" s="19">
        <f t="shared" si="435"/>
        <v>11.084059</v>
      </c>
      <c r="FV33" s="19">
        <f t="shared" si="435"/>
        <v>5.2918519999999996</v>
      </c>
      <c r="FW33" s="19">
        <f t="shared" si="435"/>
        <v>4.538176</v>
      </c>
      <c r="FX33" s="19">
        <f t="shared" si="435"/>
        <v>1.3793869999999999</v>
      </c>
      <c r="FY33" s="19">
        <f t="shared" si="435"/>
        <v>11.209414999999998</v>
      </c>
      <c r="FZ33" s="19">
        <f t="shared" si="435"/>
        <v>42.322176999999996</v>
      </c>
      <c r="GA33" s="19">
        <f t="shared" ref="GA33:GD33" si="485">GA70+GA107+GA144+GA181+GA218</f>
        <v>0</v>
      </c>
      <c r="GB33" s="19">
        <f t="shared" si="485"/>
        <v>0</v>
      </c>
      <c r="GC33" s="187">
        <f t="shared" si="485"/>
        <v>0</v>
      </c>
      <c r="GD33" s="186">
        <f t="shared" si="485"/>
        <v>0</v>
      </c>
      <c r="GE33" s="186">
        <f t="shared" ref="GE33:GH33" si="486">GE70+GE107+GE144+GE181+GE218</f>
        <v>0</v>
      </c>
      <c r="GF33" s="186">
        <f t="shared" si="486"/>
        <v>0</v>
      </c>
      <c r="GG33" s="186">
        <f t="shared" si="486"/>
        <v>0</v>
      </c>
      <c r="GH33" s="186">
        <f t="shared" si="486"/>
        <v>0</v>
      </c>
      <c r="GI33" s="186">
        <f t="shared" ref="GI33:GL33" si="487">GI70+GI107+GI144+GI181+GI218</f>
        <v>0</v>
      </c>
      <c r="GJ33" s="186">
        <f t="shared" si="487"/>
        <v>0</v>
      </c>
      <c r="GK33" s="186">
        <f t="shared" si="487"/>
        <v>0</v>
      </c>
      <c r="GL33" s="186">
        <f t="shared" si="487"/>
        <v>0</v>
      </c>
      <c r="GM33" s="186">
        <f t="shared" ref="GM33:GQ33" si="488">GM70+GM107+GM144+GM181+GM218</f>
        <v>0</v>
      </c>
      <c r="GN33" s="186">
        <f t="shared" si="488"/>
        <v>0</v>
      </c>
      <c r="GO33" s="186">
        <f t="shared" si="488"/>
        <v>0</v>
      </c>
      <c r="GP33" s="186">
        <f t="shared" si="488"/>
        <v>0</v>
      </c>
      <c r="GQ33" s="186">
        <f t="shared" si="488"/>
        <v>0</v>
      </c>
      <c r="GS33" s="18">
        <v>23</v>
      </c>
      <c r="GT33" s="21" t="s">
        <v>81</v>
      </c>
      <c r="GU33" s="19" t="s">
        <v>82</v>
      </c>
      <c r="GV33" s="19">
        <f>GV70+GV107+GV144+GV181+GV218</f>
        <v>12.100000000000001</v>
      </c>
      <c r="GW33" s="19">
        <f t="shared" si="440"/>
        <v>29.217044999999999</v>
      </c>
      <c r="GX33" s="19">
        <f t="shared" si="440"/>
        <v>2.7485040000000001</v>
      </c>
      <c r="GY33" s="19">
        <f t="shared" si="440"/>
        <v>2.3243770000000001</v>
      </c>
      <c r="GZ33" s="19">
        <f t="shared" si="440"/>
        <v>2.8597899999999994</v>
      </c>
      <c r="HA33" s="19">
        <f t="shared" si="440"/>
        <v>7.9326709999999991</v>
      </c>
      <c r="HB33" s="19">
        <f t="shared" si="440"/>
        <v>2.3703440000000002</v>
      </c>
      <c r="HC33" s="19">
        <f t="shared" si="440"/>
        <v>3.850225</v>
      </c>
      <c r="HD33" s="19">
        <f t="shared" si="440"/>
        <v>4.1634289999999998</v>
      </c>
      <c r="HE33" s="19">
        <f t="shared" si="440"/>
        <v>10.383998</v>
      </c>
      <c r="HF33" s="19">
        <f t="shared" si="440"/>
        <v>4.1397240000000002</v>
      </c>
      <c r="HG33" s="19">
        <f t="shared" si="440"/>
        <v>4.455095</v>
      </c>
      <c r="HH33" s="19">
        <f t="shared" si="440"/>
        <v>4.453881</v>
      </c>
      <c r="HI33" s="19">
        <f t="shared" si="440"/>
        <v>13.0487</v>
      </c>
      <c r="HJ33" s="19">
        <f t="shared" si="440"/>
        <v>4.8358330000000009</v>
      </c>
      <c r="HK33" s="19">
        <f t="shared" si="440"/>
        <v>4.4649479999999997</v>
      </c>
      <c r="HL33" s="19">
        <f t="shared" si="440"/>
        <v>3.8690580000000003</v>
      </c>
      <c r="HM33" s="19">
        <f t="shared" si="440"/>
        <v>13.169839000000001</v>
      </c>
      <c r="HN33" s="19">
        <f t="shared" si="440"/>
        <v>44.535207999999997</v>
      </c>
      <c r="HO33" s="19">
        <f t="shared" ref="HO33:HR33" si="489">HO70+HO107+HO144+HO181+HO218</f>
        <v>4.6592339999999997</v>
      </c>
      <c r="HP33" s="19">
        <f t="shared" si="489"/>
        <v>4.2071550000000002</v>
      </c>
      <c r="HQ33" s="19">
        <f t="shared" si="489"/>
        <v>0</v>
      </c>
      <c r="HR33" s="19">
        <f t="shared" si="489"/>
        <v>8.8663889999999999</v>
      </c>
      <c r="HS33" s="186">
        <f t="shared" ref="HS33:HV33" si="490">HS70+HS107+HS144+HS181+HS218</f>
        <v>0</v>
      </c>
      <c r="HT33" s="186">
        <f t="shared" si="490"/>
        <v>0</v>
      </c>
      <c r="HU33" s="186">
        <f t="shared" si="490"/>
        <v>0</v>
      </c>
      <c r="HV33" s="186">
        <f t="shared" si="490"/>
        <v>0</v>
      </c>
      <c r="HW33" s="186">
        <f t="shared" ref="HW33:HZ33" si="491">HW70+HW107+HW144+HW181+HW218</f>
        <v>0</v>
      </c>
      <c r="HX33" s="186">
        <f t="shared" si="491"/>
        <v>0</v>
      </c>
      <c r="HY33" s="186">
        <f t="shared" si="491"/>
        <v>0</v>
      </c>
      <c r="HZ33" s="186">
        <f t="shared" si="491"/>
        <v>0</v>
      </c>
      <c r="IA33" s="186">
        <f t="shared" ref="IA33:IE33" si="492">IA70+IA107+IA144+IA181+IA218</f>
        <v>0</v>
      </c>
      <c r="IB33" s="186">
        <f t="shared" si="492"/>
        <v>0</v>
      </c>
      <c r="IC33" s="186">
        <f t="shared" si="492"/>
        <v>0</v>
      </c>
      <c r="ID33" s="186">
        <f t="shared" si="492"/>
        <v>0</v>
      </c>
      <c r="IE33" s="186">
        <f t="shared" si="492"/>
        <v>8.8663889999999999</v>
      </c>
    </row>
    <row r="34" spans="1:239" ht="15.75" x14ac:dyDescent="0.25">
      <c r="A34" s="17">
        <v>24</v>
      </c>
      <c r="B34" s="21" t="s">
        <v>83</v>
      </c>
      <c r="C34" s="19" t="s">
        <v>84</v>
      </c>
      <c r="D34" s="20">
        <f>D71+D108+D145+D182+D219</f>
        <v>25.173715120000001</v>
      </c>
      <c r="E34" s="20">
        <f t="shared" si="424"/>
        <v>163.03994039999998</v>
      </c>
      <c r="F34" s="20">
        <f t="shared" si="424"/>
        <v>64.052121</v>
      </c>
      <c r="G34" s="20">
        <f t="shared" si="424"/>
        <v>2.4969999999999999</v>
      </c>
      <c r="H34" s="20">
        <f t="shared" si="424"/>
        <v>18.773023999999999</v>
      </c>
      <c r="I34" s="20">
        <f t="shared" si="424"/>
        <v>85.322144999999978</v>
      </c>
      <c r="J34" s="20">
        <f t="shared" si="424"/>
        <v>3.1955999999999998</v>
      </c>
      <c r="K34" s="20">
        <f t="shared" si="424"/>
        <v>2</v>
      </c>
      <c r="L34" s="20">
        <f t="shared" si="424"/>
        <v>0</v>
      </c>
      <c r="M34" s="20">
        <f t="shared" si="424"/>
        <v>5.1955999999999998</v>
      </c>
      <c r="N34" s="20">
        <f t="shared" si="424"/>
        <v>1.8</v>
      </c>
      <c r="O34" s="20">
        <f t="shared" si="424"/>
        <v>5.3856000000000002</v>
      </c>
      <c r="P34" s="20">
        <f t="shared" si="424"/>
        <v>11.250926</v>
      </c>
      <c r="Q34" s="20">
        <f t="shared" si="424"/>
        <v>18.436526000000001</v>
      </c>
      <c r="R34" s="20">
        <f t="shared" si="424"/>
        <v>5.9980000000000002</v>
      </c>
      <c r="S34" s="20">
        <f t="shared" si="424"/>
        <v>1.65</v>
      </c>
      <c r="T34" s="20">
        <f t="shared" si="424"/>
        <v>2.3959999999999999</v>
      </c>
      <c r="U34" s="20">
        <f t="shared" si="424"/>
        <v>10.044</v>
      </c>
      <c r="V34" s="20">
        <f t="shared" si="424"/>
        <v>118.99827099999997</v>
      </c>
      <c r="W34" s="20">
        <f t="shared" ref="W34:Z34" si="493">W71+W108+W145+W182+W219</f>
        <v>0</v>
      </c>
      <c r="X34" s="20">
        <f t="shared" si="493"/>
        <v>1</v>
      </c>
      <c r="Y34" s="187">
        <f t="shared" si="493"/>
        <v>0</v>
      </c>
      <c r="Z34" s="340">
        <f t="shared" si="493"/>
        <v>1</v>
      </c>
      <c r="AA34" s="340">
        <f t="shared" ref="AA34" si="494">AA71+AA108+AA145+AA182+AA219</f>
        <v>0</v>
      </c>
      <c r="AB34" s="340">
        <f t="shared" ref="AB34:AE34" si="495">AB71+AB108+AB145+AB182+AB219</f>
        <v>0</v>
      </c>
      <c r="AC34" s="340">
        <f t="shared" si="495"/>
        <v>0</v>
      </c>
      <c r="AD34" s="340">
        <f t="shared" si="495"/>
        <v>0</v>
      </c>
      <c r="AE34" s="340">
        <f t="shared" si="495"/>
        <v>0</v>
      </c>
      <c r="AF34" s="340">
        <f t="shared" ref="AF34:AI34" si="496">AF71+AF108+AF145+AF182+AF219</f>
        <v>0</v>
      </c>
      <c r="AG34" s="340">
        <f t="shared" si="496"/>
        <v>0</v>
      </c>
      <c r="AH34" s="340">
        <f t="shared" si="496"/>
        <v>0</v>
      </c>
      <c r="AI34" s="340">
        <f t="shared" si="496"/>
        <v>0</v>
      </c>
      <c r="AJ34" s="340">
        <f t="shared" ref="AJ34:AM34" si="497">AJ71+AJ108+AJ145+AJ182+AJ219</f>
        <v>0</v>
      </c>
      <c r="AK34" s="340">
        <f t="shared" si="497"/>
        <v>0</v>
      </c>
      <c r="AL34" s="340">
        <f t="shared" si="497"/>
        <v>0</v>
      </c>
      <c r="AM34" s="340">
        <f t="shared" si="497"/>
        <v>1</v>
      </c>
      <c r="AO34" s="18">
        <v>24</v>
      </c>
      <c r="AP34" s="21" t="s">
        <v>83</v>
      </c>
      <c r="AQ34" s="19" t="s">
        <v>84</v>
      </c>
      <c r="AR34" s="19">
        <f>AR71+AR108+AR145+AR182+AR219</f>
        <v>20.200715119999998</v>
      </c>
      <c r="AS34" s="19">
        <f t="shared" si="430"/>
        <v>131.27094740000001</v>
      </c>
      <c r="AT34" s="19">
        <f t="shared" si="430"/>
        <v>14.8</v>
      </c>
      <c r="AU34" s="19">
        <f t="shared" si="430"/>
        <v>0</v>
      </c>
      <c r="AV34" s="19">
        <f t="shared" si="430"/>
        <v>6.9833759999999998</v>
      </c>
      <c r="AW34" s="19">
        <f t="shared" si="430"/>
        <v>21.783376000000004</v>
      </c>
      <c r="AX34" s="19">
        <f t="shared" si="430"/>
        <v>3.1955999999999998</v>
      </c>
      <c r="AY34" s="19">
        <f t="shared" si="430"/>
        <v>0</v>
      </c>
      <c r="AZ34" s="19">
        <f t="shared" si="430"/>
        <v>0</v>
      </c>
      <c r="BA34" s="19">
        <f t="shared" si="430"/>
        <v>3.1955999999999998</v>
      </c>
      <c r="BB34" s="19">
        <f t="shared" si="430"/>
        <v>1.8</v>
      </c>
      <c r="BC34" s="19">
        <f t="shared" si="430"/>
        <v>3.6928000000000001</v>
      </c>
      <c r="BD34" s="19">
        <f t="shared" si="430"/>
        <v>6.7509259999999998</v>
      </c>
      <c r="BE34" s="19">
        <f t="shared" si="430"/>
        <v>12.243725999999999</v>
      </c>
      <c r="BF34" s="19">
        <f t="shared" si="430"/>
        <v>0.998</v>
      </c>
      <c r="BG34" s="19">
        <f t="shared" si="430"/>
        <v>1.65</v>
      </c>
      <c r="BH34" s="19">
        <f t="shared" si="430"/>
        <v>1.996</v>
      </c>
      <c r="BI34" s="19">
        <f t="shared" si="430"/>
        <v>4.6440000000000001</v>
      </c>
      <c r="BJ34" s="19">
        <f t="shared" si="430"/>
        <v>41.866702000000004</v>
      </c>
      <c r="BK34" s="48">
        <f t="shared" ref="BK34:CA34" si="498">BK71+BK108+BK145+BK182+BK219</f>
        <v>0</v>
      </c>
      <c r="BL34" s="48">
        <f t="shared" si="498"/>
        <v>0</v>
      </c>
      <c r="BM34" s="48">
        <f t="shared" si="498"/>
        <v>0</v>
      </c>
      <c r="BN34" s="197">
        <f t="shared" si="498"/>
        <v>0</v>
      </c>
      <c r="BO34" s="197">
        <f t="shared" si="498"/>
        <v>0</v>
      </c>
      <c r="BP34" s="197">
        <f t="shared" si="498"/>
        <v>0</v>
      </c>
      <c r="BQ34" s="197">
        <f t="shared" si="498"/>
        <v>0</v>
      </c>
      <c r="BR34" s="197">
        <f t="shared" si="498"/>
        <v>0</v>
      </c>
      <c r="BS34" s="197">
        <f t="shared" si="498"/>
        <v>0</v>
      </c>
      <c r="BT34" s="197">
        <f t="shared" si="498"/>
        <v>0</v>
      </c>
      <c r="BU34" s="197">
        <f t="shared" si="498"/>
        <v>0</v>
      </c>
      <c r="BV34" s="197">
        <f t="shared" si="498"/>
        <v>0</v>
      </c>
      <c r="BW34" s="197">
        <f t="shared" si="498"/>
        <v>0</v>
      </c>
      <c r="BX34" s="197">
        <f t="shared" si="498"/>
        <v>0</v>
      </c>
      <c r="BY34" s="197">
        <f t="shared" si="498"/>
        <v>0</v>
      </c>
      <c r="BZ34" s="197">
        <f t="shared" si="498"/>
        <v>0</v>
      </c>
      <c r="CA34" s="197">
        <f t="shared" si="498"/>
        <v>0</v>
      </c>
      <c r="CC34" s="18">
        <v>24</v>
      </c>
      <c r="CD34" s="21" t="s">
        <v>83</v>
      </c>
      <c r="CE34" s="19" t="s">
        <v>84</v>
      </c>
      <c r="CF34" s="19">
        <f>'1.Danh muc CPHC'!CF71+'1.Danh muc CPHC'!CF108+'1.Danh muc CPHC'!CF145+'1.Danh muc CPHC'!CF182+'1.Danh muc CPHC'!CF219</f>
        <v>0</v>
      </c>
      <c r="CG34" s="19">
        <f>'1.Danh muc CPHC'!CG71+'1.Danh muc CPHC'!CG108+'1.Danh muc CPHC'!CG145+'1.Danh muc CPHC'!CG182+'1.Danh muc CPHC'!CG219</f>
        <v>19.820689000000002</v>
      </c>
      <c r="CH34" s="19">
        <f>'1.Danh muc CPHC'!CH71+'1.Danh muc CPHC'!CH108+'1.Danh muc CPHC'!CH145+'1.Danh muc CPHC'!CH182+'1.Danh muc CPHC'!CH219</f>
        <v>1</v>
      </c>
      <c r="CI34" s="19">
        <f>'1.Danh muc CPHC'!CI71+'1.Danh muc CPHC'!CI108+'1.Danh muc CPHC'!CI145+'1.Danh muc CPHC'!CI182+'1.Danh muc CPHC'!CI219</f>
        <v>0</v>
      </c>
      <c r="CJ34" s="19">
        <f>'1.Danh muc CPHC'!CJ71+'1.Danh muc CPHC'!CJ108+'1.Danh muc CPHC'!CJ145+'1.Danh muc CPHC'!CJ182+'1.Danh muc CPHC'!CJ219</f>
        <v>1.8136480000000001</v>
      </c>
      <c r="CK34" s="19">
        <f>'1.Danh muc CPHC'!CK71+'1.Danh muc CPHC'!CK108+'1.Danh muc CPHC'!CK145+'1.Danh muc CPHC'!CK182+'1.Danh muc CPHC'!CK219</f>
        <v>2.8136480000000001</v>
      </c>
      <c r="CL34" s="19">
        <f t="shared" ref="CL34:CX34" si="499">CL71+CL108+CL145+CL182+CL219</f>
        <v>0</v>
      </c>
      <c r="CM34" s="19">
        <f t="shared" si="499"/>
        <v>0</v>
      </c>
      <c r="CN34" s="19">
        <f t="shared" si="499"/>
        <v>0</v>
      </c>
      <c r="CO34" s="19">
        <f t="shared" si="499"/>
        <v>0</v>
      </c>
      <c r="CP34" s="19">
        <f t="shared" si="499"/>
        <v>0</v>
      </c>
      <c r="CQ34" s="19">
        <f t="shared" si="499"/>
        <v>0</v>
      </c>
      <c r="CR34" s="19">
        <f t="shared" si="499"/>
        <v>0</v>
      </c>
      <c r="CS34" s="19">
        <f t="shared" si="499"/>
        <v>0</v>
      </c>
      <c r="CT34" s="19">
        <f t="shared" si="499"/>
        <v>0</v>
      </c>
      <c r="CU34" s="19">
        <f t="shared" si="499"/>
        <v>0</v>
      </c>
      <c r="CV34" s="19">
        <f t="shared" si="499"/>
        <v>0</v>
      </c>
      <c r="CW34" s="19">
        <f t="shared" si="499"/>
        <v>0</v>
      </c>
      <c r="CX34" s="19">
        <f t="shared" si="499"/>
        <v>2.8136480000000001</v>
      </c>
      <c r="CY34" s="19"/>
      <c r="CZ34" s="19"/>
      <c r="DA34" s="19"/>
      <c r="DB34" s="19"/>
      <c r="DC34" s="19"/>
      <c r="DD34" s="19"/>
      <c r="DE34" s="19"/>
      <c r="DF34" s="19"/>
      <c r="DG34" s="19"/>
      <c r="DH34" s="19"/>
      <c r="DI34" s="19"/>
      <c r="DJ34" s="19"/>
      <c r="DK34" s="19"/>
      <c r="DL34" s="19"/>
      <c r="DM34" s="19"/>
      <c r="DN34" s="186"/>
      <c r="DO34" s="186"/>
      <c r="DQ34" s="18">
        <v>24</v>
      </c>
      <c r="DR34" s="21" t="s">
        <v>83</v>
      </c>
      <c r="DS34" s="19" t="s">
        <v>84</v>
      </c>
      <c r="DT34" s="19">
        <f>DT71+DT108+DT145+DT182+DT219</f>
        <v>0</v>
      </c>
      <c r="DU34" s="19">
        <f t="shared" si="433"/>
        <v>2</v>
      </c>
      <c r="DV34" s="19">
        <f t="shared" si="433"/>
        <v>26.877155999999999</v>
      </c>
      <c r="DW34" s="19">
        <f t="shared" si="433"/>
        <v>2</v>
      </c>
      <c r="DX34" s="19">
        <f t="shared" si="433"/>
        <v>4</v>
      </c>
      <c r="DY34" s="19">
        <f t="shared" si="433"/>
        <v>32.877155999999999</v>
      </c>
      <c r="DZ34" s="19">
        <f t="shared" si="433"/>
        <v>0</v>
      </c>
      <c r="EA34" s="19">
        <f t="shared" si="433"/>
        <v>0</v>
      </c>
      <c r="EB34" s="19">
        <f t="shared" si="433"/>
        <v>0</v>
      </c>
      <c r="EC34" s="19">
        <f t="shared" si="433"/>
        <v>0</v>
      </c>
      <c r="ED34" s="19">
        <f t="shared" si="433"/>
        <v>0</v>
      </c>
      <c r="EE34" s="19">
        <f t="shared" si="433"/>
        <v>0.5</v>
      </c>
      <c r="EF34" s="19">
        <f t="shared" si="433"/>
        <v>0.5</v>
      </c>
      <c r="EG34" s="19">
        <f t="shared" si="433"/>
        <v>1</v>
      </c>
      <c r="EH34" s="19">
        <f t="shared" si="433"/>
        <v>0.5</v>
      </c>
      <c r="EI34" s="19">
        <f t="shared" si="433"/>
        <v>0</v>
      </c>
      <c r="EJ34" s="19">
        <f t="shared" si="433"/>
        <v>0.4</v>
      </c>
      <c r="EK34" s="19">
        <f t="shared" si="433"/>
        <v>0.9</v>
      </c>
      <c r="EL34" s="19">
        <f t="shared" si="433"/>
        <v>34.777155999999998</v>
      </c>
      <c r="EM34" s="48">
        <f t="shared" ref="EM34:EP34" si="500">EM71+EM108+EM145+EM182+EM219</f>
        <v>0</v>
      </c>
      <c r="EN34" s="48">
        <f t="shared" si="500"/>
        <v>0</v>
      </c>
      <c r="EO34" s="48">
        <f t="shared" si="500"/>
        <v>0</v>
      </c>
      <c r="EP34" s="197">
        <f t="shared" si="500"/>
        <v>0</v>
      </c>
      <c r="EQ34" s="197"/>
      <c r="ER34" s="197"/>
      <c r="ES34" s="197"/>
      <c r="ET34" s="197"/>
      <c r="EU34" s="197"/>
      <c r="EV34" s="197"/>
      <c r="EW34" s="197"/>
      <c r="EX34" s="197"/>
      <c r="EY34" s="197"/>
      <c r="EZ34" s="197"/>
      <c r="FA34" s="197"/>
      <c r="FB34" s="197"/>
      <c r="FC34" s="197"/>
      <c r="FE34" s="18">
        <v>24</v>
      </c>
      <c r="FF34" s="21" t="s">
        <v>83</v>
      </c>
      <c r="FG34" s="19" t="s">
        <v>84</v>
      </c>
      <c r="FH34" s="19">
        <f>FH71+FH108+FH145+FH182+FH219</f>
        <v>4.9729999999999999</v>
      </c>
      <c r="FI34" s="19">
        <f t="shared" si="435"/>
        <v>8.5085820000000005</v>
      </c>
      <c r="FJ34" s="19">
        <f t="shared" si="435"/>
        <v>14.205132000000001</v>
      </c>
      <c r="FK34" s="19">
        <f t="shared" si="435"/>
        <v>0</v>
      </c>
      <c r="FL34" s="19">
        <f t="shared" si="435"/>
        <v>3.976</v>
      </c>
      <c r="FM34" s="19">
        <f t="shared" si="435"/>
        <v>18.181132000000002</v>
      </c>
      <c r="FN34" s="19">
        <f t="shared" si="435"/>
        <v>0</v>
      </c>
      <c r="FO34" s="19">
        <f t="shared" si="435"/>
        <v>0</v>
      </c>
      <c r="FP34" s="19">
        <f t="shared" si="435"/>
        <v>0</v>
      </c>
      <c r="FQ34" s="19">
        <f t="shared" si="435"/>
        <v>0</v>
      </c>
      <c r="FR34" s="19">
        <f t="shared" si="435"/>
        <v>0</v>
      </c>
      <c r="FS34" s="19">
        <f t="shared" si="435"/>
        <v>1.1928000000000001</v>
      </c>
      <c r="FT34" s="19">
        <f t="shared" si="435"/>
        <v>1.5</v>
      </c>
      <c r="FU34" s="19">
        <f t="shared" si="435"/>
        <v>2.6928000000000001</v>
      </c>
      <c r="FV34" s="19">
        <f t="shared" si="435"/>
        <v>1.5</v>
      </c>
      <c r="FW34" s="19">
        <f t="shared" si="435"/>
        <v>0</v>
      </c>
      <c r="FX34" s="19">
        <f t="shared" si="435"/>
        <v>0</v>
      </c>
      <c r="FY34" s="19">
        <f t="shared" si="435"/>
        <v>1.5</v>
      </c>
      <c r="FZ34" s="19">
        <f t="shared" si="435"/>
        <v>22.373932</v>
      </c>
      <c r="GA34" s="19">
        <f t="shared" ref="GA34:GD34" si="501">GA71+GA108+GA145+GA182+GA219</f>
        <v>0</v>
      </c>
      <c r="GB34" s="19">
        <f t="shared" si="501"/>
        <v>0</v>
      </c>
      <c r="GC34" s="187">
        <f t="shared" si="501"/>
        <v>0</v>
      </c>
      <c r="GD34" s="186">
        <f t="shared" si="501"/>
        <v>0</v>
      </c>
      <c r="GE34" s="186">
        <f t="shared" ref="GE34:GH34" si="502">GE71+GE108+GE145+GE182+GE219</f>
        <v>0</v>
      </c>
      <c r="GF34" s="186">
        <f t="shared" si="502"/>
        <v>0</v>
      </c>
      <c r="GG34" s="186">
        <f t="shared" si="502"/>
        <v>0</v>
      </c>
      <c r="GH34" s="186">
        <f t="shared" si="502"/>
        <v>0</v>
      </c>
      <c r="GI34" s="186">
        <f t="shared" ref="GI34:GL34" si="503">GI71+GI108+GI145+GI182+GI219</f>
        <v>0</v>
      </c>
      <c r="GJ34" s="186">
        <f t="shared" si="503"/>
        <v>0</v>
      </c>
      <c r="GK34" s="186">
        <f t="shared" si="503"/>
        <v>0</v>
      </c>
      <c r="GL34" s="186">
        <f t="shared" si="503"/>
        <v>0</v>
      </c>
      <c r="GM34" s="186">
        <f t="shared" ref="GM34:GQ34" si="504">GM71+GM108+GM145+GM182+GM219</f>
        <v>0</v>
      </c>
      <c r="GN34" s="186">
        <f t="shared" si="504"/>
        <v>0</v>
      </c>
      <c r="GO34" s="186">
        <f t="shared" si="504"/>
        <v>0</v>
      </c>
      <c r="GP34" s="186">
        <f t="shared" si="504"/>
        <v>0</v>
      </c>
      <c r="GQ34" s="186">
        <f t="shared" si="504"/>
        <v>0</v>
      </c>
      <c r="GS34" s="18">
        <v>24</v>
      </c>
      <c r="GT34" s="21" t="s">
        <v>83</v>
      </c>
      <c r="GU34" s="19" t="s">
        <v>84</v>
      </c>
      <c r="GV34" s="19">
        <f>GV71+GV108+GV145+GV182+GV219</f>
        <v>0</v>
      </c>
      <c r="GW34" s="19">
        <f t="shared" si="440"/>
        <v>1.4397219999999999</v>
      </c>
      <c r="GX34" s="19">
        <f t="shared" si="440"/>
        <v>7.1698329999999997</v>
      </c>
      <c r="GY34" s="19">
        <f t="shared" si="440"/>
        <v>0.497</v>
      </c>
      <c r="GZ34" s="19">
        <f t="shared" si="440"/>
        <v>2</v>
      </c>
      <c r="HA34" s="19">
        <f t="shared" si="440"/>
        <v>9.6668330000000005</v>
      </c>
      <c r="HB34" s="19">
        <f t="shared" si="440"/>
        <v>0</v>
      </c>
      <c r="HC34" s="19">
        <f t="shared" si="440"/>
        <v>2</v>
      </c>
      <c r="HD34" s="19">
        <f t="shared" si="440"/>
        <v>0</v>
      </c>
      <c r="HE34" s="19">
        <f t="shared" si="440"/>
        <v>2</v>
      </c>
      <c r="HF34" s="19">
        <f t="shared" si="440"/>
        <v>0</v>
      </c>
      <c r="HG34" s="19">
        <f t="shared" si="440"/>
        <v>0</v>
      </c>
      <c r="HH34" s="19">
        <f t="shared" si="440"/>
        <v>2.5</v>
      </c>
      <c r="HI34" s="19">
        <f t="shared" si="440"/>
        <v>2.5</v>
      </c>
      <c r="HJ34" s="19">
        <f t="shared" si="440"/>
        <v>3</v>
      </c>
      <c r="HK34" s="19">
        <f t="shared" si="440"/>
        <v>0</v>
      </c>
      <c r="HL34" s="19">
        <f t="shared" si="440"/>
        <v>0</v>
      </c>
      <c r="HM34" s="19">
        <f t="shared" si="440"/>
        <v>3</v>
      </c>
      <c r="HN34" s="19">
        <f t="shared" si="440"/>
        <v>17.166833</v>
      </c>
      <c r="HO34" s="19">
        <f t="shared" ref="HO34:HR34" si="505">HO71+HO108+HO145+HO182+HO219</f>
        <v>0</v>
      </c>
      <c r="HP34" s="19">
        <f t="shared" si="505"/>
        <v>1</v>
      </c>
      <c r="HQ34" s="19">
        <f t="shared" si="505"/>
        <v>0</v>
      </c>
      <c r="HR34" s="19">
        <f t="shared" si="505"/>
        <v>1</v>
      </c>
      <c r="HS34" s="186">
        <f t="shared" ref="HS34:HV34" si="506">HS71+HS108+HS145+HS182+HS219</f>
        <v>0</v>
      </c>
      <c r="HT34" s="186">
        <f t="shared" si="506"/>
        <v>0</v>
      </c>
      <c r="HU34" s="186">
        <f t="shared" si="506"/>
        <v>0</v>
      </c>
      <c r="HV34" s="186">
        <f t="shared" si="506"/>
        <v>0</v>
      </c>
      <c r="HW34" s="186">
        <f t="shared" ref="HW34:HZ34" si="507">HW71+HW108+HW145+HW182+HW219</f>
        <v>0</v>
      </c>
      <c r="HX34" s="186">
        <f t="shared" si="507"/>
        <v>0</v>
      </c>
      <c r="HY34" s="186">
        <f t="shared" si="507"/>
        <v>0</v>
      </c>
      <c r="HZ34" s="186">
        <f t="shared" si="507"/>
        <v>0</v>
      </c>
      <c r="IA34" s="186">
        <f t="shared" ref="IA34:IE34" si="508">IA71+IA108+IA145+IA182+IA219</f>
        <v>0</v>
      </c>
      <c r="IB34" s="186">
        <f t="shared" si="508"/>
        <v>0</v>
      </c>
      <c r="IC34" s="186">
        <f t="shared" si="508"/>
        <v>0</v>
      </c>
      <c r="ID34" s="186">
        <f t="shared" si="508"/>
        <v>0</v>
      </c>
      <c r="IE34" s="186">
        <f t="shared" si="508"/>
        <v>1</v>
      </c>
    </row>
    <row r="35" spans="1:239" s="13" customFormat="1" ht="15.75" x14ac:dyDescent="0.25">
      <c r="A35" s="14" t="s">
        <v>85</v>
      </c>
      <c r="B35" s="15"/>
      <c r="C35" s="16" t="s">
        <v>86</v>
      </c>
      <c r="D35" s="24">
        <f>SUM(D36:D39)</f>
        <v>573.32709144399996</v>
      </c>
      <c r="E35" s="24">
        <f t="shared" ref="E35:V35" si="509">SUM(E36:E39)</f>
        <v>2460.1683186564405</v>
      </c>
      <c r="F35" s="24">
        <f t="shared" si="509"/>
        <v>188.78858018</v>
      </c>
      <c r="G35" s="24">
        <f t="shared" si="509"/>
        <v>187.79054226</v>
      </c>
      <c r="H35" s="24">
        <f t="shared" si="509"/>
        <v>187.44370416000001</v>
      </c>
      <c r="I35" s="24">
        <f t="shared" si="509"/>
        <v>564.02282659999992</v>
      </c>
      <c r="J35" s="24">
        <f t="shared" si="509"/>
        <v>167.950219</v>
      </c>
      <c r="K35" s="24">
        <f t="shared" si="509"/>
        <v>163.32496200000003</v>
      </c>
      <c r="L35" s="24">
        <f t="shared" si="509"/>
        <v>148.123392</v>
      </c>
      <c r="M35" s="24">
        <f t="shared" si="509"/>
        <v>479.398573</v>
      </c>
      <c r="N35" s="24">
        <f t="shared" si="509"/>
        <v>151.37591899999998</v>
      </c>
      <c r="O35" s="24">
        <f t="shared" si="509"/>
        <v>174.44027800000001</v>
      </c>
      <c r="P35" s="24">
        <f t="shared" si="509"/>
        <v>147.94072399999999</v>
      </c>
      <c r="Q35" s="24">
        <f t="shared" si="509"/>
        <v>473.75692099999998</v>
      </c>
      <c r="R35" s="24">
        <f t="shared" si="509"/>
        <v>151.064536</v>
      </c>
      <c r="S35" s="24">
        <f t="shared" si="509"/>
        <v>130.53078840000001</v>
      </c>
      <c r="T35" s="24">
        <f t="shared" si="509"/>
        <v>145.40438799999998</v>
      </c>
      <c r="U35" s="24">
        <f t="shared" si="509"/>
        <v>426.99971240000002</v>
      </c>
      <c r="V35" s="24">
        <f t="shared" si="509"/>
        <v>1944.1780330000001</v>
      </c>
      <c r="W35" s="24">
        <f t="shared" ref="W35:Z35" si="510">SUM(W36:W39)</f>
        <v>17.85577</v>
      </c>
      <c r="X35" s="24">
        <f t="shared" si="510"/>
        <v>17.135073999999999</v>
      </c>
      <c r="Y35" s="190">
        <f t="shared" si="510"/>
        <v>0</v>
      </c>
      <c r="Z35" s="348">
        <f t="shared" si="510"/>
        <v>34.990844000000003</v>
      </c>
      <c r="AA35" s="348">
        <f t="shared" ref="AA35" si="511">SUM(AA36:AA39)</f>
        <v>0</v>
      </c>
      <c r="AB35" s="348">
        <f t="shared" ref="AB35:AE35" si="512">SUM(AB36:AB39)</f>
        <v>0</v>
      </c>
      <c r="AC35" s="348">
        <f t="shared" si="512"/>
        <v>0</v>
      </c>
      <c r="AD35" s="348">
        <f t="shared" si="512"/>
        <v>0</v>
      </c>
      <c r="AE35" s="348">
        <f t="shared" si="512"/>
        <v>0</v>
      </c>
      <c r="AF35" s="348">
        <f t="shared" ref="AF35:AI35" si="513">SUM(AF36:AF39)</f>
        <v>0</v>
      </c>
      <c r="AG35" s="348">
        <f t="shared" si="513"/>
        <v>0</v>
      </c>
      <c r="AH35" s="348">
        <f t="shared" si="513"/>
        <v>0</v>
      </c>
      <c r="AI35" s="348">
        <f t="shared" si="513"/>
        <v>0</v>
      </c>
      <c r="AJ35" s="348">
        <f t="shared" ref="AJ35:AM35" si="514">SUM(AJ36:AJ39)</f>
        <v>0</v>
      </c>
      <c r="AK35" s="348">
        <f t="shared" si="514"/>
        <v>0</v>
      </c>
      <c r="AL35" s="348">
        <f t="shared" si="514"/>
        <v>0</v>
      </c>
      <c r="AM35" s="348">
        <f t="shared" si="514"/>
        <v>34.990844000000003</v>
      </c>
      <c r="AN35" s="349"/>
      <c r="AO35" s="15" t="s">
        <v>85</v>
      </c>
      <c r="AP35" s="15"/>
      <c r="AQ35" s="16" t="s">
        <v>86</v>
      </c>
      <c r="AR35" s="24">
        <f>SUM(AR36:AR39)</f>
        <v>226.101772584</v>
      </c>
      <c r="AS35" s="24">
        <f t="shared" ref="AS35:CA35" si="515">SUM(AS36:AS39)</f>
        <v>982.42857254400008</v>
      </c>
      <c r="AT35" s="24">
        <f t="shared" si="515"/>
        <v>78.475365019999998</v>
      </c>
      <c r="AU35" s="24">
        <f t="shared" si="515"/>
        <v>84.833557099999993</v>
      </c>
      <c r="AV35" s="24">
        <f t="shared" si="515"/>
        <v>87.669307799999999</v>
      </c>
      <c r="AW35" s="24">
        <f t="shared" si="515"/>
        <v>250.97822992000002</v>
      </c>
      <c r="AX35" s="24">
        <f t="shared" si="515"/>
        <v>88.044961000000015</v>
      </c>
      <c r="AY35" s="24">
        <f t="shared" si="515"/>
        <v>96.995080000000002</v>
      </c>
      <c r="AZ35" s="24">
        <f t="shared" si="515"/>
        <v>93.848043000000004</v>
      </c>
      <c r="BA35" s="24">
        <f t="shared" si="515"/>
        <v>278.88808399999999</v>
      </c>
      <c r="BB35" s="24">
        <f t="shared" si="515"/>
        <v>99.08185499999999</v>
      </c>
      <c r="BC35" s="24">
        <f t="shared" si="515"/>
        <v>108.52715700000002</v>
      </c>
      <c r="BD35" s="24">
        <f t="shared" si="515"/>
        <v>92.729272000000009</v>
      </c>
      <c r="BE35" s="24">
        <f t="shared" si="515"/>
        <v>300.33828399999999</v>
      </c>
      <c r="BF35" s="24">
        <f t="shared" si="515"/>
        <v>86.841854999999995</v>
      </c>
      <c r="BG35" s="24">
        <f t="shared" si="515"/>
        <v>73.613416400000006</v>
      </c>
      <c r="BH35" s="24">
        <f t="shared" si="515"/>
        <v>91.018271999999996</v>
      </c>
      <c r="BI35" s="24">
        <f t="shared" si="515"/>
        <v>251.47354339999998</v>
      </c>
      <c r="BJ35" s="24">
        <f t="shared" si="515"/>
        <v>1081.6781413199999</v>
      </c>
      <c r="BK35" s="196">
        <f t="shared" si="515"/>
        <v>0</v>
      </c>
      <c r="BL35" s="196">
        <f t="shared" si="515"/>
        <v>0</v>
      </c>
      <c r="BM35" s="196">
        <f t="shared" si="515"/>
        <v>0</v>
      </c>
      <c r="BN35" s="350">
        <f t="shared" si="515"/>
        <v>0</v>
      </c>
      <c r="BO35" s="350">
        <f t="shared" si="515"/>
        <v>0</v>
      </c>
      <c r="BP35" s="350">
        <f t="shared" si="515"/>
        <v>0</v>
      </c>
      <c r="BQ35" s="350">
        <f t="shared" si="515"/>
        <v>0</v>
      </c>
      <c r="BR35" s="350">
        <f t="shared" si="515"/>
        <v>0</v>
      </c>
      <c r="BS35" s="350">
        <f t="shared" si="515"/>
        <v>0</v>
      </c>
      <c r="BT35" s="350">
        <f t="shared" si="515"/>
        <v>0</v>
      </c>
      <c r="BU35" s="350">
        <f t="shared" si="515"/>
        <v>0</v>
      </c>
      <c r="BV35" s="350">
        <f t="shared" si="515"/>
        <v>0</v>
      </c>
      <c r="BW35" s="350">
        <f t="shared" si="515"/>
        <v>0</v>
      </c>
      <c r="BX35" s="350">
        <f t="shared" si="515"/>
        <v>0</v>
      </c>
      <c r="BY35" s="350">
        <f t="shared" si="515"/>
        <v>0</v>
      </c>
      <c r="BZ35" s="350">
        <f t="shared" si="515"/>
        <v>0</v>
      </c>
      <c r="CA35" s="350">
        <f t="shared" si="515"/>
        <v>0</v>
      </c>
      <c r="CB35" s="349"/>
      <c r="CC35" s="15" t="s">
        <v>85</v>
      </c>
      <c r="CD35" s="15"/>
      <c r="CE35" s="16" t="s">
        <v>86</v>
      </c>
      <c r="CF35" s="24">
        <f t="shared" ref="CF35:CX35" si="516">SUM(CF36:CF39)</f>
        <v>28.681357459999997</v>
      </c>
      <c r="CG35" s="24">
        <f t="shared" si="516"/>
        <v>301.51065</v>
      </c>
      <c r="CH35" s="24">
        <f t="shared" si="516"/>
        <v>21.590248160000002</v>
      </c>
      <c r="CI35" s="24">
        <f t="shared" si="516"/>
        <v>21.790248159999997</v>
      </c>
      <c r="CJ35" s="24">
        <f t="shared" si="516"/>
        <v>18.144326359999997</v>
      </c>
      <c r="CK35" s="24">
        <f t="shared" si="516"/>
        <v>61.524822680000014</v>
      </c>
      <c r="CL35" s="24">
        <f t="shared" si="516"/>
        <v>0</v>
      </c>
      <c r="CM35" s="24">
        <f t="shared" si="516"/>
        <v>0</v>
      </c>
      <c r="CN35" s="24">
        <f t="shared" si="516"/>
        <v>0</v>
      </c>
      <c r="CO35" s="24">
        <f t="shared" si="516"/>
        <v>0</v>
      </c>
      <c r="CP35" s="24">
        <f t="shared" si="516"/>
        <v>0</v>
      </c>
      <c r="CQ35" s="24">
        <f t="shared" si="516"/>
        <v>0</v>
      </c>
      <c r="CR35" s="24">
        <f t="shared" si="516"/>
        <v>0</v>
      </c>
      <c r="CS35" s="24">
        <f t="shared" si="516"/>
        <v>0</v>
      </c>
      <c r="CT35" s="24">
        <f t="shared" si="516"/>
        <v>0</v>
      </c>
      <c r="CU35" s="24">
        <f t="shared" si="516"/>
        <v>0</v>
      </c>
      <c r="CV35" s="24">
        <f t="shared" si="516"/>
        <v>0</v>
      </c>
      <c r="CW35" s="24">
        <f t="shared" si="516"/>
        <v>0</v>
      </c>
      <c r="CX35" s="24">
        <f t="shared" si="516"/>
        <v>61.524822680000014</v>
      </c>
      <c r="CY35" s="24"/>
      <c r="CZ35" s="24"/>
      <c r="DA35" s="24"/>
      <c r="DB35" s="24"/>
      <c r="DC35" s="24"/>
      <c r="DD35" s="24"/>
      <c r="DE35" s="24"/>
      <c r="DF35" s="24"/>
      <c r="DG35" s="24"/>
      <c r="DH35" s="24"/>
      <c r="DI35" s="24"/>
      <c r="DJ35" s="24"/>
      <c r="DK35" s="24"/>
      <c r="DL35" s="24"/>
      <c r="DM35" s="24"/>
      <c r="DN35" s="353"/>
      <c r="DO35" s="351"/>
      <c r="DP35" s="349"/>
      <c r="DQ35" s="15" t="s">
        <v>85</v>
      </c>
      <c r="DR35" s="15"/>
      <c r="DS35" s="16" t="s">
        <v>86</v>
      </c>
      <c r="DT35" s="24">
        <f>SUM(DT36:DT39)</f>
        <v>131.65716499999999</v>
      </c>
      <c r="DU35" s="24">
        <f t="shared" ref="DU35:EL35" si="517">SUM(DU36:DU39)</f>
        <v>348.01275411244018</v>
      </c>
      <c r="DV35" s="24">
        <f t="shared" si="517"/>
        <v>23.827929000000001</v>
      </c>
      <c r="DW35" s="24">
        <f t="shared" si="517"/>
        <v>16.798000000000002</v>
      </c>
      <c r="DX35" s="24">
        <f t="shared" si="517"/>
        <v>23.652878000000001</v>
      </c>
      <c r="DY35" s="24">
        <f t="shared" si="517"/>
        <v>64.278807</v>
      </c>
      <c r="DZ35" s="24">
        <f t="shared" si="517"/>
        <v>23.895593999999999</v>
      </c>
      <c r="EA35" s="24">
        <f t="shared" si="517"/>
        <v>20.063043</v>
      </c>
      <c r="EB35" s="24">
        <f t="shared" si="517"/>
        <v>20.067318</v>
      </c>
      <c r="EC35" s="24">
        <f t="shared" si="517"/>
        <v>64.025954999999996</v>
      </c>
      <c r="ED35" s="24">
        <f t="shared" si="517"/>
        <v>17.861304000000001</v>
      </c>
      <c r="EE35" s="24">
        <f t="shared" si="517"/>
        <v>26.056969000000002</v>
      </c>
      <c r="EF35" s="24">
        <f t="shared" si="517"/>
        <v>13.706043000000001</v>
      </c>
      <c r="EG35" s="24">
        <f t="shared" si="517"/>
        <v>57.624316</v>
      </c>
      <c r="EH35" s="24">
        <f t="shared" si="517"/>
        <v>22.081042000000004</v>
      </c>
      <c r="EI35" s="24">
        <f t="shared" si="517"/>
        <v>21.630718000000002</v>
      </c>
      <c r="EJ35" s="24">
        <f t="shared" si="517"/>
        <v>21.711356000000002</v>
      </c>
      <c r="EK35" s="24">
        <f t="shared" si="517"/>
        <v>65.423115999999993</v>
      </c>
      <c r="EL35" s="24">
        <f t="shared" si="517"/>
        <v>251.352194</v>
      </c>
      <c r="EM35" s="196">
        <f t="shared" ref="EM35:EP35" si="518">SUM(EM36:EM39)</f>
        <v>0</v>
      </c>
      <c r="EN35" s="196">
        <f t="shared" si="518"/>
        <v>0</v>
      </c>
      <c r="EO35" s="196">
        <f t="shared" si="518"/>
        <v>0</v>
      </c>
      <c r="EP35" s="350">
        <f t="shared" si="518"/>
        <v>0</v>
      </c>
      <c r="EQ35" s="350"/>
      <c r="ER35" s="350"/>
      <c r="ES35" s="350"/>
      <c r="ET35" s="350"/>
      <c r="EU35" s="350"/>
      <c r="EV35" s="350"/>
      <c r="EW35" s="350"/>
      <c r="EX35" s="350"/>
      <c r="EY35" s="350"/>
      <c r="EZ35" s="350"/>
      <c r="FA35" s="350"/>
      <c r="FB35" s="350"/>
      <c r="FC35" s="350"/>
      <c r="FD35" s="349"/>
      <c r="FE35" s="15" t="s">
        <v>85</v>
      </c>
      <c r="FF35" s="15"/>
      <c r="FG35" s="16" t="s">
        <v>86</v>
      </c>
      <c r="FH35" s="24">
        <f>SUM(FH36:FH39)</f>
        <v>113.517094</v>
      </c>
      <c r="FI35" s="24">
        <f t="shared" ref="FI35:FZ35" si="519">SUM(FI36:FI39)</f>
        <v>508.834519</v>
      </c>
      <c r="FJ35" s="24">
        <f t="shared" si="519"/>
        <v>31.277810000000002</v>
      </c>
      <c r="FK35" s="24">
        <f t="shared" si="519"/>
        <v>30.507297000000001</v>
      </c>
      <c r="FL35" s="24">
        <f t="shared" si="519"/>
        <v>30.554319</v>
      </c>
      <c r="FM35" s="24">
        <f t="shared" si="519"/>
        <v>92.339425999999989</v>
      </c>
      <c r="FN35" s="24">
        <f t="shared" si="519"/>
        <v>31.221202999999996</v>
      </c>
      <c r="FO35" s="24">
        <f t="shared" si="519"/>
        <v>25.775677999999999</v>
      </c>
      <c r="FP35" s="24">
        <f t="shared" si="519"/>
        <v>19.387506999999999</v>
      </c>
      <c r="FQ35" s="24">
        <f t="shared" si="519"/>
        <v>76.384388000000001</v>
      </c>
      <c r="FR35" s="24">
        <f t="shared" si="519"/>
        <v>15.646580999999999</v>
      </c>
      <c r="FS35" s="24">
        <f t="shared" si="519"/>
        <v>23.127338999999999</v>
      </c>
      <c r="FT35" s="24">
        <f t="shared" si="519"/>
        <v>19.309170000000002</v>
      </c>
      <c r="FU35" s="24">
        <f t="shared" si="519"/>
        <v>58.083090000000006</v>
      </c>
      <c r="FV35" s="24">
        <f t="shared" si="519"/>
        <v>19.045400000000001</v>
      </c>
      <c r="FW35" s="24">
        <f t="shared" si="519"/>
        <v>17.083500999999998</v>
      </c>
      <c r="FX35" s="24">
        <f t="shared" si="519"/>
        <v>16.260396</v>
      </c>
      <c r="FY35" s="24">
        <f t="shared" si="519"/>
        <v>52.389297000000006</v>
      </c>
      <c r="FZ35" s="24">
        <f t="shared" si="519"/>
        <v>279.19620099999997</v>
      </c>
      <c r="GA35" s="24">
        <f t="shared" ref="GA35:GD35" si="520">SUM(GA36:GA39)</f>
        <v>0</v>
      </c>
      <c r="GB35" s="24">
        <f t="shared" si="520"/>
        <v>0</v>
      </c>
      <c r="GC35" s="190">
        <f t="shared" si="520"/>
        <v>0</v>
      </c>
      <c r="GD35" s="353">
        <f t="shared" si="520"/>
        <v>0</v>
      </c>
      <c r="GE35" s="353">
        <f t="shared" ref="GE35:GH35" si="521">SUM(GE36:GE39)</f>
        <v>0</v>
      </c>
      <c r="GF35" s="353">
        <f t="shared" si="521"/>
        <v>0</v>
      </c>
      <c r="GG35" s="353">
        <f t="shared" si="521"/>
        <v>0</v>
      </c>
      <c r="GH35" s="353">
        <f t="shared" si="521"/>
        <v>0</v>
      </c>
      <c r="GI35" s="353">
        <f t="shared" ref="GI35:GL35" si="522">SUM(GI36:GI39)</f>
        <v>0</v>
      </c>
      <c r="GJ35" s="353">
        <f t="shared" si="522"/>
        <v>0</v>
      </c>
      <c r="GK35" s="353">
        <f t="shared" si="522"/>
        <v>0</v>
      </c>
      <c r="GL35" s="353">
        <f t="shared" si="522"/>
        <v>0</v>
      </c>
      <c r="GM35" s="353">
        <f t="shared" ref="GM35:GQ35" si="523">SUM(GM36:GM39)</f>
        <v>0</v>
      </c>
      <c r="GN35" s="353">
        <f t="shared" si="523"/>
        <v>0</v>
      </c>
      <c r="GO35" s="353">
        <f t="shared" si="523"/>
        <v>0</v>
      </c>
      <c r="GP35" s="353">
        <f t="shared" si="523"/>
        <v>0</v>
      </c>
      <c r="GQ35" s="353">
        <f t="shared" si="523"/>
        <v>0</v>
      </c>
      <c r="GR35" s="349"/>
      <c r="GS35" s="15" t="s">
        <v>85</v>
      </c>
      <c r="GT35" s="15"/>
      <c r="GU35" s="16" t="s">
        <v>86</v>
      </c>
      <c r="GV35" s="24">
        <f>SUM(GV36:GV39)</f>
        <v>73.36970239999998</v>
      </c>
      <c r="GW35" s="24">
        <f t="shared" ref="GW35:HN35" si="524">SUM(GW36:GW39)</f>
        <v>319.38182299999994</v>
      </c>
      <c r="GX35" s="24">
        <f t="shared" si="524"/>
        <v>33.617227999999997</v>
      </c>
      <c r="GY35" s="24">
        <f t="shared" si="524"/>
        <v>33.861439999999995</v>
      </c>
      <c r="GZ35" s="24">
        <f t="shared" si="524"/>
        <v>27.422873000000003</v>
      </c>
      <c r="HA35" s="24">
        <f t="shared" si="524"/>
        <v>94.901541000000009</v>
      </c>
      <c r="HB35" s="24">
        <f t="shared" si="524"/>
        <v>24.788460999999998</v>
      </c>
      <c r="HC35" s="24">
        <f t="shared" si="524"/>
        <v>20.491160999999998</v>
      </c>
      <c r="HD35" s="24">
        <f t="shared" si="524"/>
        <v>14.820523999999999</v>
      </c>
      <c r="HE35" s="24">
        <f t="shared" si="524"/>
        <v>60.100145999999995</v>
      </c>
      <c r="HF35" s="24">
        <f t="shared" si="524"/>
        <v>18.786179000000001</v>
      </c>
      <c r="HG35" s="24">
        <f t="shared" si="524"/>
        <v>16.728813000000002</v>
      </c>
      <c r="HH35" s="24">
        <f t="shared" si="524"/>
        <v>22.196238999999998</v>
      </c>
      <c r="HI35" s="24">
        <f t="shared" si="524"/>
        <v>57.711230999999991</v>
      </c>
      <c r="HJ35" s="24">
        <f t="shared" si="524"/>
        <v>23.096238999999997</v>
      </c>
      <c r="HK35" s="24">
        <f t="shared" si="524"/>
        <v>18.203153</v>
      </c>
      <c r="HL35" s="24">
        <f t="shared" si="524"/>
        <v>16.414363999999999</v>
      </c>
      <c r="HM35" s="24">
        <f t="shared" si="524"/>
        <v>57.713755999999997</v>
      </c>
      <c r="HN35" s="24">
        <f t="shared" si="524"/>
        <v>270.42667399999999</v>
      </c>
      <c r="HO35" s="24">
        <f t="shared" ref="HO35:HR35" si="525">SUM(HO36:HO39)</f>
        <v>17.85577</v>
      </c>
      <c r="HP35" s="24">
        <f t="shared" si="525"/>
        <v>17.135073999999999</v>
      </c>
      <c r="HQ35" s="24">
        <f t="shared" si="525"/>
        <v>0</v>
      </c>
      <c r="HR35" s="24">
        <f t="shared" si="525"/>
        <v>34.990844000000003</v>
      </c>
      <c r="HS35" s="353">
        <f t="shared" ref="HS35:HV35" si="526">SUM(HS36:HS39)</f>
        <v>0</v>
      </c>
      <c r="HT35" s="353">
        <f t="shared" si="526"/>
        <v>0</v>
      </c>
      <c r="HU35" s="353">
        <f t="shared" si="526"/>
        <v>0</v>
      </c>
      <c r="HV35" s="353">
        <f t="shared" si="526"/>
        <v>0</v>
      </c>
      <c r="HW35" s="353">
        <f t="shared" ref="HW35:HZ35" si="527">SUM(HW36:HW39)</f>
        <v>0</v>
      </c>
      <c r="HX35" s="353">
        <f t="shared" si="527"/>
        <v>0</v>
      </c>
      <c r="HY35" s="353">
        <f t="shared" si="527"/>
        <v>0</v>
      </c>
      <c r="HZ35" s="353">
        <f t="shared" si="527"/>
        <v>0</v>
      </c>
      <c r="IA35" s="353">
        <f t="shared" ref="IA35:IE35" si="528">SUM(IA36:IA39)</f>
        <v>0</v>
      </c>
      <c r="IB35" s="353">
        <f t="shared" si="528"/>
        <v>0</v>
      </c>
      <c r="IC35" s="353">
        <f t="shared" si="528"/>
        <v>0</v>
      </c>
      <c r="ID35" s="353">
        <f t="shared" si="528"/>
        <v>0</v>
      </c>
      <c r="IE35" s="353">
        <f t="shared" si="528"/>
        <v>34.990844000000003</v>
      </c>
    </row>
    <row r="36" spans="1:239" ht="15.75" x14ac:dyDescent="0.25">
      <c r="A36" s="17">
        <v>25</v>
      </c>
      <c r="B36" s="21" t="s">
        <v>87</v>
      </c>
      <c r="C36" s="19" t="s">
        <v>88</v>
      </c>
      <c r="D36" s="20">
        <f>D73+D110+D147+D184+D221</f>
        <v>384.88049994399995</v>
      </c>
      <c r="E36" s="20">
        <f t="shared" ref="E36:V39" si="529">E73+E110+E147+E184+E221</f>
        <v>1635.3780270240002</v>
      </c>
      <c r="F36" s="20">
        <f t="shared" si="529"/>
        <v>123.28245030000001</v>
      </c>
      <c r="G36" s="20">
        <f t="shared" si="529"/>
        <v>123.90997199999998</v>
      </c>
      <c r="H36" s="20">
        <f t="shared" si="529"/>
        <v>116.49633870000001</v>
      </c>
      <c r="I36" s="20">
        <f t="shared" si="529"/>
        <v>363.688761</v>
      </c>
      <c r="J36" s="20">
        <f t="shared" si="529"/>
        <v>106.85377800000001</v>
      </c>
      <c r="K36" s="20">
        <f t="shared" si="529"/>
        <v>93.714633000000006</v>
      </c>
      <c r="L36" s="20">
        <f t="shared" si="529"/>
        <v>92.079620999999989</v>
      </c>
      <c r="M36" s="20">
        <f t="shared" si="529"/>
        <v>292.64803200000006</v>
      </c>
      <c r="N36" s="20">
        <f t="shared" si="529"/>
        <v>91.151832999999982</v>
      </c>
      <c r="O36" s="20">
        <f t="shared" si="529"/>
        <v>106.451626</v>
      </c>
      <c r="P36" s="20">
        <f t="shared" si="529"/>
        <v>97.842621999999977</v>
      </c>
      <c r="Q36" s="20">
        <f t="shared" si="529"/>
        <v>295.44608099999999</v>
      </c>
      <c r="R36" s="20">
        <f t="shared" si="529"/>
        <v>104.20810300000002</v>
      </c>
      <c r="S36" s="20">
        <f t="shared" si="529"/>
        <v>78.749718000000001</v>
      </c>
      <c r="T36" s="20">
        <f t="shared" si="529"/>
        <v>95.86851799999998</v>
      </c>
      <c r="U36" s="20">
        <f t="shared" si="529"/>
        <v>278.82633900000002</v>
      </c>
      <c r="V36" s="20">
        <f t="shared" si="529"/>
        <v>1230.6092130000002</v>
      </c>
      <c r="W36" s="20">
        <f t="shared" ref="W36:Z36" si="530">W73+W110+W147+W184+W221</f>
        <v>6.5177689999999995</v>
      </c>
      <c r="X36" s="20">
        <f t="shared" si="530"/>
        <v>6.8197960000000002</v>
      </c>
      <c r="Y36" s="187">
        <f t="shared" si="530"/>
        <v>0</v>
      </c>
      <c r="Z36" s="340">
        <f t="shared" si="530"/>
        <v>13.337565</v>
      </c>
      <c r="AA36" s="340">
        <f t="shared" ref="AA36" si="531">AA73+AA110+AA147+AA184+AA221</f>
        <v>0</v>
      </c>
      <c r="AB36" s="340">
        <f t="shared" ref="AB36:AE36" si="532">AB73+AB110+AB147+AB184+AB221</f>
        <v>0</v>
      </c>
      <c r="AC36" s="340">
        <f t="shared" si="532"/>
        <v>0</v>
      </c>
      <c r="AD36" s="340">
        <f t="shared" si="532"/>
        <v>0</v>
      </c>
      <c r="AE36" s="340">
        <f t="shared" si="532"/>
        <v>0</v>
      </c>
      <c r="AF36" s="340">
        <f t="shared" ref="AF36:AI36" si="533">AF73+AF110+AF147+AF184+AF221</f>
        <v>0</v>
      </c>
      <c r="AG36" s="340">
        <f t="shared" si="533"/>
        <v>0</v>
      </c>
      <c r="AH36" s="340">
        <f t="shared" si="533"/>
        <v>0</v>
      </c>
      <c r="AI36" s="340">
        <f t="shared" si="533"/>
        <v>0</v>
      </c>
      <c r="AJ36" s="340">
        <f t="shared" ref="AJ36:AM36" si="534">AJ73+AJ110+AJ147+AJ184+AJ221</f>
        <v>0</v>
      </c>
      <c r="AK36" s="340">
        <f t="shared" si="534"/>
        <v>0</v>
      </c>
      <c r="AL36" s="340">
        <f t="shared" si="534"/>
        <v>0</v>
      </c>
      <c r="AM36" s="340">
        <f t="shared" si="534"/>
        <v>13.337565</v>
      </c>
      <c r="AO36" s="18">
        <v>25</v>
      </c>
      <c r="AP36" s="21" t="s">
        <v>87</v>
      </c>
      <c r="AQ36" s="19" t="s">
        <v>88</v>
      </c>
      <c r="AR36" s="19">
        <f>AR73+AR110+AR147+AR184+AR221</f>
        <v>163.797613764</v>
      </c>
      <c r="AS36" s="19">
        <f t="shared" ref="AS36:BJ39" si="535">AS73+AS110+AS147+AS184+AS221</f>
        <v>592.67987402400013</v>
      </c>
      <c r="AT36" s="19">
        <f t="shared" si="535"/>
        <v>47.873221700000002</v>
      </c>
      <c r="AU36" s="19">
        <f t="shared" si="535"/>
        <v>50.906575399999994</v>
      </c>
      <c r="AV36" s="19">
        <f t="shared" si="535"/>
        <v>53.060174499999995</v>
      </c>
      <c r="AW36" s="19">
        <f t="shared" si="535"/>
        <v>151.83997160000001</v>
      </c>
      <c r="AX36" s="19">
        <f t="shared" si="535"/>
        <v>60.642143000000004</v>
      </c>
      <c r="AY36" s="19">
        <f t="shared" si="535"/>
        <v>60.272187000000002</v>
      </c>
      <c r="AZ36" s="19">
        <f t="shared" si="535"/>
        <v>64.699848000000003</v>
      </c>
      <c r="BA36" s="19">
        <f t="shared" si="535"/>
        <v>185.61417799999998</v>
      </c>
      <c r="BB36" s="19">
        <f t="shared" si="535"/>
        <v>64.819954999999993</v>
      </c>
      <c r="BC36" s="19">
        <f t="shared" si="535"/>
        <v>70.042356000000012</v>
      </c>
      <c r="BD36" s="19">
        <f t="shared" si="535"/>
        <v>64.475697999999994</v>
      </c>
      <c r="BE36" s="19">
        <f t="shared" si="535"/>
        <v>199.338009</v>
      </c>
      <c r="BF36" s="19">
        <f t="shared" si="535"/>
        <v>67.76894999999999</v>
      </c>
      <c r="BG36" s="19">
        <f t="shared" si="535"/>
        <v>52.872953000000003</v>
      </c>
      <c r="BH36" s="19">
        <f t="shared" si="535"/>
        <v>73.226349999999996</v>
      </c>
      <c r="BI36" s="19">
        <f t="shared" si="535"/>
        <v>193.86825299999998</v>
      </c>
      <c r="BJ36" s="19">
        <f t="shared" si="535"/>
        <v>730.66041159999997</v>
      </c>
      <c r="BK36" s="48">
        <f t="shared" ref="BK36:CA36" si="536">BK73+BK110+BK147+BK184+BK221</f>
        <v>0</v>
      </c>
      <c r="BL36" s="48">
        <f t="shared" si="536"/>
        <v>0</v>
      </c>
      <c r="BM36" s="48">
        <f t="shared" si="536"/>
        <v>0</v>
      </c>
      <c r="BN36" s="197">
        <f t="shared" si="536"/>
        <v>0</v>
      </c>
      <c r="BO36" s="197">
        <f t="shared" si="536"/>
        <v>0</v>
      </c>
      <c r="BP36" s="197">
        <f t="shared" si="536"/>
        <v>0</v>
      </c>
      <c r="BQ36" s="197">
        <f t="shared" si="536"/>
        <v>0</v>
      </c>
      <c r="BR36" s="197">
        <f t="shared" si="536"/>
        <v>0</v>
      </c>
      <c r="BS36" s="197">
        <f t="shared" si="536"/>
        <v>0</v>
      </c>
      <c r="BT36" s="197">
        <f t="shared" si="536"/>
        <v>0</v>
      </c>
      <c r="BU36" s="197">
        <f t="shared" si="536"/>
        <v>0</v>
      </c>
      <c r="BV36" s="197">
        <f t="shared" si="536"/>
        <v>0</v>
      </c>
      <c r="BW36" s="197">
        <f t="shared" si="536"/>
        <v>0</v>
      </c>
      <c r="BX36" s="197">
        <f t="shared" si="536"/>
        <v>0</v>
      </c>
      <c r="BY36" s="197">
        <f t="shared" si="536"/>
        <v>0</v>
      </c>
      <c r="BZ36" s="197">
        <f t="shared" si="536"/>
        <v>0</v>
      </c>
      <c r="CA36" s="197">
        <f t="shared" si="536"/>
        <v>0</v>
      </c>
      <c r="CC36" s="18">
        <v>25</v>
      </c>
      <c r="CD36" s="21" t="s">
        <v>87</v>
      </c>
      <c r="CE36" s="19" t="s">
        <v>88</v>
      </c>
      <c r="CF36" s="19">
        <f>'1.Danh muc CPHC'!CF73+'1.Danh muc CPHC'!CF110+'1.Danh muc CPHC'!CF147+'1.Danh muc CPHC'!CF184+'1.Danh muc CPHC'!CF221</f>
        <v>27.171044179999999</v>
      </c>
      <c r="CG36" s="19">
        <f>'1.Danh muc CPHC'!CG73+'1.Danh muc CPHC'!CG110+'1.Danh muc CPHC'!CG147+'1.Danh muc CPHC'!CG184+'1.Danh muc CPHC'!CG221</f>
        <v>270.14265</v>
      </c>
      <c r="CH36" s="19">
        <f>'1.Danh muc CPHC'!CH73+'1.Danh muc CPHC'!CH110+'1.Danh muc CPHC'!CH147+'1.Danh muc CPHC'!CH184+'1.Danh muc CPHC'!CH221</f>
        <v>20.441712600000002</v>
      </c>
      <c r="CI36" s="19">
        <f>'1.Danh muc CPHC'!CI73+'1.Danh muc CPHC'!CI110+'1.Danh muc CPHC'!CI147+'1.Danh muc CPHC'!CI184+'1.Danh muc CPHC'!CI221</f>
        <v>20.501712599999998</v>
      </c>
      <c r="CJ36" s="19">
        <f>'1.Danh muc CPHC'!CJ73+'1.Danh muc CPHC'!CJ110+'1.Danh muc CPHC'!CJ147+'1.Danh muc CPHC'!CJ184+'1.Danh muc CPHC'!CJ221</f>
        <v>17.035791199999998</v>
      </c>
      <c r="CK36" s="19">
        <f>'1.Danh muc CPHC'!CK73+'1.Danh muc CPHC'!CK110+'1.Danh muc CPHC'!CK147+'1.Danh muc CPHC'!CK184+'1.Danh muc CPHC'!CK221</f>
        <v>57.979216400000006</v>
      </c>
      <c r="CL36" s="19">
        <f t="shared" ref="CL36:CX36" si="537">CL73+CL110+CL147+CL184+CL221</f>
        <v>0</v>
      </c>
      <c r="CM36" s="19">
        <f t="shared" si="537"/>
        <v>0</v>
      </c>
      <c r="CN36" s="19">
        <f t="shared" si="537"/>
        <v>0</v>
      </c>
      <c r="CO36" s="19">
        <f t="shared" si="537"/>
        <v>0</v>
      </c>
      <c r="CP36" s="19">
        <f t="shared" si="537"/>
        <v>0</v>
      </c>
      <c r="CQ36" s="19">
        <f t="shared" si="537"/>
        <v>0</v>
      </c>
      <c r="CR36" s="19">
        <f t="shared" si="537"/>
        <v>0</v>
      </c>
      <c r="CS36" s="19">
        <f t="shared" si="537"/>
        <v>0</v>
      </c>
      <c r="CT36" s="19">
        <f t="shared" si="537"/>
        <v>0</v>
      </c>
      <c r="CU36" s="19">
        <f t="shared" si="537"/>
        <v>0</v>
      </c>
      <c r="CV36" s="19">
        <f t="shared" si="537"/>
        <v>0</v>
      </c>
      <c r="CW36" s="19">
        <f t="shared" si="537"/>
        <v>0</v>
      </c>
      <c r="CX36" s="19">
        <f t="shared" si="537"/>
        <v>57.979216400000006</v>
      </c>
      <c r="CY36" s="19"/>
      <c r="CZ36" s="19"/>
      <c r="DA36" s="19"/>
      <c r="DB36" s="19"/>
      <c r="DC36" s="19"/>
      <c r="DD36" s="19"/>
      <c r="DE36" s="19"/>
      <c r="DF36" s="19"/>
      <c r="DG36" s="19"/>
      <c r="DH36" s="19"/>
      <c r="DI36" s="19"/>
      <c r="DJ36" s="19"/>
      <c r="DK36" s="19"/>
      <c r="DL36" s="19"/>
      <c r="DM36" s="19"/>
      <c r="DN36" s="186"/>
      <c r="DO36" s="186"/>
      <c r="DQ36" s="18">
        <v>25</v>
      </c>
      <c r="DR36" s="21" t="s">
        <v>87</v>
      </c>
      <c r="DS36" s="19" t="s">
        <v>88</v>
      </c>
      <c r="DT36" s="19">
        <f>DT73+DT110+DT147+DT184+DT221</f>
        <v>76.009935999999996</v>
      </c>
      <c r="DU36" s="19">
        <f t="shared" ref="DU36:EL39" si="538">DU73+DU110+DU147+DU184+DU221</f>
        <v>169.10376399999998</v>
      </c>
      <c r="DV36" s="19">
        <f t="shared" si="538"/>
        <v>19.410232000000001</v>
      </c>
      <c r="DW36" s="19">
        <f t="shared" si="538"/>
        <v>8.3000000000000007</v>
      </c>
      <c r="DX36" s="19">
        <f t="shared" si="538"/>
        <v>19.049855000000001</v>
      </c>
      <c r="DY36" s="19">
        <f t="shared" si="538"/>
        <v>46.760087000000006</v>
      </c>
      <c r="DZ36" s="19">
        <f t="shared" si="538"/>
        <v>18.396737999999999</v>
      </c>
      <c r="EA36" s="19">
        <f t="shared" si="538"/>
        <v>15.29419</v>
      </c>
      <c r="EB36" s="19">
        <f t="shared" si="538"/>
        <v>13.975151</v>
      </c>
      <c r="EC36" s="19">
        <f t="shared" si="538"/>
        <v>47.666078999999996</v>
      </c>
      <c r="ED36" s="19">
        <f t="shared" si="538"/>
        <v>11.769137000000001</v>
      </c>
      <c r="EE36" s="19">
        <f t="shared" si="538"/>
        <v>12.314803000000001</v>
      </c>
      <c r="EF36" s="19">
        <f t="shared" si="538"/>
        <v>8.100543</v>
      </c>
      <c r="EG36" s="19">
        <f t="shared" si="538"/>
        <v>32.184483</v>
      </c>
      <c r="EH36" s="19">
        <f t="shared" si="538"/>
        <v>11.023542000000001</v>
      </c>
      <c r="EI36" s="19">
        <f t="shared" si="538"/>
        <v>7.7761349999999991</v>
      </c>
      <c r="EJ36" s="19">
        <f t="shared" si="538"/>
        <v>6.586773</v>
      </c>
      <c r="EK36" s="19">
        <f t="shared" si="538"/>
        <v>25.386449999999996</v>
      </c>
      <c r="EL36" s="19">
        <f t="shared" si="538"/>
        <v>151.99709899999999</v>
      </c>
      <c r="EM36" s="48">
        <f t="shared" ref="EM36:EP36" si="539">EM73+EM110+EM147+EM184+EM221</f>
        <v>0</v>
      </c>
      <c r="EN36" s="48">
        <f t="shared" si="539"/>
        <v>0</v>
      </c>
      <c r="EO36" s="48">
        <f t="shared" si="539"/>
        <v>0</v>
      </c>
      <c r="EP36" s="197">
        <f t="shared" si="539"/>
        <v>0</v>
      </c>
      <c r="EQ36" s="197"/>
      <c r="ER36" s="197"/>
      <c r="ES36" s="197"/>
      <c r="ET36" s="197"/>
      <c r="EU36" s="197"/>
      <c r="EV36" s="197"/>
      <c r="EW36" s="197"/>
      <c r="EX36" s="197"/>
      <c r="EY36" s="197"/>
      <c r="EZ36" s="197"/>
      <c r="FA36" s="197"/>
      <c r="FB36" s="197"/>
      <c r="FC36" s="197"/>
      <c r="FE36" s="18">
        <v>25</v>
      </c>
      <c r="FF36" s="21" t="s">
        <v>87</v>
      </c>
      <c r="FG36" s="19" t="s">
        <v>88</v>
      </c>
      <c r="FH36" s="19">
        <f>FH73+FH110+FH147+FH184+FH221</f>
        <v>60.826092000000003</v>
      </c>
      <c r="FI36" s="19">
        <f t="shared" ref="FI36:FZ39" si="540">FI73+FI110+FI147+FI184+FI221</f>
        <v>339.236852</v>
      </c>
      <c r="FJ36" s="19">
        <f t="shared" si="540"/>
        <v>16.148194</v>
      </c>
      <c r="FK36" s="19">
        <f t="shared" si="540"/>
        <v>15.986241</v>
      </c>
      <c r="FL36" s="19">
        <f t="shared" si="540"/>
        <v>15.611241</v>
      </c>
      <c r="FM36" s="19">
        <f t="shared" si="540"/>
        <v>47.745676000000003</v>
      </c>
      <c r="FN36" s="19">
        <f t="shared" si="540"/>
        <v>16.279033999999999</v>
      </c>
      <c r="FO36" s="19">
        <f t="shared" si="540"/>
        <v>10.025931</v>
      </c>
      <c r="FP36" s="19">
        <f t="shared" si="540"/>
        <v>6.7052649999999998</v>
      </c>
      <c r="FQ36" s="19">
        <f t="shared" si="540"/>
        <v>33.01023</v>
      </c>
      <c r="FR36" s="19">
        <f t="shared" si="540"/>
        <v>6.4650540000000003</v>
      </c>
      <c r="FS36" s="19">
        <f t="shared" si="540"/>
        <v>14.962479000000002</v>
      </c>
      <c r="FT36" s="19">
        <f t="shared" si="540"/>
        <v>13.70431</v>
      </c>
      <c r="FU36" s="19">
        <f t="shared" si="540"/>
        <v>35.131843000000003</v>
      </c>
      <c r="FV36" s="19">
        <f t="shared" si="540"/>
        <v>12.95354</v>
      </c>
      <c r="FW36" s="19">
        <f t="shared" si="540"/>
        <v>11.281641</v>
      </c>
      <c r="FX36" s="19">
        <f t="shared" si="540"/>
        <v>9.6585359999999998</v>
      </c>
      <c r="FY36" s="19">
        <f t="shared" si="540"/>
        <v>33.893717000000002</v>
      </c>
      <c r="FZ36" s="19">
        <f t="shared" si="540"/>
        <v>149.78146599999999</v>
      </c>
      <c r="GA36" s="19">
        <f t="shared" ref="GA36:GD36" si="541">GA73+GA110+GA147+GA184+GA221</f>
        <v>0</v>
      </c>
      <c r="GB36" s="19">
        <f t="shared" si="541"/>
        <v>0</v>
      </c>
      <c r="GC36" s="188">
        <f t="shared" si="541"/>
        <v>0</v>
      </c>
      <c r="GD36" s="186">
        <f t="shared" si="541"/>
        <v>0</v>
      </c>
      <c r="GE36" s="186">
        <f t="shared" ref="GE36:GH36" si="542">GE73+GE110+GE147+GE184+GE221</f>
        <v>0</v>
      </c>
      <c r="GF36" s="186">
        <f t="shared" si="542"/>
        <v>0</v>
      </c>
      <c r="GG36" s="186">
        <f t="shared" si="542"/>
        <v>0</v>
      </c>
      <c r="GH36" s="186">
        <f t="shared" si="542"/>
        <v>0</v>
      </c>
      <c r="GI36" s="186">
        <f t="shared" ref="GI36:GL36" si="543">GI73+GI110+GI147+GI184+GI221</f>
        <v>0</v>
      </c>
      <c r="GJ36" s="186">
        <f t="shared" si="543"/>
        <v>0</v>
      </c>
      <c r="GK36" s="186">
        <f t="shared" si="543"/>
        <v>0</v>
      </c>
      <c r="GL36" s="186">
        <f t="shared" si="543"/>
        <v>0</v>
      </c>
      <c r="GM36" s="186">
        <f t="shared" ref="GM36:GQ36" si="544">GM73+GM110+GM147+GM184+GM221</f>
        <v>0</v>
      </c>
      <c r="GN36" s="186">
        <f t="shared" si="544"/>
        <v>0</v>
      </c>
      <c r="GO36" s="186">
        <f t="shared" si="544"/>
        <v>0</v>
      </c>
      <c r="GP36" s="186">
        <f t="shared" si="544"/>
        <v>0</v>
      </c>
      <c r="GQ36" s="186">
        <f t="shared" si="544"/>
        <v>0</v>
      </c>
      <c r="GS36" s="18">
        <v>25</v>
      </c>
      <c r="GT36" s="21" t="s">
        <v>87</v>
      </c>
      <c r="GU36" s="19" t="s">
        <v>88</v>
      </c>
      <c r="GV36" s="19">
        <f>GV73+GV110+GV147+GV184+GV221</f>
        <v>57.075813999999987</v>
      </c>
      <c r="GW36" s="19">
        <f t="shared" ref="GW36:HN39" si="545">GW73+GW110+GW147+GW184+GW221</f>
        <v>264.21488699999998</v>
      </c>
      <c r="GX36" s="19">
        <f t="shared" si="545"/>
        <v>19.409089999999999</v>
      </c>
      <c r="GY36" s="19">
        <f t="shared" si="545"/>
        <v>28.215442999999997</v>
      </c>
      <c r="GZ36" s="19">
        <f t="shared" si="545"/>
        <v>11.739277000000001</v>
      </c>
      <c r="HA36" s="19">
        <f t="shared" si="545"/>
        <v>59.363810000000001</v>
      </c>
      <c r="HB36" s="19">
        <f t="shared" si="545"/>
        <v>11.535862999999999</v>
      </c>
      <c r="HC36" s="19">
        <f t="shared" si="545"/>
        <v>8.122325</v>
      </c>
      <c r="HD36" s="19">
        <f t="shared" si="545"/>
        <v>6.699357</v>
      </c>
      <c r="HE36" s="19">
        <f t="shared" si="545"/>
        <v>26.357544999999998</v>
      </c>
      <c r="HF36" s="19">
        <f t="shared" si="545"/>
        <v>8.0976870000000005</v>
      </c>
      <c r="HG36" s="19">
        <f t="shared" si="545"/>
        <v>9.1319879999999998</v>
      </c>
      <c r="HH36" s="19">
        <f t="shared" si="545"/>
        <v>11.562071</v>
      </c>
      <c r="HI36" s="19">
        <f t="shared" si="545"/>
        <v>28.791745999999996</v>
      </c>
      <c r="HJ36" s="19">
        <f t="shared" si="545"/>
        <v>12.462071</v>
      </c>
      <c r="HK36" s="19">
        <f t="shared" si="545"/>
        <v>6.8189890000000002</v>
      </c>
      <c r="HL36" s="19">
        <f t="shared" si="545"/>
        <v>6.396859000000001</v>
      </c>
      <c r="HM36" s="19">
        <f t="shared" si="545"/>
        <v>25.677918999999999</v>
      </c>
      <c r="HN36" s="19">
        <f t="shared" si="545"/>
        <v>140.19101999999998</v>
      </c>
      <c r="HO36" s="19">
        <f t="shared" ref="HO36:HR36" si="546">HO73+HO110+HO147+HO184+HO221</f>
        <v>6.5177689999999995</v>
      </c>
      <c r="HP36" s="19">
        <f t="shared" si="546"/>
        <v>6.8197960000000002</v>
      </c>
      <c r="HQ36" s="19">
        <f t="shared" si="546"/>
        <v>0</v>
      </c>
      <c r="HR36" s="19">
        <f t="shared" si="546"/>
        <v>13.337565</v>
      </c>
      <c r="HS36" s="186">
        <f t="shared" ref="HS36:HV36" si="547">HS73+HS110+HS147+HS184+HS221</f>
        <v>0</v>
      </c>
      <c r="HT36" s="186">
        <f t="shared" si="547"/>
        <v>0</v>
      </c>
      <c r="HU36" s="186">
        <f t="shared" si="547"/>
        <v>0</v>
      </c>
      <c r="HV36" s="186">
        <f t="shared" si="547"/>
        <v>0</v>
      </c>
      <c r="HW36" s="186">
        <f t="shared" ref="HW36:HZ36" si="548">HW73+HW110+HW147+HW184+HW221</f>
        <v>0</v>
      </c>
      <c r="HX36" s="186">
        <f t="shared" si="548"/>
        <v>0</v>
      </c>
      <c r="HY36" s="186">
        <f t="shared" si="548"/>
        <v>0</v>
      </c>
      <c r="HZ36" s="186">
        <f t="shared" si="548"/>
        <v>0</v>
      </c>
      <c r="IA36" s="186">
        <f t="shared" ref="IA36:IE36" si="549">IA73+IA110+IA147+IA184+IA221</f>
        <v>0</v>
      </c>
      <c r="IB36" s="186">
        <f t="shared" si="549"/>
        <v>0</v>
      </c>
      <c r="IC36" s="186">
        <f t="shared" si="549"/>
        <v>0</v>
      </c>
      <c r="ID36" s="186">
        <f t="shared" si="549"/>
        <v>0</v>
      </c>
      <c r="IE36" s="186">
        <f t="shared" si="549"/>
        <v>13.337565</v>
      </c>
    </row>
    <row r="37" spans="1:239" ht="15.75" x14ac:dyDescent="0.25">
      <c r="A37" s="17">
        <v>26</v>
      </c>
      <c r="B37" s="21" t="s">
        <v>89</v>
      </c>
      <c r="C37" s="19" t="s">
        <v>90</v>
      </c>
      <c r="D37" s="20">
        <f>D74+D111+D148+D185+D222</f>
        <v>95.605310500000002</v>
      </c>
      <c r="E37" s="20">
        <f t="shared" si="529"/>
        <v>313.08947752</v>
      </c>
      <c r="F37" s="20">
        <f t="shared" si="529"/>
        <v>22.410245879999998</v>
      </c>
      <c r="G37" s="20">
        <f t="shared" si="529"/>
        <v>19.064691259999996</v>
      </c>
      <c r="H37" s="20">
        <f t="shared" si="529"/>
        <v>25.293379459999997</v>
      </c>
      <c r="I37" s="20">
        <f t="shared" si="529"/>
        <v>66.768316599999991</v>
      </c>
      <c r="J37" s="20">
        <f t="shared" si="529"/>
        <v>19.792968999999999</v>
      </c>
      <c r="K37" s="20">
        <f t="shared" si="529"/>
        <v>14.756014</v>
      </c>
      <c r="L37" s="20">
        <f t="shared" si="529"/>
        <v>13.863809</v>
      </c>
      <c r="M37" s="20">
        <f t="shared" si="529"/>
        <v>48.412791999999996</v>
      </c>
      <c r="N37" s="20">
        <f t="shared" si="529"/>
        <v>13.698175000000001</v>
      </c>
      <c r="O37" s="20">
        <f t="shared" si="529"/>
        <v>20.298136000000003</v>
      </c>
      <c r="P37" s="20">
        <f t="shared" si="529"/>
        <v>9.5861370000000008</v>
      </c>
      <c r="Q37" s="20">
        <f t="shared" si="529"/>
        <v>43.582447999999999</v>
      </c>
      <c r="R37" s="20">
        <f t="shared" si="529"/>
        <v>12.083967999999999</v>
      </c>
      <c r="S37" s="20">
        <f t="shared" si="529"/>
        <v>13.922548999999998</v>
      </c>
      <c r="T37" s="20">
        <f t="shared" si="529"/>
        <v>15.33869</v>
      </c>
      <c r="U37" s="20">
        <f t="shared" si="529"/>
        <v>41.345207000000002</v>
      </c>
      <c r="V37" s="20">
        <f t="shared" si="529"/>
        <v>200.10876359999997</v>
      </c>
      <c r="W37" s="20">
        <f t="shared" ref="W37:Z37" si="550">W74+W111+W148+W185+W222</f>
        <v>1.1425009999999998</v>
      </c>
      <c r="X37" s="20">
        <f t="shared" si="550"/>
        <v>1.1425009999999998</v>
      </c>
      <c r="Y37" s="187">
        <f t="shared" si="550"/>
        <v>0</v>
      </c>
      <c r="Z37" s="341">
        <f t="shared" si="550"/>
        <v>2.2850019999999995</v>
      </c>
      <c r="AA37" s="341">
        <f t="shared" ref="AA37" si="551">AA74+AA111+AA148+AA185+AA222</f>
        <v>0</v>
      </c>
      <c r="AB37" s="341">
        <f t="shared" ref="AB37:AE37" si="552">AB74+AB111+AB148+AB185+AB222</f>
        <v>0</v>
      </c>
      <c r="AC37" s="341">
        <f t="shared" si="552"/>
        <v>0</v>
      </c>
      <c r="AD37" s="341">
        <f t="shared" si="552"/>
        <v>0</v>
      </c>
      <c r="AE37" s="341">
        <f t="shared" si="552"/>
        <v>0</v>
      </c>
      <c r="AF37" s="341">
        <f t="shared" ref="AF37:AI37" si="553">AF74+AF111+AF148+AF185+AF222</f>
        <v>0</v>
      </c>
      <c r="AG37" s="341">
        <f t="shared" si="553"/>
        <v>0</v>
      </c>
      <c r="AH37" s="341">
        <f t="shared" si="553"/>
        <v>0</v>
      </c>
      <c r="AI37" s="341">
        <f t="shared" si="553"/>
        <v>0</v>
      </c>
      <c r="AJ37" s="341">
        <f t="shared" ref="AJ37:AM37" si="554">AJ74+AJ111+AJ148+AJ185+AJ222</f>
        <v>0</v>
      </c>
      <c r="AK37" s="341">
        <f t="shared" si="554"/>
        <v>0</v>
      </c>
      <c r="AL37" s="341">
        <f t="shared" si="554"/>
        <v>0</v>
      </c>
      <c r="AM37" s="341">
        <f t="shared" si="554"/>
        <v>2.2850019999999995</v>
      </c>
      <c r="AO37" s="18">
        <v>26</v>
      </c>
      <c r="AP37" s="21" t="s">
        <v>89</v>
      </c>
      <c r="AQ37" s="19" t="s">
        <v>90</v>
      </c>
      <c r="AR37" s="19">
        <f>AR74+AR111+AR148+AR185+AR222</f>
        <v>17.376158820000001</v>
      </c>
      <c r="AS37" s="19">
        <f t="shared" si="535"/>
        <v>99.569698519999989</v>
      </c>
      <c r="AT37" s="19">
        <f t="shared" si="535"/>
        <v>5.1671433200000001</v>
      </c>
      <c r="AU37" s="19">
        <f t="shared" si="535"/>
        <v>6.6919817000000004</v>
      </c>
      <c r="AV37" s="19">
        <f t="shared" si="535"/>
        <v>8.3091332999999992</v>
      </c>
      <c r="AW37" s="19">
        <f t="shared" si="535"/>
        <v>20.16825832</v>
      </c>
      <c r="AX37" s="19">
        <f t="shared" si="535"/>
        <v>5.4033329999999999</v>
      </c>
      <c r="AY37" s="19">
        <f t="shared" si="535"/>
        <v>4.6550000000000002</v>
      </c>
      <c r="AZ37" s="19">
        <f t="shared" si="535"/>
        <v>5.893635999999999</v>
      </c>
      <c r="BA37" s="19">
        <f t="shared" si="535"/>
        <v>15.951969</v>
      </c>
      <c r="BB37" s="19">
        <f t="shared" si="535"/>
        <v>5.4073399999999996</v>
      </c>
      <c r="BC37" s="19">
        <f t="shared" si="535"/>
        <v>8.4656359999999982</v>
      </c>
      <c r="BD37" s="19">
        <f t="shared" si="535"/>
        <v>4.8736360000000003</v>
      </c>
      <c r="BE37" s="19">
        <f t="shared" si="535"/>
        <v>18.746611999999999</v>
      </c>
      <c r="BF37" s="19">
        <f t="shared" si="535"/>
        <v>6.1344669999999999</v>
      </c>
      <c r="BG37" s="19">
        <f t="shared" si="535"/>
        <v>4.7159690000000003</v>
      </c>
      <c r="BH37" s="19">
        <f t="shared" si="535"/>
        <v>5.4287690000000008</v>
      </c>
      <c r="BI37" s="19">
        <f t="shared" si="535"/>
        <v>16.279205000000001</v>
      </c>
      <c r="BJ37" s="19">
        <f t="shared" si="535"/>
        <v>71.146044320000001</v>
      </c>
      <c r="BK37" s="48">
        <f t="shared" ref="BK37:CA37" si="555">BK74+BK111+BK148+BK185+BK222</f>
        <v>0</v>
      </c>
      <c r="BL37" s="48">
        <f t="shared" si="555"/>
        <v>0</v>
      </c>
      <c r="BM37" s="48">
        <f t="shared" si="555"/>
        <v>0</v>
      </c>
      <c r="BN37" s="197">
        <f t="shared" si="555"/>
        <v>0</v>
      </c>
      <c r="BO37" s="197">
        <f t="shared" si="555"/>
        <v>0</v>
      </c>
      <c r="BP37" s="197">
        <f t="shared" si="555"/>
        <v>0</v>
      </c>
      <c r="BQ37" s="197">
        <f t="shared" si="555"/>
        <v>0</v>
      </c>
      <c r="BR37" s="197">
        <f t="shared" si="555"/>
        <v>0</v>
      </c>
      <c r="BS37" s="197">
        <f t="shared" si="555"/>
        <v>0</v>
      </c>
      <c r="BT37" s="197">
        <f t="shared" si="555"/>
        <v>0</v>
      </c>
      <c r="BU37" s="197">
        <f t="shared" si="555"/>
        <v>0</v>
      </c>
      <c r="BV37" s="197">
        <f t="shared" si="555"/>
        <v>0</v>
      </c>
      <c r="BW37" s="197">
        <f t="shared" si="555"/>
        <v>0</v>
      </c>
      <c r="BX37" s="197">
        <f t="shared" si="555"/>
        <v>0</v>
      </c>
      <c r="BY37" s="197">
        <f t="shared" si="555"/>
        <v>0</v>
      </c>
      <c r="BZ37" s="197">
        <f t="shared" si="555"/>
        <v>0</v>
      </c>
      <c r="CA37" s="197">
        <f t="shared" si="555"/>
        <v>0</v>
      </c>
      <c r="CC37" s="18">
        <v>26</v>
      </c>
      <c r="CD37" s="21" t="s">
        <v>89</v>
      </c>
      <c r="CE37" s="19" t="s">
        <v>90</v>
      </c>
      <c r="CF37" s="19">
        <f>'1.Danh muc CPHC'!CF74+'1.Danh muc CPHC'!CF111+'1.Danh muc CPHC'!CF148+'1.Danh muc CPHC'!CF185+'1.Danh muc CPHC'!CF222</f>
        <v>1.5103132799999999</v>
      </c>
      <c r="CG37" s="19">
        <f>'1.Danh muc CPHC'!CG74+'1.Danh muc CPHC'!CG111+'1.Danh muc CPHC'!CG148+'1.Danh muc CPHC'!CG185+'1.Danh muc CPHC'!CG222</f>
        <v>8.168000000000001</v>
      </c>
      <c r="CH37" s="19">
        <f>'1.Danh muc CPHC'!CH74+'1.Danh muc CPHC'!CH111+'1.Danh muc CPHC'!CH148+'1.Danh muc CPHC'!CH185+'1.Danh muc CPHC'!CH222</f>
        <v>1.14853556</v>
      </c>
      <c r="CI37" s="19">
        <f>'1.Danh muc CPHC'!CI74+'1.Danh muc CPHC'!CI111+'1.Danh muc CPHC'!CI148+'1.Danh muc CPHC'!CI185+'1.Danh muc CPHC'!CI222</f>
        <v>1.2085355600000001</v>
      </c>
      <c r="CJ37" s="19">
        <f>'1.Danh muc CPHC'!CJ74+'1.Danh muc CPHC'!CJ111+'1.Danh muc CPHC'!CJ148+'1.Danh muc CPHC'!CJ185+'1.Danh muc CPHC'!CJ222</f>
        <v>1.0685351600000002</v>
      </c>
      <c r="CK37" s="19">
        <f>'1.Danh muc CPHC'!CK74+'1.Danh muc CPHC'!CK111+'1.Danh muc CPHC'!CK148+'1.Danh muc CPHC'!CK185+'1.Danh muc CPHC'!CK222</f>
        <v>3.4256062800000002</v>
      </c>
      <c r="CL37" s="19">
        <f t="shared" ref="CL37:CX37" si="556">CL74+CL111+CL148+CL185+CL222</f>
        <v>0</v>
      </c>
      <c r="CM37" s="19">
        <f t="shared" si="556"/>
        <v>0</v>
      </c>
      <c r="CN37" s="19">
        <f t="shared" si="556"/>
        <v>0</v>
      </c>
      <c r="CO37" s="19">
        <f t="shared" si="556"/>
        <v>0</v>
      </c>
      <c r="CP37" s="19">
        <f t="shared" si="556"/>
        <v>0</v>
      </c>
      <c r="CQ37" s="19">
        <f t="shared" si="556"/>
        <v>0</v>
      </c>
      <c r="CR37" s="19">
        <f t="shared" si="556"/>
        <v>0</v>
      </c>
      <c r="CS37" s="19">
        <f t="shared" si="556"/>
        <v>0</v>
      </c>
      <c r="CT37" s="19">
        <f t="shared" si="556"/>
        <v>0</v>
      </c>
      <c r="CU37" s="19">
        <f t="shared" si="556"/>
        <v>0</v>
      </c>
      <c r="CV37" s="19">
        <f t="shared" si="556"/>
        <v>0</v>
      </c>
      <c r="CW37" s="19">
        <f t="shared" si="556"/>
        <v>0</v>
      </c>
      <c r="CX37" s="19">
        <f t="shared" si="556"/>
        <v>3.4256062800000002</v>
      </c>
      <c r="CY37" s="19"/>
      <c r="CZ37" s="19"/>
      <c r="DA37" s="19"/>
      <c r="DB37" s="19"/>
      <c r="DC37" s="19"/>
      <c r="DD37" s="19"/>
      <c r="DE37" s="19"/>
      <c r="DF37" s="19"/>
      <c r="DG37" s="19"/>
      <c r="DH37" s="19"/>
      <c r="DI37" s="19"/>
      <c r="DJ37" s="19"/>
      <c r="DK37" s="19"/>
      <c r="DL37" s="19"/>
      <c r="DM37" s="19"/>
      <c r="DN37" s="186"/>
      <c r="DO37" s="186"/>
      <c r="DQ37" s="18">
        <v>26</v>
      </c>
      <c r="DR37" s="21" t="s">
        <v>89</v>
      </c>
      <c r="DS37" s="19" t="s">
        <v>90</v>
      </c>
      <c r="DT37" s="19">
        <f>DT74+DT111+DT148+DT185+DT222</f>
        <v>34.147228999999996</v>
      </c>
      <c r="DU37" s="19">
        <f t="shared" si="538"/>
        <v>87.026621999999989</v>
      </c>
      <c r="DV37" s="19">
        <f t="shared" si="538"/>
        <v>0.219697</v>
      </c>
      <c r="DW37" s="19">
        <f t="shared" si="538"/>
        <v>4.3</v>
      </c>
      <c r="DX37" s="19">
        <f t="shared" si="538"/>
        <v>0</v>
      </c>
      <c r="DY37" s="19">
        <f t="shared" si="538"/>
        <v>4.5196969999999999</v>
      </c>
      <c r="DZ37" s="19">
        <f t="shared" si="538"/>
        <v>0.89583299999999999</v>
      </c>
      <c r="EA37" s="19">
        <f t="shared" si="538"/>
        <v>0.16583300000000001</v>
      </c>
      <c r="EB37" s="19">
        <f t="shared" si="538"/>
        <v>1.8941669999999999</v>
      </c>
      <c r="EC37" s="19">
        <f t="shared" si="538"/>
        <v>2.9558330000000002</v>
      </c>
      <c r="ED37" s="19">
        <f t="shared" si="538"/>
        <v>1.8941669999999999</v>
      </c>
      <c r="EE37" s="19">
        <f t="shared" si="538"/>
        <v>9.5441660000000006</v>
      </c>
      <c r="EF37" s="19">
        <f t="shared" si="538"/>
        <v>1.4075</v>
      </c>
      <c r="EG37" s="19">
        <f t="shared" si="538"/>
        <v>12.845832999999999</v>
      </c>
      <c r="EH37" s="19">
        <f t="shared" si="538"/>
        <v>2.1574999999999998</v>
      </c>
      <c r="EI37" s="19">
        <f t="shared" si="538"/>
        <v>4.9545829999999995</v>
      </c>
      <c r="EJ37" s="19">
        <f t="shared" si="538"/>
        <v>6.224583</v>
      </c>
      <c r="EK37" s="19">
        <f t="shared" si="538"/>
        <v>13.336665999999999</v>
      </c>
      <c r="EL37" s="19">
        <f t="shared" si="538"/>
        <v>33.658028999999999</v>
      </c>
      <c r="EM37" s="48">
        <f t="shared" ref="EM37:EP37" si="557">EM74+EM111+EM148+EM185+EM222</f>
        <v>0</v>
      </c>
      <c r="EN37" s="48">
        <f t="shared" si="557"/>
        <v>0</v>
      </c>
      <c r="EO37" s="48">
        <f t="shared" si="557"/>
        <v>0</v>
      </c>
      <c r="EP37" s="197">
        <f t="shared" si="557"/>
        <v>0</v>
      </c>
      <c r="EQ37" s="197"/>
      <c r="ER37" s="197"/>
      <c r="ES37" s="197"/>
      <c r="ET37" s="197"/>
      <c r="EU37" s="197"/>
      <c r="EV37" s="197"/>
      <c r="EW37" s="197"/>
      <c r="EX37" s="197"/>
      <c r="EY37" s="197"/>
      <c r="EZ37" s="197"/>
      <c r="FA37" s="197"/>
      <c r="FB37" s="197"/>
      <c r="FC37" s="197"/>
      <c r="FE37" s="18">
        <v>26</v>
      </c>
      <c r="FF37" s="21" t="s">
        <v>89</v>
      </c>
      <c r="FG37" s="19" t="s">
        <v>90</v>
      </c>
      <c r="FH37" s="19">
        <f>FH74+FH111+FH148+FH185+FH222</f>
        <v>26.277721</v>
      </c>
      <c r="FI37" s="19">
        <f t="shared" si="540"/>
        <v>69.700646000000006</v>
      </c>
      <c r="FJ37" s="19">
        <f t="shared" si="540"/>
        <v>6.1325000000000003</v>
      </c>
      <c r="FK37" s="19">
        <f t="shared" si="540"/>
        <v>5.2975010000000005</v>
      </c>
      <c r="FL37" s="19">
        <f t="shared" si="540"/>
        <v>5.5141670000000005</v>
      </c>
      <c r="FM37" s="19">
        <f t="shared" si="540"/>
        <v>16.944167999999998</v>
      </c>
      <c r="FN37" s="19">
        <f t="shared" si="540"/>
        <v>5.5232569999999992</v>
      </c>
      <c r="FO37" s="19">
        <f t="shared" si="540"/>
        <v>6.3308359999999997</v>
      </c>
      <c r="FP37" s="19">
        <f t="shared" si="540"/>
        <v>3.2633299999999998</v>
      </c>
      <c r="FQ37" s="19">
        <f t="shared" si="540"/>
        <v>15.117423</v>
      </c>
      <c r="FR37" s="19">
        <f t="shared" si="540"/>
        <v>1.016667</v>
      </c>
      <c r="FS37" s="19">
        <f t="shared" si="540"/>
        <v>0</v>
      </c>
      <c r="FT37" s="19">
        <f t="shared" si="540"/>
        <v>0.3</v>
      </c>
      <c r="FU37" s="19">
        <f t="shared" si="540"/>
        <v>1.316667</v>
      </c>
      <c r="FV37" s="19">
        <f t="shared" si="540"/>
        <v>0.78700000000000003</v>
      </c>
      <c r="FW37" s="19">
        <f t="shared" si="540"/>
        <v>0.497</v>
      </c>
      <c r="FX37" s="19">
        <f t="shared" si="540"/>
        <v>1.2969999999999999</v>
      </c>
      <c r="FY37" s="19">
        <f t="shared" si="540"/>
        <v>2.581</v>
      </c>
      <c r="FZ37" s="19">
        <f t="shared" si="540"/>
        <v>35.959257999999998</v>
      </c>
      <c r="GA37" s="19">
        <f t="shared" ref="GA37:GD37" si="558">GA74+GA111+GA148+GA185+GA222</f>
        <v>0</v>
      </c>
      <c r="GB37" s="19">
        <f t="shared" si="558"/>
        <v>0</v>
      </c>
      <c r="GC37" s="188">
        <f t="shared" si="558"/>
        <v>0</v>
      </c>
      <c r="GD37" s="186">
        <f t="shared" si="558"/>
        <v>0</v>
      </c>
      <c r="GE37" s="186">
        <f t="shared" ref="GE37:GH37" si="559">GE74+GE111+GE148+GE185+GE222</f>
        <v>0</v>
      </c>
      <c r="GF37" s="186">
        <f t="shared" si="559"/>
        <v>0</v>
      </c>
      <c r="GG37" s="186">
        <f t="shared" si="559"/>
        <v>0</v>
      </c>
      <c r="GH37" s="186">
        <f t="shared" si="559"/>
        <v>0</v>
      </c>
      <c r="GI37" s="186">
        <f t="shared" ref="GI37:GL37" si="560">GI74+GI111+GI148+GI185+GI222</f>
        <v>0</v>
      </c>
      <c r="GJ37" s="186">
        <f t="shared" si="560"/>
        <v>0</v>
      </c>
      <c r="GK37" s="186">
        <f t="shared" si="560"/>
        <v>0</v>
      </c>
      <c r="GL37" s="186">
        <f t="shared" si="560"/>
        <v>0</v>
      </c>
      <c r="GM37" s="186">
        <f t="shared" ref="GM37:GQ37" si="561">GM74+GM111+GM148+GM185+GM222</f>
        <v>0</v>
      </c>
      <c r="GN37" s="186">
        <f t="shared" si="561"/>
        <v>0</v>
      </c>
      <c r="GO37" s="186">
        <f t="shared" si="561"/>
        <v>0</v>
      </c>
      <c r="GP37" s="186">
        <f t="shared" si="561"/>
        <v>0</v>
      </c>
      <c r="GQ37" s="186">
        <f t="shared" si="561"/>
        <v>0</v>
      </c>
      <c r="GS37" s="18">
        <v>26</v>
      </c>
      <c r="GT37" s="21" t="s">
        <v>89</v>
      </c>
      <c r="GU37" s="19" t="s">
        <v>90</v>
      </c>
      <c r="GV37" s="19">
        <f>GV74+GV111+GV148+GV185+GV222</f>
        <v>16.293888399999997</v>
      </c>
      <c r="GW37" s="19">
        <f t="shared" si="545"/>
        <v>48.624510999999998</v>
      </c>
      <c r="GX37" s="19">
        <f t="shared" si="545"/>
        <v>9.7423699999999993</v>
      </c>
      <c r="GY37" s="19">
        <f t="shared" si="545"/>
        <v>1.5666729999999998</v>
      </c>
      <c r="GZ37" s="19">
        <f t="shared" si="545"/>
        <v>10.401543999999999</v>
      </c>
      <c r="HA37" s="19">
        <f t="shared" si="545"/>
        <v>21.710587</v>
      </c>
      <c r="HB37" s="19">
        <f t="shared" si="545"/>
        <v>7.9705459999999997</v>
      </c>
      <c r="HC37" s="19">
        <f t="shared" si="545"/>
        <v>3.6043449999999999</v>
      </c>
      <c r="HD37" s="19">
        <f t="shared" si="545"/>
        <v>2.8126759999999997</v>
      </c>
      <c r="HE37" s="19">
        <f t="shared" si="545"/>
        <v>14.387566999999997</v>
      </c>
      <c r="HF37" s="19">
        <f t="shared" si="545"/>
        <v>5.380001</v>
      </c>
      <c r="HG37" s="19">
        <f t="shared" si="545"/>
        <v>2.2883340000000003</v>
      </c>
      <c r="HH37" s="19">
        <f t="shared" si="545"/>
        <v>3.005001</v>
      </c>
      <c r="HI37" s="19">
        <f t="shared" si="545"/>
        <v>10.673335999999999</v>
      </c>
      <c r="HJ37" s="19">
        <f t="shared" si="545"/>
        <v>3.005001</v>
      </c>
      <c r="HK37" s="19">
        <f t="shared" si="545"/>
        <v>3.7549970000000004</v>
      </c>
      <c r="HL37" s="19">
        <f t="shared" si="545"/>
        <v>2.3883380000000001</v>
      </c>
      <c r="HM37" s="19">
        <f t="shared" si="545"/>
        <v>9.1483359999999987</v>
      </c>
      <c r="HN37" s="19">
        <f t="shared" si="545"/>
        <v>55.919826</v>
      </c>
      <c r="HO37" s="19">
        <f t="shared" ref="HO37:HR37" si="562">HO74+HO111+HO148+HO185+HO222</f>
        <v>1.1425009999999998</v>
      </c>
      <c r="HP37" s="19">
        <f t="shared" si="562"/>
        <v>1.1425009999999998</v>
      </c>
      <c r="HQ37" s="19">
        <f t="shared" si="562"/>
        <v>0</v>
      </c>
      <c r="HR37" s="19">
        <f t="shared" si="562"/>
        <v>2.2850019999999995</v>
      </c>
      <c r="HS37" s="186">
        <f t="shared" ref="HS37:HV37" si="563">HS74+HS111+HS148+HS185+HS222</f>
        <v>0</v>
      </c>
      <c r="HT37" s="186">
        <f t="shared" si="563"/>
        <v>0</v>
      </c>
      <c r="HU37" s="186">
        <f t="shared" si="563"/>
        <v>0</v>
      </c>
      <c r="HV37" s="186">
        <f t="shared" si="563"/>
        <v>0</v>
      </c>
      <c r="HW37" s="186">
        <f t="shared" ref="HW37:HZ37" si="564">HW74+HW111+HW148+HW185+HW222</f>
        <v>0</v>
      </c>
      <c r="HX37" s="186">
        <f t="shared" si="564"/>
        <v>0</v>
      </c>
      <c r="HY37" s="186">
        <f t="shared" si="564"/>
        <v>0</v>
      </c>
      <c r="HZ37" s="186">
        <f t="shared" si="564"/>
        <v>0</v>
      </c>
      <c r="IA37" s="186">
        <f t="shared" ref="IA37:IE37" si="565">IA74+IA111+IA148+IA185+IA222</f>
        <v>0</v>
      </c>
      <c r="IB37" s="186">
        <f t="shared" si="565"/>
        <v>0</v>
      </c>
      <c r="IC37" s="186">
        <f t="shared" si="565"/>
        <v>0</v>
      </c>
      <c r="ID37" s="186">
        <f t="shared" si="565"/>
        <v>0</v>
      </c>
      <c r="IE37" s="186">
        <f t="shared" si="565"/>
        <v>2.2850019999999995</v>
      </c>
    </row>
    <row r="38" spans="1:239" ht="15.75" x14ac:dyDescent="0.25">
      <c r="A38" s="17">
        <v>27</v>
      </c>
      <c r="B38" s="21" t="s">
        <v>91</v>
      </c>
      <c r="C38" s="19" t="s">
        <v>92</v>
      </c>
      <c r="D38" s="20">
        <f>D75+D112+D149+D186+D223</f>
        <v>7.5967010000000004</v>
      </c>
      <c r="E38" s="20">
        <f t="shared" si="529"/>
        <v>45.840125999999998</v>
      </c>
      <c r="F38" s="20">
        <f t="shared" si="529"/>
        <v>2.5537000000000001</v>
      </c>
      <c r="G38" s="20">
        <f t="shared" si="529"/>
        <v>4.233695</v>
      </c>
      <c r="H38" s="20">
        <f t="shared" si="529"/>
        <v>5.0918019999999995</v>
      </c>
      <c r="I38" s="20">
        <f t="shared" si="529"/>
        <v>11.879197</v>
      </c>
      <c r="J38" s="20">
        <f t="shared" si="529"/>
        <v>5.6612869999999988</v>
      </c>
      <c r="K38" s="20">
        <f t="shared" si="529"/>
        <v>13.612131</v>
      </c>
      <c r="L38" s="20">
        <f t="shared" si="529"/>
        <v>6.5377769999999993</v>
      </c>
      <c r="M38" s="20">
        <f t="shared" si="529"/>
        <v>25.811195000000001</v>
      </c>
      <c r="N38" s="20">
        <f t="shared" si="529"/>
        <v>5.2837269999999998</v>
      </c>
      <c r="O38" s="20">
        <f t="shared" si="529"/>
        <v>6.4483319999999997</v>
      </c>
      <c r="P38" s="20">
        <f t="shared" si="529"/>
        <v>5.0516049999999995</v>
      </c>
      <c r="Q38" s="20">
        <f t="shared" si="529"/>
        <v>16.783663999999998</v>
      </c>
      <c r="R38" s="20">
        <f t="shared" si="529"/>
        <v>5.0516050000000003</v>
      </c>
      <c r="S38" s="20">
        <f t="shared" si="529"/>
        <v>8.1376614000000007</v>
      </c>
      <c r="T38" s="20">
        <f t="shared" si="529"/>
        <v>4.4763199999999994</v>
      </c>
      <c r="U38" s="20">
        <f t="shared" si="529"/>
        <v>17.665586400000002</v>
      </c>
      <c r="V38" s="20">
        <f t="shared" si="529"/>
        <v>72.1396424</v>
      </c>
      <c r="W38" s="20">
        <f t="shared" ref="W38:Z38" si="566">W75+W112+W149+W186+W223</f>
        <v>1.2291620000000001</v>
      </c>
      <c r="X38" s="20">
        <f t="shared" si="566"/>
        <v>0.20643900000000004</v>
      </c>
      <c r="Y38" s="187">
        <f t="shared" si="566"/>
        <v>0</v>
      </c>
      <c r="Z38" s="340">
        <f t="shared" si="566"/>
        <v>1.4356010000000001</v>
      </c>
      <c r="AA38" s="340">
        <f t="shared" ref="AA38" si="567">AA75+AA112+AA149+AA186+AA223</f>
        <v>0</v>
      </c>
      <c r="AB38" s="340">
        <f t="shared" ref="AB38:AE38" si="568">AB75+AB112+AB149+AB186+AB223</f>
        <v>0</v>
      </c>
      <c r="AC38" s="340">
        <f t="shared" si="568"/>
        <v>0</v>
      </c>
      <c r="AD38" s="340">
        <f t="shared" si="568"/>
        <v>0</v>
      </c>
      <c r="AE38" s="340">
        <f t="shared" si="568"/>
        <v>0</v>
      </c>
      <c r="AF38" s="340">
        <f t="shared" ref="AF38:AI38" si="569">AF75+AF112+AF149+AF186+AF223</f>
        <v>0</v>
      </c>
      <c r="AG38" s="340">
        <f t="shared" si="569"/>
        <v>0</v>
      </c>
      <c r="AH38" s="340">
        <f t="shared" si="569"/>
        <v>0</v>
      </c>
      <c r="AI38" s="340">
        <f t="shared" si="569"/>
        <v>0</v>
      </c>
      <c r="AJ38" s="340">
        <f t="shared" ref="AJ38:AM38" si="570">AJ75+AJ112+AJ149+AJ186+AJ223</f>
        <v>0</v>
      </c>
      <c r="AK38" s="340">
        <f t="shared" si="570"/>
        <v>0</v>
      </c>
      <c r="AL38" s="340">
        <f t="shared" si="570"/>
        <v>0</v>
      </c>
      <c r="AM38" s="340">
        <f t="shared" si="570"/>
        <v>1.4356010000000001</v>
      </c>
      <c r="AO38" s="18">
        <v>27</v>
      </c>
      <c r="AP38" s="21" t="s">
        <v>91</v>
      </c>
      <c r="AQ38" s="19" t="s">
        <v>92</v>
      </c>
      <c r="AR38" s="19">
        <f>AR75+AR112+AR149+AR186+AR223</f>
        <v>5.6779999999999999</v>
      </c>
      <c r="AS38" s="19">
        <f t="shared" si="535"/>
        <v>14.179</v>
      </c>
      <c r="AT38" s="19">
        <f t="shared" si="535"/>
        <v>1.335</v>
      </c>
      <c r="AU38" s="19">
        <f t="shared" si="535"/>
        <v>3.1350000000000002</v>
      </c>
      <c r="AV38" s="19">
        <f t="shared" si="535"/>
        <v>2.2000000000000002</v>
      </c>
      <c r="AW38" s="19">
        <f t="shared" si="535"/>
        <v>6.67</v>
      </c>
      <c r="AX38" s="19">
        <f t="shared" si="535"/>
        <v>2.7994849999999998</v>
      </c>
      <c r="AY38" s="19">
        <f t="shared" si="535"/>
        <v>7.2678929999999999</v>
      </c>
      <c r="AZ38" s="19">
        <f t="shared" si="535"/>
        <v>4.0545590000000002</v>
      </c>
      <c r="BA38" s="19">
        <f t="shared" si="535"/>
        <v>14.121936999999999</v>
      </c>
      <c r="BB38" s="19">
        <f t="shared" si="535"/>
        <v>4.0545600000000004</v>
      </c>
      <c r="BC38" s="19">
        <f t="shared" si="535"/>
        <v>5.2191649999999994</v>
      </c>
      <c r="BD38" s="19">
        <f t="shared" si="535"/>
        <v>3.822438</v>
      </c>
      <c r="BE38" s="19">
        <f t="shared" si="535"/>
        <v>13.096163000000001</v>
      </c>
      <c r="BF38" s="19">
        <f t="shared" si="535"/>
        <v>3.822438</v>
      </c>
      <c r="BG38" s="19">
        <f t="shared" si="535"/>
        <v>6.9084943999999995</v>
      </c>
      <c r="BH38" s="19">
        <f t="shared" si="535"/>
        <v>3.2471530000000004</v>
      </c>
      <c r="BI38" s="19">
        <f t="shared" si="535"/>
        <v>13.978085399999999</v>
      </c>
      <c r="BJ38" s="19">
        <f t="shared" si="535"/>
        <v>47.866185400000006</v>
      </c>
      <c r="BK38" s="48">
        <f t="shared" ref="BK38:CA38" si="571">BK75+BK112+BK149+BK186+BK223</f>
        <v>0</v>
      </c>
      <c r="BL38" s="48">
        <f t="shared" si="571"/>
        <v>0</v>
      </c>
      <c r="BM38" s="48">
        <f t="shared" si="571"/>
        <v>0</v>
      </c>
      <c r="BN38" s="197">
        <f t="shared" si="571"/>
        <v>0</v>
      </c>
      <c r="BO38" s="197">
        <f t="shared" si="571"/>
        <v>0</v>
      </c>
      <c r="BP38" s="197">
        <f t="shared" si="571"/>
        <v>0</v>
      </c>
      <c r="BQ38" s="197">
        <f t="shared" si="571"/>
        <v>0</v>
      </c>
      <c r="BR38" s="197">
        <f t="shared" si="571"/>
        <v>0</v>
      </c>
      <c r="BS38" s="197">
        <f t="shared" si="571"/>
        <v>0</v>
      </c>
      <c r="BT38" s="197">
        <f t="shared" si="571"/>
        <v>0</v>
      </c>
      <c r="BU38" s="197">
        <f t="shared" si="571"/>
        <v>0</v>
      </c>
      <c r="BV38" s="197">
        <f t="shared" si="571"/>
        <v>0</v>
      </c>
      <c r="BW38" s="197">
        <f t="shared" si="571"/>
        <v>0</v>
      </c>
      <c r="BX38" s="197">
        <f t="shared" si="571"/>
        <v>0</v>
      </c>
      <c r="BY38" s="197">
        <f t="shared" si="571"/>
        <v>0</v>
      </c>
      <c r="BZ38" s="197">
        <f t="shared" si="571"/>
        <v>0</v>
      </c>
      <c r="CA38" s="197">
        <f t="shared" si="571"/>
        <v>0</v>
      </c>
      <c r="CC38" s="18">
        <v>27</v>
      </c>
      <c r="CD38" s="21" t="s">
        <v>91</v>
      </c>
      <c r="CE38" s="19" t="s">
        <v>92</v>
      </c>
      <c r="CF38" s="19">
        <f>'1.Danh muc CPHC'!CF75+'1.Danh muc CPHC'!CF112+'1.Danh muc CPHC'!CF149+'1.Danh muc CPHC'!CF186+'1.Danh muc CPHC'!CF223</f>
        <v>0</v>
      </c>
      <c r="CG38" s="19">
        <f>'1.Danh muc CPHC'!CG75+'1.Danh muc CPHC'!CG112+'1.Danh muc CPHC'!CG149+'1.Danh muc CPHC'!CG186+'1.Danh muc CPHC'!CG223</f>
        <v>23.2</v>
      </c>
      <c r="CH38" s="19">
        <f>'1.Danh muc CPHC'!CH75+'1.Danh muc CPHC'!CH112+'1.Danh muc CPHC'!CH149+'1.Danh muc CPHC'!CH186+'1.Danh muc CPHC'!CH223</f>
        <v>0</v>
      </c>
      <c r="CI38" s="19">
        <f>'1.Danh muc CPHC'!CI75+'1.Danh muc CPHC'!CI112+'1.Danh muc CPHC'!CI149+'1.Danh muc CPHC'!CI186+'1.Danh muc CPHC'!CI223</f>
        <v>0.04</v>
      </c>
      <c r="CJ38" s="19">
        <f>'1.Danh muc CPHC'!CJ75+'1.Danh muc CPHC'!CJ112+'1.Danh muc CPHC'!CJ149+'1.Danh muc CPHC'!CJ186+'1.Danh muc CPHC'!CJ223</f>
        <v>0.02</v>
      </c>
      <c r="CK38" s="19">
        <f>'1.Danh muc CPHC'!CK75+'1.Danh muc CPHC'!CK112+'1.Danh muc CPHC'!CK149+'1.Danh muc CPHC'!CK186+'1.Danh muc CPHC'!CK223</f>
        <v>0.06</v>
      </c>
      <c r="CL38" s="19">
        <f t="shared" ref="CL38:CX38" si="572">CL75+CL112+CL149+CL186+CL223</f>
        <v>0</v>
      </c>
      <c r="CM38" s="19">
        <f t="shared" si="572"/>
        <v>0</v>
      </c>
      <c r="CN38" s="19">
        <f t="shared" si="572"/>
        <v>0</v>
      </c>
      <c r="CO38" s="19">
        <f t="shared" si="572"/>
        <v>0</v>
      </c>
      <c r="CP38" s="19">
        <f t="shared" si="572"/>
        <v>0</v>
      </c>
      <c r="CQ38" s="19">
        <f t="shared" si="572"/>
        <v>0</v>
      </c>
      <c r="CR38" s="19">
        <f t="shared" si="572"/>
        <v>0</v>
      </c>
      <c r="CS38" s="19">
        <f t="shared" si="572"/>
        <v>0</v>
      </c>
      <c r="CT38" s="19">
        <f t="shared" si="572"/>
        <v>0</v>
      </c>
      <c r="CU38" s="19">
        <f t="shared" si="572"/>
        <v>0</v>
      </c>
      <c r="CV38" s="19">
        <f t="shared" si="572"/>
        <v>0</v>
      </c>
      <c r="CW38" s="19">
        <f t="shared" si="572"/>
        <v>0</v>
      </c>
      <c r="CX38" s="19">
        <f t="shared" si="572"/>
        <v>0.06</v>
      </c>
      <c r="CY38" s="19"/>
      <c r="CZ38" s="19"/>
      <c r="DA38" s="19"/>
      <c r="DB38" s="19"/>
      <c r="DC38" s="19"/>
      <c r="DD38" s="19"/>
      <c r="DE38" s="19"/>
      <c r="DF38" s="19"/>
      <c r="DG38" s="19"/>
      <c r="DH38" s="19"/>
      <c r="DI38" s="19"/>
      <c r="DJ38" s="19"/>
      <c r="DK38" s="19"/>
      <c r="DL38" s="19"/>
      <c r="DM38" s="19"/>
      <c r="DN38" s="186"/>
      <c r="DO38" s="186"/>
      <c r="DQ38" s="18">
        <v>27</v>
      </c>
      <c r="DR38" s="21" t="s">
        <v>91</v>
      </c>
      <c r="DS38" s="19" t="s">
        <v>92</v>
      </c>
      <c r="DT38" s="19">
        <f>DT75+DT112+DT149+DT186+DT223</f>
        <v>0</v>
      </c>
      <c r="DU38" s="19">
        <f t="shared" si="538"/>
        <v>0</v>
      </c>
      <c r="DV38" s="19">
        <f t="shared" si="538"/>
        <v>0</v>
      </c>
      <c r="DW38" s="19">
        <f t="shared" si="538"/>
        <v>0</v>
      </c>
      <c r="DX38" s="19">
        <f t="shared" si="538"/>
        <v>0.40502300000000002</v>
      </c>
      <c r="DY38" s="19">
        <f t="shared" si="538"/>
        <v>0.40502300000000002</v>
      </c>
      <c r="DZ38" s="19">
        <f t="shared" si="538"/>
        <v>0.40502300000000002</v>
      </c>
      <c r="EA38" s="19">
        <f t="shared" si="538"/>
        <v>0.40501999999999999</v>
      </c>
      <c r="EB38" s="19">
        <f t="shared" si="538"/>
        <v>0</v>
      </c>
      <c r="EC38" s="19">
        <f t="shared" si="538"/>
        <v>0.81004300000000007</v>
      </c>
      <c r="ED38" s="19">
        <f t="shared" si="538"/>
        <v>0</v>
      </c>
      <c r="EE38" s="19">
        <f t="shared" si="538"/>
        <v>0</v>
      </c>
      <c r="EF38" s="19">
        <f t="shared" si="538"/>
        <v>0</v>
      </c>
      <c r="EG38" s="19">
        <f t="shared" si="538"/>
        <v>0</v>
      </c>
      <c r="EH38" s="19">
        <f t="shared" si="538"/>
        <v>0</v>
      </c>
      <c r="EI38" s="19">
        <f t="shared" si="538"/>
        <v>0</v>
      </c>
      <c r="EJ38" s="19">
        <f t="shared" si="538"/>
        <v>0</v>
      </c>
      <c r="EK38" s="19">
        <f t="shared" si="538"/>
        <v>0</v>
      </c>
      <c r="EL38" s="19">
        <f t="shared" si="538"/>
        <v>1.2150660000000002</v>
      </c>
      <c r="EM38" s="48">
        <f t="shared" ref="EM38:EP38" si="573">EM75+EM112+EM149+EM186+EM223</f>
        <v>0</v>
      </c>
      <c r="EN38" s="48">
        <f t="shared" si="573"/>
        <v>0</v>
      </c>
      <c r="EO38" s="48">
        <f t="shared" si="573"/>
        <v>0</v>
      </c>
      <c r="EP38" s="197">
        <f t="shared" si="573"/>
        <v>0</v>
      </c>
      <c r="EQ38" s="197"/>
      <c r="ER38" s="197"/>
      <c r="ES38" s="197"/>
      <c r="ET38" s="197"/>
      <c r="EU38" s="197"/>
      <c r="EV38" s="197"/>
      <c r="EW38" s="197"/>
      <c r="EX38" s="197"/>
      <c r="EY38" s="197"/>
      <c r="EZ38" s="197"/>
      <c r="FA38" s="197"/>
      <c r="FB38" s="197"/>
      <c r="FC38" s="197"/>
      <c r="FE38" s="18">
        <v>27</v>
      </c>
      <c r="FF38" s="21" t="s">
        <v>91</v>
      </c>
      <c r="FG38" s="19" t="s">
        <v>92</v>
      </c>
      <c r="FH38" s="19">
        <f>FH75+FH112+FH149+FH186+FH223</f>
        <v>1.918701</v>
      </c>
      <c r="FI38" s="19">
        <f t="shared" si="540"/>
        <v>1.918701</v>
      </c>
      <c r="FJ38" s="19">
        <f t="shared" si="540"/>
        <v>0.832256</v>
      </c>
      <c r="FK38" s="19">
        <f t="shared" si="540"/>
        <v>1.0586949999999999</v>
      </c>
      <c r="FL38" s="19">
        <f t="shared" si="540"/>
        <v>1.264051</v>
      </c>
      <c r="FM38" s="19">
        <f t="shared" si="540"/>
        <v>3.1550020000000001</v>
      </c>
      <c r="FN38" s="19">
        <f t="shared" si="540"/>
        <v>1.254051</v>
      </c>
      <c r="FO38" s="19">
        <f t="shared" si="540"/>
        <v>1.254051</v>
      </c>
      <c r="FP38" s="19">
        <f t="shared" si="540"/>
        <v>1.254051</v>
      </c>
      <c r="FQ38" s="19">
        <f t="shared" si="540"/>
        <v>3.7621530000000001</v>
      </c>
      <c r="FR38" s="19">
        <f t="shared" si="540"/>
        <v>0</v>
      </c>
      <c r="FS38" s="19">
        <f t="shared" si="540"/>
        <v>0</v>
      </c>
      <c r="FT38" s="19">
        <f t="shared" si="540"/>
        <v>0</v>
      </c>
      <c r="FU38" s="19">
        <f t="shared" si="540"/>
        <v>0</v>
      </c>
      <c r="FV38" s="19">
        <f t="shared" si="540"/>
        <v>0</v>
      </c>
      <c r="FW38" s="19">
        <f t="shared" si="540"/>
        <v>0</v>
      </c>
      <c r="FX38" s="19">
        <f t="shared" si="540"/>
        <v>0</v>
      </c>
      <c r="FY38" s="19">
        <f t="shared" si="540"/>
        <v>0</v>
      </c>
      <c r="FZ38" s="19">
        <f t="shared" si="540"/>
        <v>6.9171549999999993</v>
      </c>
      <c r="GA38" s="19">
        <f t="shared" ref="GA38:GD38" si="574">GA75+GA112+GA149+GA186+GA223</f>
        <v>0</v>
      </c>
      <c r="GB38" s="19">
        <f t="shared" si="574"/>
        <v>0</v>
      </c>
      <c r="GC38" s="188">
        <f t="shared" si="574"/>
        <v>0</v>
      </c>
      <c r="GD38" s="186">
        <f t="shared" si="574"/>
        <v>0</v>
      </c>
      <c r="GE38" s="186">
        <f t="shared" ref="GE38:GH38" si="575">GE75+GE112+GE149+GE186+GE223</f>
        <v>0</v>
      </c>
      <c r="GF38" s="186">
        <f t="shared" si="575"/>
        <v>0</v>
      </c>
      <c r="GG38" s="186">
        <f t="shared" si="575"/>
        <v>0</v>
      </c>
      <c r="GH38" s="186">
        <f t="shared" si="575"/>
        <v>0</v>
      </c>
      <c r="GI38" s="186">
        <f t="shared" ref="GI38:GL38" si="576">GI75+GI112+GI149+GI186+GI223</f>
        <v>0</v>
      </c>
      <c r="GJ38" s="186">
        <f t="shared" si="576"/>
        <v>0</v>
      </c>
      <c r="GK38" s="186">
        <f t="shared" si="576"/>
        <v>0</v>
      </c>
      <c r="GL38" s="186">
        <f t="shared" si="576"/>
        <v>0</v>
      </c>
      <c r="GM38" s="186">
        <f t="shared" ref="GM38:GQ38" si="577">GM75+GM112+GM149+GM186+GM223</f>
        <v>0</v>
      </c>
      <c r="GN38" s="186">
        <f t="shared" si="577"/>
        <v>0</v>
      </c>
      <c r="GO38" s="186">
        <f t="shared" si="577"/>
        <v>0</v>
      </c>
      <c r="GP38" s="186">
        <f t="shared" si="577"/>
        <v>0</v>
      </c>
      <c r="GQ38" s="186">
        <f t="shared" si="577"/>
        <v>0</v>
      </c>
      <c r="GS38" s="18">
        <v>27</v>
      </c>
      <c r="GT38" s="21" t="s">
        <v>91</v>
      </c>
      <c r="GU38" s="19" t="s">
        <v>92</v>
      </c>
      <c r="GV38" s="19">
        <f>GV75+GV112+GV149+GV186+GV223</f>
        <v>0</v>
      </c>
      <c r="GW38" s="19">
        <f t="shared" si="545"/>
        <v>6.5424250000000006</v>
      </c>
      <c r="GX38" s="19">
        <f t="shared" si="545"/>
        <v>0.38644400000000001</v>
      </c>
      <c r="GY38" s="19">
        <f t="shared" si="545"/>
        <v>0</v>
      </c>
      <c r="GZ38" s="19">
        <f t="shared" si="545"/>
        <v>1.202728</v>
      </c>
      <c r="HA38" s="19">
        <f t="shared" si="545"/>
        <v>1.589172</v>
      </c>
      <c r="HB38" s="19">
        <f t="shared" si="545"/>
        <v>1.202728</v>
      </c>
      <c r="HC38" s="19">
        <f t="shared" si="545"/>
        <v>4.6851669999999999</v>
      </c>
      <c r="HD38" s="19">
        <f t="shared" si="545"/>
        <v>1.2291669999999999</v>
      </c>
      <c r="HE38" s="19">
        <f t="shared" si="545"/>
        <v>7.1170620000000007</v>
      </c>
      <c r="HF38" s="19">
        <f t="shared" si="545"/>
        <v>1.2291669999999999</v>
      </c>
      <c r="HG38" s="19">
        <f t="shared" si="545"/>
        <v>1.2291669999999999</v>
      </c>
      <c r="HH38" s="19">
        <f t="shared" si="545"/>
        <v>1.2291669999999999</v>
      </c>
      <c r="HI38" s="19">
        <f t="shared" si="545"/>
        <v>3.6875009999999997</v>
      </c>
      <c r="HJ38" s="19">
        <f t="shared" si="545"/>
        <v>1.2291669999999999</v>
      </c>
      <c r="HK38" s="19">
        <f t="shared" si="545"/>
        <v>1.2291669999999999</v>
      </c>
      <c r="HL38" s="19">
        <f t="shared" si="545"/>
        <v>1.2291669999999999</v>
      </c>
      <c r="HM38" s="19">
        <f t="shared" si="545"/>
        <v>3.6875009999999997</v>
      </c>
      <c r="HN38" s="19">
        <f t="shared" si="545"/>
        <v>16.081236000000001</v>
      </c>
      <c r="HO38" s="19">
        <f t="shared" ref="HO38:HR38" si="578">HO75+HO112+HO149+HO186+HO223</f>
        <v>1.2291620000000001</v>
      </c>
      <c r="HP38" s="19">
        <f t="shared" si="578"/>
        <v>0.20643900000000004</v>
      </c>
      <c r="HQ38" s="19">
        <f t="shared" si="578"/>
        <v>0</v>
      </c>
      <c r="HR38" s="19">
        <f t="shared" si="578"/>
        <v>1.4356010000000001</v>
      </c>
      <c r="HS38" s="186">
        <f t="shared" ref="HS38:HV38" si="579">HS75+HS112+HS149+HS186+HS223</f>
        <v>0</v>
      </c>
      <c r="HT38" s="186">
        <f t="shared" si="579"/>
        <v>0</v>
      </c>
      <c r="HU38" s="186">
        <f t="shared" si="579"/>
        <v>0</v>
      </c>
      <c r="HV38" s="186">
        <f t="shared" si="579"/>
        <v>0</v>
      </c>
      <c r="HW38" s="186">
        <f t="shared" ref="HW38:HZ38" si="580">HW75+HW112+HW149+HW186+HW223</f>
        <v>0</v>
      </c>
      <c r="HX38" s="186">
        <f t="shared" si="580"/>
        <v>0</v>
      </c>
      <c r="HY38" s="186">
        <f t="shared" si="580"/>
        <v>0</v>
      </c>
      <c r="HZ38" s="186">
        <f t="shared" si="580"/>
        <v>0</v>
      </c>
      <c r="IA38" s="186">
        <f t="shared" ref="IA38:IE38" si="581">IA75+IA112+IA149+IA186+IA223</f>
        <v>0</v>
      </c>
      <c r="IB38" s="186">
        <f t="shared" si="581"/>
        <v>0</v>
      </c>
      <c r="IC38" s="186">
        <f t="shared" si="581"/>
        <v>0</v>
      </c>
      <c r="ID38" s="186">
        <f t="shared" si="581"/>
        <v>0</v>
      </c>
      <c r="IE38" s="186">
        <f t="shared" si="581"/>
        <v>1.4356010000000001</v>
      </c>
    </row>
    <row r="39" spans="1:239" ht="15.75" x14ac:dyDescent="0.25">
      <c r="A39" s="17">
        <v>28</v>
      </c>
      <c r="B39" s="21" t="s">
        <v>93</v>
      </c>
      <c r="C39" s="19" t="s">
        <v>94</v>
      </c>
      <c r="D39" s="20">
        <f>D76+D113+D150+D187+D224</f>
        <v>85.244579999999999</v>
      </c>
      <c r="E39" s="20">
        <f t="shared" si="529"/>
        <v>465.86068811244019</v>
      </c>
      <c r="F39" s="20">
        <f t="shared" si="529"/>
        <v>40.542184000000006</v>
      </c>
      <c r="G39" s="20">
        <f t="shared" si="529"/>
        <v>40.582183999999998</v>
      </c>
      <c r="H39" s="20">
        <f t="shared" si="529"/>
        <v>40.562184000000002</v>
      </c>
      <c r="I39" s="20">
        <f t="shared" si="529"/>
        <v>121.68655200000001</v>
      </c>
      <c r="J39" s="20">
        <f t="shared" si="529"/>
        <v>35.642184999999998</v>
      </c>
      <c r="K39" s="20">
        <f t="shared" si="529"/>
        <v>41.242184000000002</v>
      </c>
      <c r="L39" s="20">
        <f t="shared" si="529"/>
        <v>35.642184999999998</v>
      </c>
      <c r="M39" s="20">
        <f t="shared" si="529"/>
        <v>112.52655399999999</v>
      </c>
      <c r="N39" s="20">
        <f t="shared" si="529"/>
        <v>41.242184000000002</v>
      </c>
      <c r="O39" s="20">
        <f t="shared" si="529"/>
        <v>41.242184000000002</v>
      </c>
      <c r="P39" s="20">
        <f t="shared" si="529"/>
        <v>35.460359999999994</v>
      </c>
      <c r="Q39" s="20">
        <f t="shared" si="529"/>
        <v>117.944728</v>
      </c>
      <c r="R39" s="20">
        <f t="shared" si="529"/>
        <v>29.720859999999995</v>
      </c>
      <c r="S39" s="20">
        <f t="shared" si="529"/>
        <v>29.720859999999995</v>
      </c>
      <c r="T39" s="20">
        <f t="shared" si="529"/>
        <v>29.720859999999995</v>
      </c>
      <c r="U39" s="20">
        <f t="shared" si="529"/>
        <v>89.162579999999991</v>
      </c>
      <c r="V39" s="20">
        <f t="shared" si="529"/>
        <v>441.32041399999997</v>
      </c>
      <c r="W39" s="20">
        <f t="shared" ref="W39:Z39" si="582">W76+W113+W150+W187+W224</f>
        <v>8.9663380000000004</v>
      </c>
      <c r="X39" s="20">
        <f t="shared" si="582"/>
        <v>8.9663380000000004</v>
      </c>
      <c r="Y39" s="187">
        <f t="shared" si="582"/>
        <v>0</v>
      </c>
      <c r="Z39" s="341">
        <f t="shared" si="582"/>
        <v>17.932676000000001</v>
      </c>
      <c r="AA39" s="341">
        <f t="shared" ref="AA39" si="583">AA76+AA113+AA150+AA187+AA224</f>
        <v>0</v>
      </c>
      <c r="AB39" s="341">
        <f t="shared" ref="AB39:AE39" si="584">AB76+AB113+AB150+AB187+AB224</f>
        <v>0</v>
      </c>
      <c r="AC39" s="341">
        <f t="shared" si="584"/>
        <v>0</v>
      </c>
      <c r="AD39" s="341">
        <f t="shared" si="584"/>
        <v>0</v>
      </c>
      <c r="AE39" s="341">
        <f t="shared" si="584"/>
        <v>0</v>
      </c>
      <c r="AF39" s="341">
        <f t="shared" ref="AF39:AI39" si="585">AF76+AF113+AF150+AF187+AF224</f>
        <v>0</v>
      </c>
      <c r="AG39" s="341">
        <f t="shared" si="585"/>
        <v>0</v>
      </c>
      <c r="AH39" s="341">
        <f t="shared" si="585"/>
        <v>0</v>
      </c>
      <c r="AI39" s="341">
        <f t="shared" si="585"/>
        <v>0</v>
      </c>
      <c r="AJ39" s="341">
        <f t="shared" ref="AJ39:AM39" si="586">AJ76+AJ113+AJ150+AJ187+AJ224</f>
        <v>0</v>
      </c>
      <c r="AK39" s="341">
        <f t="shared" si="586"/>
        <v>0</v>
      </c>
      <c r="AL39" s="341">
        <f t="shared" si="586"/>
        <v>0</v>
      </c>
      <c r="AM39" s="341">
        <f t="shared" si="586"/>
        <v>17.932676000000001</v>
      </c>
      <c r="AO39" s="18">
        <v>28</v>
      </c>
      <c r="AP39" s="21" t="s">
        <v>93</v>
      </c>
      <c r="AQ39" s="19" t="s">
        <v>94</v>
      </c>
      <c r="AR39" s="19">
        <f>AR76+AR113+AR150+AR187+AR224</f>
        <v>39.25</v>
      </c>
      <c r="AS39" s="19">
        <f t="shared" si="535"/>
        <v>276</v>
      </c>
      <c r="AT39" s="19">
        <f t="shared" si="535"/>
        <v>24.1</v>
      </c>
      <c r="AU39" s="19">
        <f t="shared" si="535"/>
        <v>24.1</v>
      </c>
      <c r="AV39" s="19">
        <f t="shared" si="535"/>
        <v>24.1</v>
      </c>
      <c r="AW39" s="19">
        <f t="shared" si="535"/>
        <v>72.300000000000011</v>
      </c>
      <c r="AX39" s="19">
        <f t="shared" si="535"/>
        <v>19.2</v>
      </c>
      <c r="AY39" s="19">
        <f t="shared" si="535"/>
        <v>24.799999999999997</v>
      </c>
      <c r="AZ39" s="19">
        <f t="shared" si="535"/>
        <v>19.2</v>
      </c>
      <c r="BA39" s="19">
        <f t="shared" si="535"/>
        <v>63.199999999999996</v>
      </c>
      <c r="BB39" s="19">
        <f t="shared" si="535"/>
        <v>24.799999999999997</v>
      </c>
      <c r="BC39" s="19">
        <f t="shared" si="535"/>
        <v>24.799999999999997</v>
      </c>
      <c r="BD39" s="19">
        <f t="shared" si="535"/>
        <v>19.557499999999997</v>
      </c>
      <c r="BE39" s="19">
        <f t="shared" si="535"/>
        <v>69.157499999999999</v>
      </c>
      <c r="BF39" s="19">
        <f t="shared" si="535"/>
        <v>9.1159999999999997</v>
      </c>
      <c r="BG39" s="19">
        <f t="shared" si="535"/>
        <v>9.1159999999999997</v>
      </c>
      <c r="BH39" s="19">
        <f t="shared" si="535"/>
        <v>9.1159999999999997</v>
      </c>
      <c r="BI39" s="19">
        <f t="shared" si="535"/>
        <v>27.347999999999999</v>
      </c>
      <c r="BJ39" s="19">
        <f t="shared" si="535"/>
        <v>232.00549999999998</v>
      </c>
      <c r="BK39" s="48">
        <f t="shared" ref="BK39:CA39" si="587">BK76+BK113+BK150+BK187+BK224</f>
        <v>0</v>
      </c>
      <c r="BL39" s="48">
        <f t="shared" si="587"/>
        <v>0</v>
      </c>
      <c r="BM39" s="48">
        <f t="shared" si="587"/>
        <v>0</v>
      </c>
      <c r="BN39" s="197">
        <f t="shared" si="587"/>
        <v>0</v>
      </c>
      <c r="BO39" s="197">
        <f t="shared" si="587"/>
        <v>0</v>
      </c>
      <c r="BP39" s="197">
        <f t="shared" si="587"/>
        <v>0</v>
      </c>
      <c r="BQ39" s="197">
        <f t="shared" si="587"/>
        <v>0</v>
      </c>
      <c r="BR39" s="197">
        <f t="shared" si="587"/>
        <v>0</v>
      </c>
      <c r="BS39" s="197">
        <f t="shared" si="587"/>
        <v>0</v>
      </c>
      <c r="BT39" s="197">
        <f t="shared" si="587"/>
        <v>0</v>
      </c>
      <c r="BU39" s="197">
        <f t="shared" si="587"/>
        <v>0</v>
      </c>
      <c r="BV39" s="197">
        <f t="shared" si="587"/>
        <v>0</v>
      </c>
      <c r="BW39" s="197">
        <f t="shared" si="587"/>
        <v>0</v>
      </c>
      <c r="BX39" s="197">
        <f t="shared" si="587"/>
        <v>0</v>
      </c>
      <c r="BY39" s="197">
        <f t="shared" si="587"/>
        <v>0</v>
      </c>
      <c r="BZ39" s="197">
        <f t="shared" si="587"/>
        <v>0</v>
      </c>
      <c r="CA39" s="197">
        <f t="shared" si="587"/>
        <v>0</v>
      </c>
      <c r="CC39" s="18">
        <v>28</v>
      </c>
      <c r="CD39" s="21" t="s">
        <v>93</v>
      </c>
      <c r="CE39" s="19" t="s">
        <v>94</v>
      </c>
      <c r="CF39" s="19">
        <f>'1.Danh muc CPHC'!CF76+'1.Danh muc CPHC'!CF113+'1.Danh muc CPHC'!CF150+'1.Danh muc CPHC'!CF187+'1.Danh muc CPHC'!CF224</f>
        <v>0</v>
      </c>
      <c r="CG39" s="19">
        <f>'1.Danh muc CPHC'!CG76+'1.Danh muc CPHC'!CG113+'1.Danh muc CPHC'!CG150+'1.Danh muc CPHC'!CG187+'1.Danh muc CPHC'!CG224</f>
        <v>0</v>
      </c>
      <c r="CH39" s="19">
        <f>'1.Danh muc CPHC'!CH76+'1.Danh muc CPHC'!CH113+'1.Danh muc CPHC'!CH150+'1.Danh muc CPHC'!CH187+'1.Danh muc CPHC'!CH224</f>
        <v>0</v>
      </c>
      <c r="CI39" s="19">
        <f>'1.Danh muc CPHC'!CI76+'1.Danh muc CPHC'!CI113+'1.Danh muc CPHC'!CI150+'1.Danh muc CPHC'!CI187+'1.Danh muc CPHC'!CI224</f>
        <v>0.04</v>
      </c>
      <c r="CJ39" s="19">
        <f>'1.Danh muc CPHC'!CJ76+'1.Danh muc CPHC'!CJ113+'1.Danh muc CPHC'!CJ150+'1.Danh muc CPHC'!CJ187+'1.Danh muc CPHC'!CJ224</f>
        <v>0.02</v>
      </c>
      <c r="CK39" s="19">
        <f>'1.Danh muc CPHC'!CK76+'1.Danh muc CPHC'!CK113+'1.Danh muc CPHC'!CK150+'1.Danh muc CPHC'!CK187+'1.Danh muc CPHC'!CK224</f>
        <v>0.06</v>
      </c>
      <c r="CL39" s="19">
        <f t="shared" ref="CL39:CX39" si="588">CL76+CL113+CL150+CL187+CL224</f>
        <v>0</v>
      </c>
      <c r="CM39" s="19">
        <f t="shared" si="588"/>
        <v>0</v>
      </c>
      <c r="CN39" s="19">
        <f t="shared" si="588"/>
        <v>0</v>
      </c>
      <c r="CO39" s="19">
        <f t="shared" si="588"/>
        <v>0</v>
      </c>
      <c r="CP39" s="19">
        <f t="shared" si="588"/>
        <v>0</v>
      </c>
      <c r="CQ39" s="19">
        <f t="shared" si="588"/>
        <v>0</v>
      </c>
      <c r="CR39" s="19">
        <f t="shared" si="588"/>
        <v>0</v>
      </c>
      <c r="CS39" s="19">
        <f t="shared" si="588"/>
        <v>0</v>
      </c>
      <c r="CT39" s="19">
        <f t="shared" si="588"/>
        <v>0</v>
      </c>
      <c r="CU39" s="19">
        <f t="shared" si="588"/>
        <v>0</v>
      </c>
      <c r="CV39" s="19">
        <f t="shared" si="588"/>
        <v>0</v>
      </c>
      <c r="CW39" s="19">
        <f t="shared" si="588"/>
        <v>0</v>
      </c>
      <c r="CX39" s="19">
        <f t="shared" si="588"/>
        <v>0.06</v>
      </c>
      <c r="CY39" s="19"/>
      <c r="CZ39" s="19"/>
      <c r="DA39" s="19"/>
      <c r="DB39" s="19"/>
      <c r="DC39" s="19"/>
      <c r="DD39" s="19"/>
      <c r="DE39" s="19"/>
      <c r="DF39" s="19"/>
      <c r="DG39" s="19"/>
      <c r="DH39" s="19"/>
      <c r="DI39" s="19"/>
      <c r="DJ39" s="19"/>
      <c r="DK39" s="19"/>
      <c r="DL39" s="19"/>
      <c r="DM39" s="19"/>
      <c r="DN39" s="186"/>
      <c r="DO39" s="186"/>
      <c r="DQ39" s="18">
        <v>28</v>
      </c>
      <c r="DR39" s="21" t="s">
        <v>93</v>
      </c>
      <c r="DS39" s="19" t="s">
        <v>94</v>
      </c>
      <c r="DT39" s="19">
        <f>DT76+DT113+DT150+DT187+DT224</f>
        <v>21.5</v>
      </c>
      <c r="DU39" s="19">
        <f t="shared" si="538"/>
        <v>91.88236811244019</v>
      </c>
      <c r="DV39" s="19">
        <f t="shared" si="538"/>
        <v>4.1980000000000004</v>
      </c>
      <c r="DW39" s="19">
        <f t="shared" si="538"/>
        <v>4.1980000000000004</v>
      </c>
      <c r="DX39" s="19">
        <f t="shared" si="538"/>
        <v>4.1980000000000004</v>
      </c>
      <c r="DY39" s="19">
        <f t="shared" si="538"/>
        <v>12.594000000000001</v>
      </c>
      <c r="DZ39" s="19">
        <f t="shared" si="538"/>
        <v>4.1980000000000004</v>
      </c>
      <c r="EA39" s="19">
        <f t="shared" si="538"/>
        <v>4.1980000000000004</v>
      </c>
      <c r="EB39" s="19">
        <f t="shared" si="538"/>
        <v>4.1980000000000004</v>
      </c>
      <c r="EC39" s="19">
        <f t="shared" si="538"/>
        <v>12.594000000000001</v>
      </c>
      <c r="ED39" s="19">
        <f t="shared" si="538"/>
        <v>4.1980000000000004</v>
      </c>
      <c r="EE39" s="19">
        <f t="shared" si="538"/>
        <v>4.1980000000000004</v>
      </c>
      <c r="EF39" s="19">
        <f t="shared" si="538"/>
        <v>4.1980000000000004</v>
      </c>
      <c r="EG39" s="19">
        <f t="shared" si="538"/>
        <v>12.594000000000001</v>
      </c>
      <c r="EH39" s="19">
        <f t="shared" si="538"/>
        <v>8.9</v>
      </c>
      <c r="EI39" s="19">
        <f t="shared" si="538"/>
        <v>8.9</v>
      </c>
      <c r="EJ39" s="19">
        <f t="shared" si="538"/>
        <v>8.9</v>
      </c>
      <c r="EK39" s="19">
        <f t="shared" si="538"/>
        <v>26.700000000000003</v>
      </c>
      <c r="EL39" s="19">
        <f t="shared" si="538"/>
        <v>64.481999999999999</v>
      </c>
      <c r="EM39" s="48">
        <f t="shared" ref="EM39:EP39" si="589">EM76+EM113+EM150+EM187+EM224</f>
        <v>0</v>
      </c>
      <c r="EN39" s="48">
        <f t="shared" si="589"/>
        <v>0</v>
      </c>
      <c r="EO39" s="48">
        <f t="shared" si="589"/>
        <v>0</v>
      </c>
      <c r="EP39" s="197">
        <f t="shared" si="589"/>
        <v>0</v>
      </c>
      <c r="EQ39" s="197"/>
      <c r="ER39" s="197"/>
      <c r="ES39" s="197"/>
      <c r="ET39" s="197"/>
      <c r="EU39" s="197"/>
      <c r="EV39" s="197"/>
      <c r="EW39" s="197"/>
      <c r="EX39" s="197"/>
      <c r="EY39" s="197"/>
      <c r="EZ39" s="197"/>
      <c r="FA39" s="197"/>
      <c r="FB39" s="197"/>
      <c r="FC39" s="197"/>
      <c r="FE39" s="18">
        <v>28</v>
      </c>
      <c r="FF39" s="21" t="s">
        <v>93</v>
      </c>
      <c r="FG39" s="19" t="s">
        <v>94</v>
      </c>
      <c r="FH39" s="19">
        <f>FH76+FH113+FH150+FH187+FH224</f>
        <v>24.494579999999999</v>
      </c>
      <c r="FI39" s="19">
        <f t="shared" si="540"/>
        <v>97.978319999999997</v>
      </c>
      <c r="FJ39" s="19">
        <f t="shared" si="540"/>
        <v>8.1648599999999991</v>
      </c>
      <c r="FK39" s="19">
        <f t="shared" si="540"/>
        <v>8.1648599999999991</v>
      </c>
      <c r="FL39" s="19">
        <f t="shared" si="540"/>
        <v>8.1648599999999991</v>
      </c>
      <c r="FM39" s="19">
        <f t="shared" si="540"/>
        <v>24.494579999999999</v>
      </c>
      <c r="FN39" s="19">
        <f t="shared" si="540"/>
        <v>8.1648610000000001</v>
      </c>
      <c r="FO39" s="19">
        <f t="shared" si="540"/>
        <v>8.1648599999999991</v>
      </c>
      <c r="FP39" s="19">
        <f t="shared" si="540"/>
        <v>8.1648610000000001</v>
      </c>
      <c r="FQ39" s="19">
        <f t="shared" si="540"/>
        <v>24.494582000000001</v>
      </c>
      <c r="FR39" s="19">
        <f t="shared" si="540"/>
        <v>8.1648599999999991</v>
      </c>
      <c r="FS39" s="19">
        <f t="shared" si="540"/>
        <v>8.1648599999999991</v>
      </c>
      <c r="FT39" s="19">
        <f t="shared" si="540"/>
        <v>5.3048599999999997</v>
      </c>
      <c r="FU39" s="19">
        <f t="shared" si="540"/>
        <v>21.63458</v>
      </c>
      <c r="FV39" s="19">
        <f t="shared" si="540"/>
        <v>5.3048599999999997</v>
      </c>
      <c r="FW39" s="19">
        <f t="shared" si="540"/>
        <v>5.3048599999999997</v>
      </c>
      <c r="FX39" s="19">
        <f t="shared" si="540"/>
        <v>5.3048599999999997</v>
      </c>
      <c r="FY39" s="19">
        <f t="shared" si="540"/>
        <v>15.914579999999999</v>
      </c>
      <c r="FZ39" s="19">
        <f t="shared" si="540"/>
        <v>86.538321999999994</v>
      </c>
      <c r="GA39" s="19">
        <f t="shared" ref="GA39:GD39" si="590">GA76+GA113+GA150+GA187+GA224</f>
        <v>0</v>
      </c>
      <c r="GB39" s="19">
        <f t="shared" si="590"/>
        <v>0</v>
      </c>
      <c r="GC39" s="187">
        <f t="shared" si="590"/>
        <v>0</v>
      </c>
      <c r="GD39" s="186">
        <f t="shared" si="590"/>
        <v>0</v>
      </c>
      <c r="GE39" s="186">
        <f t="shared" ref="GE39:GH39" si="591">GE76+GE113+GE150+GE187+GE224</f>
        <v>0</v>
      </c>
      <c r="GF39" s="186">
        <f t="shared" si="591"/>
        <v>0</v>
      </c>
      <c r="GG39" s="186">
        <f t="shared" si="591"/>
        <v>0</v>
      </c>
      <c r="GH39" s="186">
        <f t="shared" si="591"/>
        <v>0</v>
      </c>
      <c r="GI39" s="186">
        <f t="shared" ref="GI39:GL39" si="592">GI76+GI113+GI150+GI187+GI224</f>
        <v>0</v>
      </c>
      <c r="GJ39" s="186">
        <f t="shared" si="592"/>
        <v>0</v>
      </c>
      <c r="GK39" s="186">
        <f t="shared" si="592"/>
        <v>0</v>
      </c>
      <c r="GL39" s="186">
        <f t="shared" si="592"/>
        <v>0</v>
      </c>
      <c r="GM39" s="186">
        <f t="shared" ref="GM39:GQ39" si="593">GM76+GM113+GM150+GM187+GM224</f>
        <v>0</v>
      </c>
      <c r="GN39" s="186">
        <f t="shared" si="593"/>
        <v>0</v>
      </c>
      <c r="GO39" s="186">
        <f t="shared" si="593"/>
        <v>0</v>
      </c>
      <c r="GP39" s="186">
        <f t="shared" si="593"/>
        <v>0</v>
      </c>
      <c r="GQ39" s="186">
        <f t="shared" si="593"/>
        <v>0</v>
      </c>
      <c r="GS39" s="18">
        <v>28</v>
      </c>
      <c r="GT39" s="21" t="s">
        <v>93</v>
      </c>
      <c r="GU39" s="19" t="s">
        <v>94</v>
      </c>
      <c r="GV39" s="19">
        <f>GV76+GV113+GV150+GV187+GV224</f>
        <v>0</v>
      </c>
      <c r="GW39" s="19">
        <f t="shared" si="545"/>
        <v>0</v>
      </c>
      <c r="GX39" s="19">
        <f t="shared" si="545"/>
        <v>4.0793239999999997</v>
      </c>
      <c r="GY39" s="19">
        <f t="shared" si="545"/>
        <v>4.0793239999999997</v>
      </c>
      <c r="GZ39" s="19">
        <f t="shared" si="545"/>
        <v>4.0793239999999997</v>
      </c>
      <c r="HA39" s="19">
        <f t="shared" si="545"/>
        <v>12.237971999999999</v>
      </c>
      <c r="HB39" s="19">
        <f t="shared" si="545"/>
        <v>4.0793239999999997</v>
      </c>
      <c r="HC39" s="19">
        <f t="shared" si="545"/>
        <v>4.0793239999999997</v>
      </c>
      <c r="HD39" s="19">
        <f t="shared" si="545"/>
        <v>4.0793239999999997</v>
      </c>
      <c r="HE39" s="19">
        <f t="shared" si="545"/>
        <v>12.237971999999999</v>
      </c>
      <c r="HF39" s="19">
        <f t="shared" si="545"/>
        <v>4.0793239999999997</v>
      </c>
      <c r="HG39" s="19">
        <f t="shared" si="545"/>
        <v>4.0793239999999997</v>
      </c>
      <c r="HH39" s="19">
        <f t="shared" si="545"/>
        <v>6.4</v>
      </c>
      <c r="HI39" s="19">
        <f t="shared" si="545"/>
        <v>14.558648</v>
      </c>
      <c r="HJ39" s="19">
        <f t="shared" si="545"/>
        <v>6.4</v>
      </c>
      <c r="HK39" s="19">
        <f t="shared" si="545"/>
        <v>6.4</v>
      </c>
      <c r="HL39" s="19">
        <f t="shared" si="545"/>
        <v>6.4</v>
      </c>
      <c r="HM39" s="19">
        <f t="shared" si="545"/>
        <v>19.200000000000003</v>
      </c>
      <c r="HN39" s="19">
        <f t="shared" si="545"/>
        <v>58.234591999999999</v>
      </c>
      <c r="HO39" s="19">
        <f t="shared" ref="HO39:HR39" si="594">HO76+HO113+HO150+HO187+HO224</f>
        <v>8.9663380000000004</v>
      </c>
      <c r="HP39" s="19">
        <f t="shared" si="594"/>
        <v>8.9663380000000004</v>
      </c>
      <c r="HQ39" s="19">
        <f t="shared" si="594"/>
        <v>0</v>
      </c>
      <c r="HR39" s="19">
        <f t="shared" si="594"/>
        <v>17.932676000000001</v>
      </c>
      <c r="HS39" s="186">
        <f t="shared" ref="HS39:HV39" si="595">HS76+HS113+HS150+HS187+HS224</f>
        <v>0</v>
      </c>
      <c r="HT39" s="186">
        <f t="shared" si="595"/>
        <v>0</v>
      </c>
      <c r="HU39" s="186">
        <f t="shared" si="595"/>
        <v>0</v>
      </c>
      <c r="HV39" s="186">
        <f t="shared" si="595"/>
        <v>0</v>
      </c>
      <c r="HW39" s="186">
        <f t="shared" ref="HW39:HZ39" si="596">HW76+HW113+HW150+HW187+HW224</f>
        <v>0</v>
      </c>
      <c r="HX39" s="186">
        <f t="shared" si="596"/>
        <v>0</v>
      </c>
      <c r="HY39" s="186">
        <f t="shared" si="596"/>
        <v>0</v>
      </c>
      <c r="HZ39" s="186">
        <f t="shared" si="596"/>
        <v>0</v>
      </c>
      <c r="IA39" s="186">
        <f t="shared" ref="IA39:IE39" si="597">IA76+IA113+IA150+IA187+IA224</f>
        <v>0</v>
      </c>
      <c r="IB39" s="186">
        <f t="shared" si="597"/>
        <v>0</v>
      </c>
      <c r="IC39" s="186">
        <f t="shared" si="597"/>
        <v>0</v>
      </c>
      <c r="ID39" s="186">
        <f t="shared" si="597"/>
        <v>0</v>
      </c>
      <c r="IE39" s="186">
        <f t="shared" si="597"/>
        <v>17.932676000000001</v>
      </c>
    </row>
    <row r="40" spans="1:239" s="13" customFormat="1" ht="15.75" x14ac:dyDescent="0.25">
      <c r="A40" s="14" t="s">
        <v>95</v>
      </c>
      <c r="B40" s="15"/>
      <c r="C40" s="16" t="s">
        <v>96</v>
      </c>
      <c r="D40" s="24">
        <f>SUM(D41:D42)</f>
        <v>40.884833333333333</v>
      </c>
      <c r="E40" s="24">
        <f t="shared" ref="E40:V40" si="598">SUM(E41:E42)</f>
        <v>380.51851499999998</v>
      </c>
      <c r="F40" s="24">
        <f t="shared" si="598"/>
        <v>30.937633333333331</v>
      </c>
      <c r="G40" s="24">
        <f t="shared" si="598"/>
        <v>30.801133333333333</v>
      </c>
      <c r="H40" s="24">
        <f t="shared" si="598"/>
        <v>29.6113</v>
      </c>
      <c r="I40" s="24">
        <f t="shared" si="598"/>
        <v>91.350066666666663</v>
      </c>
      <c r="J40" s="24">
        <f t="shared" si="598"/>
        <v>30.842300000000002</v>
      </c>
      <c r="K40" s="24">
        <f t="shared" si="598"/>
        <v>29.586800000000004</v>
      </c>
      <c r="L40" s="24">
        <f t="shared" si="598"/>
        <v>30.854300000000002</v>
      </c>
      <c r="M40" s="24">
        <f t="shared" si="598"/>
        <v>91.2834</v>
      </c>
      <c r="N40" s="24">
        <f t="shared" si="598"/>
        <v>30.854300000000002</v>
      </c>
      <c r="O40" s="24">
        <f t="shared" si="598"/>
        <v>30.857799999999997</v>
      </c>
      <c r="P40" s="24">
        <f t="shared" si="598"/>
        <v>30.829799999999999</v>
      </c>
      <c r="Q40" s="24">
        <f t="shared" si="598"/>
        <v>92.541899999999998</v>
      </c>
      <c r="R40" s="24">
        <f t="shared" si="598"/>
        <v>30.990000000000002</v>
      </c>
      <c r="S40" s="24">
        <f t="shared" si="598"/>
        <v>26.786000000000001</v>
      </c>
      <c r="T40" s="24">
        <f t="shared" si="598"/>
        <v>26.658000000000001</v>
      </c>
      <c r="U40" s="24">
        <f t="shared" si="598"/>
        <v>84.433999999999997</v>
      </c>
      <c r="V40" s="24">
        <f t="shared" si="598"/>
        <v>359.60936666666669</v>
      </c>
      <c r="W40" s="24">
        <f t="shared" ref="W40:Z40" si="599">SUM(W41:W42)</f>
        <v>2.4940000000000002</v>
      </c>
      <c r="X40" s="24">
        <f t="shared" si="599"/>
        <v>2.4940000000000002</v>
      </c>
      <c r="Y40" s="190">
        <f t="shared" si="599"/>
        <v>0</v>
      </c>
      <c r="Z40" s="354">
        <f t="shared" si="599"/>
        <v>4.9880000000000004</v>
      </c>
      <c r="AA40" s="354">
        <f t="shared" ref="AA40" si="600">SUM(AA41:AA42)</f>
        <v>0</v>
      </c>
      <c r="AB40" s="354">
        <f t="shared" ref="AB40:AE40" si="601">SUM(AB41:AB42)</f>
        <v>0</v>
      </c>
      <c r="AC40" s="354">
        <f t="shared" si="601"/>
        <v>0</v>
      </c>
      <c r="AD40" s="354">
        <f t="shared" si="601"/>
        <v>0</v>
      </c>
      <c r="AE40" s="354">
        <f t="shared" si="601"/>
        <v>0</v>
      </c>
      <c r="AF40" s="354">
        <f t="shared" ref="AF40:AI40" si="602">SUM(AF41:AF42)</f>
        <v>0</v>
      </c>
      <c r="AG40" s="354">
        <f t="shared" si="602"/>
        <v>0</v>
      </c>
      <c r="AH40" s="354">
        <f t="shared" si="602"/>
        <v>0</v>
      </c>
      <c r="AI40" s="354">
        <f t="shared" si="602"/>
        <v>0</v>
      </c>
      <c r="AJ40" s="354">
        <f t="shared" ref="AJ40:AM40" si="603">SUM(AJ41:AJ42)</f>
        <v>0</v>
      </c>
      <c r="AK40" s="354">
        <f t="shared" si="603"/>
        <v>0</v>
      </c>
      <c r="AL40" s="354">
        <f t="shared" si="603"/>
        <v>0</v>
      </c>
      <c r="AM40" s="354">
        <f t="shared" si="603"/>
        <v>4.9880000000000004</v>
      </c>
      <c r="AN40" s="349"/>
      <c r="AO40" s="15" t="s">
        <v>95</v>
      </c>
      <c r="AP40" s="15"/>
      <c r="AQ40" s="16" t="s">
        <v>96</v>
      </c>
      <c r="AR40" s="24">
        <f>SUM(AR41:AR42)</f>
        <v>23</v>
      </c>
      <c r="AS40" s="24">
        <f t="shared" ref="AS40:CA40" si="604">SUM(AS41:AS42)</f>
        <v>274.20000000000005</v>
      </c>
      <c r="AT40" s="24">
        <f t="shared" si="604"/>
        <v>23</v>
      </c>
      <c r="AU40" s="24">
        <f t="shared" si="604"/>
        <v>23</v>
      </c>
      <c r="AV40" s="24">
        <f t="shared" si="604"/>
        <v>23</v>
      </c>
      <c r="AW40" s="24">
        <f>SUM(AW41:AW42)</f>
        <v>69</v>
      </c>
      <c r="AX40" s="24">
        <f t="shared" si="604"/>
        <v>23</v>
      </c>
      <c r="AY40" s="24">
        <f t="shared" si="604"/>
        <v>23</v>
      </c>
      <c r="AZ40" s="24">
        <f t="shared" si="604"/>
        <v>23</v>
      </c>
      <c r="BA40" s="24">
        <f t="shared" si="604"/>
        <v>69</v>
      </c>
      <c r="BB40" s="24">
        <f t="shared" si="604"/>
        <v>23</v>
      </c>
      <c r="BC40" s="24">
        <f t="shared" si="604"/>
        <v>23</v>
      </c>
      <c r="BD40" s="24">
        <f t="shared" si="604"/>
        <v>23</v>
      </c>
      <c r="BE40" s="24">
        <f t="shared" si="604"/>
        <v>69</v>
      </c>
      <c r="BF40" s="24">
        <f t="shared" si="604"/>
        <v>23</v>
      </c>
      <c r="BG40" s="24">
        <f t="shared" si="604"/>
        <v>23</v>
      </c>
      <c r="BH40" s="24">
        <f t="shared" si="604"/>
        <v>23</v>
      </c>
      <c r="BI40" s="24">
        <f t="shared" si="604"/>
        <v>69</v>
      </c>
      <c r="BJ40" s="24">
        <f t="shared" si="604"/>
        <v>276</v>
      </c>
      <c r="BK40" s="196">
        <f t="shared" si="604"/>
        <v>0</v>
      </c>
      <c r="BL40" s="196">
        <f t="shared" si="604"/>
        <v>0</v>
      </c>
      <c r="BM40" s="196">
        <f t="shared" si="604"/>
        <v>0</v>
      </c>
      <c r="BN40" s="350">
        <f t="shared" si="604"/>
        <v>0</v>
      </c>
      <c r="BO40" s="350">
        <f t="shared" si="604"/>
        <v>0</v>
      </c>
      <c r="BP40" s="350">
        <f t="shared" si="604"/>
        <v>0</v>
      </c>
      <c r="BQ40" s="350">
        <f t="shared" si="604"/>
        <v>0</v>
      </c>
      <c r="BR40" s="350">
        <f t="shared" si="604"/>
        <v>0</v>
      </c>
      <c r="BS40" s="350">
        <f t="shared" si="604"/>
        <v>0</v>
      </c>
      <c r="BT40" s="350">
        <f t="shared" si="604"/>
        <v>0</v>
      </c>
      <c r="BU40" s="350">
        <f t="shared" si="604"/>
        <v>0</v>
      </c>
      <c r="BV40" s="350">
        <f t="shared" si="604"/>
        <v>0</v>
      </c>
      <c r="BW40" s="350">
        <f t="shared" si="604"/>
        <v>0</v>
      </c>
      <c r="BX40" s="350">
        <f t="shared" si="604"/>
        <v>0</v>
      </c>
      <c r="BY40" s="350">
        <f t="shared" si="604"/>
        <v>0</v>
      </c>
      <c r="BZ40" s="350">
        <f t="shared" si="604"/>
        <v>0</v>
      </c>
      <c r="CA40" s="350">
        <f t="shared" si="604"/>
        <v>0</v>
      </c>
      <c r="CB40" s="349"/>
      <c r="CC40" s="15" t="s">
        <v>95</v>
      </c>
      <c r="CD40" s="15"/>
      <c r="CE40" s="16" t="s">
        <v>96</v>
      </c>
      <c r="CF40" s="24">
        <f t="shared" ref="CF40:CX40" si="605">SUM(CF41:CF42)</f>
        <v>0</v>
      </c>
      <c r="CG40" s="24">
        <f t="shared" si="605"/>
        <v>0</v>
      </c>
      <c r="CH40" s="24">
        <f t="shared" si="605"/>
        <v>0</v>
      </c>
      <c r="CI40" s="24">
        <f t="shared" si="605"/>
        <v>0</v>
      </c>
      <c r="CJ40" s="24">
        <f t="shared" si="605"/>
        <v>0</v>
      </c>
      <c r="CK40" s="24">
        <f t="shared" si="605"/>
        <v>0</v>
      </c>
      <c r="CL40" s="24">
        <f t="shared" si="605"/>
        <v>0</v>
      </c>
      <c r="CM40" s="24">
        <f t="shared" si="605"/>
        <v>0</v>
      </c>
      <c r="CN40" s="24">
        <f t="shared" si="605"/>
        <v>0</v>
      </c>
      <c r="CO40" s="24">
        <f t="shared" si="605"/>
        <v>0</v>
      </c>
      <c r="CP40" s="24">
        <f t="shared" si="605"/>
        <v>0</v>
      </c>
      <c r="CQ40" s="24">
        <f t="shared" si="605"/>
        <v>0</v>
      </c>
      <c r="CR40" s="24">
        <f t="shared" si="605"/>
        <v>0</v>
      </c>
      <c r="CS40" s="24">
        <f t="shared" si="605"/>
        <v>0</v>
      </c>
      <c r="CT40" s="24">
        <f t="shared" si="605"/>
        <v>0</v>
      </c>
      <c r="CU40" s="24">
        <f t="shared" si="605"/>
        <v>0</v>
      </c>
      <c r="CV40" s="24">
        <f t="shared" si="605"/>
        <v>0</v>
      </c>
      <c r="CW40" s="24">
        <f t="shared" si="605"/>
        <v>0</v>
      </c>
      <c r="CX40" s="24">
        <f t="shared" si="605"/>
        <v>0</v>
      </c>
      <c r="CY40" s="24"/>
      <c r="CZ40" s="24"/>
      <c r="DA40" s="24"/>
      <c r="DB40" s="24"/>
      <c r="DC40" s="24"/>
      <c r="DD40" s="24"/>
      <c r="DE40" s="24"/>
      <c r="DF40" s="24"/>
      <c r="DG40" s="24"/>
      <c r="DH40" s="24"/>
      <c r="DI40" s="24"/>
      <c r="DJ40" s="24"/>
      <c r="DK40" s="24"/>
      <c r="DL40" s="24"/>
      <c r="DM40" s="24"/>
      <c r="DN40" s="353"/>
      <c r="DO40" s="351"/>
      <c r="DP40" s="349"/>
      <c r="DQ40" s="15" t="s">
        <v>95</v>
      </c>
      <c r="DR40" s="15"/>
      <c r="DS40" s="16" t="s">
        <v>96</v>
      </c>
      <c r="DT40" s="24">
        <f>SUM(DT41:DT42)</f>
        <v>0</v>
      </c>
      <c r="DU40" s="24">
        <f t="shared" ref="DU40:EP40" si="606">SUM(DU41:DU42)</f>
        <v>0</v>
      </c>
      <c r="DV40" s="24">
        <f t="shared" si="606"/>
        <v>0</v>
      </c>
      <c r="DW40" s="24">
        <f t="shared" si="606"/>
        <v>0</v>
      </c>
      <c r="DX40" s="24">
        <f t="shared" si="606"/>
        <v>0</v>
      </c>
      <c r="DY40" s="24">
        <f t="shared" si="606"/>
        <v>0</v>
      </c>
      <c r="DZ40" s="24">
        <f t="shared" si="606"/>
        <v>0</v>
      </c>
      <c r="EA40" s="24">
        <f t="shared" si="606"/>
        <v>0</v>
      </c>
      <c r="EB40" s="24">
        <f t="shared" si="606"/>
        <v>0</v>
      </c>
      <c r="EC40" s="24">
        <f t="shared" si="606"/>
        <v>0</v>
      </c>
      <c r="ED40" s="24">
        <f t="shared" si="606"/>
        <v>0</v>
      </c>
      <c r="EE40" s="24">
        <f t="shared" si="606"/>
        <v>0</v>
      </c>
      <c r="EF40" s="24">
        <f t="shared" si="606"/>
        <v>0</v>
      </c>
      <c r="EG40" s="24">
        <f t="shared" si="606"/>
        <v>0</v>
      </c>
      <c r="EH40" s="24">
        <f t="shared" si="606"/>
        <v>0</v>
      </c>
      <c r="EI40" s="24">
        <f t="shared" si="606"/>
        <v>0</v>
      </c>
      <c r="EJ40" s="24">
        <f t="shared" si="606"/>
        <v>0</v>
      </c>
      <c r="EK40" s="24">
        <f t="shared" si="606"/>
        <v>0</v>
      </c>
      <c r="EL40" s="24">
        <f t="shared" si="606"/>
        <v>0</v>
      </c>
      <c r="EM40" s="196">
        <f t="shared" si="606"/>
        <v>0</v>
      </c>
      <c r="EN40" s="196">
        <f t="shared" si="606"/>
        <v>0</v>
      </c>
      <c r="EO40" s="196">
        <f t="shared" si="606"/>
        <v>0</v>
      </c>
      <c r="EP40" s="350">
        <f t="shared" si="606"/>
        <v>0</v>
      </c>
      <c r="EQ40" s="350"/>
      <c r="ER40" s="350"/>
      <c r="ES40" s="350"/>
      <c r="ET40" s="350"/>
      <c r="EU40" s="350"/>
      <c r="EV40" s="350"/>
      <c r="EW40" s="350"/>
      <c r="EX40" s="350"/>
      <c r="EY40" s="350"/>
      <c r="EZ40" s="350"/>
      <c r="FA40" s="350"/>
      <c r="FB40" s="350"/>
      <c r="FC40" s="350"/>
      <c r="FD40" s="349"/>
      <c r="FE40" s="15" t="s">
        <v>95</v>
      </c>
      <c r="FF40" s="15"/>
      <c r="FG40" s="16" t="s">
        <v>96</v>
      </c>
      <c r="FH40" s="24">
        <f>SUM(FH41:FH42)</f>
        <v>12.468999999999999</v>
      </c>
      <c r="FI40" s="24">
        <f t="shared" ref="FI40:GD40" si="607">SUM(FI41:FI42)</f>
        <v>30.716999999999999</v>
      </c>
      <c r="FJ40" s="24">
        <f t="shared" si="607"/>
        <v>5.3870000000000005</v>
      </c>
      <c r="FK40" s="24">
        <f t="shared" si="607"/>
        <v>5.2504999999999997</v>
      </c>
      <c r="FL40" s="24">
        <f t="shared" si="607"/>
        <v>5.3765000000000001</v>
      </c>
      <c r="FM40" s="24">
        <f t="shared" si="607"/>
        <v>16.013999999999999</v>
      </c>
      <c r="FN40" s="24">
        <f t="shared" si="607"/>
        <v>5.3659999999999997</v>
      </c>
      <c r="FO40" s="24">
        <f t="shared" si="607"/>
        <v>5.3520000000000003</v>
      </c>
      <c r="FP40" s="24">
        <f t="shared" si="607"/>
        <v>5.3834999999999997</v>
      </c>
      <c r="FQ40" s="24">
        <f t="shared" si="607"/>
        <v>16.101500000000001</v>
      </c>
      <c r="FR40" s="24">
        <f t="shared" si="607"/>
        <v>5.3834999999999997</v>
      </c>
      <c r="FS40" s="24">
        <f t="shared" si="607"/>
        <v>5.3870000000000005</v>
      </c>
      <c r="FT40" s="24">
        <f t="shared" si="607"/>
        <v>5.359</v>
      </c>
      <c r="FU40" s="24">
        <f t="shared" si="607"/>
        <v>16.1295</v>
      </c>
      <c r="FV40" s="24">
        <f t="shared" si="607"/>
        <v>5.5540000000000003</v>
      </c>
      <c r="FW40" s="24">
        <f t="shared" si="607"/>
        <v>1.17</v>
      </c>
      <c r="FX40" s="24">
        <f t="shared" si="607"/>
        <v>1.17</v>
      </c>
      <c r="FY40" s="24">
        <f t="shared" si="607"/>
        <v>7.8940000000000001</v>
      </c>
      <c r="FZ40" s="24">
        <f t="shared" si="607"/>
        <v>56.139000000000003</v>
      </c>
      <c r="GA40" s="24">
        <f t="shared" si="607"/>
        <v>0</v>
      </c>
      <c r="GB40" s="24">
        <f t="shared" si="607"/>
        <v>0</v>
      </c>
      <c r="GC40" s="191">
        <f t="shared" si="607"/>
        <v>0</v>
      </c>
      <c r="GD40" s="353">
        <f t="shared" si="607"/>
        <v>0</v>
      </c>
      <c r="GE40" s="353">
        <f t="shared" ref="GE40:GH40" si="608">SUM(GE41:GE42)</f>
        <v>0</v>
      </c>
      <c r="GF40" s="353">
        <f t="shared" si="608"/>
        <v>0</v>
      </c>
      <c r="GG40" s="353">
        <f t="shared" si="608"/>
        <v>0</v>
      </c>
      <c r="GH40" s="353">
        <f t="shared" si="608"/>
        <v>0</v>
      </c>
      <c r="GI40" s="353">
        <f t="shared" ref="GI40:GL40" si="609">SUM(GI41:GI42)</f>
        <v>0</v>
      </c>
      <c r="GJ40" s="353">
        <f t="shared" si="609"/>
        <v>0</v>
      </c>
      <c r="GK40" s="353">
        <f t="shared" si="609"/>
        <v>0</v>
      </c>
      <c r="GL40" s="353">
        <f t="shared" si="609"/>
        <v>0</v>
      </c>
      <c r="GM40" s="353">
        <f t="shared" ref="GM40:GQ40" si="610">SUM(GM41:GM42)</f>
        <v>0</v>
      </c>
      <c r="GN40" s="353">
        <f t="shared" si="610"/>
        <v>0</v>
      </c>
      <c r="GO40" s="353">
        <f t="shared" si="610"/>
        <v>0</v>
      </c>
      <c r="GP40" s="353">
        <f t="shared" si="610"/>
        <v>0</v>
      </c>
      <c r="GQ40" s="353">
        <f t="shared" si="610"/>
        <v>0</v>
      </c>
      <c r="GR40" s="349"/>
      <c r="GS40" s="15" t="s">
        <v>95</v>
      </c>
      <c r="GT40" s="15"/>
      <c r="GU40" s="16" t="s">
        <v>96</v>
      </c>
      <c r="GV40" s="24">
        <f>SUM(GV41:GV42)</f>
        <v>5.4158333333333326</v>
      </c>
      <c r="GW40" s="24">
        <f t="shared" ref="GW40:HN40" si="611">SUM(GW41:GW42)</f>
        <v>75.601515000000006</v>
      </c>
      <c r="GX40" s="24">
        <f t="shared" si="611"/>
        <v>2.5506333333333329</v>
      </c>
      <c r="GY40" s="24">
        <f t="shared" si="611"/>
        <v>2.5506333333333329</v>
      </c>
      <c r="GZ40" s="24">
        <f t="shared" si="611"/>
        <v>1.2347999999999999</v>
      </c>
      <c r="HA40" s="24">
        <f t="shared" si="611"/>
        <v>6.3360666666666656</v>
      </c>
      <c r="HB40" s="24">
        <f t="shared" si="611"/>
        <v>2.4763000000000002</v>
      </c>
      <c r="HC40" s="24">
        <f t="shared" si="611"/>
        <v>1.2347999999999999</v>
      </c>
      <c r="HD40" s="24">
        <f t="shared" si="611"/>
        <v>2.4707999999999997</v>
      </c>
      <c r="HE40" s="24">
        <f t="shared" si="611"/>
        <v>6.1818999999999997</v>
      </c>
      <c r="HF40" s="24">
        <f t="shared" si="611"/>
        <v>2.4707999999999997</v>
      </c>
      <c r="HG40" s="24">
        <f t="shared" si="611"/>
        <v>2.4707999999999997</v>
      </c>
      <c r="HH40" s="24">
        <f t="shared" si="611"/>
        <v>2.4707999999999997</v>
      </c>
      <c r="HI40" s="24">
        <f t="shared" si="611"/>
        <v>7.4123999999999999</v>
      </c>
      <c r="HJ40" s="24">
        <f t="shared" si="611"/>
        <v>2.4359999999999999</v>
      </c>
      <c r="HK40" s="24">
        <f t="shared" si="611"/>
        <v>2.6160000000000001</v>
      </c>
      <c r="HL40" s="24">
        <f t="shared" si="611"/>
        <v>2.488</v>
      </c>
      <c r="HM40" s="24">
        <f t="shared" si="611"/>
        <v>7.54</v>
      </c>
      <c r="HN40" s="24">
        <f t="shared" si="611"/>
        <v>27.470366666666671</v>
      </c>
      <c r="HO40" s="24">
        <f t="shared" ref="HO40:HR40" si="612">SUM(HO41:HO42)</f>
        <v>2.4940000000000002</v>
      </c>
      <c r="HP40" s="24">
        <f>SUM(HP41:HP42)</f>
        <v>2.4940000000000002</v>
      </c>
      <c r="HQ40" s="24">
        <f t="shared" si="612"/>
        <v>0</v>
      </c>
      <c r="HR40" s="24">
        <f t="shared" si="612"/>
        <v>4.9880000000000004</v>
      </c>
      <c r="HS40" s="353">
        <f t="shared" ref="HS40" si="613">SUM(HS41:HS42)</f>
        <v>0</v>
      </c>
      <c r="HT40" s="353">
        <f>SUM(HT41:HT42)</f>
        <v>0</v>
      </c>
      <c r="HU40" s="353">
        <f t="shared" ref="HU40:HW40" si="614">SUM(HU41:HU42)</f>
        <v>0</v>
      </c>
      <c r="HV40" s="353">
        <f t="shared" si="614"/>
        <v>0</v>
      </c>
      <c r="HW40" s="353">
        <f t="shared" si="614"/>
        <v>0</v>
      </c>
      <c r="HX40" s="353">
        <f>SUM(HX41:HX42)</f>
        <v>0</v>
      </c>
      <c r="HY40" s="353">
        <f t="shared" ref="HY40:IA40" si="615">SUM(HY41:HY42)</f>
        <v>0</v>
      </c>
      <c r="HZ40" s="353">
        <f t="shared" si="615"/>
        <v>0</v>
      </c>
      <c r="IA40" s="353">
        <f t="shared" si="615"/>
        <v>0</v>
      </c>
      <c r="IB40" s="353">
        <f>SUM(IB41:IB42)</f>
        <v>0</v>
      </c>
      <c r="IC40" s="353">
        <f t="shared" ref="IC40:IE40" si="616">SUM(IC41:IC42)</f>
        <v>0</v>
      </c>
      <c r="ID40" s="353">
        <f t="shared" si="616"/>
        <v>0</v>
      </c>
      <c r="IE40" s="353">
        <f t="shared" si="616"/>
        <v>4.9880000000000004</v>
      </c>
    </row>
    <row r="41" spans="1:239" ht="15.75" x14ac:dyDescent="0.25">
      <c r="A41" s="25">
        <v>29</v>
      </c>
      <c r="B41" s="21" t="s">
        <v>97</v>
      </c>
      <c r="C41" s="19" t="s">
        <v>98</v>
      </c>
      <c r="D41" s="20">
        <f>D78+D115+D152+D189+D226</f>
        <v>0</v>
      </c>
      <c r="E41" s="20">
        <f t="shared" ref="E41:V42" si="617">E78+E115+E152+E189+E226</f>
        <v>42.886515000000003</v>
      </c>
      <c r="F41" s="20">
        <f t="shared" si="617"/>
        <v>0</v>
      </c>
      <c r="G41" s="20">
        <f t="shared" si="617"/>
        <v>0</v>
      </c>
      <c r="H41" s="20">
        <f t="shared" si="617"/>
        <v>0</v>
      </c>
      <c r="I41" s="20">
        <f t="shared" si="617"/>
        <v>0</v>
      </c>
      <c r="J41" s="20">
        <f t="shared" si="617"/>
        <v>0</v>
      </c>
      <c r="K41" s="20">
        <f t="shared" si="617"/>
        <v>0</v>
      </c>
      <c r="L41" s="20">
        <f t="shared" si="617"/>
        <v>0</v>
      </c>
      <c r="M41" s="20">
        <f t="shared" si="617"/>
        <v>0</v>
      </c>
      <c r="N41" s="20">
        <f t="shared" si="617"/>
        <v>0</v>
      </c>
      <c r="O41" s="20">
        <f t="shared" si="617"/>
        <v>0</v>
      </c>
      <c r="P41" s="20">
        <f t="shared" si="617"/>
        <v>0</v>
      </c>
      <c r="Q41" s="20">
        <f t="shared" si="617"/>
        <v>0</v>
      </c>
      <c r="R41" s="20">
        <f t="shared" si="617"/>
        <v>0</v>
      </c>
      <c r="S41" s="20">
        <f t="shared" si="617"/>
        <v>0</v>
      </c>
      <c r="T41" s="20">
        <f t="shared" si="617"/>
        <v>0</v>
      </c>
      <c r="U41" s="20">
        <f t="shared" si="617"/>
        <v>0</v>
      </c>
      <c r="V41" s="20">
        <f t="shared" si="617"/>
        <v>0</v>
      </c>
      <c r="W41" s="20">
        <f t="shared" ref="W41:Z41" si="618">W78+W115+W152+W189+W226</f>
        <v>0</v>
      </c>
      <c r="X41" s="20">
        <f t="shared" si="618"/>
        <v>0</v>
      </c>
      <c r="Y41" s="187">
        <f t="shared" si="618"/>
        <v>0</v>
      </c>
      <c r="Z41" s="341">
        <f t="shared" si="618"/>
        <v>0</v>
      </c>
      <c r="AA41" s="341">
        <f t="shared" ref="AA41" si="619">AA78+AA115+AA152+AA189+AA226</f>
        <v>0</v>
      </c>
      <c r="AB41" s="341">
        <f t="shared" ref="AB41:AE41" si="620">AB78+AB115+AB152+AB189+AB226</f>
        <v>0</v>
      </c>
      <c r="AC41" s="341">
        <f t="shared" si="620"/>
        <v>0</v>
      </c>
      <c r="AD41" s="341">
        <f t="shared" si="620"/>
        <v>0</v>
      </c>
      <c r="AE41" s="341">
        <f t="shared" si="620"/>
        <v>0</v>
      </c>
      <c r="AF41" s="341">
        <f t="shared" ref="AF41:AI41" si="621">AF78+AF115+AF152+AF189+AF226</f>
        <v>0</v>
      </c>
      <c r="AG41" s="341">
        <f t="shared" si="621"/>
        <v>0</v>
      </c>
      <c r="AH41" s="341">
        <f t="shared" si="621"/>
        <v>0</v>
      </c>
      <c r="AI41" s="341">
        <f t="shared" si="621"/>
        <v>0</v>
      </c>
      <c r="AJ41" s="341">
        <f t="shared" ref="AJ41:AM41" si="622">AJ78+AJ115+AJ152+AJ189+AJ226</f>
        <v>0</v>
      </c>
      <c r="AK41" s="341">
        <f t="shared" si="622"/>
        <v>0</v>
      </c>
      <c r="AL41" s="341">
        <f t="shared" si="622"/>
        <v>0</v>
      </c>
      <c r="AM41" s="341">
        <f t="shared" si="622"/>
        <v>0</v>
      </c>
      <c r="AO41" s="21">
        <v>29</v>
      </c>
      <c r="AP41" s="21" t="s">
        <v>97</v>
      </c>
      <c r="AQ41" s="19" t="s">
        <v>98</v>
      </c>
      <c r="AR41" s="19">
        <f>AR78+AR115+AR152+AR189+AR226</f>
        <v>0</v>
      </c>
      <c r="AS41" s="19">
        <f t="shared" ref="AS41:BJ42" si="623">AS78+AS115+AS152+AS189+AS226</f>
        <v>0</v>
      </c>
      <c r="AT41" s="19">
        <f t="shared" si="623"/>
        <v>0</v>
      </c>
      <c r="AU41" s="19">
        <f t="shared" si="623"/>
        <v>0</v>
      </c>
      <c r="AV41" s="19">
        <f t="shared" si="623"/>
        <v>0</v>
      </c>
      <c r="AW41" s="19">
        <f t="shared" si="623"/>
        <v>0</v>
      </c>
      <c r="AX41" s="19">
        <f t="shared" si="623"/>
        <v>0</v>
      </c>
      <c r="AY41" s="19">
        <f t="shared" si="623"/>
        <v>0</v>
      </c>
      <c r="AZ41" s="19">
        <f t="shared" si="623"/>
        <v>0</v>
      </c>
      <c r="BA41" s="19">
        <f t="shared" si="623"/>
        <v>0</v>
      </c>
      <c r="BB41" s="19">
        <f t="shared" si="623"/>
        <v>0</v>
      </c>
      <c r="BC41" s="19">
        <f t="shared" si="623"/>
        <v>0</v>
      </c>
      <c r="BD41" s="19">
        <f t="shared" si="623"/>
        <v>0</v>
      </c>
      <c r="BE41" s="19">
        <f t="shared" si="623"/>
        <v>0</v>
      </c>
      <c r="BF41" s="19">
        <f t="shared" si="623"/>
        <v>0</v>
      </c>
      <c r="BG41" s="19">
        <f t="shared" si="623"/>
        <v>0</v>
      </c>
      <c r="BH41" s="19">
        <f t="shared" si="623"/>
        <v>0</v>
      </c>
      <c r="BI41" s="19">
        <f t="shared" si="623"/>
        <v>0</v>
      </c>
      <c r="BJ41" s="19">
        <f t="shared" si="623"/>
        <v>0</v>
      </c>
      <c r="BK41" s="48">
        <f t="shared" ref="BK41:CA42" si="624">BK78+BK115+BK152+BK189+BK226</f>
        <v>0</v>
      </c>
      <c r="BL41" s="48">
        <f t="shared" si="624"/>
        <v>0</v>
      </c>
      <c r="BM41" s="48">
        <f t="shared" si="624"/>
        <v>0</v>
      </c>
      <c r="BN41" s="197">
        <f t="shared" si="624"/>
        <v>0</v>
      </c>
      <c r="BO41" s="197">
        <f t="shared" si="624"/>
        <v>0</v>
      </c>
      <c r="BP41" s="197">
        <f t="shared" si="624"/>
        <v>0</v>
      </c>
      <c r="BQ41" s="197">
        <f t="shared" si="624"/>
        <v>0</v>
      </c>
      <c r="BR41" s="197">
        <f t="shared" si="624"/>
        <v>0</v>
      </c>
      <c r="BS41" s="197">
        <f t="shared" si="624"/>
        <v>0</v>
      </c>
      <c r="BT41" s="197">
        <f t="shared" si="624"/>
        <v>0</v>
      </c>
      <c r="BU41" s="197">
        <f t="shared" si="624"/>
        <v>0</v>
      </c>
      <c r="BV41" s="197">
        <f t="shared" si="624"/>
        <v>0</v>
      </c>
      <c r="BW41" s="197">
        <f t="shared" si="624"/>
        <v>0</v>
      </c>
      <c r="BX41" s="197">
        <f t="shared" si="624"/>
        <v>0</v>
      </c>
      <c r="BY41" s="197">
        <f t="shared" si="624"/>
        <v>0</v>
      </c>
      <c r="BZ41" s="197">
        <f t="shared" si="624"/>
        <v>0</v>
      </c>
      <c r="CA41" s="197">
        <f t="shared" si="624"/>
        <v>0</v>
      </c>
      <c r="CC41" s="21">
        <v>29</v>
      </c>
      <c r="CD41" s="21" t="s">
        <v>97</v>
      </c>
      <c r="CE41" s="19" t="s">
        <v>98</v>
      </c>
      <c r="CF41" s="19">
        <f>'1.Danh muc CPHC'!CF78+'1.Danh muc CPHC'!CF115+'1.Danh muc CPHC'!CF152+'1.Danh muc CPHC'!CF189+'1.Danh muc CPHC'!CF226</f>
        <v>0</v>
      </c>
      <c r="CG41" s="19">
        <f>'1.Danh muc CPHC'!CG78+'1.Danh muc CPHC'!CG115+'1.Danh muc CPHC'!CG152+'1.Danh muc CPHC'!CG189+'1.Danh muc CPHC'!CG226</f>
        <v>0</v>
      </c>
      <c r="CH41" s="19">
        <f>'1.Danh muc CPHC'!CH78+'1.Danh muc CPHC'!CH115+'1.Danh muc CPHC'!CH152+'1.Danh muc CPHC'!CH189+'1.Danh muc CPHC'!CH226</f>
        <v>0</v>
      </c>
      <c r="CI41" s="19">
        <f>'1.Danh muc CPHC'!CI78+'1.Danh muc CPHC'!CI115+'1.Danh muc CPHC'!CI152+'1.Danh muc CPHC'!CI189+'1.Danh muc CPHC'!CI226</f>
        <v>0</v>
      </c>
      <c r="CJ41" s="19">
        <f>'1.Danh muc CPHC'!CJ78+'1.Danh muc CPHC'!CJ115+'1.Danh muc CPHC'!CJ152+'1.Danh muc CPHC'!CJ189+'1.Danh muc CPHC'!CJ226</f>
        <v>0</v>
      </c>
      <c r="CK41" s="19">
        <f>'1.Danh muc CPHC'!CK78+'1.Danh muc CPHC'!CK115+'1.Danh muc CPHC'!CK152+'1.Danh muc CPHC'!CK189+'1.Danh muc CPHC'!CK226</f>
        <v>0</v>
      </c>
      <c r="CL41" s="19">
        <f t="shared" ref="CL41:CX41" si="625">CL78+CL115+CL152+CL189+CL226</f>
        <v>0</v>
      </c>
      <c r="CM41" s="19">
        <f t="shared" si="625"/>
        <v>0</v>
      </c>
      <c r="CN41" s="19">
        <f t="shared" si="625"/>
        <v>0</v>
      </c>
      <c r="CO41" s="19">
        <f t="shared" si="625"/>
        <v>0</v>
      </c>
      <c r="CP41" s="19">
        <f t="shared" si="625"/>
        <v>0</v>
      </c>
      <c r="CQ41" s="19">
        <f t="shared" si="625"/>
        <v>0</v>
      </c>
      <c r="CR41" s="19">
        <f t="shared" si="625"/>
        <v>0</v>
      </c>
      <c r="CS41" s="19">
        <f t="shared" si="625"/>
        <v>0</v>
      </c>
      <c r="CT41" s="19">
        <f t="shared" si="625"/>
        <v>0</v>
      </c>
      <c r="CU41" s="19">
        <f t="shared" si="625"/>
        <v>0</v>
      </c>
      <c r="CV41" s="19">
        <f t="shared" si="625"/>
        <v>0</v>
      </c>
      <c r="CW41" s="19">
        <f t="shared" si="625"/>
        <v>0</v>
      </c>
      <c r="CX41" s="19">
        <f t="shared" si="625"/>
        <v>0</v>
      </c>
      <c r="CY41" s="19"/>
      <c r="CZ41" s="19"/>
      <c r="DA41" s="19"/>
      <c r="DB41" s="19"/>
      <c r="DC41" s="19"/>
      <c r="DD41" s="19"/>
      <c r="DE41" s="19"/>
      <c r="DF41" s="19"/>
      <c r="DG41" s="19"/>
      <c r="DH41" s="19"/>
      <c r="DI41" s="19"/>
      <c r="DJ41" s="19"/>
      <c r="DK41" s="19"/>
      <c r="DL41" s="19"/>
      <c r="DM41" s="19"/>
      <c r="DN41" s="186"/>
      <c r="DO41" s="186"/>
      <c r="DQ41" s="21">
        <v>29</v>
      </c>
      <c r="DR41" s="21" t="s">
        <v>97</v>
      </c>
      <c r="DS41" s="19" t="s">
        <v>98</v>
      </c>
      <c r="DT41" s="19">
        <f>DT78+DT115+DT152+DT189+DT226</f>
        <v>0</v>
      </c>
      <c r="DU41" s="19">
        <f t="shared" ref="DU41:EL42" si="626">DU78+DU115+DU152+DU189+DU226</f>
        <v>0</v>
      </c>
      <c r="DV41" s="19">
        <f t="shared" si="626"/>
        <v>0</v>
      </c>
      <c r="DW41" s="19">
        <f t="shared" si="626"/>
        <v>0</v>
      </c>
      <c r="DX41" s="19">
        <f t="shared" si="626"/>
        <v>0</v>
      </c>
      <c r="DY41" s="19">
        <f t="shared" si="626"/>
        <v>0</v>
      </c>
      <c r="DZ41" s="19">
        <f t="shared" si="626"/>
        <v>0</v>
      </c>
      <c r="EA41" s="19">
        <f t="shared" si="626"/>
        <v>0</v>
      </c>
      <c r="EB41" s="19">
        <f t="shared" si="626"/>
        <v>0</v>
      </c>
      <c r="EC41" s="19">
        <f t="shared" si="626"/>
        <v>0</v>
      </c>
      <c r="ED41" s="19">
        <f t="shared" si="626"/>
        <v>0</v>
      </c>
      <c r="EE41" s="19">
        <f t="shared" si="626"/>
        <v>0</v>
      </c>
      <c r="EF41" s="19">
        <f t="shared" si="626"/>
        <v>0</v>
      </c>
      <c r="EG41" s="19">
        <f t="shared" si="626"/>
        <v>0</v>
      </c>
      <c r="EH41" s="19">
        <f t="shared" si="626"/>
        <v>0</v>
      </c>
      <c r="EI41" s="19">
        <f t="shared" si="626"/>
        <v>0</v>
      </c>
      <c r="EJ41" s="19">
        <f t="shared" si="626"/>
        <v>0</v>
      </c>
      <c r="EK41" s="19">
        <f t="shared" si="626"/>
        <v>0</v>
      </c>
      <c r="EL41" s="19">
        <f t="shared" si="626"/>
        <v>0</v>
      </c>
      <c r="EM41" s="48">
        <f t="shared" ref="EM41:EP41" si="627">EM78+EM115+EM152+EM189+EM226</f>
        <v>0</v>
      </c>
      <c r="EN41" s="48">
        <f t="shared" si="627"/>
        <v>0</v>
      </c>
      <c r="EO41" s="48">
        <f t="shared" si="627"/>
        <v>0</v>
      </c>
      <c r="EP41" s="197">
        <f t="shared" si="627"/>
        <v>0</v>
      </c>
      <c r="EQ41" s="197"/>
      <c r="ER41" s="197"/>
      <c r="ES41" s="197"/>
      <c r="ET41" s="197"/>
      <c r="EU41" s="197"/>
      <c r="EV41" s="197"/>
      <c r="EW41" s="197"/>
      <c r="EX41" s="197"/>
      <c r="EY41" s="197"/>
      <c r="EZ41" s="197"/>
      <c r="FA41" s="197"/>
      <c r="FB41" s="197"/>
      <c r="FC41" s="197"/>
      <c r="FE41" s="21">
        <v>29</v>
      </c>
      <c r="FF41" s="21" t="s">
        <v>97</v>
      </c>
      <c r="FG41" s="19" t="s">
        <v>98</v>
      </c>
      <c r="FH41" s="19">
        <f>FH78+FH115+FH152+FH189+FH226</f>
        <v>0</v>
      </c>
      <c r="FI41" s="19">
        <f t="shared" ref="FI41:FZ42" si="628">FI78+FI115+FI152+FI189+FI226</f>
        <v>0</v>
      </c>
      <c r="FJ41" s="19">
        <f t="shared" si="628"/>
        <v>0</v>
      </c>
      <c r="FK41" s="19">
        <f t="shared" si="628"/>
        <v>0</v>
      </c>
      <c r="FL41" s="19">
        <f t="shared" si="628"/>
        <v>0</v>
      </c>
      <c r="FM41" s="19">
        <f t="shared" si="628"/>
        <v>0</v>
      </c>
      <c r="FN41" s="19">
        <f t="shared" si="628"/>
        <v>0</v>
      </c>
      <c r="FO41" s="19">
        <f t="shared" si="628"/>
        <v>0</v>
      </c>
      <c r="FP41" s="19">
        <f t="shared" si="628"/>
        <v>0</v>
      </c>
      <c r="FQ41" s="19">
        <f t="shared" si="628"/>
        <v>0</v>
      </c>
      <c r="FR41" s="19">
        <f t="shared" si="628"/>
        <v>0</v>
      </c>
      <c r="FS41" s="19">
        <f t="shared" si="628"/>
        <v>0</v>
      </c>
      <c r="FT41" s="19">
        <f t="shared" si="628"/>
        <v>0</v>
      </c>
      <c r="FU41" s="19">
        <f t="shared" si="628"/>
        <v>0</v>
      </c>
      <c r="FV41" s="19">
        <f t="shared" si="628"/>
        <v>0</v>
      </c>
      <c r="FW41" s="19">
        <f t="shared" si="628"/>
        <v>0</v>
      </c>
      <c r="FX41" s="19">
        <f t="shared" si="628"/>
        <v>0</v>
      </c>
      <c r="FY41" s="19">
        <f t="shared" si="628"/>
        <v>0</v>
      </c>
      <c r="FZ41" s="19">
        <f t="shared" si="628"/>
        <v>0</v>
      </c>
      <c r="GA41" s="19">
        <f t="shared" ref="GA41:GD41" si="629">GA78+GA115+GA152+GA189+GA226</f>
        <v>0</v>
      </c>
      <c r="GB41" s="19">
        <f t="shared" si="629"/>
        <v>0</v>
      </c>
      <c r="GC41" s="188">
        <f t="shared" si="629"/>
        <v>0</v>
      </c>
      <c r="GD41" s="186">
        <f t="shared" si="629"/>
        <v>0</v>
      </c>
      <c r="GE41" s="186">
        <f t="shared" ref="GE41:GH41" si="630">GE78+GE115+GE152+GE189+GE226</f>
        <v>0</v>
      </c>
      <c r="GF41" s="186">
        <f t="shared" si="630"/>
        <v>0</v>
      </c>
      <c r="GG41" s="186">
        <f t="shared" si="630"/>
        <v>0</v>
      </c>
      <c r="GH41" s="186">
        <f t="shared" si="630"/>
        <v>0</v>
      </c>
      <c r="GI41" s="186">
        <f t="shared" ref="GI41:GL41" si="631">GI78+GI115+GI152+GI189+GI226</f>
        <v>0</v>
      </c>
      <c r="GJ41" s="186">
        <f t="shared" si="631"/>
        <v>0</v>
      </c>
      <c r="GK41" s="186">
        <f t="shared" si="631"/>
        <v>0</v>
      </c>
      <c r="GL41" s="186">
        <f t="shared" si="631"/>
        <v>0</v>
      </c>
      <c r="GM41" s="186">
        <f t="shared" ref="GM41:GQ41" si="632">GM78+GM115+GM152+GM189+GM226</f>
        <v>0</v>
      </c>
      <c r="GN41" s="186">
        <f t="shared" si="632"/>
        <v>0</v>
      </c>
      <c r="GO41" s="186">
        <f t="shared" si="632"/>
        <v>0</v>
      </c>
      <c r="GP41" s="186">
        <f t="shared" si="632"/>
        <v>0</v>
      </c>
      <c r="GQ41" s="186">
        <f t="shared" si="632"/>
        <v>0</v>
      </c>
      <c r="GS41" s="21">
        <v>29</v>
      </c>
      <c r="GT41" s="21" t="s">
        <v>97</v>
      </c>
      <c r="GU41" s="19" t="s">
        <v>98</v>
      </c>
      <c r="GV41" s="19">
        <f>GV78+GV115+GV152+GV189+GV226</f>
        <v>0</v>
      </c>
      <c r="GW41" s="19">
        <f t="shared" ref="GW41:HN42" si="633">GW78+GW115+GW152+GW189+GW226</f>
        <v>42.886515000000003</v>
      </c>
      <c r="GX41" s="19">
        <f t="shared" si="633"/>
        <v>0</v>
      </c>
      <c r="GY41" s="19">
        <f t="shared" si="633"/>
        <v>0</v>
      </c>
      <c r="GZ41" s="19">
        <f t="shared" si="633"/>
        <v>0</v>
      </c>
      <c r="HA41" s="19">
        <f t="shared" si="633"/>
        <v>0</v>
      </c>
      <c r="HB41" s="19">
        <f t="shared" si="633"/>
        <v>0</v>
      </c>
      <c r="HC41" s="19">
        <f t="shared" si="633"/>
        <v>0</v>
      </c>
      <c r="HD41" s="19">
        <f t="shared" si="633"/>
        <v>0</v>
      </c>
      <c r="HE41" s="19">
        <f t="shared" si="633"/>
        <v>0</v>
      </c>
      <c r="HF41" s="19">
        <f t="shared" si="633"/>
        <v>0</v>
      </c>
      <c r="HG41" s="19">
        <f t="shared" si="633"/>
        <v>0</v>
      </c>
      <c r="HH41" s="19">
        <f t="shared" si="633"/>
        <v>0</v>
      </c>
      <c r="HI41" s="19">
        <f t="shared" si="633"/>
        <v>0</v>
      </c>
      <c r="HJ41" s="19">
        <f t="shared" si="633"/>
        <v>0</v>
      </c>
      <c r="HK41" s="19">
        <f t="shared" si="633"/>
        <v>0</v>
      </c>
      <c r="HL41" s="19">
        <f t="shared" si="633"/>
        <v>0</v>
      </c>
      <c r="HM41" s="19">
        <f t="shared" si="633"/>
        <v>0</v>
      </c>
      <c r="HN41" s="19">
        <f t="shared" si="633"/>
        <v>0</v>
      </c>
      <c r="HO41" s="19">
        <f t="shared" ref="HO41:HR41" si="634">HO78+HO115+HO152+HO189+HO226</f>
        <v>0</v>
      </c>
      <c r="HP41" s="19">
        <f t="shared" si="634"/>
        <v>0</v>
      </c>
      <c r="HQ41" s="19">
        <f t="shared" si="634"/>
        <v>0</v>
      </c>
      <c r="HR41" s="19">
        <f t="shared" si="634"/>
        <v>0</v>
      </c>
      <c r="HS41" s="186">
        <f t="shared" ref="HS41:HV41" si="635">HS78+HS115+HS152+HS189+HS226</f>
        <v>0</v>
      </c>
      <c r="HT41" s="186">
        <f t="shared" si="635"/>
        <v>0</v>
      </c>
      <c r="HU41" s="186">
        <f t="shared" si="635"/>
        <v>0</v>
      </c>
      <c r="HV41" s="186">
        <f t="shared" si="635"/>
        <v>0</v>
      </c>
      <c r="HW41" s="186">
        <f t="shared" ref="HW41:HZ41" si="636">HW78+HW115+HW152+HW189+HW226</f>
        <v>0</v>
      </c>
      <c r="HX41" s="186">
        <f t="shared" si="636"/>
        <v>0</v>
      </c>
      <c r="HY41" s="186">
        <f t="shared" si="636"/>
        <v>0</v>
      </c>
      <c r="HZ41" s="186">
        <f t="shared" si="636"/>
        <v>0</v>
      </c>
      <c r="IA41" s="186">
        <f t="shared" ref="IA41:IE41" si="637">IA78+IA115+IA152+IA189+IA226</f>
        <v>0</v>
      </c>
      <c r="IB41" s="186">
        <f t="shared" si="637"/>
        <v>0</v>
      </c>
      <c r="IC41" s="186">
        <f t="shared" si="637"/>
        <v>0</v>
      </c>
      <c r="ID41" s="186">
        <f t="shared" si="637"/>
        <v>0</v>
      </c>
      <c r="IE41" s="186">
        <f t="shared" si="637"/>
        <v>0</v>
      </c>
    </row>
    <row r="42" spans="1:239" ht="15.75" x14ac:dyDescent="0.25">
      <c r="A42" s="25">
        <v>30</v>
      </c>
      <c r="B42" s="21" t="s">
        <v>99</v>
      </c>
      <c r="C42" s="19" t="s">
        <v>100</v>
      </c>
      <c r="D42" s="20">
        <f>D79+D116+D153+D190+D227</f>
        <v>40.884833333333333</v>
      </c>
      <c r="E42" s="20">
        <f t="shared" si="617"/>
        <v>337.63200000000001</v>
      </c>
      <c r="F42" s="20">
        <f t="shared" si="617"/>
        <v>30.937633333333331</v>
      </c>
      <c r="G42" s="20">
        <f t="shared" si="617"/>
        <v>30.801133333333333</v>
      </c>
      <c r="H42" s="20">
        <f t="shared" si="617"/>
        <v>29.6113</v>
      </c>
      <c r="I42" s="20">
        <f t="shared" si="617"/>
        <v>91.350066666666663</v>
      </c>
      <c r="J42" s="20">
        <f t="shared" si="617"/>
        <v>30.842300000000002</v>
      </c>
      <c r="K42" s="20">
        <f t="shared" si="617"/>
        <v>29.586800000000004</v>
      </c>
      <c r="L42" s="20">
        <f t="shared" si="617"/>
        <v>30.854300000000002</v>
      </c>
      <c r="M42" s="20">
        <f t="shared" si="617"/>
        <v>91.2834</v>
      </c>
      <c r="N42" s="20">
        <f t="shared" si="617"/>
        <v>30.854300000000002</v>
      </c>
      <c r="O42" s="20">
        <f t="shared" si="617"/>
        <v>30.857799999999997</v>
      </c>
      <c r="P42" s="20">
        <f t="shared" si="617"/>
        <v>30.829799999999999</v>
      </c>
      <c r="Q42" s="20">
        <f t="shared" si="617"/>
        <v>92.541899999999998</v>
      </c>
      <c r="R42" s="20">
        <f t="shared" si="617"/>
        <v>30.990000000000002</v>
      </c>
      <c r="S42" s="20">
        <f t="shared" si="617"/>
        <v>26.786000000000001</v>
      </c>
      <c r="T42" s="20">
        <f t="shared" si="617"/>
        <v>26.658000000000001</v>
      </c>
      <c r="U42" s="20">
        <f t="shared" si="617"/>
        <v>84.433999999999997</v>
      </c>
      <c r="V42" s="20">
        <f t="shared" si="617"/>
        <v>359.60936666666669</v>
      </c>
      <c r="W42" s="20">
        <f t="shared" ref="W42:Z42" si="638">W79+W116+W153+W190+W227</f>
        <v>2.4940000000000002</v>
      </c>
      <c r="X42" s="20">
        <f t="shared" si="638"/>
        <v>2.4940000000000002</v>
      </c>
      <c r="Y42" s="187">
        <f t="shared" si="638"/>
        <v>0</v>
      </c>
      <c r="Z42" s="340">
        <f t="shared" si="638"/>
        <v>4.9880000000000004</v>
      </c>
      <c r="AA42" s="340">
        <f t="shared" ref="AA42" si="639">AA79+AA116+AA153+AA190+AA227</f>
        <v>0</v>
      </c>
      <c r="AB42" s="340">
        <f t="shared" ref="AB42:AE42" si="640">AB79+AB116+AB153+AB190+AB227</f>
        <v>0</v>
      </c>
      <c r="AC42" s="340">
        <f t="shared" si="640"/>
        <v>0</v>
      </c>
      <c r="AD42" s="340">
        <f t="shared" si="640"/>
        <v>0</v>
      </c>
      <c r="AE42" s="340">
        <f t="shared" si="640"/>
        <v>0</v>
      </c>
      <c r="AF42" s="340">
        <f t="shared" ref="AF42:AI42" si="641">AF79+AF116+AF153+AF190+AF227</f>
        <v>0</v>
      </c>
      <c r="AG42" s="340">
        <f t="shared" si="641"/>
        <v>0</v>
      </c>
      <c r="AH42" s="340">
        <f t="shared" si="641"/>
        <v>0</v>
      </c>
      <c r="AI42" s="340">
        <f t="shared" si="641"/>
        <v>0</v>
      </c>
      <c r="AJ42" s="340">
        <f t="shared" ref="AJ42:AM42" si="642">AJ79+AJ116+AJ153+AJ190+AJ227</f>
        <v>0</v>
      </c>
      <c r="AK42" s="340">
        <f t="shared" si="642"/>
        <v>0</v>
      </c>
      <c r="AL42" s="340">
        <f t="shared" si="642"/>
        <v>0</v>
      </c>
      <c r="AM42" s="340">
        <f t="shared" si="642"/>
        <v>4.9880000000000004</v>
      </c>
      <c r="AO42" s="21">
        <v>30</v>
      </c>
      <c r="AP42" s="21" t="s">
        <v>99</v>
      </c>
      <c r="AQ42" s="19" t="s">
        <v>100</v>
      </c>
      <c r="AR42" s="19">
        <f>AR79+AR116+AR153+AR190+AR227</f>
        <v>23</v>
      </c>
      <c r="AS42" s="19">
        <f t="shared" si="623"/>
        <v>274.20000000000005</v>
      </c>
      <c r="AT42" s="19">
        <f t="shared" si="623"/>
        <v>23</v>
      </c>
      <c r="AU42" s="19">
        <f t="shared" si="623"/>
        <v>23</v>
      </c>
      <c r="AV42" s="19">
        <f t="shared" si="623"/>
        <v>23</v>
      </c>
      <c r="AW42" s="19">
        <f t="shared" si="623"/>
        <v>69</v>
      </c>
      <c r="AX42" s="19">
        <f t="shared" si="623"/>
        <v>23</v>
      </c>
      <c r="AY42" s="19">
        <f t="shared" si="623"/>
        <v>23</v>
      </c>
      <c r="AZ42" s="19">
        <f t="shared" si="623"/>
        <v>23</v>
      </c>
      <c r="BA42" s="19">
        <f t="shared" si="623"/>
        <v>69</v>
      </c>
      <c r="BB42" s="19">
        <f t="shared" si="623"/>
        <v>23</v>
      </c>
      <c r="BC42" s="19">
        <f t="shared" si="623"/>
        <v>23</v>
      </c>
      <c r="BD42" s="19">
        <f t="shared" si="623"/>
        <v>23</v>
      </c>
      <c r="BE42" s="19">
        <f t="shared" si="623"/>
        <v>69</v>
      </c>
      <c r="BF42" s="19">
        <f t="shared" si="623"/>
        <v>23</v>
      </c>
      <c r="BG42" s="19">
        <f t="shared" si="623"/>
        <v>23</v>
      </c>
      <c r="BH42" s="19">
        <f t="shared" si="623"/>
        <v>23</v>
      </c>
      <c r="BI42" s="19">
        <f t="shared" si="623"/>
        <v>69</v>
      </c>
      <c r="BJ42" s="19">
        <f t="shared" si="623"/>
        <v>276</v>
      </c>
      <c r="BK42" s="48">
        <f t="shared" ref="BK42:BM42" si="643">BK79+BK116+BK153+BK190+BK227</f>
        <v>0</v>
      </c>
      <c r="BL42" s="48">
        <f t="shared" si="643"/>
        <v>0</v>
      </c>
      <c r="BM42" s="48">
        <f t="shared" si="643"/>
        <v>0</v>
      </c>
      <c r="BN42" s="197">
        <f>BN79+BN116+BN153+BN190+BN227</f>
        <v>0</v>
      </c>
      <c r="BO42" s="197">
        <f t="shared" ref="BO42:BQ42" si="644">BO79+BO116+BO153+BO190+BO227</f>
        <v>0</v>
      </c>
      <c r="BP42" s="197">
        <f t="shared" si="644"/>
        <v>0</v>
      </c>
      <c r="BQ42" s="197">
        <f t="shared" si="644"/>
        <v>0</v>
      </c>
      <c r="BR42" s="197">
        <f>BR79+BR116+BR153+BR190+BR227</f>
        <v>0</v>
      </c>
      <c r="BS42" s="197">
        <f t="shared" ref="BS42:BU42" si="645">BS79+BS116+BS153+BS190+BS227</f>
        <v>0</v>
      </c>
      <c r="BT42" s="197">
        <f t="shared" si="645"/>
        <v>0</v>
      </c>
      <c r="BU42" s="197">
        <f t="shared" si="645"/>
        <v>0</v>
      </c>
      <c r="BV42" s="197">
        <f>BV79+BV116+BV153+BV190+BV227</f>
        <v>0</v>
      </c>
      <c r="BW42" s="197">
        <f t="shared" ref="BW42:BY42" si="646">BW79+BW116+BW153+BW190+BW227</f>
        <v>0</v>
      </c>
      <c r="BX42" s="197">
        <f t="shared" si="646"/>
        <v>0</v>
      </c>
      <c r="BY42" s="197">
        <f t="shared" si="646"/>
        <v>0</v>
      </c>
      <c r="BZ42" s="197">
        <f>BZ79+BZ116+BZ153+BZ190+BZ227</f>
        <v>0</v>
      </c>
      <c r="CA42" s="197">
        <f t="shared" si="624"/>
        <v>0</v>
      </c>
      <c r="CC42" s="21">
        <v>30</v>
      </c>
      <c r="CD42" s="21" t="s">
        <v>99</v>
      </c>
      <c r="CE42" s="19" t="s">
        <v>100</v>
      </c>
      <c r="CF42" s="19">
        <f>'1.Danh muc CPHC'!CF79+'1.Danh muc CPHC'!CF116+'1.Danh muc CPHC'!CF153+'1.Danh muc CPHC'!CF190+'1.Danh muc CPHC'!CF227</f>
        <v>0</v>
      </c>
      <c r="CG42" s="19">
        <f>'1.Danh muc CPHC'!CG79+'1.Danh muc CPHC'!CG116+'1.Danh muc CPHC'!CG153+'1.Danh muc CPHC'!CG190+'1.Danh muc CPHC'!CG227</f>
        <v>0</v>
      </c>
      <c r="CH42" s="19">
        <f>'1.Danh muc CPHC'!CH79+'1.Danh muc CPHC'!CH116+'1.Danh muc CPHC'!CH153+'1.Danh muc CPHC'!CH190+'1.Danh muc CPHC'!CH227</f>
        <v>0</v>
      </c>
      <c r="CI42" s="19">
        <f>'1.Danh muc CPHC'!CI79+'1.Danh muc CPHC'!CI116+'1.Danh muc CPHC'!CI153+'1.Danh muc CPHC'!CI190+'1.Danh muc CPHC'!CI227</f>
        <v>0</v>
      </c>
      <c r="CJ42" s="19">
        <f>'1.Danh muc CPHC'!CJ79+'1.Danh muc CPHC'!CJ116+'1.Danh muc CPHC'!CJ153+'1.Danh muc CPHC'!CJ190+'1.Danh muc CPHC'!CJ227</f>
        <v>0</v>
      </c>
      <c r="CK42" s="19">
        <f>'1.Danh muc CPHC'!CK79+'1.Danh muc CPHC'!CK116+'1.Danh muc CPHC'!CK153+'1.Danh muc CPHC'!CK190+'1.Danh muc CPHC'!CK227</f>
        <v>0</v>
      </c>
      <c r="CL42" s="19">
        <f t="shared" ref="CL42:CX42" si="647">CL79+CL116+CL153+CL190+CL227</f>
        <v>0</v>
      </c>
      <c r="CM42" s="19">
        <f t="shared" si="647"/>
        <v>0</v>
      </c>
      <c r="CN42" s="19">
        <f t="shared" si="647"/>
        <v>0</v>
      </c>
      <c r="CO42" s="19">
        <f t="shared" si="647"/>
        <v>0</v>
      </c>
      <c r="CP42" s="19">
        <f t="shared" si="647"/>
        <v>0</v>
      </c>
      <c r="CQ42" s="19">
        <f t="shared" si="647"/>
        <v>0</v>
      </c>
      <c r="CR42" s="19">
        <f t="shared" si="647"/>
        <v>0</v>
      </c>
      <c r="CS42" s="19">
        <f t="shared" si="647"/>
        <v>0</v>
      </c>
      <c r="CT42" s="19">
        <f t="shared" si="647"/>
        <v>0</v>
      </c>
      <c r="CU42" s="19">
        <f t="shared" si="647"/>
        <v>0</v>
      </c>
      <c r="CV42" s="19">
        <f t="shared" si="647"/>
        <v>0</v>
      </c>
      <c r="CW42" s="19">
        <f t="shared" si="647"/>
        <v>0</v>
      </c>
      <c r="CX42" s="19">
        <f t="shared" si="647"/>
        <v>0</v>
      </c>
      <c r="CY42" s="19"/>
      <c r="CZ42" s="19"/>
      <c r="DA42" s="19"/>
      <c r="DB42" s="19"/>
      <c r="DC42" s="19"/>
      <c r="DD42" s="19"/>
      <c r="DE42" s="19"/>
      <c r="DF42" s="19"/>
      <c r="DG42" s="19"/>
      <c r="DH42" s="19"/>
      <c r="DI42" s="19"/>
      <c r="DJ42" s="19"/>
      <c r="DK42" s="19"/>
      <c r="DL42" s="19"/>
      <c r="DM42" s="19"/>
      <c r="DN42" s="186"/>
      <c r="DO42" s="186"/>
      <c r="DQ42" s="21">
        <v>30</v>
      </c>
      <c r="DR42" s="21" t="s">
        <v>99</v>
      </c>
      <c r="DS42" s="19" t="s">
        <v>100</v>
      </c>
      <c r="DT42" s="19">
        <f>DT79+DT116+DT153+DT190+DT227</f>
        <v>0</v>
      </c>
      <c r="DU42" s="19">
        <f t="shared" si="626"/>
        <v>0</v>
      </c>
      <c r="DV42" s="19">
        <f t="shared" si="626"/>
        <v>0</v>
      </c>
      <c r="DW42" s="19">
        <f t="shared" si="626"/>
        <v>0</v>
      </c>
      <c r="DX42" s="19">
        <f t="shared" si="626"/>
        <v>0</v>
      </c>
      <c r="DY42" s="19">
        <f t="shared" si="626"/>
        <v>0</v>
      </c>
      <c r="DZ42" s="19">
        <f t="shared" si="626"/>
        <v>0</v>
      </c>
      <c r="EA42" s="19">
        <f t="shared" si="626"/>
        <v>0</v>
      </c>
      <c r="EB42" s="19">
        <f t="shared" si="626"/>
        <v>0</v>
      </c>
      <c r="EC42" s="19">
        <f t="shared" si="626"/>
        <v>0</v>
      </c>
      <c r="ED42" s="19">
        <f t="shared" si="626"/>
        <v>0</v>
      </c>
      <c r="EE42" s="19">
        <f t="shared" si="626"/>
        <v>0</v>
      </c>
      <c r="EF42" s="19">
        <f t="shared" si="626"/>
        <v>0</v>
      </c>
      <c r="EG42" s="19">
        <f t="shared" si="626"/>
        <v>0</v>
      </c>
      <c r="EH42" s="19">
        <f t="shared" si="626"/>
        <v>0</v>
      </c>
      <c r="EI42" s="19">
        <f t="shared" si="626"/>
        <v>0</v>
      </c>
      <c r="EJ42" s="19">
        <f t="shared" si="626"/>
        <v>0</v>
      </c>
      <c r="EK42" s="19">
        <f t="shared" si="626"/>
        <v>0</v>
      </c>
      <c r="EL42" s="19">
        <f t="shared" si="626"/>
        <v>0</v>
      </c>
      <c r="EM42" s="48">
        <f t="shared" ref="EM42:EO42" si="648">EM79+EM116+EM153+EM190+EM227</f>
        <v>0</v>
      </c>
      <c r="EN42" s="48">
        <f t="shared" si="648"/>
        <v>0</v>
      </c>
      <c r="EO42" s="48">
        <f t="shared" si="648"/>
        <v>0</v>
      </c>
      <c r="EP42" s="197">
        <f>EP79+EP116+EP153+EP190+EP227</f>
        <v>0</v>
      </c>
      <c r="EQ42" s="197"/>
      <c r="ER42" s="197"/>
      <c r="ES42" s="197"/>
      <c r="ET42" s="197"/>
      <c r="EU42" s="197"/>
      <c r="EV42" s="197"/>
      <c r="EW42" s="197"/>
      <c r="EX42" s="197"/>
      <c r="EY42" s="197"/>
      <c r="EZ42" s="197"/>
      <c r="FA42" s="197"/>
      <c r="FB42" s="197"/>
      <c r="FC42" s="197"/>
      <c r="FE42" s="21">
        <v>30</v>
      </c>
      <c r="FF42" s="21" t="s">
        <v>99</v>
      </c>
      <c r="FG42" s="19" t="s">
        <v>100</v>
      </c>
      <c r="FH42" s="19">
        <f>FH79+FH116+FH153+FH190+FH227</f>
        <v>12.468999999999999</v>
      </c>
      <c r="FI42" s="19">
        <f t="shared" si="628"/>
        <v>30.716999999999999</v>
      </c>
      <c r="FJ42" s="19">
        <f t="shared" si="628"/>
        <v>5.3870000000000005</v>
      </c>
      <c r="FK42" s="19">
        <f t="shared" si="628"/>
        <v>5.2504999999999997</v>
      </c>
      <c r="FL42" s="19">
        <f t="shared" si="628"/>
        <v>5.3765000000000001</v>
      </c>
      <c r="FM42" s="19">
        <f t="shared" si="628"/>
        <v>16.013999999999999</v>
      </c>
      <c r="FN42" s="19">
        <f t="shared" si="628"/>
        <v>5.3659999999999997</v>
      </c>
      <c r="FO42" s="19">
        <f t="shared" si="628"/>
        <v>5.3520000000000003</v>
      </c>
      <c r="FP42" s="19">
        <f t="shared" si="628"/>
        <v>5.3834999999999997</v>
      </c>
      <c r="FQ42" s="19">
        <f t="shared" si="628"/>
        <v>16.101500000000001</v>
      </c>
      <c r="FR42" s="19">
        <f t="shared" si="628"/>
        <v>5.3834999999999997</v>
      </c>
      <c r="FS42" s="19">
        <f t="shared" si="628"/>
        <v>5.3870000000000005</v>
      </c>
      <c r="FT42" s="19">
        <f t="shared" si="628"/>
        <v>5.359</v>
      </c>
      <c r="FU42" s="19">
        <f t="shared" si="628"/>
        <v>16.1295</v>
      </c>
      <c r="FV42" s="19">
        <f t="shared" si="628"/>
        <v>5.5540000000000003</v>
      </c>
      <c r="FW42" s="19">
        <f t="shared" si="628"/>
        <v>1.17</v>
      </c>
      <c r="FX42" s="19">
        <f t="shared" si="628"/>
        <v>1.17</v>
      </c>
      <c r="FY42" s="19">
        <f t="shared" si="628"/>
        <v>7.8940000000000001</v>
      </c>
      <c r="FZ42" s="19">
        <f t="shared" si="628"/>
        <v>56.139000000000003</v>
      </c>
      <c r="GA42" s="19">
        <f t="shared" ref="GA42:GC42" si="649">GA79+GA116+GA153+GA190+GA227</f>
        <v>0</v>
      </c>
      <c r="GB42" s="19">
        <f t="shared" si="649"/>
        <v>0</v>
      </c>
      <c r="GC42" s="188">
        <f t="shared" si="649"/>
        <v>0</v>
      </c>
      <c r="GD42" s="186">
        <f>GD79+GD116+GD153+GD190+GD227</f>
        <v>0</v>
      </c>
      <c r="GE42" s="186">
        <f t="shared" ref="GE42:GG42" si="650">GE79+GE116+GE153+GE190+GE227</f>
        <v>0</v>
      </c>
      <c r="GF42" s="186">
        <f t="shared" si="650"/>
        <v>0</v>
      </c>
      <c r="GG42" s="186">
        <f t="shared" si="650"/>
        <v>0</v>
      </c>
      <c r="GH42" s="186">
        <f>GH79+GH116+GH153+GH190+GH227</f>
        <v>0</v>
      </c>
      <c r="GI42" s="186">
        <f t="shared" ref="GI42:GK42" si="651">GI79+GI116+GI153+GI190+GI227</f>
        <v>0</v>
      </c>
      <c r="GJ42" s="186">
        <f t="shared" si="651"/>
        <v>0</v>
      </c>
      <c r="GK42" s="186">
        <f t="shared" si="651"/>
        <v>0</v>
      </c>
      <c r="GL42" s="186">
        <f>GL79+GL116+GL153+GL190+GL227</f>
        <v>0</v>
      </c>
      <c r="GM42" s="186">
        <f t="shared" ref="GM42:GO42" si="652">GM79+GM116+GM153+GM190+GM227</f>
        <v>0</v>
      </c>
      <c r="GN42" s="186">
        <f t="shared" si="652"/>
        <v>0</v>
      </c>
      <c r="GO42" s="186">
        <f t="shared" si="652"/>
        <v>0</v>
      </c>
      <c r="GP42" s="186">
        <f>GP79+GP116+GP153+GP190+GP227</f>
        <v>0</v>
      </c>
      <c r="GQ42" s="186">
        <f t="shared" ref="GQ42" si="653">GQ79+GQ116+GQ153+GQ190+GQ227</f>
        <v>0</v>
      </c>
      <c r="GS42" s="21">
        <v>30</v>
      </c>
      <c r="GT42" s="21" t="s">
        <v>99</v>
      </c>
      <c r="GU42" s="19" t="s">
        <v>100</v>
      </c>
      <c r="GV42" s="19">
        <f>GV79+GV116+GV153+GV190+GV227</f>
        <v>5.4158333333333326</v>
      </c>
      <c r="GW42" s="19">
        <f t="shared" si="633"/>
        <v>32.714999999999996</v>
      </c>
      <c r="GX42" s="19">
        <f t="shared" si="633"/>
        <v>2.5506333333333329</v>
      </c>
      <c r="GY42" s="19">
        <f t="shared" si="633"/>
        <v>2.5506333333333329</v>
      </c>
      <c r="GZ42" s="19">
        <f t="shared" si="633"/>
        <v>1.2347999999999999</v>
      </c>
      <c r="HA42" s="19">
        <f t="shared" si="633"/>
        <v>6.3360666666666656</v>
      </c>
      <c r="HB42" s="19">
        <f t="shared" si="633"/>
        <v>2.4763000000000002</v>
      </c>
      <c r="HC42" s="19">
        <f t="shared" si="633"/>
        <v>1.2347999999999999</v>
      </c>
      <c r="HD42" s="19">
        <f t="shared" si="633"/>
        <v>2.4707999999999997</v>
      </c>
      <c r="HE42" s="19">
        <f>HE79+HE116+HE153+HE190+HE227</f>
        <v>6.1818999999999997</v>
      </c>
      <c r="HF42" s="19">
        <f t="shared" si="633"/>
        <v>2.4707999999999997</v>
      </c>
      <c r="HG42" s="19">
        <f t="shared" si="633"/>
        <v>2.4707999999999997</v>
      </c>
      <c r="HH42" s="19">
        <f t="shared" si="633"/>
        <v>2.4707999999999997</v>
      </c>
      <c r="HI42" s="19">
        <f t="shared" si="633"/>
        <v>7.4123999999999999</v>
      </c>
      <c r="HJ42" s="19">
        <f t="shared" si="633"/>
        <v>2.4359999999999999</v>
      </c>
      <c r="HK42" s="19">
        <f t="shared" si="633"/>
        <v>2.6160000000000001</v>
      </c>
      <c r="HL42" s="19">
        <f t="shared" si="633"/>
        <v>2.488</v>
      </c>
      <c r="HM42" s="19">
        <f>HM79+HM116+HM153+HM190+HM227</f>
        <v>7.54</v>
      </c>
      <c r="HN42" s="19">
        <f t="shared" si="633"/>
        <v>27.470366666666671</v>
      </c>
      <c r="HO42" s="19">
        <f t="shared" ref="HO42:HQ42" si="654">HO79+HO116+HO153+HO190+HO227</f>
        <v>2.4940000000000002</v>
      </c>
      <c r="HP42" s="19">
        <f t="shared" si="654"/>
        <v>2.4940000000000002</v>
      </c>
      <c r="HQ42" s="19">
        <f t="shared" si="654"/>
        <v>0</v>
      </c>
      <c r="HR42" s="19">
        <f>HR79+HR116+HR153+HR190+HR227</f>
        <v>4.9880000000000004</v>
      </c>
      <c r="HS42" s="186">
        <f t="shared" ref="HS42:HU42" si="655">HS79+HS116+HS153+HS190+HS227</f>
        <v>0</v>
      </c>
      <c r="HT42" s="186">
        <f t="shared" si="655"/>
        <v>0</v>
      </c>
      <c r="HU42" s="186">
        <f t="shared" si="655"/>
        <v>0</v>
      </c>
      <c r="HV42" s="186">
        <f>HV79+HV116+HV153+HV190+HV227</f>
        <v>0</v>
      </c>
      <c r="HW42" s="186">
        <f t="shared" ref="HW42:HY42" si="656">HW79+HW116+HW153+HW190+HW227</f>
        <v>0</v>
      </c>
      <c r="HX42" s="186">
        <f t="shared" si="656"/>
        <v>0</v>
      </c>
      <c r="HY42" s="186">
        <f t="shared" si="656"/>
        <v>0</v>
      </c>
      <c r="HZ42" s="186">
        <f>HZ79+HZ116+HZ153+HZ190+HZ227</f>
        <v>0</v>
      </c>
      <c r="IA42" s="186">
        <f t="shared" ref="IA42:IC42" si="657">IA79+IA116+IA153+IA190+IA227</f>
        <v>0</v>
      </c>
      <c r="IB42" s="186">
        <f t="shared" si="657"/>
        <v>0</v>
      </c>
      <c r="IC42" s="186">
        <f t="shared" si="657"/>
        <v>0</v>
      </c>
      <c r="ID42" s="186">
        <f>ID79+ID116+ID153+ID190+ID227</f>
        <v>0</v>
      </c>
      <c r="IE42" s="186">
        <f t="shared" ref="IE42" si="658">IE79+IE116+IE153+IE190+IE227</f>
        <v>4.9880000000000004</v>
      </c>
    </row>
    <row r="43" spans="1:239" s="13" customFormat="1" ht="15.75" x14ac:dyDescent="0.25">
      <c r="A43" s="26"/>
      <c r="B43" s="27"/>
      <c r="C43" s="27" t="s">
        <v>101</v>
      </c>
      <c r="D43" s="11">
        <f>D44+D54+D62+D66+D72+D77</f>
        <v>536.27721969999993</v>
      </c>
      <c r="E43" s="11">
        <f t="shared" ref="E43:T43" si="659">E44+E54+E62+E66+E72+E77</f>
        <v>2670.9845258143941</v>
      </c>
      <c r="F43" s="11">
        <f t="shared" si="659"/>
        <v>274.78275590000004</v>
      </c>
      <c r="G43" s="11">
        <f t="shared" si="659"/>
        <v>212.18439096</v>
      </c>
      <c r="H43" s="11">
        <f t="shared" si="659"/>
        <v>241.72632962000003</v>
      </c>
      <c r="I43" s="11">
        <f>SUM(F43:H43)</f>
        <v>728.69347648000007</v>
      </c>
      <c r="J43" s="11">
        <f t="shared" si="659"/>
        <v>191.627216</v>
      </c>
      <c r="K43" s="11">
        <f t="shared" si="659"/>
        <v>195.50289199999997</v>
      </c>
      <c r="L43" s="11">
        <f t="shared" si="659"/>
        <v>184.96149799999998</v>
      </c>
      <c r="M43" s="11">
        <f>SUM(J43:L43)</f>
        <v>572.09160599999996</v>
      </c>
      <c r="N43" s="11">
        <f t="shared" si="659"/>
        <v>200.62950099999998</v>
      </c>
      <c r="O43" s="11">
        <f t="shared" si="659"/>
        <v>193.68771299999997</v>
      </c>
      <c r="P43" s="11">
        <f t="shared" si="659"/>
        <v>162.455187</v>
      </c>
      <c r="Q43" s="11">
        <f>SUM(N43:P43)</f>
        <v>556.77240099999995</v>
      </c>
      <c r="R43" s="11">
        <f t="shared" si="659"/>
        <v>149.23070300000001</v>
      </c>
      <c r="S43" s="11">
        <f t="shared" si="659"/>
        <v>125.01469399999999</v>
      </c>
      <c r="T43" s="11">
        <f t="shared" si="659"/>
        <v>133.286877</v>
      </c>
      <c r="U43" s="11">
        <f>SUM(R43:T43)</f>
        <v>407.53227400000003</v>
      </c>
      <c r="V43" s="11">
        <f>I43+M43+Q43+U43</f>
        <v>2265.0897574800001</v>
      </c>
      <c r="W43" s="11">
        <f t="shared" ref="W43:Y43" si="660">W44+W54+W62+W66+W72+W77</f>
        <v>12.047318000000001</v>
      </c>
      <c r="X43" s="11">
        <f t="shared" si="660"/>
        <v>8.6689070000000008</v>
      </c>
      <c r="Y43" s="200">
        <f t="shared" si="660"/>
        <v>0</v>
      </c>
      <c r="Z43" s="345">
        <f>SUM(W43:Y43)</f>
        <v>20.716225000000001</v>
      </c>
      <c r="AA43" s="345">
        <f t="shared" ref="AA43" si="661">AA44+AA54+AA62+AA66+AA72+AA77</f>
        <v>0</v>
      </c>
      <c r="AB43" s="345">
        <f t="shared" ref="AB43:AE43" si="662">AB44+AB54+AB62+AB66+AB72+AB77</f>
        <v>0</v>
      </c>
      <c r="AC43" s="345">
        <f t="shared" si="662"/>
        <v>0</v>
      </c>
      <c r="AD43" s="345">
        <f t="shared" si="662"/>
        <v>0</v>
      </c>
      <c r="AE43" s="345">
        <f t="shared" si="662"/>
        <v>0</v>
      </c>
      <c r="AF43" s="345">
        <f t="shared" ref="AF43:AI43" si="663">AF44+AF54+AF62+AF66+AF72+AF77</f>
        <v>0</v>
      </c>
      <c r="AG43" s="345">
        <f t="shared" si="663"/>
        <v>0</v>
      </c>
      <c r="AH43" s="345">
        <f t="shared" si="663"/>
        <v>0</v>
      </c>
      <c r="AI43" s="345">
        <f t="shared" si="663"/>
        <v>0</v>
      </c>
      <c r="AJ43" s="345">
        <f t="shared" ref="AJ43:AL43" si="664">AJ44+AJ54+AJ62+AJ66+AJ72+AJ77</f>
        <v>0</v>
      </c>
      <c r="AK43" s="345">
        <f t="shared" si="664"/>
        <v>0</v>
      </c>
      <c r="AL43" s="345">
        <f t="shared" si="664"/>
        <v>0</v>
      </c>
      <c r="AM43" s="345">
        <f>Z43+AD43+AH43+AL43</f>
        <v>20.716225000000001</v>
      </c>
      <c r="AN43" s="347"/>
      <c r="AO43" s="28"/>
      <c r="AP43" s="27"/>
      <c r="AQ43" s="27" t="s">
        <v>101</v>
      </c>
      <c r="AR43" s="11">
        <f>+AR44+AR54+AR62+AR66+AR72+AR77</f>
        <v>203.51750629999998</v>
      </c>
      <c r="AS43" s="11">
        <f t="shared" ref="AS43:BI43" si="665">+AS44+AS54+AS62+AS66+AS72+AS77</f>
        <v>791.57409216666656</v>
      </c>
      <c r="AT43" s="11">
        <f t="shared" si="665"/>
        <v>72.790041299999999</v>
      </c>
      <c r="AU43" s="11">
        <f t="shared" si="665"/>
        <v>76.758274999999998</v>
      </c>
      <c r="AV43" s="11">
        <f t="shared" si="665"/>
        <v>104.77381299999999</v>
      </c>
      <c r="AW43" s="11">
        <f t="shared" si="665"/>
        <v>254.32212930000003</v>
      </c>
      <c r="AX43" s="11">
        <f t="shared" si="665"/>
        <v>93.915793999999991</v>
      </c>
      <c r="AY43" s="11">
        <f t="shared" si="665"/>
        <v>97.030245999999991</v>
      </c>
      <c r="AZ43" s="11">
        <f t="shared" si="665"/>
        <v>96.70398800000001</v>
      </c>
      <c r="BA43" s="11">
        <f t="shared" si="665"/>
        <v>287.65002800000002</v>
      </c>
      <c r="BB43" s="11">
        <f t="shared" si="665"/>
        <v>125.83899500000001</v>
      </c>
      <c r="BC43" s="11">
        <f t="shared" si="665"/>
        <v>122.20409699999999</v>
      </c>
      <c r="BD43" s="11">
        <f t="shared" si="665"/>
        <v>91.494506999999999</v>
      </c>
      <c r="BE43" s="11">
        <f t="shared" si="665"/>
        <v>339.537599</v>
      </c>
      <c r="BF43" s="11">
        <f t="shared" si="665"/>
        <v>93.839853000000005</v>
      </c>
      <c r="BG43" s="11">
        <f t="shared" si="665"/>
        <v>81.869473999999997</v>
      </c>
      <c r="BH43" s="11">
        <f t="shared" si="665"/>
        <v>83.023136999999991</v>
      </c>
      <c r="BI43" s="11">
        <f t="shared" si="665"/>
        <v>258.73246400000005</v>
      </c>
      <c r="BJ43" s="11">
        <f>+BJ44+BJ54+BJ62+BJ66+BJ72+BJ77</f>
        <v>1140.2422203000001</v>
      </c>
      <c r="BK43" s="195">
        <f t="shared" ref="BK43:BZ43" si="666">BK44+BK54+BK62+BK66+BK72+BK77</f>
        <v>0</v>
      </c>
      <c r="BL43" s="195">
        <f t="shared" si="666"/>
        <v>0</v>
      </c>
      <c r="BM43" s="195">
        <f t="shared" si="666"/>
        <v>0</v>
      </c>
      <c r="BN43" s="344">
        <f t="shared" si="666"/>
        <v>0</v>
      </c>
      <c r="BO43" s="344">
        <f t="shared" si="666"/>
        <v>0</v>
      </c>
      <c r="BP43" s="344">
        <f t="shared" si="666"/>
        <v>0</v>
      </c>
      <c r="BQ43" s="344">
        <f t="shared" si="666"/>
        <v>0</v>
      </c>
      <c r="BR43" s="344">
        <f t="shared" si="666"/>
        <v>0</v>
      </c>
      <c r="BS43" s="344">
        <f t="shared" si="666"/>
        <v>0</v>
      </c>
      <c r="BT43" s="344">
        <f t="shared" si="666"/>
        <v>0</v>
      </c>
      <c r="BU43" s="344">
        <f t="shared" si="666"/>
        <v>0</v>
      </c>
      <c r="BV43" s="344">
        <f t="shared" si="666"/>
        <v>0</v>
      </c>
      <c r="BW43" s="344">
        <f t="shared" si="666"/>
        <v>0</v>
      </c>
      <c r="BX43" s="344">
        <f t="shared" si="666"/>
        <v>0</v>
      </c>
      <c r="BY43" s="344">
        <f t="shared" si="666"/>
        <v>0</v>
      </c>
      <c r="BZ43" s="344">
        <f t="shared" si="666"/>
        <v>0</v>
      </c>
      <c r="CA43" s="344">
        <f>CA44+CA54+CA62+CA66+CA72+CA77</f>
        <v>0</v>
      </c>
      <c r="CB43" s="347"/>
      <c r="CC43" s="28"/>
      <c r="CD43" s="27"/>
      <c r="CE43" s="27" t="s">
        <v>101</v>
      </c>
      <c r="CF43" s="11">
        <v>21.330380400000003</v>
      </c>
      <c r="CG43" s="11">
        <v>620.08565966590913</v>
      </c>
      <c r="CH43" s="28">
        <v>48.302631599999998</v>
      </c>
      <c r="CI43" s="28">
        <v>44.162610959999995</v>
      </c>
      <c r="CJ43" s="28">
        <v>44.959343619999999</v>
      </c>
      <c r="CK43" s="11">
        <v>137.42458618000001</v>
      </c>
      <c r="CL43" s="28">
        <v>0</v>
      </c>
      <c r="CM43" s="28">
        <v>0</v>
      </c>
      <c r="CN43" s="28">
        <v>0</v>
      </c>
      <c r="CO43" s="11">
        <v>0</v>
      </c>
      <c r="CP43" s="28">
        <v>0</v>
      </c>
      <c r="CQ43" s="28">
        <v>0</v>
      </c>
      <c r="CR43" s="28">
        <v>0</v>
      </c>
      <c r="CS43" s="11">
        <v>0</v>
      </c>
      <c r="CT43" s="28">
        <v>0</v>
      </c>
      <c r="CU43" s="28">
        <v>0</v>
      </c>
      <c r="CV43" s="28">
        <v>0</v>
      </c>
      <c r="CW43" s="11">
        <v>0</v>
      </c>
      <c r="CX43" s="11">
        <v>137.42458618000001</v>
      </c>
      <c r="CY43" s="28"/>
      <c r="CZ43" s="28"/>
      <c r="DA43" s="28"/>
      <c r="DB43" s="28"/>
      <c r="DC43" s="28"/>
      <c r="DD43" s="28"/>
      <c r="DE43" s="28"/>
      <c r="DF43" s="28"/>
      <c r="DG43" s="28"/>
      <c r="DH43" s="28"/>
      <c r="DI43" s="28"/>
      <c r="DJ43" s="28"/>
      <c r="DK43" s="28"/>
      <c r="DL43" s="28"/>
      <c r="DM43" s="28"/>
      <c r="DN43" s="345"/>
      <c r="DO43" s="345"/>
      <c r="DP43" s="343"/>
      <c r="DQ43" s="28"/>
      <c r="DR43" s="27"/>
      <c r="DS43" s="27" t="s">
        <v>101</v>
      </c>
      <c r="DT43" s="11">
        <f>DT44+DT54+DT62+DT66+DT72+DT77</f>
        <v>98.530777</v>
      </c>
      <c r="DU43" s="11">
        <f t="shared" ref="DU43:EP43" si="667">DU44+DU54+DU62+DU66+DU72+DU77</f>
        <v>288.94191818181821</v>
      </c>
      <c r="DV43" s="11">
        <f t="shared" si="667"/>
        <v>57.198143999999999</v>
      </c>
      <c r="DW43" s="11">
        <f t="shared" si="667"/>
        <v>22.525081999999998</v>
      </c>
      <c r="DX43" s="11">
        <f t="shared" si="667"/>
        <v>27.542740000000002</v>
      </c>
      <c r="DY43" s="11">
        <f t="shared" si="667"/>
        <v>107.26596600000001</v>
      </c>
      <c r="DZ43" s="11">
        <f t="shared" si="667"/>
        <v>28.161417</v>
      </c>
      <c r="EA43" s="11">
        <f t="shared" si="667"/>
        <v>26.942672000000002</v>
      </c>
      <c r="EB43" s="11">
        <f t="shared" si="667"/>
        <v>27.439983999999995</v>
      </c>
      <c r="EC43" s="11">
        <f t="shared" si="667"/>
        <v>82.544072999999997</v>
      </c>
      <c r="ED43" s="11">
        <f t="shared" si="667"/>
        <v>21.004193000000001</v>
      </c>
      <c r="EE43" s="11">
        <f t="shared" si="667"/>
        <v>24.338508000000001</v>
      </c>
      <c r="EF43" s="11">
        <f t="shared" si="667"/>
        <v>17.761799</v>
      </c>
      <c r="EG43" s="11">
        <f t="shared" si="667"/>
        <v>63.104500000000002</v>
      </c>
      <c r="EH43" s="11">
        <f t="shared" si="667"/>
        <v>15.620105000000001</v>
      </c>
      <c r="EI43" s="11">
        <f t="shared" si="667"/>
        <v>15.931996999999999</v>
      </c>
      <c r="EJ43" s="11">
        <f t="shared" si="667"/>
        <v>24.171246</v>
      </c>
      <c r="EK43" s="11">
        <f t="shared" si="667"/>
        <v>55.723348000000001</v>
      </c>
      <c r="EL43" s="11">
        <f t="shared" si="667"/>
        <v>308.63788699999998</v>
      </c>
      <c r="EM43" s="195">
        <f t="shared" si="667"/>
        <v>0</v>
      </c>
      <c r="EN43" s="195">
        <f t="shared" si="667"/>
        <v>0</v>
      </c>
      <c r="EO43" s="195">
        <f t="shared" si="667"/>
        <v>0</v>
      </c>
      <c r="EP43" s="344">
        <f t="shared" si="667"/>
        <v>0</v>
      </c>
      <c r="EQ43" s="344"/>
      <c r="ER43" s="344"/>
      <c r="ES43" s="344"/>
      <c r="ET43" s="344"/>
      <c r="EU43" s="344"/>
      <c r="EV43" s="344"/>
      <c r="EW43" s="344"/>
      <c r="EX43" s="344"/>
      <c r="EY43" s="344"/>
      <c r="EZ43" s="344"/>
      <c r="FA43" s="344"/>
      <c r="FB43" s="344"/>
      <c r="FC43" s="344"/>
      <c r="FD43" s="347"/>
      <c r="FE43" s="28"/>
      <c r="FF43" s="27"/>
      <c r="FG43" s="27" t="s">
        <v>101</v>
      </c>
      <c r="FH43" s="11">
        <f>FH44+FH54+FH62+FH66+FH72+FH77</f>
        <v>125.84590299999999</v>
      </c>
      <c r="FI43" s="11">
        <f t="shared" ref="FI43:FY43" si="668">FI44+FI54+FI62+FI66+FI72+FI77</f>
        <v>511.0108558</v>
      </c>
      <c r="FJ43" s="11">
        <f t="shared" si="668"/>
        <v>57.559508000000001</v>
      </c>
      <c r="FK43" s="11">
        <f t="shared" si="668"/>
        <v>38.618322000000006</v>
      </c>
      <c r="FL43" s="11">
        <f t="shared" si="668"/>
        <v>32.872684</v>
      </c>
      <c r="FM43" s="11">
        <f t="shared" si="668"/>
        <v>129.05051399999999</v>
      </c>
      <c r="FN43" s="11">
        <f t="shared" si="668"/>
        <v>38.766660999999999</v>
      </c>
      <c r="FO43" s="11">
        <f t="shared" si="668"/>
        <v>34.384019000000002</v>
      </c>
      <c r="FP43" s="11">
        <f t="shared" si="668"/>
        <v>33.111621999999997</v>
      </c>
      <c r="FQ43" s="11">
        <f t="shared" si="668"/>
        <v>106.26230199999999</v>
      </c>
      <c r="FR43" s="11">
        <f t="shared" si="668"/>
        <v>30.771761999999999</v>
      </c>
      <c r="FS43" s="11">
        <f t="shared" si="668"/>
        <v>26.059245999999995</v>
      </c>
      <c r="FT43" s="11">
        <f t="shared" si="668"/>
        <v>28.230267999999999</v>
      </c>
      <c r="FU43" s="11">
        <f t="shared" si="668"/>
        <v>85.061276000000007</v>
      </c>
      <c r="FV43" s="11">
        <f t="shared" si="668"/>
        <v>10.326097000000001</v>
      </c>
      <c r="FW43" s="11">
        <f t="shared" si="668"/>
        <v>2.1815869999999999</v>
      </c>
      <c r="FX43" s="11">
        <f t="shared" si="668"/>
        <v>3.9305529999999997</v>
      </c>
      <c r="FY43" s="11">
        <f t="shared" si="668"/>
        <v>31.652728</v>
      </c>
      <c r="FZ43" s="11">
        <f>FZ44+FZ54+FZ62+FZ66+FZ72+FZ77</f>
        <v>352.02681999999999</v>
      </c>
      <c r="GA43" s="11">
        <f t="shared" ref="GA43:GD43" si="669">GA44+GA54+GA62+GA66+GA72+GA77</f>
        <v>0</v>
      </c>
      <c r="GB43" s="11">
        <f t="shared" si="669"/>
        <v>0</v>
      </c>
      <c r="GC43" s="192">
        <f t="shared" si="669"/>
        <v>0</v>
      </c>
      <c r="GD43" s="345">
        <f t="shared" si="669"/>
        <v>0</v>
      </c>
      <c r="GE43" s="345">
        <f t="shared" ref="GE43:GH43" si="670">GE44+GE54+GE62+GE66+GE72+GE77</f>
        <v>0</v>
      </c>
      <c r="GF43" s="345">
        <f t="shared" si="670"/>
        <v>0</v>
      </c>
      <c r="GG43" s="345">
        <f t="shared" si="670"/>
        <v>0</v>
      </c>
      <c r="GH43" s="345">
        <f t="shared" si="670"/>
        <v>0</v>
      </c>
      <c r="GI43" s="345">
        <f t="shared" ref="GI43:GL43" si="671">GI44+GI54+GI62+GI66+GI72+GI77</f>
        <v>0</v>
      </c>
      <c r="GJ43" s="345">
        <f t="shared" si="671"/>
        <v>0</v>
      </c>
      <c r="GK43" s="345">
        <f t="shared" si="671"/>
        <v>0</v>
      </c>
      <c r="GL43" s="345">
        <f t="shared" si="671"/>
        <v>0</v>
      </c>
      <c r="GM43" s="345">
        <f t="shared" ref="GM43:GP43" si="672">GM44+GM54+GM62+GM66+GM72+GM77</f>
        <v>0</v>
      </c>
      <c r="GN43" s="345">
        <f t="shared" si="672"/>
        <v>0</v>
      </c>
      <c r="GO43" s="345">
        <f t="shared" si="672"/>
        <v>0</v>
      </c>
      <c r="GP43" s="345">
        <f t="shared" si="672"/>
        <v>0</v>
      </c>
      <c r="GQ43" s="345">
        <f>GQ44+GQ54+GQ62+GQ66+GQ72+GQ77</f>
        <v>0</v>
      </c>
      <c r="GR43" s="347"/>
      <c r="GS43" s="28"/>
      <c r="GT43" s="27"/>
      <c r="GU43" s="27" t="s">
        <v>101</v>
      </c>
      <c r="GV43" s="11">
        <f>GV44+GV54+GV62+GV66+GV72+GV77</f>
        <v>87.052652999999992</v>
      </c>
      <c r="GW43" s="11">
        <f t="shared" ref="GW43:HN43" si="673">GW44+GW54+GW62+GW66+GW72+GW77</f>
        <v>459.37199999999996</v>
      </c>
      <c r="GX43" s="11">
        <f t="shared" si="673"/>
        <v>38.932431000000001</v>
      </c>
      <c r="GY43" s="11">
        <f t="shared" si="673"/>
        <v>30.120101000000002</v>
      </c>
      <c r="GZ43" s="11">
        <f t="shared" si="673"/>
        <v>31.577749000000001</v>
      </c>
      <c r="HA43" s="11">
        <f t="shared" si="673"/>
        <v>100.630281</v>
      </c>
      <c r="HB43" s="11">
        <f t="shared" si="673"/>
        <v>30.783344</v>
      </c>
      <c r="HC43" s="11">
        <f t="shared" si="673"/>
        <v>37.145955000000001</v>
      </c>
      <c r="HD43" s="11">
        <f t="shared" si="673"/>
        <v>27.705904000000004</v>
      </c>
      <c r="HE43" s="11">
        <f t="shared" si="673"/>
        <v>95.63520299999999</v>
      </c>
      <c r="HF43" s="11">
        <f t="shared" si="673"/>
        <v>23.014550999999997</v>
      </c>
      <c r="HG43" s="11">
        <f t="shared" si="673"/>
        <v>21.085861999999999</v>
      </c>
      <c r="HH43" s="11">
        <f t="shared" si="673"/>
        <v>24.968613000000001</v>
      </c>
      <c r="HI43" s="11">
        <f t="shared" si="673"/>
        <v>69.06902599999998</v>
      </c>
      <c r="HJ43" s="11">
        <f t="shared" si="673"/>
        <v>24.139787999999999</v>
      </c>
      <c r="HK43" s="11">
        <f t="shared" si="673"/>
        <v>21.491506999999999</v>
      </c>
      <c r="HL43" s="11">
        <f t="shared" si="673"/>
        <v>20.419722999999998</v>
      </c>
      <c r="HM43" s="11">
        <f t="shared" si="673"/>
        <v>61.42373400000001</v>
      </c>
      <c r="HN43" s="11">
        <f t="shared" si="673"/>
        <v>326.75824399999999</v>
      </c>
      <c r="HO43" s="28">
        <f t="shared" ref="HO43:HR43" si="674">HO44+HO54+HO62+HO66+HO72+HO77</f>
        <v>12.047318000000001</v>
      </c>
      <c r="HP43" s="28">
        <f t="shared" si="674"/>
        <v>8.6689070000000008</v>
      </c>
      <c r="HQ43" s="28">
        <f t="shared" si="674"/>
        <v>0</v>
      </c>
      <c r="HR43" s="28">
        <f t="shared" si="674"/>
        <v>20.716224999999998</v>
      </c>
      <c r="HS43" s="345">
        <f t="shared" ref="HS43:HV43" si="675">HS44+HS54+HS62+HS66+HS72+HS77</f>
        <v>0</v>
      </c>
      <c r="HT43" s="345">
        <f t="shared" si="675"/>
        <v>0</v>
      </c>
      <c r="HU43" s="345">
        <f t="shared" si="675"/>
        <v>0</v>
      </c>
      <c r="HV43" s="345">
        <f t="shared" si="675"/>
        <v>0</v>
      </c>
      <c r="HW43" s="345">
        <f t="shared" ref="HW43:HZ43" si="676">HW44+HW54+HW62+HW66+HW72+HW77</f>
        <v>0</v>
      </c>
      <c r="HX43" s="345">
        <f t="shared" si="676"/>
        <v>0</v>
      </c>
      <c r="HY43" s="345">
        <f t="shared" si="676"/>
        <v>0</v>
      </c>
      <c r="HZ43" s="345">
        <f t="shared" si="676"/>
        <v>0</v>
      </c>
      <c r="IA43" s="345">
        <f t="shared" ref="IA43:IE43" si="677">IA44+IA54+IA62+IA66+IA72+IA77</f>
        <v>0</v>
      </c>
      <c r="IB43" s="345">
        <f t="shared" si="677"/>
        <v>0</v>
      </c>
      <c r="IC43" s="345">
        <f t="shared" si="677"/>
        <v>0</v>
      </c>
      <c r="ID43" s="345">
        <f t="shared" si="677"/>
        <v>0</v>
      </c>
      <c r="IE43" s="345">
        <f t="shared" si="677"/>
        <v>20.716224999999998</v>
      </c>
    </row>
    <row r="44" spans="1:239" ht="15.75" x14ac:dyDescent="0.25">
      <c r="A44" s="14" t="s">
        <v>30</v>
      </c>
      <c r="B44" s="15"/>
      <c r="C44" s="16" t="s">
        <v>31</v>
      </c>
      <c r="D44" s="16">
        <f>SUM(D45:D53)</f>
        <v>170.662105</v>
      </c>
      <c r="E44" s="16">
        <f t="shared" ref="E44:T44" si="678">SUM(E45:E53)</f>
        <v>975.2435253151516</v>
      </c>
      <c r="F44" s="16">
        <f t="shared" si="678"/>
        <v>71.916337619999993</v>
      </c>
      <c r="G44" s="16">
        <f t="shared" si="678"/>
        <v>67.753558960000007</v>
      </c>
      <c r="H44" s="16">
        <f t="shared" si="678"/>
        <v>72.079120680000017</v>
      </c>
      <c r="I44" s="29">
        <f t="shared" ref="I44:I107" si="679">SUM(F44:H44)</f>
        <v>211.74901726000002</v>
      </c>
      <c r="J44" s="16">
        <f t="shared" si="678"/>
        <v>59.744414999999996</v>
      </c>
      <c r="K44" s="16">
        <f t="shared" si="678"/>
        <v>62.034755999999994</v>
      </c>
      <c r="L44" s="16">
        <f t="shared" si="678"/>
        <v>77.124278999999987</v>
      </c>
      <c r="M44" s="29">
        <f t="shared" ref="M44:M107" si="680">SUM(J44:L44)</f>
        <v>198.90344999999996</v>
      </c>
      <c r="N44" s="16">
        <f t="shared" si="678"/>
        <v>84.350364000000013</v>
      </c>
      <c r="O44" s="16">
        <f t="shared" si="678"/>
        <v>86.475373999999988</v>
      </c>
      <c r="P44" s="16">
        <f t="shared" si="678"/>
        <v>71.245694999999998</v>
      </c>
      <c r="Q44" s="29">
        <f t="shared" ref="Q44:Q107" si="681">SUM(N44:P44)</f>
        <v>242.07143300000001</v>
      </c>
      <c r="R44" s="16">
        <f t="shared" si="678"/>
        <v>54.169315000000005</v>
      </c>
      <c r="S44" s="16">
        <f t="shared" si="678"/>
        <v>34.720016999999999</v>
      </c>
      <c r="T44" s="16">
        <f t="shared" si="678"/>
        <v>45.088125999999995</v>
      </c>
      <c r="U44" s="29">
        <f t="shared" ref="U44:U107" si="682">SUM(R44:T44)</f>
        <v>133.97745799999998</v>
      </c>
      <c r="V44" s="29">
        <f>I44+M44+Q44+U44</f>
        <v>786.70135825999989</v>
      </c>
      <c r="W44" s="29">
        <f t="shared" ref="W44:Y44" si="683">SUM(W45:W53)</f>
        <v>3.2485379999999999</v>
      </c>
      <c r="X44" s="29">
        <f t="shared" si="683"/>
        <v>2.3078530000000002</v>
      </c>
      <c r="Y44" s="201">
        <f t="shared" si="683"/>
        <v>0</v>
      </c>
      <c r="Z44" s="351">
        <f>SUM(W44:Y44)</f>
        <v>5.5563909999999996</v>
      </c>
      <c r="AA44" s="351">
        <f t="shared" ref="AA44" si="684">SUM(AA45:AA53)</f>
        <v>0</v>
      </c>
      <c r="AB44" s="351">
        <f t="shared" ref="AB44:AE44" si="685">SUM(AB45:AB53)</f>
        <v>0</v>
      </c>
      <c r="AC44" s="351">
        <f t="shared" si="685"/>
        <v>0</v>
      </c>
      <c r="AD44" s="351">
        <f t="shared" si="685"/>
        <v>0</v>
      </c>
      <c r="AE44" s="351">
        <f t="shared" si="685"/>
        <v>0</v>
      </c>
      <c r="AF44" s="351">
        <f t="shared" ref="AF44:AI44" si="686">SUM(AF45:AF53)</f>
        <v>0</v>
      </c>
      <c r="AG44" s="351">
        <f t="shared" si="686"/>
        <v>0</v>
      </c>
      <c r="AH44" s="351">
        <f t="shared" si="686"/>
        <v>0</v>
      </c>
      <c r="AI44" s="351">
        <f t="shared" si="686"/>
        <v>0</v>
      </c>
      <c r="AJ44" s="351">
        <f t="shared" ref="AJ44:AL44" si="687">SUM(AJ45:AJ53)</f>
        <v>0</v>
      </c>
      <c r="AK44" s="351">
        <f t="shared" si="687"/>
        <v>0</v>
      </c>
      <c r="AL44" s="351">
        <f t="shared" si="687"/>
        <v>0</v>
      </c>
      <c r="AM44" s="351">
        <f>Z44+AD44+AH44+AL44</f>
        <v>5.5563909999999996</v>
      </c>
      <c r="AN44" s="355"/>
      <c r="AO44" s="15" t="s">
        <v>30</v>
      </c>
      <c r="AP44" s="15"/>
      <c r="AQ44" s="16" t="s">
        <v>31</v>
      </c>
      <c r="AR44" s="16">
        <f>SUM(AR45:AR53)</f>
        <v>69.974248299999999</v>
      </c>
      <c r="AS44" s="16">
        <f t="shared" ref="AS44:BI44" si="688">SUM(AS45:AS53)</f>
        <v>236.35170425000001</v>
      </c>
      <c r="AT44" s="16">
        <f t="shared" si="688"/>
        <v>18.8665521</v>
      </c>
      <c r="AU44" s="16">
        <f t="shared" si="688"/>
        <v>19.668192300000001</v>
      </c>
      <c r="AV44" s="16">
        <f t="shared" si="688"/>
        <v>23.725273100000003</v>
      </c>
      <c r="AW44" s="16">
        <f t="shared" si="688"/>
        <v>62.260017500000004</v>
      </c>
      <c r="AX44" s="16">
        <f t="shared" si="688"/>
        <v>32.101981999999992</v>
      </c>
      <c r="AY44" s="16">
        <f t="shared" si="688"/>
        <v>27.476944</v>
      </c>
      <c r="AZ44" s="16">
        <f t="shared" si="688"/>
        <v>46.036183000000001</v>
      </c>
      <c r="BA44" s="16">
        <f t="shared" si="688"/>
        <v>105.615109</v>
      </c>
      <c r="BB44" s="16">
        <f t="shared" si="688"/>
        <v>61.399584000000004</v>
      </c>
      <c r="BC44" s="16">
        <f t="shared" si="688"/>
        <v>63.419394999999994</v>
      </c>
      <c r="BD44" s="16">
        <f t="shared" si="688"/>
        <v>45.318351999999997</v>
      </c>
      <c r="BE44" s="16">
        <f t="shared" si="688"/>
        <v>170.13733100000002</v>
      </c>
      <c r="BF44" s="16">
        <f t="shared" si="688"/>
        <v>41.678255999999998</v>
      </c>
      <c r="BG44" s="16">
        <f t="shared" si="688"/>
        <v>29.802351999999996</v>
      </c>
      <c r="BH44" s="16">
        <f t="shared" si="688"/>
        <v>32.644734999999997</v>
      </c>
      <c r="BI44" s="16">
        <f t="shared" si="688"/>
        <v>104.12534299999999</v>
      </c>
      <c r="BJ44" s="16">
        <f>SUM(BJ45:BJ53)</f>
        <v>442.13780050000003</v>
      </c>
      <c r="BK44" s="82">
        <f t="shared" ref="BK44" si="689">SUM(BK45:BK53)</f>
        <v>0</v>
      </c>
      <c r="BL44" s="82">
        <f>SUM(BL45:BL53)</f>
        <v>0</v>
      </c>
      <c r="BM44" s="82">
        <f t="shared" ref="BM44:BO44" si="690">SUM(BM45:BM53)</f>
        <v>0</v>
      </c>
      <c r="BN44" s="350">
        <f t="shared" si="690"/>
        <v>0</v>
      </c>
      <c r="BO44" s="350">
        <f t="shared" si="690"/>
        <v>0</v>
      </c>
      <c r="BP44" s="350">
        <f>SUM(BP45:BP53)</f>
        <v>0</v>
      </c>
      <c r="BQ44" s="350">
        <f t="shared" ref="BQ44:BS44" si="691">SUM(BQ45:BQ53)</f>
        <v>0</v>
      </c>
      <c r="BR44" s="350">
        <f t="shared" si="691"/>
        <v>0</v>
      </c>
      <c r="BS44" s="350">
        <f t="shared" si="691"/>
        <v>0</v>
      </c>
      <c r="BT44" s="350">
        <f>SUM(BT45:BT53)</f>
        <v>0</v>
      </c>
      <c r="BU44" s="350">
        <f t="shared" ref="BU44:BW44" si="692">SUM(BU45:BU53)</f>
        <v>0</v>
      </c>
      <c r="BV44" s="350">
        <f t="shared" si="692"/>
        <v>0</v>
      </c>
      <c r="BW44" s="350">
        <f t="shared" si="692"/>
        <v>0</v>
      </c>
      <c r="BX44" s="350">
        <f>SUM(BX45:BX53)</f>
        <v>0</v>
      </c>
      <c r="BY44" s="350">
        <f t="shared" ref="BY44:CA44" si="693">SUM(BY45:BY53)</f>
        <v>0</v>
      </c>
      <c r="BZ44" s="350">
        <f t="shared" si="693"/>
        <v>0</v>
      </c>
      <c r="CA44" s="350">
        <f t="shared" si="693"/>
        <v>0</v>
      </c>
      <c r="CB44" s="349"/>
      <c r="CC44" s="15" t="s">
        <v>30</v>
      </c>
      <c r="CD44" s="15"/>
      <c r="CE44" s="16" t="s">
        <v>31</v>
      </c>
      <c r="CF44" s="16">
        <v>9.4871097000000013</v>
      </c>
      <c r="CG44" s="16">
        <v>304.49707326515158</v>
      </c>
      <c r="CH44" s="16">
        <v>27.560648519999997</v>
      </c>
      <c r="CI44" s="16">
        <v>24.782316660000003</v>
      </c>
      <c r="CJ44" s="16">
        <v>24.170327580000002</v>
      </c>
      <c r="CK44" s="16">
        <v>76.513292759999999</v>
      </c>
      <c r="CL44" s="16">
        <v>0</v>
      </c>
      <c r="CM44" s="16">
        <v>0</v>
      </c>
      <c r="CN44" s="16">
        <v>0</v>
      </c>
      <c r="CO44" s="16">
        <v>0</v>
      </c>
      <c r="CP44" s="16">
        <v>0</v>
      </c>
      <c r="CQ44" s="16">
        <v>0</v>
      </c>
      <c r="CR44" s="16">
        <v>0</v>
      </c>
      <c r="CS44" s="16">
        <v>0</v>
      </c>
      <c r="CT44" s="16">
        <v>0</v>
      </c>
      <c r="CU44" s="16">
        <v>0</v>
      </c>
      <c r="CV44" s="16">
        <v>0</v>
      </c>
      <c r="CW44" s="16">
        <v>0</v>
      </c>
      <c r="CX44" s="16">
        <v>76.513292759999999</v>
      </c>
      <c r="CY44" s="16"/>
      <c r="CZ44" s="16"/>
      <c r="DA44" s="16"/>
      <c r="DB44" s="16"/>
      <c r="DC44" s="16"/>
      <c r="DD44" s="16"/>
      <c r="DE44" s="16"/>
      <c r="DF44" s="16"/>
      <c r="DG44" s="16"/>
      <c r="DH44" s="16"/>
      <c r="DI44" s="16"/>
      <c r="DJ44" s="16"/>
      <c r="DK44" s="16"/>
      <c r="DL44" s="16"/>
      <c r="DM44" s="16"/>
      <c r="DN44" s="351"/>
      <c r="DO44" s="351"/>
      <c r="DP44" s="349"/>
      <c r="DQ44" s="15" t="s">
        <v>30</v>
      </c>
      <c r="DR44" s="15"/>
      <c r="DS44" s="16" t="s">
        <v>31</v>
      </c>
      <c r="DT44" s="16">
        <f>SUM(DT45:DT53)</f>
        <v>17.931825</v>
      </c>
      <c r="DU44" s="16">
        <f t="shared" ref="DU44:EP44" si="694">SUM(DU45:DU53)</f>
        <v>83.606663000000012</v>
      </c>
      <c r="DV44" s="16">
        <f t="shared" si="694"/>
        <v>8.2439140000000002</v>
      </c>
      <c r="DW44" s="16">
        <f t="shared" si="694"/>
        <v>5.8914400000000002</v>
      </c>
      <c r="DX44" s="16">
        <f t="shared" si="694"/>
        <v>7.1252639999999996</v>
      </c>
      <c r="DY44" s="16">
        <f t="shared" si="694"/>
        <v>21.260618000000001</v>
      </c>
      <c r="DZ44" s="16">
        <f t="shared" si="694"/>
        <v>7.4735659999999999</v>
      </c>
      <c r="EA44" s="16">
        <f t="shared" si="694"/>
        <v>7.3026520000000001</v>
      </c>
      <c r="EB44" s="16">
        <f t="shared" si="694"/>
        <v>7.5370979999999985</v>
      </c>
      <c r="EC44" s="16">
        <f t="shared" si="694"/>
        <v>22.313316</v>
      </c>
      <c r="ED44" s="16">
        <f t="shared" si="694"/>
        <v>4.821199</v>
      </c>
      <c r="EE44" s="16">
        <f t="shared" si="694"/>
        <v>6.5504379999999998</v>
      </c>
      <c r="EF44" s="30">
        <f t="shared" si="694"/>
        <v>5.0171919999999997</v>
      </c>
      <c r="EG44" s="16">
        <f t="shared" si="694"/>
        <v>16.388829000000001</v>
      </c>
      <c r="EH44" s="16">
        <f t="shared" si="694"/>
        <v>1.7472460000000001</v>
      </c>
      <c r="EI44" s="16">
        <f t="shared" si="694"/>
        <v>0.97472000000000003</v>
      </c>
      <c r="EJ44" s="16">
        <f t="shared" si="694"/>
        <v>7.949330999999999</v>
      </c>
      <c r="EK44" s="16">
        <f t="shared" si="694"/>
        <v>10.671296999999999</v>
      </c>
      <c r="EL44" s="16">
        <f t="shared" si="694"/>
        <v>70.634060000000005</v>
      </c>
      <c r="EM44" s="82">
        <f t="shared" si="694"/>
        <v>0</v>
      </c>
      <c r="EN44" s="82">
        <f t="shared" si="694"/>
        <v>0</v>
      </c>
      <c r="EO44" s="82">
        <f t="shared" si="694"/>
        <v>0</v>
      </c>
      <c r="EP44" s="350">
        <f t="shared" si="694"/>
        <v>0</v>
      </c>
      <c r="EQ44" s="350"/>
      <c r="ER44" s="350"/>
      <c r="ES44" s="350"/>
      <c r="ET44" s="350"/>
      <c r="EU44" s="350"/>
      <c r="EV44" s="350"/>
      <c r="EW44" s="350"/>
      <c r="EX44" s="350"/>
      <c r="EY44" s="350"/>
      <c r="EZ44" s="350"/>
      <c r="FA44" s="350"/>
      <c r="FB44" s="350"/>
      <c r="FC44" s="350"/>
      <c r="FD44" s="349"/>
      <c r="FE44" s="15" t="s">
        <v>30</v>
      </c>
      <c r="FF44" s="15"/>
      <c r="FG44" s="16" t="s">
        <v>31</v>
      </c>
      <c r="FH44" s="16">
        <f>SUM(FH45:FH53)</f>
        <v>30.450114999999997</v>
      </c>
      <c r="FI44" s="16">
        <f t="shared" ref="FI44:GD44" si="695">SUM(FI45:FI53)</f>
        <v>139.43955980000004</v>
      </c>
      <c r="FJ44" s="16">
        <f t="shared" si="695"/>
        <v>6.3679699999999997</v>
      </c>
      <c r="FK44" s="16">
        <f t="shared" si="695"/>
        <v>6.7254849999999999</v>
      </c>
      <c r="FL44" s="16">
        <f t="shared" si="695"/>
        <v>6.2725550000000005</v>
      </c>
      <c r="FM44" s="16">
        <f t="shared" si="695"/>
        <v>19.366009999999999</v>
      </c>
      <c r="FN44" s="16">
        <f t="shared" si="695"/>
        <v>8.3106270000000002</v>
      </c>
      <c r="FO44" s="16">
        <f>SUM(FO45:FO53)</f>
        <v>7.9369880000000004</v>
      </c>
      <c r="FP44" s="16">
        <f t="shared" si="695"/>
        <v>9.085875999999999</v>
      </c>
      <c r="FQ44" s="16">
        <f t="shared" si="695"/>
        <v>25.333490999999999</v>
      </c>
      <c r="FR44" s="16">
        <f t="shared" si="695"/>
        <v>7.9743510000000004</v>
      </c>
      <c r="FS44" s="16">
        <f t="shared" si="695"/>
        <v>7.4760039999999996</v>
      </c>
      <c r="FT44" s="31">
        <f t="shared" si="695"/>
        <v>9.7712620000000001</v>
      </c>
      <c r="FU44" s="16">
        <f t="shared" si="695"/>
        <v>25.221617000000002</v>
      </c>
      <c r="FV44" s="16">
        <f t="shared" si="695"/>
        <v>3.7882980000000006</v>
      </c>
      <c r="FW44" s="16">
        <f t="shared" si="695"/>
        <v>0.148866</v>
      </c>
      <c r="FX44" s="16">
        <v>0</v>
      </c>
      <c r="FY44" s="16">
        <f t="shared" si="695"/>
        <v>3.9371640000000006</v>
      </c>
      <c r="FZ44" s="16">
        <f t="shared" si="695"/>
        <v>73.858282000000003</v>
      </c>
      <c r="GA44" s="16">
        <f t="shared" si="695"/>
        <v>0</v>
      </c>
      <c r="GB44" s="16">
        <f>SUM(GB45:GB53)</f>
        <v>0</v>
      </c>
      <c r="GC44" s="189">
        <f t="shared" si="695"/>
        <v>0</v>
      </c>
      <c r="GD44" s="351">
        <f t="shared" si="695"/>
        <v>0</v>
      </c>
      <c r="GE44" s="351">
        <f t="shared" ref="GE44" si="696">SUM(GE45:GE53)</f>
        <v>0</v>
      </c>
      <c r="GF44" s="351">
        <f>SUM(GF45:GF53)</f>
        <v>0</v>
      </c>
      <c r="GG44" s="351">
        <f t="shared" ref="GG44:GI44" si="697">SUM(GG45:GG53)</f>
        <v>0</v>
      </c>
      <c r="GH44" s="351">
        <f t="shared" si="697"/>
        <v>0</v>
      </c>
      <c r="GI44" s="351">
        <f t="shared" si="697"/>
        <v>0</v>
      </c>
      <c r="GJ44" s="351">
        <f>SUM(GJ45:GJ53)</f>
        <v>0</v>
      </c>
      <c r="GK44" s="351">
        <f t="shared" ref="GK44:GM44" si="698">SUM(GK45:GK53)</f>
        <v>0</v>
      </c>
      <c r="GL44" s="351">
        <f t="shared" si="698"/>
        <v>0</v>
      </c>
      <c r="GM44" s="351">
        <f t="shared" si="698"/>
        <v>0</v>
      </c>
      <c r="GN44" s="351">
        <f>SUM(GN45:GN53)</f>
        <v>0</v>
      </c>
      <c r="GO44" s="351">
        <f t="shared" ref="GO44:GQ44" si="699">SUM(GO45:GO53)</f>
        <v>0</v>
      </c>
      <c r="GP44" s="351">
        <f t="shared" si="699"/>
        <v>0</v>
      </c>
      <c r="GQ44" s="351">
        <f t="shared" si="699"/>
        <v>0</v>
      </c>
      <c r="GR44" s="349"/>
      <c r="GS44" s="15" t="s">
        <v>30</v>
      </c>
      <c r="GT44" s="15"/>
      <c r="GU44" s="16" t="s">
        <v>31</v>
      </c>
      <c r="GV44" s="16">
        <f>SUM(GV45:GV53)</f>
        <v>42.818807</v>
      </c>
      <c r="GW44" s="16">
        <f t="shared" ref="GW44:HN44" si="700">SUM(GW45:GW53)</f>
        <v>211.348525</v>
      </c>
      <c r="GX44" s="16">
        <f t="shared" si="700"/>
        <v>10.877253000000001</v>
      </c>
      <c r="GY44" s="16">
        <f t="shared" si="700"/>
        <v>10.686125000000001</v>
      </c>
      <c r="GZ44" s="16">
        <f t="shared" si="700"/>
        <v>10.785701</v>
      </c>
      <c r="HA44" s="16">
        <f t="shared" si="700"/>
        <v>32.349079000000003</v>
      </c>
      <c r="HB44" s="16">
        <f t="shared" si="700"/>
        <v>11.85824</v>
      </c>
      <c r="HC44" s="16">
        <f t="shared" si="700"/>
        <v>19.318172000000001</v>
      </c>
      <c r="HD44" s="16">
        <f t="shared" si="700"/>
        <v>14.465122000000001</v>
      </c>
      <c r="HE44" s="16">
        <f t="shared" si="700"/>
        <v>45.641534</v>
      </c>
      <c r="HF44" s="16">
        <f t="shared" si="700"/>
        <v>10.15523</v>
      </c>
      <c r="HG44" s="16">
        <f t="shared" si="700"/>
        <v>9.0295369999999995</v>
      </c>
      <c r="HH44" s="16">
        <f t="shared" si="700"/>
        <v>11.138889000000001</v>
      </c>
      <c r="HI44" s="16">
        <f t="shared" si="700"/>
        <v>30.323656</v>
      </c>
      <c r="HJ44" s="16">
        <f t="shared" si="700"/>
        <v>6.9555150000000001</v>
      </c>
      <c r="HK44" s="16">
        <f t="shared" si="700"/>
        <v>3.794079</v>
      </c>
      <c r="HL44" s="16">
        <f t="shared" si="700"/>
        <v>4.4940600000000002</v>
      </c>
      <c r="HM44" s="16">
        <f t="shared" si="700"/>
        <v>15.243654000000003</v>
      </c>
      <c r="HN44" s="16">
        <f t="shared" si="700"/>
        <v>123.55792299999999</v>
      </c>
      <c r="HO44" s="16">
        <f t="shared" ref="HO44:HR44" si="701">SUM(HO45:HO53)</f>
        <v>3.2485379999999999</v>
      </c>
      <c r="HP44" s="16">
        <f t="shared" si="701"/>
        <v>2.3078530000000002</v>
      </c>
      <c r="HQ44" s="16">
        <f t="shared" si="701"/>
        <v>0</v>
      </c>
      <c r="HR44" s="16">
        <f t="shared" si="701"/>
        <v>5.5563909999999996</v>
      </c>
      <c r="HS44" s="351">
        <f t="shared" ref="HS44:HV44" si="702">SUM(HS45:HS53)</f>
        <v>0</v>
      </c>
      <c r="HT44" s="351">
        <f t="shared" si="702"/>
        <v>0</v>
      </c>
      <c r="HU44" s="351">
        <f t="shared" si="702"/>
        <v>0</v>
      </c>
      <c r="HV44" s="351">
        <f t="shared" si="702"/>
        <v>0</v>
      </c>
      <c r="HW44" s="351">
        <f>SUM(HW45:HW53)</f>
        <v>0</v>
      </c>
      <c r="HX44" s="351">
        <f t="shared" ref="HX44:HZ44" si="703">SUM(HX45:HX53)</f>
        <v>0</v>
      </c>
      <c r="HY44" s="351">
        <f t="shared" si="703"/>
        <v>0</v>
      </c>
      <c r="HZ44" s="351">
        <f t="shared" si="703"/>
        <v>0</v>
      </c>
      <c r="IA44" s="351">
        <f>SUM(IA45:IA53)</f>
        <v>0</v>
      </c>
      <c r="IB44" s="351">
        <f t="shared" ref="IB44:IE44" si="704">SUM(IB45:IB53)</f>
        <v>0</v>
      </c>
      <c r="IC44" s="351">
        <f t="shared" si="704"/>
        <v>0</v>
      </c>
      <c r="ID44" s="351">
        <f t="shared" si="704"/>
        <v>0</v>
      </c>
      <c r="IE44" s="351">
        <f t="shared" si="704"/>
        <v>5.5563909999999996</v>
      </c>
    </row>
    <row r="45" spans="1:239" ht="15.75" x14ac:dyDescent="0.25">
      <c r="A45" s="17">
        <v>1</v>
      </c>
      <c r="B45" s="18" t="s">
        <v>32</v>
      </c>
      <c r="C45" s="19" t="s">
        <v>0</v>
      </c>
      <c r="D45" s="20">
        <f>AR45+'1.Danh muc CPHC'!CF45+DT45+FH45+GV45</f>
        <v>50.552509999999998</v>
      </c>
      <c r="E45" s="20">
        <f>AS45+'1.Danh muc CPHC'!CG45+DU45+FI45+GW45</f>
        <v>489.93383320000009</v>
      </c>
      <c r="F45" s="20">
        <f>AT45+'1.Danh muc CPHC'!CH45+DV45+FJ45+GX45</f>
        <v>35.788416999999995</v>
      </c>
      <c r="G45" s="20">
        <f>AU45+'1.Danh muc CPHC'!CI45+DW45+FK45+GY45</f>
        <v>28.950572000000001</v>
      </c>
      <c r="H45" s="20">
        <f>AV45+'1.Danh muc CPHC'!CJ45+DX45+FL45+GZ45</f>
        <v>28.615279000000005</v>
      </c>
      <c r="I45" s="32">
        <f t="shared" si="679"/>
        <v>93.354268000000005</v>
      </c>
      <c r="J45" s="20">
        <f t="shared" ref="J45:J53" si="705">AX45+CL45+DZ45+FN45+HB45</f>
        <v>13.893777</v>
      </c>
      <c r="K45" s="20">
        <f t="shared" ref="K45:K53" si="706">AY45+CM45+EA45+FO45+HC45</f>
        <v>20.31617</v>
      </c>
      <c r="L45" s="20">
        <f t="shared" ref="L45:L53" si="707">AZ45+CN45+EB45+FP45+HD45</f>
        <v>35.299965999999998</v>
      </c>
      <c r="M45" s="32">
        <f t="shared" si="680"/>
        <v>69.509912999999997</v>
      </c>
      <c r="N45" s="20">
        <f t="shared" ref="N45:N53" si="708">BB45+CP45+ED45+FR45+HF45</f>
        <v>41.264925000000005</v>
      </c>
      <c r="O45" s="20">
        <f t="shared" ref="O45:O53" si="709">BC45+CQ45+EE45+FS45+HG45</f>
        <v>39.350775999999996</v>
      </c>
      <c r="P45" s="20">
        <f t="shared" ref="P45:P53" si="710">BD45+CR45+EF45+FT45+HH45</f>
        <v>29.055838000000001</v>
      </c>
      <c r="Q45" s="32">
        <f t="shared" si="681"/>
        <v>109.671539</v>
      </c>
      <c r="R45" s="20">
        <f t="shared" ref="R45:R53" si="711">BF45+CT45+EH45+FV45+HJ45</f>
        <v>21.988650999999997</v>
      </c>
      <c r="S45" s="20">
        <f t="shared" ref="S45:S53" si="712">BG45+CU45+EI45+FW45+HK45</f>
        <v>10.965106</v>
      </c>
      <c r="T45" s="20">
        <f t="shared" ref="T45:T53" si="713">BH45+CV45+EJ45+FX45+HL45</f>
        <v>13.035428</v>
      </c>
      <c r="U45" s="32">
        <f t="shared" si="682"/>
        <v>45.989184999999992</v>
      </c>
      <c r="V45" s="32">
        <f>I45+M45+Q45+U45</f>
        <v>318.52490499999999</v>
      </c>
      <c r="W45" s="32">
        <f>BK45+CY45+EM45+GA45+HO45</f>
        <v>0.89153499999999997</v>
      </c>
      <c r="X45" s="32">
        <f t="shared" ref="X45:X53" si="714">BL45+DM45+EN45+GB45+HP45</f>
        <v>0.87583999999999995</v>
      </c>
      <c r="Y45" s="202">
        <f t="shared" ref="Y45:Y53" si="715">BM45+DN45+EO45+GC45+HQ45</f>
        <v>0</v>
      </c>
      <c r="Z45" s="186">
        <f>SUM(W45:Y45)</f>
        <v>1.7673749999999999</v>
      </c>
      <c r="AA45" s="186">
        <f>BO45+DC45+EQ45+GE45+HS45</f>
        <v>0</v>
      </c>
      <c r="AB45" s="186">
        <f t="shared" ref="AB45:AD53" si="716">BP45+DD45+ER45+GF45+HT45</f>
        <v>0</v>
      </c>
      <c r="AC45" s="186">
        <f t="shared" si="716"/>
        <v>0</v>
      </c>
      <c r="AD45" s="186">
        <f t="shared" si="716"/>
        <v>0</v>
      </c>
      <c r="AE45" s="186">
        <f>BS45+DG45+EU45+GI45+HW45</f>
        <v>0</v>
      </c>
      <c r="AF45" s="186">
        <f t="shared" ref="AF45:AF53" si="717">BT45+DH45+EV45+GJ45+HX45</f>
        <v>0</v>
      </c>
      <c r="AG45" s="186">
        <f t="shared" ref="AG45:AG53" si="718">BU45+DI45+EW45+GK45+HY45</f>
        <v>0</v>
      </c>
      <c r="AH45" s="186">
        <f t="shared" ref="AH45:AH53" si="719">BV45+DJ45+EX45+GL45+HZ45</f>
        <v>0</v>
      </c>
      <c r="AI45" s="186">
        <f>BW45+DK45+EY45+GM45+IA45</f>
        <v>0</v>
      </c>
      <c r="AJ45" s="186">
        <f t="shared" ref="AJ45:AJ53" si="720">BX45+DL45+EZ45+GN45+IB45</f>
        <v>0</v>
      </c>
      <c r="AK45" s="186">
        <f t="shared" ref="AK45:AK53" si="721">BY45+DM45+FA45+GO45+IC45</f>
        <v>0</v>
      </c>
      <c r="AL45" s="186">
        <f t="shared" ref="AL45:AL53" si="722">BZ45+DN45+FB45+GP45+ID45</f>
        <v>0</v>
      </c>
      <c r="AM45" s="186">
        <f>Z45+AD45+AH45+AL45</f>
        <v>1.7673749999999999</v>
      </c>
      <c r="AN45" s="13"/>
      <c r="AO45" s="18">
        <v>1</v>
      </c>
      <c r="AP45" s="18" t="s">
        <v>32</v>
      </c>
      <c r="AQ45" s="19" t="s">
        <v>0</v>
      </c>
      <c r="AR45" s="19">
        <v>3.5584180000000001</v>
      </c>
      <c r="AS45" s="19">
        <v>44.064141200000009</v>
      </c>
      <c r="AT45" s="19">
        <v>2.4</v>
      </c>
      <c r="AU45" s="19">
        <v>0.74431800000000004</v>
      </c>
      <c r="AV45" s="19">
        <v>0.41638999999999998</v>
      </c>
      <c r="AW45" s="19">
        <f>SUM(AT45:AV45)</f>
        <v>3.560708</v>
      </c>
      <c r="AX45" s="19">
        <v>1.750016</v>
      </c>
      <c r="AY45" s="19">
        <v>0.65369299999999997</v>
      </c>
      <c r="AZ45" s="19">
        <v>23.773378000000001</v>
      </c>
      <c r="BA45" s="19">
        <f>SUM(AX45:AZ45)</f>
        <v>26.177087</v>
      </c>
      <c r="BB45" s="19">
        <v>31.294754000000001</v>
      </c>
      <c r="BC45" s="19">
        <v>28.513451</v>
      </c>
      <c r="BD45" s="19">
        <v>18.755777999999999</v>
      </c>
      <c r="BE45" s="19">
        <f>SUM(BB45:BD45)</f>
        <v>78.563983000000007</v>
      </c>
      <c r="BF45" s="19">
        <v>14.952086</v>
      </c>
      <c r="BG45" s="19">
        <v>10.07133</v>
      </c>
      <c r="BH45" s="19">
        <v>12.042999999999999</v>
      </c>
      <c r="BI45" s="19">
        <f>SUM(BF45:BH45)</f>
        <v>37.066415999999997</v>
      </c>
      <c r="BJ45" s="33">
        <f>+AW45+BA45+BE45+BI45</f>
        <v>145.36819400000002</v>
      </c>
      <c r="BK45" s="48"/>
      <c r="BL45" s="48"/>
      <c r="BM45" s="48"/>
      <c r="BN45" s="197">
        <f>SUM(BK45:BM45)</f>
        <v>0</v>
      </c>
      <c r="BO45" s="197"/>
      <c r="BP45" s="197"/>
      <c r="BQ45" s="197"/>
      <c r="BR45" s="197">
        <f>SUM(BO45:BQ45)</f>
        <v>0</v>
      </c>
      <c r="BS45" s="197"/>
      <c r="BT45" s="197"/>
      <c r="BU45" s="197"/>
      <c r="BV45" s="197">
        <f>SUM(BS45:BU45)</f>
        <v>0</v>
      </c>
      <c r="BW45" s="197"/>
      <c r="BX45" s="197"/>
      <c r="BY45" s="197"/>
      <c r="BZ45" s="197">
        <f>SUM(BW45:BY45)</f>
        <v>0</v>
      </c>
      <c r="CA45" s="197">
        <f>+BN45+BR45+BV45+BZ45</f>
        <v>0</v>
      </c>
      <c r="CC45" s="18">
        <v>1</v>
      </c>
      <c r="CD45" s="18" t="s">
        <v>32</v>
      </c>
      <c r="CE45" s="19" t="s">
        <v>0</v>
      </c>
      <c r="CF45" s="19">
        <v>2.1075729999999999</v>
      </c>
      <c r="CG45" s="19">
        <v>238.38354600000002</v>
      </c>
      <c r="CH45" s="19">
        <v>22.466571999999999</v>
      </c>
      <c r="CI45" s="19">
        <v>19.251851000000002</v>
      </c>
      <c r="CJ45" s="19">
        <v>17.969248</v>
      </c>
      <c r="CK45" s="19">
        <v>59.687671000000002</v>
      </c>
      <c r="CL45" s="19"/>
      <c r="CM45" s="19"/>
      <c r="CN45" s="19"/>
      <c r="CO45" s="19">
        <v>0</v>
      </c>
      <c r="CP45" s="19"/>
      <c r="CQ45" s="19"/>
      <c r="CR45" s="19"/>
      <c r="CS45" s="19">
        <v>0</v>
      </c>
      <c r="CT45" s="19"/>
      <c r="CU45" s="19"/>
      <c r="CV45" s="19"/>
      <c r="CW45" s="19">
        <v>0</v>
      </c>
      <c r="CX45" s="19">
        <v>59.687671000000002</v>
      </c>
      <c r="CY45" s="19"/>
      <c r="CZ45" s="19"/>
      <c r="DA45" s="19"/>
      <c r="DB45" s="19"/>
      <c r="DC45" s="19"/>
      <c r="DD45" s="19"/>
      <c r="DE45" s="19"/>
      <c r="DF45" s="19"/>
      <c r="DG45" s="19"/>
      <c r="DH45" s="19"/>
      <c r="DI45" s="19"/>
      <c r="DJ45" s="19"/>
      <c r="DK45" s="19"/>
      <c r="DL45" s="19"/>
      <c r="DM45" s="19"/>
      <c r="DN45" s="186"/>
      <c r="DO45" s="186"/>
      <c r="DQ45" s="18">
        <v>1</v>
      </c>
      <c r="DR45" s="18" t="s">
        <v>32</v>
      </c>
      <c r="DS45" s="19" t="s">
        <v>0</v>
      </c>
      <c r="DT45" s="19">
        <v>11.005146</v>
      </c>
      <c r="DU45" s="19">
        <v>44.675761000000008</v>
      </c>
      <c r="DV45" s="19">
        <v>3.590592</v>
      </c>
      <c r="DW45" s="19">
        <v>3.1949260000000002</v>
      </c>
      <c r="DX45" s="19">
        <v>3.250499</v>
      </c>
      <c r="DY45" s="19">
        <f>SUM(DV45:DX45)</f>
        <v>10.036016999999999</v>
      </c>
      <c r="DZ45" s="19">
        <v>3.7272069999999999</v>
      </c>
      <c r="EA45" s="19">
        <v>2.5478489999999998</v>
      </c>
      <c r="EB45" s="19">
        <v>3.3219889999999999</v>
      </c>
      <c r="EC45" s="19">
        <f>SUM(DZ45:EB45)</f>
        <v>9.5970449999999996</v>
      </c>
      <c r="ED45" s="19">
        <v>1.88175</v>
      </c>
      <c r="EE45" s="19">
        <v>2.3349289999999998</v>
      </c>
      <c r="EF45" s="34">
        <v>1.961071</v>
      </c>
      <c r="EG45" s="19">
        <f>SUM(ED45:EF45)</f>
        <v>6.1777499999999996</v>
      </c>
      <c r="EH45" s="34">
        <v>0.78339800000000004</v>
      </c>
      <c r="EI45" s="34">
        <v>0</v>
      </c>
      <c r="EJ45" s="34">
        <v>0</v>
      </c>
      <c r="EK45" s="19">
        <f>SUM(EH45:EJ45)</f>
        <v>0.78339800000000004</v>
      </c>
      <c r="EL45" s="19">
        <f>+DY45+EC45+EG45+EK45</f>
        <v>26.594209999999997</v>
      </c>
      <c r="EM45" s="48"/>
      <c r="EN45" s="48"/>
      <c r="EO45" s="48"/>
      <c r="EP45" s="197">
        <f>SUM(EM45:EO45)</f>
        <v>0</v>
      </c>
      <c r="EQ45" s="197"/>
      <c r="ER45" s="197"/>
      <c r="ES45" s="197"/>
      <c r="ET45" s="197"/>
      <c r="EU45" s="197"/>
      <c r="EV45" s="197"/>
      <c r="EW45" s="197"/>
      <c r="EX45" s="197"/>
      <c r="EY45" s="197"/>
      <c r="EZ45" s="197"/>
      <c r="FA45" s="197"/>
      <c r="FB45" s="197"/>
      <c r="FC45" s="197"/>
      <c r="FE45" s="18">
        <v>1</v>
      </c>
      <c r="FF45" s="18" t="s">
        <v>32</v>
      </c>
      <c r="FG45" s="19" t="s">
        <v>0</v>
      </c>
      <c r="FH45" s="19">
        <v>11.986101999999999</v>
      </c>
      <c r="FI45" s="19">
        <v>49.653604999999999</v>
      </c>
      <c r="FJ45" s="19">
        <v>3.0453250000000001</v>
      </c>
      <c r="FK45" s="19">
        <v>2.25691</v>
      </c>
      <c r="FL45" s="19">
        <v>3.3267890000000002</v>
      </c>
      <c r="FM45" s="19">
        <f>SUM(FJ45:FL45)</f>
        <v>8.6290239999999994</v>
      </c>
      <c r="FN45" s="19">
        <v>3.727538</v>
      </c>
      <c r="FO45" s="19">
        <v>4.0286270000000002</v>
      </c>
      <c r="FP45" s="19">
        <v>3.9620250000000001</v>
      </c>
      <c r="FQ45" s="19">
        <f>SUM(FN45:FP45)</f>
        <v>11.71819</v>
      </c>
      <c r="FR45" s="19">
        <v>3.7242000000000002</v>
      </c>
      <c r="FS45" s="19">
        <v>4.1881700000000004</v>
      </c>
      <c r="FT45" s="35">
        <v>3.881494</v>
      </c>
      <c r="FU45" s="19">
        <f>SUM(FR45:FT45)</f>
        <v>11.793864000000001</v>
      </c>
      <c r="FV45" s="35">
        <v>3.151894</v>
      </c>
      <c r="FW45" s="35">
        <v>0</v>
      </c>
      <c r="FX45" s="35">
        <v>0</v>
      </c>
      <c r="FY45" s="19">
        <f>SUM(FV45:FX45)</f>
        <v>3.151894</v>
      </c>
      <c r="FZ45" s="19">
        <f>+FM45+FQ45+FU45+FY45</f>
        <v>35.292971999999999</v>
      </c>
      <c r="GA45" s="19"/>
      <c r="GB45" s="19"/>
      <c r="GC45" s="188"/>
      <c r="GD45" s="186">
        <f>SUM(GA45:GC45)</f>
        <v>0</v>
      </c>
      <c r="GE45" s="186"/>
      <c r="GF45" s="186"/>
      <c r="GG45" s="186"/>
      <c r="GH45" s="186">
        <f>SUM(GE45:GG45)</f>
        <v>0</v>
      </c>
      <c r="GI45" s="186"/>
      <c r="GJ45" s="186"/>
      <c r="GK45" s="186"/>
      <c r="GL45" s="186">
        <f>SUM(GI45:GK45)</f>
        <v>0</v>
      </c>
      <c r="GM45" s="186"/>
      <c r="GN45" s="186"/>
      <c r="GO45" s="186"/>
      <c r="GP45" s="186">
        <f>SUM(GM45:GO45)</f>
        <v>0</v>
      </c>
      <c r="GQ45" s="186">
        <f>+GD45+GH45+GL45+GP45</f>
        <v>0</v>
      </c>
      <c r="GS45" s="18">
        <v>1</v>
      </c>
      <c r="GT45" s="18" t="s">
        <v>32</v>
      </c>
      <c r="GU45" s="19" t="s">
        <v>0</v>
      </c>
      <c r="GV45" s="19">
        <v>21.895271000000001</v>
      </c>
      <c r="GW45" s="19">
        <v>113.15678</v>
      </c>
      <c r="GX45" s="19">
        <v>4.2859280000000002</v>
      </c>
      <c r="GY45" s="19">
        <v>3.502567</v>
      </c>
      <c r="GZ45" s="19">
        <v>3.6523530000000002</v>
      </c>
      <c r="HA45" s="19">
        <f>SUM(GX45:GZ45)</f>
        <v>11.440848000000001</v>
      </c>
      <c r="HB45" s="19">
        <v>4.6890159999999996</v>
      </c>
      <c r="HC45" s="19">
        <v>13.086001</v>
      </c>
      <c r="HD45" s="19">
        <v>4.2425740000000003</v>
      </c>
      <c r="HE45" s="19">
        <f>SUM(HB45:HD45)</f>
        <v>22.017590999999999</v>
      </c>
      <c r="HF45" s="19">
        <v>4.3642209999999997</v>
      </c>
      <c r="HG45" s="19">
        <v>4.3142259999999997</v>
      </c>
      <c r="HH45" s="36">
        <v>4.4574950000000007</v>
      </c>
      <c r="HI45" s="19">
        <f>SUM(HF45:HH45)</f>
        <v>13.135942</v>
      </c>
      <c r="HJ45" s="36">
        <v>3.1012729999999999</v>
      </c>
      <c r="HK45" s="36">
        <v>0.89377600000000001</v>
      </c>
      <c r="HL45" s="36">
        <v>0.99242799999999998</v>
      </c>
      <c r="HM45" s="19">
        <f>SUM(HJ45:HL45)</f>
        <v>4.9874770000000002</v>
      </c>
      <c r="HN45" s="19">
        <f>HA45+HE45+HI45+HM45</f>
        <v>51.581857999999997</v>
      </c>
      <c r="HO45" s="19">
        <v>0.89153499999999997</v>
      </c>
      <c r="HP45" s="19">
        <v>0.87583999999999995</v>
      </c>
      <c r="HQ45" s="19"/>
      <c r="HR45" s="19">
        <f>SUM(HO45:HQ45)</f>
        <v>1.7673749999999999</v>
      </c>
      <c r="HS45" s="186"/>
      <c r="HT45" s="186"/>
      <c r="HU45" s="186"/>
      <c r="HV45" s="186">
        <f>SUM(HS45:HU45)</f>
        <v>0</v>
      </c>
      <c r="HW45" s="186"/>
      <c r="HX45" s="186"/>
      <c r="HY45" s="186"/>
      <c r="HZ45" s="186">
        <f>SUM(HW45:HY45)</f>
        <v>0</v>
      </c>
      <c r="IA45" s="186"/>
      <c r="IB45" s="186"/>
      <c r="IC45" s="186"/>
      <c r="ID45" s="186">
        <f>SUM(IA45:IC45)</f>
        <v>0</v>
      </c>
      <c r="IE45" s="186">
        <f>HR45+HV45+HZ45+ID45</f>
        <v>1.7673749999999999</v>
      </c>
    </row>
    <row r="46" spans="1:239" ht="15.75" x14ac:dyDescent="0.25">
      <c r="A46" s="17">
        <v>2</v>
      </c>
      <c r="B46" s="21" t="s">
        <v>33</v>
      </c>
      <c r="C46" s="19" t="s">
        <v>34</v>
      </c>
      <c r="D46" s="20">
        <f>AR46+'1.Danh muc CPHC'!CF46+DT46+FH46+GV46</f>
        <v>0</v>
      </c>
      <c r="E46" s="20">
        <f>AS46+'1.Danh muc CPHC'!CG46+DU46+FI46+GW46</f>
        <v>0.2667993363636364</v>
      </c>
      <c r="F46" s="20">
        <f>AT46+'1.Danh muc CPHC'!CH46+DV46+FJ46+GX46</f>
        <v>0.13580323999999999</v>
      </c>
      <c r="G46" s="20">
        <f>AU46+'1.Danh muc CPHC'!CI46+DW46+FK46+GY46</f>
        <v>7.8237119999999993E-2</v>
      </c>
      <c r="H46" s="20">
        <f>AV46+'1.Danh muc CPHC'!CJ46+DX46+FL46+GZ46</f>
        <v>8.5984560000000002E-2</v>
      </c>
      <c r="I46" s="32">
        <f t="shared" si="679"/>
        <v>0.30002491999999997</v>
      </c>
      <c r="J46" s="20">
        <f t="shared" si="705"/>
        <v>0</v>
      </c>
      <c r="K46" s="20">
        <f t="shared" si="706"/>
        <v>0</v>
      </c>
      <c r="L46" s="20">
        <f t="shared" si="707"/>
        <v>0</v>
      </c>
      <c r="M46" s="32">
        <f t="shared" si="680"/>
        <v>0</v>
      </c>
      <c r="N46" s="20">
        <f t="shared" si="708"/>
        <v>0</v>
      </c>
      <c r="O46" s="20">
        <f t="shared" si="709"/>
        <v>0.02</v>
      </c>
      <c r="P46" s="20">
        <f t="shared" si="710"/>
        <v>0</v>
      </c>
      <c r="Q46" s="32">
        <f t="shared" si="681"/>
        <v>0.02</v>
      </c>
      <c r="R46" s="20">
        <f t="shared" si="711"/>
        <v>0.04</v>
      </c>
      <c r="S46" s="20">
        <f t="shared" si="712"/>
        <v>0</v>
      </c>
      <c r="T46" s="20">
        <f t="shared" si="713"/>
        <v>0</v>
      </c>
      <c r="U46" s="32">
        <f t="shared" si="682"/>
        <v>0.04</v>
      </c>
      <c r="V46" s="32">
        <f t="shared" ref="V46:V107" si="723">I46+M46+Q46+U46</f>
        <v>0.36002491999999997</v>
      </c>
      <c r="W46" s="32">
        <f t="shared" ref="W46:W53" si="724">BK46+CY46+EM46+GA46+HO46</f>
        <v>0</v>
      </c>
      <c r="X46" s="32">
        <f t="shared" si="714"/>
        <v>0</v>
      </c>
      <c r="Y46" s="202">
        <f t="shared" si="715"/>
        <v>0</v>
      </c>
      <c r="Z46" s="186">
        <f t="shared" ref="Z46:Z47" si="725">SUM(W46:Y46)</f>
        <v>0</v>
      </c>
      <c r="AA46" s="186">
        <f t="shared" ref="AA46:AA53" si="726">BO46+DC46+EQ46+GE46+HS46</f>
        <v>0</v>
      </c>
      <c r="AB46" s="186">
        <f t="shared" si="716"/>
        <v>0</v>
      </c>
      <c r="AC46" s="186">
        <f t="shared" si="716"/>
        <v>0</v>
      </c>
      <c r="AD46" s="186">
        <f t="shared" si="716"/>
        <v>0</v>
      </c>
      <c r="AE46" s="186">
        <f t="shared" ref="AE46:AE53" si="727">BS46+DG46+EU46+GI46+HW46</f>
        <v>0</v>
      </c>
      <c r="AF46" s="186">
        <f t="shared" si="717"/>
        <v>0</v>
      </c>
      <c r="AG46" s="186">
        <f t="shared" si="718"/>
        <v>0</v>
      </c>
      <c r="AH46" s="186">
        <f t="shared" si="719"/>
        <v>0</v>
      </c>
      <c r="AI46" s="186">
        <f t="shared" ref="AI46:AI53" si="728">BW46+DK46+EY46+GM46+IA46</f>
        <v>0</v>
      </c>
      <c r="AJ46" s="186">
        <f t="shared" si="720"/>
        <v>0</v>
      </c>
      <c r="AK46" s="186">
        <f t="shared" si="721"/>
        <v>0</v>
      </c>
      <c r="AL46" s="186">
        <f t="shared" si="722"/>
        <v>0</v>
      </c>
      <c r="AM46" s="186">
        <f t="shared" ref="AM46:AM109" si="729">Z46+AD46+AH46+AL46</f>
        <v>0</v>
      </c>
      <c r="AN46" s="13"/>
      <c r="AO46" s="18">
        <v>2</v>
      </c>
      <c r="AP46" s="21" t="s">
        <v>33</v>
      </c>
      <c r="AQ46" s="19" t="s">
        <v>34</v>
      </c>
      <c r="AR46" s="19">
        <v>0</v>
      </c>
      <c r="AS46" s="19">
        <v>0</v>
      </c>
      <c r="AT46" s="19">
        <v>0</v>
      </c>
      <c r="AU46" s="19">
        <v>0</v>
      </c>
      <c r="AV46" s="19">
        <v>0</v>
      </c>
      <c r="AW46" s="19">
        <f t="shared" ref="AW46:AW52" si="730">SUM(AT46:AV46)</f>
        <v>0</v>
      </c>
      <c r="AX46" s="19">
        <v>0</v>
      </c>
      <c r="AY46" s="19">
        <v>0</v>
      </c>
      <c r="AZ46" s="19">
        <v>0</v>
      </c>
      <c r="BA46" s="19">
        <f t="shared" ref="BA46:BA51" si="731">SUM(AX46:AZ46)</f>
        <v>0</v>
      </c>
      <c r="BB46" s="19">
        <v>0</v>
      </c>
      <c r="BC46" s="19">
        <v>0.02</v>
      </c>
      <c r="BD46" s="19">
        <v>0</v>
      </c>
      <c r="BE46" s="19">
        <f t="shared" ref="BE46:BE60" si="732">SUM(BB46:BD46)</f>
        <v>0.02</v>
      </c>
      <c r="BF46" s="19">
        <v>0.02</v>
      </c>
      <c r="BG46" s="19">
        <v>0</v>
      </c>
      <c r="BH46" s="19">
        <v>0</v>
      </c>
      <c r="BI46" s="19">
        <f t="shared" ref="BI46:BI51" si="733">SUM(BF46:BH46)</f>
        <v>0.02</v>
      </c>
      <c r="BJ46" s="33">
        <f t="shared" ref="BJ46:BJ52" si="734">+AW46+BA46+BE46+BI46</f>
        <v>0.04</v>
      </c>
      <c r="BK46" s="48"/>
      <c r="BL46" s="48"/>
      <c r="BM46" s="48"/>
      <c r="BN46" s="197">
        <f t="shared" ref="BN46:BN53" si="735">SUM(BK46:BM46)</f>
        <v>0</v>
      </c>
      <c r="BO46" s="197"/>
      <c r="BP46" s="197"/>
      <c r="BQ46" s="197"/>
      <c r="BR46" s="197">
        <f t="shared" ref="BR46:BR53" si="736">SUM(BO46:BQ46)</f>
        <v>0</v>
      </c>
      <c r="BS46" s="197"/>
      <c r="BT46" s="197"/>
      <c r="BU46" s="197"/>
      <c r="BV46" s="197">
        <f t="shared" ref="BV46:BV53" si="737">SUM(BS46:BU46)</f>
        <v>0</v>
      </c>
      <c r="BW46" s="197"/>
      <c r="BX46" s="197"/>
      <c r="BY46" s="197"/>
      <c r="BZ46" s="197">
        <f t="shared" ref="BZ46:BZ53" si="738">SUM(BW46:BY46)</f>
        <v>0</v>
      </c>
      <c r="CA46" s="197">
        <f t="shared" ref="CA46:CA53" si="739">+BN46+BR46+BV46+BZ46</f>
        <v>0</v>
      </c>
      <c r="CC46" s="18">
        <v>2</v>
      </c>
      <c r="CD46" s="21" t="s">
        <v>33</v>
      </c>
      <c r="CE46" s="19" t="s">
        <v>34</v>
      </c>
      <c r="CF46" s="19">
        <v>0</v>
      </c>
      <c r="CG46" s="19">
        <v>0.19714233636363643</v>
      </c>
      <c r="CH46" s="19">
        <v>0.13580323999999999</v>
      </c>
      <c r="CI46" s="19">
        <v>7.8237119999999993E-2</v>
      </c>
      <c r="CJ46" s="19">
        <v>8.5984560000000002E-2</v>
      </c>
      <c r="CK46" s="19">
        <v>0.30002491999999997</v>
      </c>
      <c r="CL46" s="19"/>
      <c r="CM46" s="19"/>
      <c r="CN46" s="19"/>
      <c r="CO46" s="19">
        <v>0</v>
      </c>
      <c r="CP46" s="19"/>
      <c r="CQ46" s="19"/>
      <c r="CR46" s="19"/>
      <c r="CS46" s="19">
        <v>0</v>
      </c>
      <c r="CT46" s="19"/>
      <c r="CU46" s="19"/>
      <c r="CV46" s="19"/>
      <c r="CW46" s="19">
        <v>0</v>
      </c>
      <c r="CX46" s="19">
        <v>0.30002491999999997</v>
      </c>
      <c r="CY46" s="19"/>
      <c r="CZ46" s="19"/>
      <c r="DA46" s="19"/>
      <c r="DB46" s="19"/>
      <c r="DC46" s="19"/>
      <c r="DD46" s="19"/>
      <c r="DE46" s="19"/>
      <c r="DF46" s="19"/>
      <c r="DG46" s="19"/>
      <c r="DH46" s="19"/>
      <c r="DI46" s="19"/>
      <c r="DJ46" s="19"/>
      <c r="DK46" s="19"/>
      <c r="DL46" s="19"/>
      <c r="DM46" s="19"/>
      <c r="DN46" s="186"/>
      <c r="DO46" s="186"/>
      <c r="DQ46" s="18">
        <v>2</v>
      </c>
      <c r="DR46" s="21" t="s">
        <v>33</v>
      </c>
      <c r="DS46" s="19" t="s">
        <v>34</v>
      </c>
      <c r="DT46" s="19">
        <v>0</v>
      </c>
      <c r="DU46" s="19">
        <v>0</v>
      </c>
      <c r="DV46" s="19">
        <v>0</v>
      </c>
      <c r="DW46" s="19">
        <v>0</v>
      </c>
      <c r="DX46" s="19">
        <v>0</v>
      </c>
      <c r="DY46" s="19">
        <f t="shared" ref="DY46:DY79" si="740">SUM(DV46:DX46)</f>
        <v>0</v>
      </c>
      <c r="DZ46" s="19">
        <v>0</v>
      </c>
      <c r="EA46" s="19">
        <v>0</v>
      </c>
      <c r="EB46" s="19">
        <v>0</v>
      </c>
      <c r="EC46" s="19">
        <f t="shared" ref="EC46:EC53" si="741">SUM(DZ46:EB46)</f>
        <v>0</v>
      </c>
      <c r="ED46" s="19">
        <v>0</v>
      </c>
      <c r="EE46" s="19">
        <v>0</v>
      </c>
      <c r="EF46" s="34">
        <v>0</v>
      </c>
      <c r="EG46" s="19">
        <f t="shared" ref="EG46:EG53" si="742">SUM(ED46:EF46)</f>
        <v>0</v>
      </c>
      <c r="EH46" s="34">
        <v>0</v>
      </c>
      <c r="EI46" s="34">
        <v>0</v>
      </c>
      <c r="EJ46" s="34">
        <v>0</v>
      </c>
      <c r="EK46" s="19">
        <f t="shared" ref="EK46:EK53" si="743">SUM(EH46:EJ46)</f>
        <v>0</v>
      </c>
      <c r="EL46" s="19">
        <f t="shared" ref="EL46:EL52" si="744">+DY46+EC46+EG46+EK46</f>
        <v>0</v>
      </c>
      <c r="EM46" s="48"/>
      <c r="EN46" s="48"/>
      <c r="EO46" s="48"/>
      <c r="EP46" s="197">
        <f t="shared" ref="EP46:EP53" si="745">SUM(EM46:EO46)</f>
        <v>0</v>
      </c>
      <c r="EQ46" s="197"/>
      <c r="ER46" s="197"/>
      <c r="ES46" s="197"/>
      <c r="ET46" s="197"/>
      <c r="EU46" s="197"/>
      <c r="EV46" s="197"/>
      <c r="EW46" s="197"/>
      <c r="EX46" s="197"/>
      <c r="EY46" s="197"/>
      <c r="EZ46" s="197"/>
      <c r="FA46" s="197"/>
      <c r="FB46" s="197"/>
      <c r="FC46" s="197"/>
      <c r="FE46" s="18">
        <v>2</v>
      </c>
      <c r="FF46" s="21" t="s">
        <v>33</v>
      </c>
      <c r="FG46" s="19" t="s">
        <v>34</v>
      </c>
      <c r="FH46" s="19">
        <v>0</v>
      </c>
      <c r="FI46" s="19">
        <v>0</v>
      </c>
      <c r="FJ46" s="19">
        <v>0</v>
      </c>
      <c r="FK46" s="19">
        <v>0</v>
      </c>
      <c r="FL46" s="19">
        <v>0</v>
      </c>
      <c r="FM46" s="19">
        <f t="shared" ref="FM46:FM79" si="746">SUM(FJ46:FL46)</f>
        <v>0</v>
      </c>
      <c r="FN46" s="19">
        <v>0</v>
      </c>
      <c r="FO46" s="19">
        <v>0</v>
      </c>
      <c r="FP46" s="19">
        <v>0</v>
      </c>
      <c r="FQ46" s="19">
        <f t="shared" ref="FQ46:FQ53" si="747">SUM(FN46:FP46)</f>
        <v>0</v>
      </c>
      <c r="FR46" s="19">
        <v>0</v>
      </c>
      <c r="FS46" s="19">
        <v>0</v>
      </c>
      <c r="FT46" s="35">
        <v>0</v>
      </c>
      <c r="FU46" s="19">
        <f t="shared" ref="FU46:FU53" si="748">SUM(FR46:FT46)</f>
        <v>0</v>
      </c>
      <c r="FV46" s="35">
        <v>0.02</v>
      </c>
      <c r="FW46" s="35">
        <v>0</v>
      </c>
      <c r="FX46" s="35">
        <v>0</v>
      </c>
      <c r="FY46" s="19">
        <f t="shared" ref="FY46:FY53" si="749">SUM(FV46:FX46)</f>
        <v>0.02</v>
      </c>
      <c r="FZ46" s="19">
        <f t="shared" ref="FZ46:FZ60" si="750">+FM46+FQ46+FU46+FY46</f>
        <v>0.02</v>
      </c>
      <c r="GA46" s="19"/>
      <c r="GB46" s="19"/>
      <c r="GC46" s="188"/>
      <c r="GD46" s="186">
        <f t="shared" ref="GD46:GD53" si="751">SUM(GA46:GC46)</f>
        <v>0</v>
      </c>
      <c r="GE46" s="186"/>
      <c r="GF46" s="186"/>
      <c r="GG46" s="186"/>
      <c r="GH46" s="186">
        <f t="shared" ref="GH46:GH53" si="752">SUM(GE46:GG46)</f>
        <v>0</v>
      </c>
      <c r="GI46" s="186"/>
      <c r="GJ46" s="186"/>
      <c r="GK46" s="186"/>
      <c r="GL46" s="186">
        <f t="shared" ref="GL46:GL53" si="753">SUM(GI46:GK46)</f>
        <v>0</v>
      </c>
      <c r="GM46" s="186"/>
      <c r="GN46" s="186"/>
      <c r="GO46" s="186"/>
      <c r="GP46" s="186">
        <f t="shared" ref="GP46:GP53" si="754">SUM(GM46:GO46)</f>
        <v>0</v>
      </c>
      <c r="GQ46" s="186">
        <f t="shared" ref="GQ46:GQ60" si="755">+GD46+GH46+GL46+GP46</f>
        <v>0</v>
      </c>
      <c r="GS46" s="18">
        <v>2</v>
      </c>
      <c r="GT46" s="21" t="s">
        <v>33</v>
      </c>
      <c r="GU46" s="19" t="s">
        <v>34</v>
      </c>
      <c r="GV46" s="19">
        <v>0</v>
      </c>
      <c r="GW46" s="19">
        <v>6.9656999999999997E-2</v>
      </c>
      <c r="GX46" s="19">
        <v>0</v>
      </c>
      <c r="GY46" s="19">
        <v>0</v>
      </c>
      <c r="GZ46" s="19">
        <v>0</v>
      </c>
      <c r="HA46" s="19">
        <f t="shared" ref="HA46:HA79" si="756">SUM(GX46:GZ46)</f>
        <v>0</v>
      </c>
      <c r="HB46" s="19">
        <v>0</v>
      </c>
      <c r="HC46" s="19">
        <v>0</v>
      </c>
      <c r="HD46" s="19">
        <v>0</v>
      </c>
      <c r="HE46" s="19">
        <f t="shared" ref="HE46:HE53" si="757">SUM(HB46:HD46)</f>
        <v>0</v>
      </c>
      <c r="HF46" s="19">
        <v>0</v>
      </c>
      <c r="HG46" s="19">
        <v>0</v>
      </c>
      <c r="HH46" s="36">
        <v>0</v>
      </c>
      <c r="HI46" s="19">
        <f t="shared" ref="HI46:HI53" si="758">SUM(HF46:HH46)</f>
        <v>0</v>
      </c>
      <c r="HJ46" s="36">
        <v>0</v>
      </c>
      <c r="HK46" s="36">
        <v>0</v>
      </c>
      <c r="HL46" s="36">
        <v>0</v>
      </c>
      <c r="HM46" s="19">
        <f t="shared" ref="HM46:HM53" si="759">SUM(HJ46:HL46)</f>
        <v>0</v>
      </c>
      <c r="HN46" s="19">
        <f t="shared" ref="HN46:HN70" si="760">HA46+HE46+HI46+HM46</f>
        <v>0</v>
      </c>
      <c r="HO46" s="19">
        <v>0</v>
      </c>
      <c r="HP46" s="19">
        <v>0</v>
      </c>
      <c r="HQ46" s="19"/>
      <c r="HR46" s="19">
        <f t="shared" ref="HR46:HR53" si="761">SUM(HO46:HQ46)</f>
        <v>0</v>
      </c>
      <c r="HS46" s="186"/>
      <c r="HT46" s="186"/>
      <c r="HU46" s="186"/>
      <c r="HV46" s="186">
        <f t="shared" ref="HV46:HV53" si="762">SUM(HS46:HU46)</f>
        <v>0</v>
      </c>
      <c r="HW46" s="186"/>
      <c r="HX46" s="186"/>
      <c r="HY46" s="186"/>
      <c r="HZ46" s="186">
        <f t="shared" ref="HZ46:HZ53" si="763">SUM(HW46:HY46)</f>
        <v>0</v>
      </c>
      <c r="IA46" s="186"/>
      <c r="IB46" s="186"/>
      <c r="IC46" s="186"/>
      <c r="ID46" s="186">
        <f t="shared" ref="ID46:ID53" si="764">SUM(IA46:IC46)</f>
        <v>0</v>
      </c>
      <c r="IE46" s="186">
        <f t="shared" ref="IE46:IE70" si="765">HR46+HV46+HZ46+ID46</f>
        <v>0</v>
      </c>
    </row>
    <row r="47" spans="1:239" ht="15.75" x14ac:dyDescent="0.25">
      <c r="A47" s="17">
        <v>3</v>
      </c>
      <c r="B47" s="21" t="s">
        <v>35</v>
      </c>
      <c r="C47" s="19" t="s">
        <v>36</v>
      </c>
      <c r="D47" s="20">
        <f>AR47+'1.Danh muc CPHC'!CF47+DT47+FH47+GV47</f>
        <v>13.060640999999999</v>
      </c>
      <c r="E47" s="20">
        <f>AS47+'1.Danh muc CPHC'!CG47+DU47+FI47+GW47</f>
        <v>65.977171858333321</v>
      </c>
      <c r="F47" s="20">
        <f>AT47+'1.Danh muc CPHC'!CH47+DV47+FJ47+GX47</f>
        <v>7.1834851200000003</v>
      </c>
      <c r="G47" s="20">
        <f>AU47+'1.Danh muc CPHC'!CI47+DW47+FK47+GY47</f>
        <v>5.8401885799999995</v>
      </c>
      <c r="H47" s="20">
        <f>AV47+'1.Danh muc CPHC'!CJ47+DX47+FL47+GZ47</f>
        <v>4.7704045800000001</v>
      </c>
      <c r="I47" s="32">
        <f t="shared" si="679"/>
        <v>17.794078280000001</v>
      </c>
      <c r="J47" s="20">
        <f t="shared" si="705"/>
        <v>5.0293650000000003</v>
      </c>
      <c r="K47" s="20">
        <f t="shared" si="706"/>
        <v>4.49031</v>
      </c>
      <c r="L47" s="20">
        <f t="shared" si="707"/>
        <v>4.5274790000000005</v>
      </c>
      <c r="M47" s="32">
        <f t="shared" si="680"/>
        <v>14.047153999999999</v>
      </c>
      <c r="N47" s="20">
        <f t="shared" si="708"/>
        <v>4.8438569999999999</v>
      </c>
      <c r="O47" s="20">
        <f t="shared" si="709"/>
        <v>7.9562879999999989</v>
      </c>
      <c r="P47" s="20">
        <f t="shared" si="710"/>
        <v>5.4744919999999997</v>
      </c>
      <c r="Q47" s="32">
        <f t="shared" si="681"/>
        <v>18.274636999999998</v>
      </c>
      <c r="R47" s="20">
        <f t="shared" si="711"/>
        <v>2.0904089999999997</v>
      </c>
      <c r="S47" s="20">
        <f t="shared" si="712"/>
        <v>1.405367</v>
      </c>
      <c r="T47" s="20">
        <f t="shared" si="713"/>
        <v>0.51217999999999997</v>
      </c>
      <c r="U47" s="32">
        <f t="shared" si="682"/>
        <v>4.0079560000000001</v>
      </c>
      <c r="V47" s="32">
        <f t="shared" si="723"/>
        <v>54.123825279999998</v>
      </c>
      <c r="W47" s="32">
        <f t="shared" si="724"/>
        <v>0.16567000000000001</v>
      </c>
      <c r="X47" s="32">
        <f t="shared" si="714"/>
        <v>0.30623499999999998</v>
      </c>
      <c r="Y47" s="202">
        <f t="shared" si="715"/>
        <v>0</v>
      </c>
      <c r="Z47" s="186">
        <f t="shared" si="725"/>
        <v>0.47190500000000002</v>
      </c>
      <c r="AA47" s="186">
        <f t="shared" si="726"/>
        <v>0</v>
      </c>
      <c r="AB47" s="186">
        <f t="shared" si="716"/>
        <v>0</v>
      </c>
      <c r="AC47" s="186">
        <f t="shared" si="716"/>
        <v>0</v>
      </c>
      <c r="AD47" s="186">
        <f t="shared" si="716"/>
        <v>0</v>
      </c>
      <c r="AE47" s="186">
        <f t="shared" si="727"/>
        <v>0</v>
      </c>
      <c r="AF47" s="186">
        <f t="shared" si="717"/>
        <v>0</v>
      </c>
      <c r="AG47" s="186">
        <f t="shared" si="718"/>
        <v>0</v>
      </c>
      <c r="AH47" s="186">
        <f t="shared" si="719"/>
        <v>0</v>
      </c>
      <c r="AI47" s="186">
        <f t="shared" si="728"/>
        <v>0</v>
      </c>
      <c r="AJ47" s="186">
        <f t="shared" si="720"/>
        <v>0</v>
      </c>
      <c r="AK47" s="186">
        <f t="shared" si="721"/>
        <v>0</v>
      </c>
      <c r="AL47" s="186">
        <f t="shared" si="722"/>
        <v>0</v>
      </c>
      <c r="AM47" s="186">
        <f t="shared" si="729"/>
        <v>0.47190500000000002</v>
      </c>
      <c r="AN47" s="13"/>
      <c r="AO47" s="18">
        <v>3</v>
      </c>
      <c r="AP47" s="21" t="s">
        <v>35</v>
      </c>
      <c r="AQ47" s="19" t="s">
        <v>36</v>
      </c>
      <c r="AR47" s="19">
        <v>6.3090630000000001</v>
      </c>
      <c r="AS47" s="19">
        <v>22.14042018333333</v>
      </c>
      <c r="AT47" s="19">
        <v>2.2339395</v>
      </c>
      <c r="AU47" s="19">
        <v>3.0919428</v>
      </c>
      <c r="AV47" s="19">
        <v>1.8958752000000001</v>
      </c>
      <c r="AW47" s="19">
        <f t="shared" si="730"/>
        <v>7.2217574999999998</v>
      </c>
      <c r="AX47" s="19">
        <v>2.551272</v>
      </c>
      <c r="AY47" s="19">
        <v>2.379461</v>
      </c>
      <c r="AZ47" s="19">
        <v>2.5779990000000002</v>
      </c>
      <c r="BA47" s="19">
        <f t="shared" si="731"/>
        <v>7.5087320000000002</v>
      </c>
      <c r="BB47" s="19">
        <v>2.4861620000000002</v>
      </c>
      <c r="BC47" s="19">
        <v>5.2593639999999997</v>
      </c>
      <c r="BD47" s="19">
        <v>2.9750490000000003</v>
      </c>
      <c r="BE47" s="19">
        <f t="shared" si="732"/>
        <v>10.720575</v>
      </c>
      <c r="BF47" s="19">
        <v>1.6446449999999999</v>
      </c>
      <c r="BG47" s="19">
        <v>1.1554150000000001</v>
      </c>
      <c r="BH47" s="19">
        <v>0.41109400000000001</v>
      </c>
      <c r="BI47" s="19">
        <f t="shared" si="733"/>
        <v>3.2111540000000001</v>
      </c>
      <c r="BJ47" s="33">
        <f t="shared" si="734"/>
        <v>28.662218500000002</v>
      </c>
      <c r="BK47" s="48"/>
      <c r="BL47" s="48"/>
      <c r="BM47" s="48"/>
      <c r="BN47" s="197">
        <f t="shared" si="735"/>
        <v>0</v>
      </c>
      <c r="BO47" s="197"/>
      <c r="BP47" s="197"/>
      <c r="BQ47" s="197"/>
      <c r="BR47" s="197">
        <f t="shared" si="736"/>
        <v>0</v>
      </c>
      <c r="BS47" s="197"/>
      <c r="BT47" s="197"/>
      <c r="BU47" s="197"/>
      <c r="BV47" s="197">
        <f t="shared" si="737"/>
        <v>0</v>
      </c>
      <c r="BW47" s="197"/>
      <c r="BX47" s="197"/>
      <c r="BY47" s="197"/>
      <c r="BZ47" s="197">
        <f t="shared" si="738"/>
        <v>0</v>
      </c>
      <c r="CA47" s="197">
        <f t="shared" si="739"/>
        <v>0</v>
      </c>
      <c r="CC47" s="18">
        <v>3</v>
      </c>
      <c r="CD47" s="21" t="s">
        <v>35</v>
      </c>
      <c r="CE47" s="19" t="s">
        <v>36</v>
      </c>
      <c r="CF47" s="19">
        <v>0.70100700000000005</v>
      </c>
      <c r="CG47" s="19">
        <v>15.095592674999999</v>
      </c>
      <c r="CH47" s="19">
        <v>1.0467556200000001</v>
      </c>
      <c r="CI47" s="19">
        <v>1.1427607800000001</v>
      </c>
      <c r="CJ47" s="19">
        <v>1.01325138</v>
      </c>
      <c r="CK47" s="19">
        <v>3.2027677800000003</v>
      </c>
      <c r="CL47" s="19"/>
      <c r="CM47" s="19"/>
      <c r="CN47" s="19"/>
      <c r="CO47" s="19">
        <v>0</v>
      </c>
      <c r="CP47" s="19"/>
      <c r="CQ47" s="19"/>
      <c r="CR47" s="19"/>
      <c r="CS47" s="19">
        <v>0</v>
      </c>
      <c r="CT47" s="19"/>
      <c r="CU47" s="19"/>
      <c r="CV47" s="19"/>
      <c r="CW47" s="19">
        <v>0</v>
      </c>
      <c r="CX47" s="19">
        <v>3.2027677800000003</v>
      </c>
      <c r="CY47" s="19"/>
      <c r="CZ47" s="19"/>
      <c r="DA47" s="19"/>
      <c r="DB47" s="19"/>
      <c r="DC47" s="19"/>
      <c r="DD47" s="19"/>
      <c r="DE47" s="19"/>
      <c r="DF47" s="19"/>
      <c r="DG47" s="19"/>
      <c r="DH47" s="19"/>
      <c r="DI47" s="19"/>
      <c r="DJ47" s="19"/>
      <c r="DK47" s="19"/>
      <c r="DL47" s="19"/>
      <c r="DM47" s="19"/>
      <c r="DN47" s="186"/>
      <c r="DO47" s="186"/>
      <c r="DQ47" s="18">
        <v>3</v>
      </c>
      <c r="DR47" s="21" t="s">
        <v>35</v>
      </c>
      <c r="DS47" s="19" t="s">
        <v>36</v>
      </c>
      <c r="DT47" s="19">
        <v>0.93938200000000005</v>
      </c>
      <c r="DU47" s="19">
        <v>4.1473569999999995</v>
      </c>
      <c r="DV47" s="19">
        <v>2.0135740000000002</v>
      </c>
      <c r="DW47" s="19">
        <v>0.21906800000000001</v>
      </c>
      <c r="DX47" s="19">
        <v>0.64493199999999995</v>
      </c>
      <c r="DY47" s="19">
        <f t="shared" si="740"/>
        <v>2.8775740000000001</v>
      </c>
      <c r="DZ47" s="19">
        <v>0.75350200000000001</v>
      </c>
      <c r="EA47" s="19">
        <v>0.75972200000000001</v>
      </c>
      <c r="EB47" s="19">
        <v>0.67151899999999998</v>
      </c>
      <c r="EC47" s="19">
        <f t="shared" si="741"/>
        <v>2.1847430000000001</v>
      </c>
      <c r="ED47" s="19">
        <v>0.61852099999999999</v>
      </c>
      <c r="EE47" s="19">
        <v>0.6109</v>
      </c>
      <c r="EF47" s="34">
        <v>0.61428899999999997</v>
      </c>
      <c r="EG47" s="19">
        <f t="shared" si="742"/>
        <v>1.8437099999999997</v>
      </c>
      <c r="EH47" s="34">
        <v>0.101086</v>
      </c>
      <c r="EI47" s="34">
        <v>0.101086</v>
      </c>
      <c r="EJ47" s="34">
        <v>0.101086</v>
      </c>
      <c r="EK47" s="19">
        <f t="shared" si="743"/>
        <v>0.30325799999999997</v>
      </c>
      <c r="EL47" s="19">
        <f t="shared" si="744"/>
        <v>7.2092849999999995</v>
      </c>
      <c r="EM47" s="48"/>
      <c r="EN47" s="48"/>
      <c r="EO47" s="48"/>
      <c r="EP47" s="197">
        <f t="shared" si="745"/>
        <v>0</v>
      </c>
      <c r="EQ47" s="197"/>
      <c r="ER47" s="197"/>
      <c r="ES47" s="197"/>
      <c r="ET47" s="197"/>
      <c r="EU47" s="197"/>
      <c r="EV47" s="197"/>
      <c r="EW47" s="197"/>
      <c r="EX47" s="197"/>
      <c r="EY47" s="197"/>
      <c r="EZ47" s="197"/>
      <c r="FA47" s="197"/>
      <c r="FB47" s="197"/>
      <c r="FC47" s="197"/>
      <c r="FE47" s="18">
        <v>3</v>
      </c>
      <c r="FF47" s="21" t="s">
        <v>35</v>
      </c>
      <c r="FG47" s="19" t="s">
        <v>36</v>
      </c>
      <c r="FH47" s="19">
        <v>2.344125</v>
      </c>
      <c r="FI47" s="19">
        <v>12.062418000000001</v>
      </c>
      <c r="FJ47" s="19">
        <v>0.77947699999999998</v>
      </c>
      <c r="FK47" s="19">
        <v>0.76134599999999997</v>
      </c>
      <c r="FL47" s="19">
        <v>0.62120299999999995</v>
      </c>
      <c r="FM47" s="19">
        <f t="shared" si="746"/>
        <v>2.162026</v>
      </c>
      <c r="FN47" s="19">
        <v>0.935141</v>
      </c>
      <c r="FO47" s="19">
        <v>0.92158399999999996</v>
      </c>
      <c r="FP47" s="19">
        <v>0.76766100000000004</v>
      </c>
      <c r="FQ47" s="19">
        <f t="shared" si="747"/>
        <v>2.6243859999999999</v>
      </c>
      <c r="FR47" s="19">
        <v>1.250766</v>
      </c>
      <c r="FS47" s="19">
        <v>1.616457</v>
      </c>
      <c r="FT47" s="35">
        <v>1.348587</v>
      </c>
      <c r="FU47" s="19">
        <f t="shared" si="748"/>
        <v>4.2158100000000003</v>
      </c>
      <c r="FV47" s="35">
        <v>0.14311399999999999</v>
      </c>
      <c r="FW47" s="35">
        <v>0.148866</v>
      </c>
      <c r="FX47" s="35">
        <v>0</v>
      </c>
      <c r="FY47" s="19">
        <f t="shared" si="749"/>
        <v>0.29198000000000002</v>
      </c>
      <c r="FZ47" s="19">
        <f t="shared" si="750"/>
        <v>9.2942020000000003</v>
      </c>
      <c r="GA47" s="19"/>
      <c r="GB47" s="19"/>
      <c r="GC47" s="188"/>
      <c r="GD47" s="186">
        <f t="shared" si="751"/>
        <v>0</v>
      </c>
      <c r="GE47" s="186"/>
      <c r="GF47" s="186"/>
      <c r="GG47" s="186"/>
      <c r="GH47" s="186">
        <f t="shared" si="752"/>
        <v>0</v>
      </c>
      <c r="GI47" s="186"/>
      <c r="GJ47" s="186"/>
      <c r="GK47" s="186"/>
      <c r="GL47" s="186">
        <f t="shared" si="753"/>
        <v>0</v>
      </c>
      <c r="GM47" s="186"/>
      <c r="GN47" s="186"/>
      <c r="GO47" s="186"/>
      <c r="GP47" s="186">
        <f t="shared" si="754"/>
        <v>0</v>
      </c>
      <c r="GQ47" s="186">
        <f t="shared" si="755"/>
        <v>0</v>
      </c>
      <c r="GS47" s="18">
        <v>3</v>
      </c>
      <c r="GT47" s="21" t="s">
        <v>35</v>
      </c>
      <c r="GU47" s="19" t="s">
        <v>36</v>
      </c>
      <c r="GV47" s="19">
        <v>2.7670639999999995</v>
      </c>
      <c r="GW47" s="19">
        <v>12.531383999999999</v>
      </c>
      <c r="GX47" s="19">
        <v>1.109739</v>
      </c>
      <c r="GY47" s="19">
        <v>0.62507100000000004</v>
      </c>
      <c r="GZ47" s="19">
        <v>0.59514299999999998</v>
      </c>
      <c r="HA47" s="19">
        <f t="shared" si="756"/>
        <v>2.3299529999999997</v>
      </c>
      <c r="HB47" s="19">
        <v>0.78944999999999999</v>
      </c>
      <c r="HC47" s="19">
        <v>0.42954300000000001</v>
      </c>
      <c r="HD47" s="19">
        <v>0.51029999999999998</v>
      </c>
      <c r="HE47" s="19">
        <f t="shared" si="757"/>
        <v>1.729293</v>
      </c>
      <c r="HF47" s="19">
        <v>0.48840800000000001</v>
      </c>
      <c r="HG47" s="19">
        <v>0.46956700000000001</v>
      </c>
      <c r="HH47" s="36">
        <v>0.53656700000000002</v>
      </c>
      <c r="HI47" s="19">
        <f t="shared" si="758"/>
        <v>1.494542</v>
      </c>
      <c r="HJ47" s="36">
        <v>0.20156399999999999</v>
      </c>
      <c r="HK47" s="36">
        <v>0</v>
      </c>
      <c r="HL47" s="36">
        <v>0</v>
      </c>
      <c r="HM47" s="19">
        <f t="shared" si="759"/>
        <v>0.20156399999999999</v>
      </c>
      <c r="HN47" s="19">
        <f t="shared" si="760"/>
        <v>5.7553520000000002</v>
      </c>
      <c r="HO47" s="19">
        <v>0.16567000000000001</v>
      </c>
      <c r="HP47" s="19">
        <v>0.30623499999999998</v>
      </c>
      <c r="HQ47" s="19"/>
      <c r="HR47" s="19">
        <f t="shared" si="761"/>
        <v>0.47190500000000002</v>
      </c>
      <c r="HS47" s="186"/>
      <c r="HT47" s="186"/>
      <c r="HU47" s="186"/>
      <c r="HV47" s="186">
        <f t="shared" si="762"/>
        <v>0</v>
      </c>
      <c r="HW47" s="186"/>
      <c r="HX47" s="186"/>
      <c r="HY47" s="186"/>
      <c r="HZ47" s="186">
        <f t="shared" si="763"/>
        <v>0</v>
      </c>
      <c r="IA47" s="186"/>
      <c r="IB47" s="186"/>
      <c r="IC47" s="186"/>
      <c r="ID47" s="186">
        <f t="shared" si="764"/>
        <v>0</v>
      </c>
      <c r="IE47" s="186">
        <f t="shared" si="765"/>
        <v>0.47190500000000002</v>
      </c>
    </row>
    <row r="48" spans="1:239" ht="15.75" x14ac:dyDescent="0.25">
      <c r="A48" s="17">
        <v>4</v>
      </c>
      <c r="B48" s="21" t="s">
        <v>37</v>
      </c>
      <c r="C48" s="19" t="s">
        <v>38</v>
      </c>
      <c r="D48" s="20">
        <f>AR48+'1.Danh muc CPHC'!CF48+DT48+FH48+GV48</f>
        <v>12.726370999999999</v>
      </c>
      <c r="E48" s="20">
        <f>AS48+'1.Danh muc CPHC'!CG48+DU48+FI48+GW48</f>
        <v>43.148329099999998</v>
      </c>
      <c r="F48" s="20">
        <f>AT48+'1.Danh muc CPHC'!CH48+DV48+FJ48+GX48</f>
        <v>4.31096916</v>
      </c>
      <c r="G48" s="20">
        <f>AU48+'1.Danh muc CPHC'!CI48+DW48+FK48+GY48</f>
        <v>4.2600441600000005</v>
      </c>
      <c r="H48" s="20">
        <f>AV48+'1.Danh muc CPHC'!CJ48+DX48+FL48+GZ48</f>
        <v>4.3772428400000001</v>
      </c>
      <c r="I48" s="32">
        <f t="shared" si="679"/>
        <v>12.94825616</v>
      </c>
      <c r="J48" s="20">
        <f t="shared" si="705"/>
        <v>6.2101949999999997</v>
      </c>
      <c r="K48" s="20">
        <f t="shared" si="706"/>
        <v>6.1861719999999991</v>
      </c>
      <c r="L48" s="20">
        <f t="shared" si="707"/>
        <v>4.4555279999999993</v>
      </c>
      <c r="M48" s="32">
        <f t="shared" si="680"/>
        <v>16.851894999999999</v>
      </c>
      <c r="N48" s="20">
        <f t="shared" si="708"/>
        <v>4.5866169999999995</v>
      </c>
      <c r="O48" s="20">
        <f t="shared" si="709"/>
        <v>7.4680720000000003</v>
      </c>
      <c r="P48" s="20">
        <f t="shared" si="710"/>
        <v>6.7162360000000003</v>
      </c>
      <c r="Q48" s="32">
        <f t="shared" si="681"/>
        <v>18.770924999999998</v>
      </c>
      <c r="R48" s="20">
        <f t="shared" si="711"/>
        <v>7.7735270000000005</v>
      </c>
      <c r="S48" s="20">
        <f t="shared" si="712"/>
        <v>3.6727270000000001</v>
      </c>
      <c r="T48" s="20">
        <f t="shared" si="713"/>
        <v>3.6727270000000001</v>
      </c>
      <c r="U48" s="32">
        <f t="shared" si="682"/>
        <v>15.118981</v>
      </c>
      <c r="V48" s="32">
        <f t="shared" si="723"/>
        <v>63.690057159999995</v>
      </c>
      <c r="W48" s="32">
        <f t="shared" si="724"/>
        <v>0.12</v>
      </c>
      <c r="X48" s="32">
        <f t="shared" si="714"/>
        <v>0.17499999999999999</v>
      </c>
      <c r="Y48" s="202">
        <f t="shared" si="715"/>
        <v>0</v>
      </c>
      <c r="Z48" s="186">
        <f t="shared" ref="Z48:Z79" si="766">SUM(W48:Y48)</f>
        <v>0.29499999999999998</v>
      </c>
      <c r="AA48" s="186">
        <f t="shared" si="726"/>
        <v>0</v>
      </c>
      <c r="AB48" s="186">
        <f t="shared" si="716"/>
        <v>0</v>
      </c>
      <c r="AC48" s="186">
        <f t="shared" si="716"/>
        <v>0</v>
      </c>
      <c r="AD48" s="186">
        <f t="shared" si="716"/>
        <v>0</v>
      </c>
      <c r="AE48" s="186">
        <f t="shared" si="727"/>
        <v>0</v>
      </c>
      <c r="AF48" s="186">
        <f t="shared" si="717"/>
        <v>0</v>
      </c>
      <c r="AG48" s="186">
        <f t="shared" si="718"/>
        <v>0</v>
      </c>
      <c r="AH48" s="186">
        <f t="shared" si="719"/>
        <v>0</v>
      </c>
      <c r="AI48" s="186">
        <f t="shared" si="728"/>
        <v>0</v>
      </c>
      <c r="AJ48" s="186">
        <f t="shared" si="720"/>
        <v>0</v>
      </c>
      <c r="AK48" s="186">
        <f t="shared" si="721"/>
        <v>0</v>
      </c>
      <c r="AL48" s="186">
        <f t="shared" si="722"/>
        <v>0</v>
      </c>
      <c r="AM48" s="186">
        <f t="shared" si="729"/>
        <v>0.29499999999999998</v>
      </c>
      <c r="AN48" s="13"/>
      <c r="AO48" s="18">
        <v>4</v>
      </c>
      <c r="AP48" s="21" t="s">
        <v>37</v>
      </c>
      <c r="AQ48" s="19" t="s">
        <v>38</v>
      </c>
      <c r="AR48" s="19">
        <v>9.3868623000000007</v>
      </c>
      <c r="AS48" s="19">
        <v>28.349190100000001</v>
      </c>
      <c r="AT48" s="19">
        <v>2.5138629000000003</v>
      </c>
      <c r="AU48" s="19">
        <v>2.2668984000000001</v>
      </c>
      <c r="AV48" s="19">
        <v>2.2602267</v>
      </c>
      <c r="AW48" s="19">
        <f t="shared" si="730"/>
        <v>7.0409880000000005</v>
      </c>
      <c r="AX48" s="19">
        <v>4.7604540000000002</v>
      </c>
      <c r="AY48" s="19">
        <v>3.597308</v>
      </c>
      <c r="AZ48" s="19">
        <v>2.2340909999999998</v>
      </c>
      <c r="BA48" s="19">
        <f t="shared" si="731"/>
        <v>10.591853</v>
      </c>
      <c r="BB48" s="19">
        <v>2.3704540000000001</v>
      </c>
      <c r="BC48" s="19">
        <v>5.2519090000000004</v>
      </c>
      <c r="BD48" s="19">
        <v>4.5000730000000004</v>
      </c>
      <c r="BE48" s="19">
        <f t="shared" si="732"/>
        <v>12.122436</v>
      </c>
      <c r="BF48" s="19">
        <v>6.1678180000000005</v>
      </c>
      <c r="BG48" s="19">
        <v>3.552727</v>
      </c>
      <c r="BH48" s="19">
        <v>3.552727</v>
      </c>
      <c r="BI48" s="19">
        <f>SUM(BF48:BH48)</f>
        <v>13.273272000000002</v>
      </c>
      <c r="BJ48" s="33">
        <f t="shared" si="734"/>
        <v>43.028548999999998</v>
      </c>
      <c r="BK48" s="48"/>
      <c r="BL48" s="48"/>
      <c r="BM48" s="48"/>
      <c r="BN48" s="197">
        <f t="shared" si="735"/>
        <v>0</v>
      </c>
      <c r="BO48" s="197"/>
      <c r="BP48" s="197"/>
      <c r="BQ48" s="197"/>
      <c r="BR48" s="197">
        <f t="shared" si="736"/>
        <v>0</v>
      </c>
      <c r="BS48" s="197"/>
      <c r="BT48" s="197"/>
      <c r="BU48" s="197"/>
      <c r="BV48" s="197">
        <f t="shared" si="737"/>
        <v>0</v>
      </c>
      <c r="BW48" s="197"/>
      <c r="BX48" s="197"/>
      <c r="BY48" s="197"/>
      <c r="BZ48" s="197">
        <f t="shared" si="738"/>
        <v>0</v>
      </c>
      <c r="CA48" s="197">
        <f t="shared" si="739"/>
        <v>0</v>
      </c>
      <c r="CC48" s="18">
        <v>4</v>
      </c>
      <c r="CD48" s="21" t="s">
        <v>37</v>
      </c>
      <c r="CE48" s="19" t="s">
        <v>38</v>
      </c>
      <c r="CF48" s="19">
        <v>1.0429847000000001</v>
      </c>
      <c r="CG48" s="19">
        <v>4.8000000000000007</v>
      </c>
      <c r="CH48" s="19">
        <v>0.70433626000000005</v>
      </c>
      <c r="CI48" s="19">
        <v>0.80850876000000005</v>
      </c>
      <c r="CJ48" s="19">
        <v>1.0045181400000001</v>
      </c>
      <c r="CK48" s="19">
        <v>2.5173631600000004</v>
      </c>
      <c r="CL48" s="19"/>
      <c r="CM48" s="19"/>
      <c r="CN48" s="19"/>
      <c r="CO48" s="19">
        <v>0</v>
      </c>
      <c r="CP48" s="19"/>
      <c r="CQ48" s="19"/>
      <c r="CR48" s="19"/>
      <c r="CS48" s="19">
        <v>0</v>
      </c>
      <c r="CT48" s="19"/>
      <c r="CU48" s="19"/>
      <c r="CV48" s="19"/>
      <c r="CW48" s="19">
        <v>0</v>
      </c>
      <c r="CX48" s="19">
        <v>2.5173631600000004</v>
      </c>
      <c r="CY48" s="19"/>
      <c r="CZ48" s="19"/>
      <c r="DA48" s="19"/>
      <c r="DB48" s="19"/>
      <c r="DC48" s="19"/>
      <c r="DD48" s="19"/>
      <c r="DE48" s="19"/>
      <c r="DF48" s="19"/>
      <c r="DG48" s="19"/>
      <c r="DH48" s="19"/>
      <c r="DI48" s="19"/>
      <c r="DJ48" s="19"/>
      <c r="DK48" s="19"/>
      <c r="DL48" s="19"/>
      <c r="DM48" s="19"/>
      <c r="DN48" s="186"/>
      <c r="DO48" s="186"/>
      <c r="DQ48" s="18">
        <v>4</v>
      </c>
      <c r="DR48" s="21" t="s">
        <v>37</v>
      </c>
      <c r="DS48" s="19" t="s">
        <v>38</v>
      </c>
      <c r="DT48" s="19">
        <v>0.60163800000000001</v>
      </c>
      <c r="DU48" s="19">
        <v>2.4065520000000009</v>
      </c>
      <c r="DV48" s="19">
        <v>0.62813300000000005</v>
      </c>
      <c r="DW48" s="19">
        <v>0.6</v>
      </c>
      <c r="DX48" s="19">
        <v>0.52786100000000002</v>
      </c>
      <c r="DY48" s="19">
        <f t="shared" si="740"/>
        <v>1.7559940000000003</v>
      </c>
      <c r="DZ48" s="19">
        <v>0.86510399999999998</v>
      </c>
      <c r="EA48" s="19">
        <v>1.0324089999999999</v>
      </c>
      <c r="EB48" s="19">
        <v>0.66498199999999996</v>
      </c>
      <c r="EC48" s="19">
        <f t="shared" si="741"/>
        <v>2.5624950000000002</v>
      </c>
      <c r="ED48" s="19">
        <v>0.65970799999999996</v>
      </c>
      <c r="EE48" s="19">
        <v>0.65970799999999996</v>
      </c>
      <c r="EF48" s="34">
        <v>0.65970799999999996</v>
      </c>
      <c r="EG48" s="19">
        <f t="shared" si="742"/>
        <v>1.9791239999999999</v>
      </c>
      <c r="EH48" s="34">
        <v>0.15970799999999999</v>
      </c>
      <c r="EI48" s="34">
        <v>0</v>
      </c>
      <c r="EJ48" s="34">
        <v>0</v>
      </c>
      <c r="EK48" s="19">
        <f t="shared" si="743"/>
        <v>0.15970799999999999</v>
      </c>
      <c r="EL48" s="19">
        <f t="shared" si="744"/>
        <v>6.4573210000000003</v>
      </c>
      <c r="EM48" s="48"/>
      <c r="EN48" s="48"/>
      <c r="EO48" s="48"/>
      <c r="EP48" s="197">
        <f t="shared" si="745"/>
        <v>0</v>
      </c>
      <c r="EQ48" s="197"/>
      <c r="ER48" s="197"/>
      <c r="ES48" s="197"/>
      <c r="ET48" s="197"/>
      <c r="EU48" s="197"/>
      <c r="EV48" s="197"/>
      <c r="EW48" s="197"/>
      <c r="EX48" s="197"/>
      <c r="EY48" s="197"/>
      <c r="EZ48" s="197"/>
      <c r="FA48" s="197"/>
      <c r="FB48" s="197"/>
      <c r="FC48" s="197"/>
      <c r="FE48" s="18">
        <v>4</v>
      </c>
      <c r="FF48" s="21" t="s">
        <v>37</v>
      </c>
      <c r="FG48" s="19" t="s">
        <v>38</v>
      </c>
      <c r="FH48" s="19">
        <v>1.062546</v>
      </c>
      <c r="FI48" s="19">
        <v>4.032546</v>
      </c>
      <c r="FJ48" s="19">
        <v>0.354182</v>
      </c>
      <c r="FK48" s="19">
        <v>0.354182</v>
      </c>
      <c r="FL48" s="19">
        <v>0.354182</v>
      </c>
      <c r="FM48" s="19">
        <f t="shared" si="746"/>
        <v>1.062546</v>
      </c>
      <c r="FN48" s="19">
        <v>0.354182</v>
      </c>
      <c r="FO48" s="19">
        <v>0.354182</v>
      </c>
      <c r="FP48" s="19">
        <v>0.354182</v>
      </c>
      <c r="FQ48" s="19">
        <f t="shared" si="747"/>
        <v>1.062546</v>
      </c>
      <c r="FR48" s="19">
        <v>0.354182</v>
      </c>
      <c r="FS48" s="19">
        <v>0.354182</v>
      </c>
      <c r="FT48" s="35">
        <v>0.354182</v>
      </c>
      <c r="FU48" s="19">
        <f t="shared" si="748"/>
        <v>1.062546</v>
      </c>
      <c r="FV48" s="35">
        <v>0.354182</v>
      </c>
      <c r="FW48" s="35">
        <v>0</v>
      </c>
      <c r="FX48" s="35">
        <v>0</v>
      </c>
      <c r="FY48" s="19">
        <f t="shared" si="749"/>
        <v>0.354182</v>
      </c>
      <c r="FZ48" s="19">
        <f t="shared" si="750"/>
        <v>3.5418199999999995</v>
      </c>
      <c r="GA48" s="19"/>
      <c r="GB48" s="19"/>
      <c r="GC48" s="188"/>
      <c r="GD48" s="186">
        <f t="shared" si="751"/>
        <v>0</v>
      </c>
      <c r="GE48" s="186"/>
      <c r="GF48" s="186"/>
      <c r="GG48" s="186"/>
      <c r="GH48" s="186">
        <f t="shared" si="752"/>
        <v>0</v>
      </c>
      <c r="GI48" s="186"/>
      <c r="GJ48" s="186"/>
      <c r="GK48" s="186"/>
      <c r="GL48" s="186">
        <f t="shared" si="753"/>
        <v>0</v>
      </c>
      <c r="GM48" s="186"/>
      <c r="GN48" s="186"/>
      <c r="GO48" s="186"/>
      <c r="GP48" s="186">
        <f t="shared" si="754"/>
        <v>0</v>
      </c>
      <c r="GQ48" s="186">
        <f t="shared" si="755"/>
        <v>0</v>
      </c>
      <c r="GS48" s="18">
        <v>4</v>
      </c>
      <c r="GT48" s="21" t="s">
        <v>37</v>
      </c>
      <c r="GU48" s="19" t="s">
        <v>38</v>
      </c>
      <c r="GV48" s="19">
        <v>0.63234000000000001</v>
      </c>
      <c r="GW48" s="19">
        <v>3.560041</v>
      </c>
      <c r="GX48" s="19">
        <v>0.110455</v>
      </c>
      <c r="GY48" s="19">
        <v>0.23045499999999999</v>
      </c>
      <c r="GZ48" s="19">
        <v>0.23045499999999999</v>
      </c>
      <c r="HA48" s="19">
        <f t="shared" si="756"/>
        <v>0.57136500000000001</v>
      </c>
      <c r="HB48" s="19">
        <v>0.23045499999999999</v>
      </c>
      <c r="HC48" s="19">
        <v>1.2022729999999999</v>
      </c>
      <c r="HD48" s="19">
        <v>1.2022729999999999</v>
      </c>
      <c r="HE48" s="19">
        <f t="shared" si="757"/>
        <v>2.6350009999999999</v>
      </c>
      <c r="HF48" s="19">
        <v>1.2022729999999999</v>
      </c>
      <c r="HG48" s="19">
        <v>1.2022729999999999</v>
      </c>
      <c r="HH48" s="36">
        <v>1.2022729999999999</v>
      </c>
      <c r="HI48" s="19">
        <f t="shared" si="758"/>
        <v>3.6068189999999998</v>
      </c>
      <c r="HJ48" s="36">
        <v>1.0918190000000001</v>
      </c>
      <c r="HK48" s="36">
        <v>0.12</v>
      </c>
      <c r="HL48" s="36">
        <v>0.12</v>
      </c>
      <c r="HM48" s="19">
        <f t="shared" si="759"/>
        <v>1.3318190000000003</v>
      </c>
      <c r="HN48" s="19">
        <f t="shared" si="760"/>
        <v>8.1450040000000001</v>
      </c>
      <c r="HO48" s="19">
        <v>0.12</v>
      </c>
      <c r="HP48" s="19">
        <v>0.17499999999999999</v>
      </c>
      <c r="HQ48" s="19"/>
      <c r="HR48" s="19">
        <f t="shared" si="761"/>
        <v>0.29499999999999998</v>
      </c>
      <c r="HS48" s="186"/>
      <c r="HT48" s="186"/>
      <c r="HU48" s="186"/>
      <c r="HV48" s="186">
        <f t="shared" si="762"/>
        <v>0</v>
      </c>
      <c r="HW48" s="186"/>
      <c r="HX48" s="186"/>
      <c r="HY48" s="186"/>
      <c r="HZ48" s="186">
        <f t="shared" si="763"/>
        <v>0</v>
      </c>
      <c r="IA48" s="186"/>
      <c r="IB48" s="186"/>
      <c r="IC48" s="186"/>
      <c r="ID48" s="186">
        <f t="shared" si="764"/>
        <v>0</v>
      </c>
      <c r="IE48" s="186">
        <f t="shared" si="765"/>
        <v>0.29499999999999998</v>
      </c>
    </row>
    <row r="49" spans="1:239" ht="15.75" x14ac:dyDescent="0.25">
      <c r="A49" s="17">
        <v>5</v>
      </c>
      <c r="B49" s="21" t="s">
        <v>39</v>
      </c>
      <c r="C49" s="19" t="s">
        <v>40</v>
      </c>
      <c r="D49" s="20">
        <f>AR49+'1.Danh muc CPHC'!CF49+DT49+FH49+GV49</f>
        <v>8.4362550000000009</v>
      </c>
      <c r="E49" s="20">
        <f>AS49+'1.Danh muc CPHC'!CG49+DU49+FI49+GW49</f>
        <v>23.166089758333335</v>
      </c>
      <c r="F49" s="20">
        <f>AT49+'1.Danh muc CPHC'!CH49+DV49+FJ49+GX49</f>
        <v>3.0846947600000001</v>
      </c>
      <c r="G49" s="20">
        <f>AU49+'1.Danh muc CPHC'!CI49+DW49+FK49+GY49</f>
        <v>4.704331680000001</v>
      </c>
      <c r="H49" s="20">
        <f>AV49+'1.Danh muc CPHC'!CJ49+DX49+FL49+GZ49</f>
        <v>3.8211698199999997</v>
      </c>
      <c r="I49" s="32">
        <f t="shared" si="679"/>
        <v>11.61019626</v>
      </c>
      <c r="J49" s="20">
        <f t="shared" si="705"/>
        <v>3.5557590000000001</v>
      </c>
      <c r="K49" s="20">
        <f t="shared" si="706"/>
        <v>2.7858149999999999</v>
      </c>
      <c r="L49" s="20">
        <f t="shared" si="707"/>
        <v>2.577048</v>
      </c>
      <c r="M49" s="32">
        <f t="shared" si="680"/>
        <v>8.9186219999999992</v>
      </c>
      <c r="N49" s="20">
        <f t="shared" si="708"/>
        <v>2.114614</v>
      </c>
      <c r="O49" s="20">
        <f t="shared" si="709"/>
        <v>1.8826290000000001</v>
      </c>
      <c r="P49" s="20">
        <f t="shared" si="710"/>
        <v>2.0575749999999999</v>
      </c>
      <c r="Q49" s="32">
        <f t="shared" si="681"/>
        <v>6.054818</v>
      </c>
      <c r="R49" s="20">
        <f t="shared" si="711"/>
        <v>0.37749300000000002</v>
      </c>
      <c r="S49" s="20">
        <f t="shared" si="712"/>
        <v>0.33997699999999997</v>
      </c>
      <c r="T49" s="20">
        <f t="shared" si="713"/>
        <v>0.24864</v>
      </c>
      <c r="U49" s="32">
        <f t="shared" si="682"/>
        <v>0.96611000000000002</v>
      </c>
      <c r="V49" s="32">
        <f t="shared" si="723"/>
        <v>27.549746260000003</v>
      </c>
      <c r="W49" s="32">
        <f t="shared" si="724"/>
        <v>0</v>
      </c>
      <c r="X49" s="32">
        <f t="shared" si="714"/>
        <v>0</v>
      </c>
      <c r="Y49" s="202">
        <f t="shared" si="715"/>
        <v>0</v>
      </c>
      <c r="Z49" s="186">
        <f t="shared" si="766"/>
        <v>0</v>
      </c>
      <c r="AA49" s="186">
        <f t="shared" si="726"/>
        <v>0</v>
      </c>
      <c r="AB49" s="186">
        <f t="shared" si="716"/>
        <v>0</v>
      </c>
      <c r="AC49" s="186">
        <f t="shared" si="716"/>
        <v>0</v>
      </c>
      <c r="AD49" s="186">
        <f t="shared" si="716"/>
        <v>0</v>
      </c>
      <c r="AE49" s="186">
        <f t="shared" si="727"/>
        <v>0</v>
      </c>
      <c r="AF49" s="186">
        <f t="shared" si="717"/>
        <v>0</v>
      </c>
      <c r="AG49" s="186">
        <f t="shared" si="718"/>
        <v>0</v>
      </c>
      <c r="AH49" s="186">
        <f t="shared" si="719"/>
        <v>0</v>
      </c>
      <c r="AI49" s="186">
        <f t="shared" si="728"/>
        <v>0</v>
      </c>
      <c r="AJ49" s="186">
        <f t="shared" si="720"/>
        <v>0</v>
      </c>
      <c r="AK49" s="186">
        <f t="shared" si="721"/>
        <v>0</v>
      </c>
      <c r="AL49" s="186">
        <f t="shared" si="722"/>
        <v>0</v>
      </c>
      <c r="AM49" s="186">
        <f t="shared" si="729"/>
        <v>0</v>
      </c>
      <c r="AN49" s="13"/>
      <c r="AO49" s="18">
        <v>5</v>
      </c>
      <c r="AP49" s="21" t="s">
        <v>39</v>
      </c>
      <c r="AQ49" s="19" t="s">
        <v>40</v>
      </c>
      <c r="AR49" s="19">
        <v>6.2805978000000007</v>
      </c>
      <c r="AS49" s="19">
        <v>10.584537300000001</v>
      </c>
      <c r="AT49" s="19">
        <v>1.5411879000000002</v>
      </c>
      <c r="AU49" s="19">
        <v>2.4315984000000004</v>
      </c>
      <c r="AV49" s="19">
        <v>1.9964789999999999</v>
      </c>
      <c r="AW49" s="19">
        <f t="shared" si="730"/>
        <v>5.9692653</v>
      </c>
      <c r="AX49" s="19">
        <v>3.0020039999999999</v>
      </c>
      <c r="AY49" s="19">
        <v>1.9841880000000001</v>
      </c>
      <c r="AZ49" s="19">
        <v>1.538637</v>
      </c>
      <c r="BA49" s="19">
        <f t="shared" si="731"/>
        <v>6.5248290000000004</v>
      </c>
      <c r="BB49" s="19">
        <v>1.7689520000000001</v>
      </c>
      <c r="BC49" s="19">
        <v>1.5073460000000001</v>
      </c>
      <c r="BD49" s="19">
        <v>1.792492</v>
      </c>
      <c r="BE49" s="19">
        <f t="shared" si="732"/>
        <v>5.0687899999999999</v>
      </c>
      <c r="BF49" s="19">
        <v>0.29938300000000001</v>
      </c>
      <c r="BG49" s="19">
        <v>0.33997699999999997</v>
      </c>
      <c r="BH49" s="19">
        <v>0.24864</v>
      </c>
      <c r="BI49" s="19">
        <f>SUM(BF49:BH49)</f>
        <v>0.8879999999999999</v>
      </c>
      <c r="BJ49" s="33">
        <f t="shared" si="734"/>
        <v>18.450884299999998</v>
      </c>
      <c r="BK49" s="19"/>
      <c r="BL49" s="48"/>
      <c r="BM49" s="48"/>
      <c r="BN49" s="197">
        <f t="shared" si="735"/>
        <v>0</v>
      </c>
      <c r="BO49" s="197"/>
      <c r="BP49" s="197"/>
      <c r="BQ49" s="197"/>
      <c r="BR49" s="197">
        <f t="shared" si="736"/>
        <v>0</v>
      </c>
      <c r="BS49" s="197"/>
      <c r="BT49" s="197"/>
      <c r="BU49" s="197"/>
      <c r="BV49" s="197">
        <f t="shared" si="737"/>
        <v>0</v>
      </c>
      <c r="BW49" s="197"/>
      <c r="BX49" s="197"/>
      <c r="BY49" s="197"/>
      <c r="BZ49" s="197">
        <f t="shared" si="738"/>
        <v>0</v>
      </c>
      <c r="CA49" s="197">
        <f t="shared" si="739"/>
        <v>0</v>
      </c>
      <c r="CC49" s="18">
        <v>5</v>
      </c>
      <c r="CD49" s="21" t="s">
        <v>39</v>
      </c>
      <c r="CE49" s="19" t="s">
        <v>40</v>
      </c>
      <c r="CF49" s="19">
        <v>0.69784420000000003</v>
      </c>
      <c r="CG49" s="19">
        <v>3.278965458333333</v>
      </c>
      <c r="CH49" s="19">
        <v>0.96829486000000009</v>
      </c>
      <c r="CI49" s="19">
        <v>1.5909802799999999</v>
      </c>
      <c r="CJ49" s="19">
        <v>1.36398482</v>
      </c>
      <c r="CK49" s="19">
        <v>3.9232599600000002</v>
      </c>
      <c r="CL49" s="19"/>
      <c r="CM49" s="19"/>
      <c r="CN49" s="19"/>
      <c r="CO49" s="19">
        <v>0</v>
      </c>
      <c r="CP49" s="19"/>
      <c r="CQ49" s="19"/>
      <c r="CR49" s="19"/>
      <c r="CS49" s="19">
        <v>0</v>
      </c>
      <c r="CT49" s="19"/>
      <c r="CU49" s="19"/>
      <c r="CV49" s="19"/>
      <c r="CW49" s="19">
        <v>0</v>
      </c>
      <c r="CX49" s="19">
        <v>3.9232599600000002</v>
      </c>
      <c r="CY49" s="19"/>
      <c r="CZ49" s="19"/>
      <c r="DA49" s="19"/>
      <c r="DB49" s="19"/>
      <c r="DC49" s="19"/>
      <c r="DD49" s="19"/>
      <c r="DE49" s="19"/>
      <c r="DF49" s="19"/>
      <c r="DG49" s="19"/>
      <c r="DH49" s="19"/>
      <c r="DI49" s="19"/>
      <c r="DJ49" s="19"/>
      <c r="DK49" s="19"/>
      <c r="DL49" s="19"/>
      <c r="DM49" s="19"/>
      <c r="DN49" s="186"/>
      <c r="DO49" s="186"/>
      <c r="DQ49" s="18">
        <v>5</v>
      </c>
      <c r="DR49" s="21" t="s">
        <v>39</v>
      </c>
      <c r="DS49" s="19" t="s">
        <v>40</v>
      </c>
      <c r="DT49" s="19">
        <v>0.43234099999999998</v>
      </c>
      <c r="DU49" s="19">
        <v>2.0542679999999995</v>
      </c>
      <c r="DV49" s="19">
        <v>0.22633800000000001</v>
      </c>
      <c r="DW49" s="19">
        <v>0.177259</v>
      </c>
      <c r="DX49" s="19">
        <v>0.105029</v>
      </c>
      <c r="DY49" s="19">
        <f t="shared" si="740"/>
        <v>0.50862600000000002</v>
      </c>
      <c r="DZ49" s="19">
        <v>0.14117199999999999</v>
      </c>
      <c r="EA49" s="19">
        <v>0.54493100000000005</v>
      </c>
      <c r="EB49" s="19">
        <v>0.73861500000000002</v>
      </c>
      <c r="EC49" s="19">
        <f t="shared" si="741"/>
        <v>1.4247179999999999</v>
      </c>
      <c r="ED49" s="19">
        <v>0.109086</v>
      </c>
      <c r="EE49" s="19">
        <v>0.12231499999999999</v>
      </c>
      <c r="EF49" s="34">
        <v>0.114943</v>
      </c>
      <c r="EG49" s="19">
        <f t="shared" si="742"/>
        <v>0.34634399999999999</v>
      </c>
      <c r="EH49" s="34">
        <v>7.8109999999999999E-2</v>
      </c>
      <c r="EI49" s="34">
        <v>0</v>
      </c>
      <c r="EJ49" s="34">
        <v>0</v>
      </c>
      <c r="EK49" s="19">
        <f t="shared" si="743"/>
        <v>7.8109999999999999E-2</v>
      </c>
      <c r="EL49" s="19">
        <f t="shared" si="744"/>
        <v>2.3577980000000003</v>
      </c>
      <c r="EM49" s="48"/>
      <c r="EN49" s="48"/>
      <c r="EO49" s="48"/>
      <c r="EP49" s="197">
        <f t="shared" si="745"/>
        <v>0</v>
      </c>
      <c r="EQ49" s="197"/>
      <c r="ER49" s="197"/>
      <c r="ES49" s="197"/>
      <c r="ET49" s="197"/>
      <c r="EU49" s="197"/>
      <c r="EV49" s="197"/>
      <c r="EW49" s="197"/>
      <c r="EX49" s="197"/>
      <c r="EY49" s="197"/>
      <c r="EZ49" s="197"/>
      <c r="FA49" s="197"/>
      <c r="FB49" s="197"/>
      <c r="FC49" s="197"/>
      <c r="FE49" s="18">
        <v>5</v>
      </c>
      <c r="FF49" s="21" t="s">
        <v>39</v>
      </c>
      <c r="FG49" s="19" t="s">
        <v>40</v>
      </c>
      <c r="FH49" s="19">
        <v>0</v>
      </c>
      <c r="FI49" s="19">
        <v>7.5590000000000004E-2</v>
      </c>
      <c r="FJ49" s="19">
        <v>0</v>
      </c>
      <c r="FK49" s="19">
        <v>9.5652000000000001E-2</v>
      </c>
      <c r="FL49" s="19">
        <v>0</v>
      </c>
      <c r="FM49" s="19">
        <f t="shared" si="746"/>
        <v>9.5652000000000001E-2</v>
      </c>
      <c r="FN49" s="19">
        <v>0.133913</v>
      </c>
      <c r="FO49" s="19">
        <v>0</v>
      </c>
      <c r="FP49" s="19">
        <v>0</v>
      </c>
      <c r="FQ49" s="19">
        <f t="shared" si="747"/>
        <v>0.133913</v>
      </c>
      <c r="FR49" s="19">
        <v>0</v>
      </c>
      <c r="FS49" s="19">
        <v>0</v>
      </c>
      <c r="FT49" s="35">
        <v>0</v>
      </c>
      <c r="FU49" s="19">
        <f t="shared" si="748"/>
        <v>0</v>
      </c>
      <c r="FV49" s="35">
        <v>0</v>
      </c>
      <c r="FW49" s="35">
        <v>0</v>
      </c>
      <c r="FX49" s="35">
        <v>0</v>
      </c>
      <c r="FY49" s="19">
        <f t="shared" si="749"/>
        <v>0</v>
      </c>
      <c r="FZ49" s="19">
        <f t="shared" si="750"/>
        <v>0.22956500000000002</v>
      </c>
      <c r="GA49" s="19"/>
      <c r="GB49" s="19"/>
      <c r="GC49" s="188"/>
      <c r="GD49" s="186">
        <f t="shared" si="751"/>
        <v>0</v>
      </c>
      <c r="GE49" s="186"/>
      <c r="GF49" s="186"/>
      <c r="GG49" s="186"/>
      <c r="GH49" s="186">
        <f t="shared" si="752"/>
        <v>0</v>
      </c>
      <c r="GI49" s="186"/>
      <c r="GJ49" s="186"/>
      <c r="GK49" s="186"/>
      <c r="GL49" s="186">
        <f t="shared" si="753"/>
        <v>0</v>
      </c>
      <c r="GM49" s="186"/>
      <c r="GN49" s="186"/>
      <c r="GO49" s="186"/>
      <c r="GP49" s="186">
        <f t="shared" si="754"/>
        <v>0</v>
      </c>
      <c r="GQ49" s="186">
        <f t="shared" si="755"/>
        <v>0</v>
      </c>
      <c r="GS49" s="18">
        <v>5</v>
      </c>
      <c r="GT49" s="21" t="s">
        <v>39</v>
      </c>
      <c r="GU49" s="19" t="s">
        <v>40</v>
      </c>
      <c r="GV49" s="19">
        <v>1.0254720000000002</v>
      </c>
      <c r="GW49" s="19">
        <v>7.1727290000000004</v>
      </c>
      <c r="GX49" s="19">
        <v>0.34887400000000002</v>
      </c>
      <c r="GY49" s="19">
        <v>0.40884199999999998</v>
      </c>
      <c r="GZ49" s="19">
        <v>0.35567700000000002</v>
      </c>
      <c r="HA49" s="19">
        <f t="shared" si="756"/>
        <v>1.1133930000000001</v>
      </c>
      <c r="HB49" s="19">
        <v>0.27866999999999997</v>
      </c>
      <c r="HC49" s="19">
        <v>0.25669599999999998</v>
      </c>
      <c r="HD49" s="19">
        <v>0.29979600000000001</v>
      </c>
      <c r="HE49" s="19">
        <f t="shared" si="757"/>
        <v>0.83516199999999996</v>
      </c>
      <c r="HF49" s="19">
        <v>0.23657600000000001</v>
      </c>
      <c r="HG49" s="19">
        <v>0.25296800000000003</v>
      </c>
      <c r="HH49" s="36">
        <v>0.15014</v>
      </c>
      <c r="HI49" s="19">
        <f t="shared" si="758"/>
        <v>0.63968400000000003</v>
      </c>
      <c r="HJ49" s="36">
        <v>0</v>
      </c>
      <c r="HK49" s="36">
        <v>0</v>
      </c>
      <c r="HL49" s="36">
        <v>0</v>
      </c>
      <c r="HM49" s="19">
        <f t="shared" si="759"/>
        <v>0</v>
      </c>
      <c r="HN49" s="19">
        <f t="shared" si="760"/>
        <v>2.5882390000000002</v>
      </c>
      <c r="HO49" s="19">
        <v>0</v>
      </c>
      <c r="HP49" s="19">
        <v>0</v>
      </c>
      <c r="HQ49" s="19"/>
      <c r="HR49" s="19">
        <f t="shared" si="761"/>
        <v>0</v>
      </c>
      <c r="HS49" s="186"/>
      <c r="HT49" s="186"/>
      <c r="HU49" s="186"/>
      <c r="HV49" s="186">
        <f t="shared" si="762"/>
        <v>0</v>
      </c>
      <c r="HW49" s="186"/>
      <c r="HX49" s="186"/>
      <c r="HY49" s="186"/>
      <c r="HZ49" s="186">
        <f t="shared" si="763"/>
        <v>0</v>
      </c>
      <c r="IA49" s="186"/>
      <c r="IB49" s="186"/>
      <c r="IC49" s="186"/>
      <c r="ID49" s="186">
        <f t="shared" si="764"/>
        <v>0</v>
      </c>
      <c r="IE49" s="186">
        <f t="shared" si="765"/>
        <v>0</v>
      </c>
    </row>
    <row r="50" spans="1:239" ht="15.75" x14ac:dyDescent="0.25">
      <c r="A50" s="17">
        <v>6</v>
      </c>
      <c r="B50" s="21" t="s">
        <v>41</v>
      </c>
      <c r="C50" s="19" t="s">
        <v>42</v>
      </c>
      <c r="D50" s="20">
        <f>AR50+'1.Danh muc CPHC'!CF50+DT50+FH50+GV50</f>
        <v>3.4481670000000002</v>
      </c>
      <c r="E50" s="20">
        <f>AS50+'1.Danh muc CPHC'!CG50+DU50+FI50+GW50</f>
        <v>18.731922328787874</v>
      </c>
      <c r="F50" s="20">
        <f>AT50+'1.Danh muc CPHC'!CH50+DV50+FJ50+GX50</f>
        <v>1.2138897600000003</v>
      </c>
      <c r="G50" s="20">
        <f>AU50+'1.Danh muc CPHC'!CI50+DW50+FK50+GY50</f>
        <v>1.14086614</v>
      </c>
      <c r="H50" s="20">
        <f>AV50+'1.Danh muc CPHC'!CJ50+DX50+FL50+GZ50</f>
        <v>1.2050565199999999</v>
      </c>
      <c r="I50" s="32">
        <f t="shared" si="679"/>
        <v>3.5598124200000001</v>
      </c>
      <c r="J50" s="20">
        <f t="shared" si="705"/>
        <v>0.96045000000000003</v>
      </c>
      <c r="K50" s="20">
        <f t="shared" si="706"/>
        <v>0.48147200000000001</v>
      </c>
      <c r="L50" s="20">
        <f t="shared" si="707"/>
        <v>0.58330499999999985</v>
      </c>
      <c r="M50" s="32">
        <f t="shared" si="680"/>
        <v>2.0252269999999997</v>
      </c>
      <c r="N50" s="20">
        <f t="shared" si="708"/>
        <v>0.6838280000000001</v>
      </c>
      <c r="O50" s="20">
        <f t="shared" si="709"/>
        <v>0.55108600000000008</v>
      </c>
      <c r="P50" s="20">
        <f t="shared" si="710"/>
        <v>0.34594600000000003</v>
      </c>
      <c r="Q50" s="32">
        <f t="shared" si="681"/>
        <v>1.5808600000000004</v>
      </c>
      <c r="R50" s="20">
        <f t="shared" si="711"/>
        <v>0.40018399999999998</v>
      </c>
      <c r="S50" s="20">
        <f t="shared" si="712"/>
        <v>0.17713100000000001</v>
      </c>
      <c r="T50" s="20">
        <f t="shared" si="713"/>
        <v>0.16564999999999999</v>
      </c>
      <c r="U50" s="32">
        <f t="shared" si="682"/>
        <v>0.74296499999999999</v>
      </c>
      <c r="V50" s="32">
        <f t="shared" si="723"/>
        <v>7.9088644199999996</v>
      </c>
      <c r="W50" s="32">
        <f t="shared" si="724"/>
        <v>0</v>
      </c>
      <c r="X50" s="32">
        <f t="shared" si="714"/>
        <v>0</v>
      </c>
      <c r="Y50" s="202">
        <f t="shared" si="715"/>
        <v>0</v>
      </c>
      <c r="Z50" s="186">
        <f t="shared" si="766"/>
        <v>0</v>
      </c>
      <c r="AA50" s="186">
        <f t="shared" si="726"/>
        <v>0</v>
      </c>
      <c r="AB50" s="186">
        <f t="shared" si="716"/>
        <v>0</v>
      </c>
      <c r="AC50" s="186">
        <f t="shared" si="716"/>
        <v>0</v>
      </c>
      <c r="AD50" s="186">
        <f t="shared" si="716"/>
        <v>0</v>
      </c>
      <c r="AE50" s="186">
        <f t="shared" si="727"/>
        <v>0</v>
      </c>
      <c r="AF50" s="186">
        <f t="shared" si="717"/>
        <v>0</v>
      </c>
      <c r="AG50" s="186">
        <f t="shared" si="718"/>
        <v>0</v>
      </c>
      <c r="AH50" s="186">
        <f t="shared" si="719"/>
        <v>0</v>
      </c>
      <c r="AI50" s="186">
        <f t="shared" si="728"/>
        <v>0</v>
      </c>
      <c r="AJ50" s="186">
        <f t="shared" si="720"/>
        <v>0</v>
      </c>
      <c r="AK50" s="186">
        <f t="shared" si="721"/>
        <v>0</v>
      </c>
      <c r="AL50" s="186">
        <f t="shared" si="722"/>
        <v>0</v>
      </c>
      <c r="AM50" s="186">
        <f t="shared" si="729"/>
        <v>0</v>
      </c>
      <c r="AN50" s="13"/>
      <c r="AO50" s="18">
        <v>6</v>
      </c>
      <c r="AP50" s="21" t="s">
        <v>41</v>
      </c>
      <c r="AQ50" s="19" t="s">
        <v>42</v>
      </c>
      <c r="AR50" s="19">
        <v>1.8764666999999999</v>
      </c>
      <c r="AS50" s="19">
        <v>6.5434476666666663</v>
      </c>
      <c r="AT50" s="19">
        <v>0.68008500000000005</v>
      </c>
      <c r="AU50" s="19">
        <v>0.62911260000000002</v>
      </c>
      <c r="AV50" s="19">
        <v>0.64935540000000003</v>
      </c>
      <c r="AW50" s="19">
        <f t="shared" si="730"/>
        <v>1.9585530000000002</v>
      </c>
      <c r="AX50" s="19">
        <v>0.67391800000000002</v>
      </c>
      <c r="AY50" s="19">
        <v>0.18959500000000001</v>
      </c>
      <c r="AZ50" s="19">
        <v>0.31497399999999998</v>
      </c>
      <c r="BA50" s="19">
        <f t="shared" si="731"/>
        <v>1.1784870000000001</v>
      </c>
      <c r="BB50" s="19">
        <v>0.45440999999999998</v>
      </c>
      <c r="BC50" s="19">
        <v>0.28695399999999999</v>
      </c>
      <c r="BD50" s="19">
        <v>0.15043800000000002</v>
      </c>
      <c r="BE50" s="19">
        <f t="shared" si="732"/>
        <v>0.89180199999999998</v>
      </c>
      <c r="BF50" s="19">
        <v>0.40018399999999998</v>
      </c>
      <c r="BG50" s="19">
        <v>0.17713100000000001</v>
      </c>
      <c r="BH50" s="19">
        <v>0.16564999999999999</v>
      </c>
      <c r="BI50" s="19">
        <f t="shared" si="733"/>
        <v>0.74296499999999999</v>
      </c>
      <c r="BJ50" s="33">
        <f t="shared" si="734"/>
        <v>4.7718069999999999</v>
      </c>
      <c r="BK50" s="19"/>
      <c r="BL50" s="48"/>
      <c r="BM50" s="48"/>
      <c r="BN50" s="197">
        <f t="shared" si="735"/>
        <v>0</v>
      </c>
      <c r="BO50" s="197"/>
      <c r="BP50" s="197"/>
      <c r="BQ50" s="197"/>
      <c r="BR50" s="197">
        <f t="shared" si="736"/>
        <v>0</v>
      </c>
      <c r="BS50" s="197"/>
      <c r="BT50" s="197"/>
      <c r="BU50" s="197"/>
      <c r="BV50" s="197">
        <f t="shared" si="737"/>
        <v>0</v>
      </c>
      <c r="BW50" s="197"/>
      <c r="BX50" s="197"/>
      <c r="BY50" s="197"/>
      <c r="BZ50" s="197">
        <f t="shared" si="738"/>
        <v>0</v>
      </c>
      <c r="CA50" s="197">
        <f t="shared" si="739"/>
        <v>0</v>
      </c>
      <c r="CC50" s="18">
        <v>6</v>
      </c>
      <c r="CD50" s="21" t="s">
        <v>41</v>
      </c>
      <c r="CE50" s="19" t="s">
        <v>42</v>
      </c>
      <c r="CF50" s="19">
        <v>0.2084963</v>
      </c>
      <c r="CG50" s="19">
        <v>3.4995506621212122</v>
      </c>
      <c r="CH50" s="19">
        <v>0.25604176000000006</v>
      </c>
      <c r="CI50" s="19">
        <v>0.21485353999999998</v>
      </c>
      <c r="CJ50" s="19">
        <v>0.26182812</v>
      </c>
      <c r="CK50" s="19">
        <v>0.73272342000000001</v>
      </c>
      <c r="CL50" s="19"/>
      <c r="CM50" s="19"/>
      <c r="CN50" s="19"/>
      <c r="CO50" s="19">
        <v>0</v>
      </c>
      <c r="CP50" s="19"/>
      <c r="CQ50" s="19"/>
      <c r="CR50" s="19"/>
      <c r="CS50" s="19">
        <v>0</v>
      </c>
      <c r="CT50" s="19"/>
      <c r="CU50" s="19"/>
      <c r="CV50" s="19"/>
      <c r="CW50" s="19">
        <v>0</v>
      </c>
      <c r="CX50" s="19">
        <v>0.73272342000000001</v>
      </c>
      <c r="CY50" s="19"/>
      <c r="CZ50" s="19"/>
      <c r="DA50" s="19"/>
      <c r="DB50" s="19"/>
      <c r="DC50" s="19"/>
      <c r="DD50" s="19"/>
      <c r="DE50" s="19"/>
      <c r="DF50" s="19"/>
      <c r="DG50" s="19"/>
      <c r="DH50" s="19"/>
      <c r="DI50" s="19"/>
      <c r="DJ50" s="19"/>
      <c r="DK50" s="19"/>
      <c r="DL50" s="19"/>
      <c r="DM50" s="19"/>
      <c r="DN50" s="186"/>
      <c r="DO50" s="186"/>
      <c r="DQ50" s="18">
        <v>6</v>
      </c>
      <c r="DR50" s="21" t="s">
        <v>41</v>
      </c>
      <c r="DS50" s="19" t="s">
        <v>42</v>
      </c>
      <c r="DT50" s="19">
        <v>0.30000000000000004</v>
      </c>
      <c r="DU50" s="19">
        <v>1.2</v>
      </c>
      <c r="DV50" s="19">
        <v>7.2005E-2</v>
      </c>
      <c r="DW50" s="19">
        <v>7.2005E-2</v>
      </c>
      <c r="DX50" s="19">
        <v>5.6004999999999999E-2</v>
      </c>
      <c r="DY50" s="19">
        <f t="shared" si="740"/>
        <v>0.200015</v>
      </c>
      <c r="DZ50" s="19">
        <v>5.6004999999999999E-2</v>
      </c>
      <c r="EA50" s="19">
        <v>5.2894999999999998E-2</v>
      </c>
      <c r="EB50" s="19">
        <v>6.3781000000000004E-2</v>
      </c>
      <c r="EC50" s="19">
        <f t="shared" si="741"/>
        <v>0.172681</v>
      </c>
      <c r="ED50" s="19">
        <v>3.8640000000000001E-2</v>
      </c>
      <c r="EE50" s="19">
        <v>7.2239999999999999E-2</v>
      </c>
      <c r="EF50" s="34">
        <v>3.8640000000000001E-2</v>
      </c>
      <c r="EG50" s="19">
        <f t="shared" si="742"/>
        <v>0.14952000000000001</v>
      </c>
      <c r="EH50" s="34">
        <v>0</v>
      </c>
      <c r="EI50" s="34">
        <v>0</v>
      </c>
      <c r="EJ50" s="34">
        <v>0</v>
      </c>
      <c r="EK50" s="19">
        <f t="shared" si="743"/>
        <v>0</v>
      </c>
      <c r="EL50" s="19">
        <f t="shared" si="744"/>
        <v>0.52221600000000001</v>
      </c>
      <c r="EM50" s="48"/>
      <c r="EN50" s="48"/>
      <c r="EO50" s="48"/>
      <c r="EP50" s="197">
        <f t="shared" si="745"/>
        <v>0</v>
      </c>
      <c r="EQ50" s="197"/>
      <c r="ER50" s="197"/>
      <c r="ES50" s="197"/>
      <c r="ET50" s="197"/>
      <c r="EU50" s="197"/>
      <c r="EV50" s="197"/>
      <c r="EW50" s="197"/>
      <c r="EX50" s="197"/>
      <c r="EY50" s="197"/>
      <c r="EZ50" s="197"/>
      <c r="FA50" s="197"/>
      <c r="FB50" s="197"/>
      <c r="FC50" s="197"/>
      <c r="FE50" s="18">
        <v>6</v>
      </c>
      <c r="FF50" s="21" t="s">
        <v>41</v>
      </c>
      <c r="FG50" s="19" t="s">
        <v>42</v>
      </c>
      <c r="FH50" s="19">
        <v>0.55716399999999999</v>
      </c>
      <c r="FI50" s="19">
        <v>5.4320040000000001</v>
      </c>
      <c r="FJ50" s="19">
        <v>8.0958000000000002E-2</v>
      </c>
      <c r="FK50" s="19">
        <v>0.112095</v>
      </c>
      <c r="FL50" s="19">
        <v>0.105868</v>
      </c>
      <c r="FM50" s="19">
        <f t="shared" si="746"/>
        <v>0.29892099999999999</v>
      </c>
      <c r="FN50" s="19">
        <v>9.6527000000000002E-2</v>
      </c>
      <c r="FO50" s="19">
        <v>0.108982</v>
      </c>
      <c r="FP50" s="19">
        <v>0.12454999999999999</v>
      </c>
      <c r="FQ50" s="19">
        <f t="shared" si="747"/>
        <v>0.33005899999999999</v>
      </c>
      <c r="FR50" s="19">
        <v>0.13077800000000001</v>
      </c>
      <c r="FS50" s="19">
        <v>0.13389200000000001</v>
      </c>
      <c r="FT50" s="35">
        <v>0.105868</v>
      </c>
      <c r="FU50" s="19">
        <f t="shared" si="748"/>
        <v>0.37053800000000003</v>
      </c>
      <c r="FV50" s="35">
        <v>0</v>
      </c>
      <c r="FW50" s="35">
        <v>0</v>
      </c>
      <c r="FX50" s="35">
        <v>0</v>
      </c>
      <c r="FY50" s="19">
        <f t="shared" si="749"/>
        <v>0</v>
      </c>
      <c r="FZ50" s="19">
        <f t="shared" si="750"/>
        <v>0.99951800000000002</v>
      </c>
      <c r="GA50" s="19"/>
      <c r="GB50" s="19"/>
      <c r="GC50" s="188"/>
      <c r="GD50" s="186">
        <f t="shared" si="751"/>
        <v>0</v>
      </c>
      <c r="GE50" s="186"/>
      <c r="GF50" s="186"/>
      <c r="GG50" s="186"/>
      <c r="GH50" s="186">
        <f t="shared" si="752"/>
        <v>0</v>
      </c>
      <c r="GI50" s="186"/>
      <c r="GJ50" s="186"/>
      <c r="GK50" s="186"/>
      <c r="GL50" s="186">
        <f t="shared" si="753"/>
        <v>0</v>
      </c>
      <c r="GM50" s="186"/>
      <c r="GN50" s="186"/>
      <c r="GO50" s="186"/>
      <c r="GP50" s="186">
        <f t="shared" si="754"/>
        <v>0</v>
      </c>
      <c r="GQ50" s="186">
        <f t="shared" si="755"/>
        <v>0</v>
      </c>
      <c r="GS50" s="18">
        <v>6</v>
      </c>
      <c r="GT50" s="21" t="s">
        <v>41</v>
      </c>
      <c r="GU50" s="19" t="s">
        <v>42</v>
      </c>
      <c r="GV50" s="19">
        <v>0.50603999999999993</v>
      </c>
      <c r="GW50" s="19">
        <v>2.0569199999999999</v>
      </c>
      <c r="GX50" s="19">
        <v>0.12479999999999999</v>
      </c>
      <c r="GY50" s="19">
        <v>0.1128</v>
      </c>
      <c r="GZ50" s="19">
        <v>0.13200000000000001</v>
      </c>
      <c r="HA50" s="19">
        <f t="shared" si="756"/>
        <v>0.36959999999999998</v>
      </c>
      <c r="HB50" s="19">
        <v>0.13400000000000001</v>
      </c>
      <c r="HC50" s="19">
        <v>0.13</v>
      </c>
      <c r="HD50" s="19">
        <v>0.08</v>
      </c>
      <c r="HE50" s="19">
        <f t="shared" si="757"/>
        <v>0.34400000000000003</v>
      </c>
      <c r="HF50" s="19">
        <v>0.06</v>
      </c>
      <c r="HG50" s="19">
        <v>5.8000000000000003E-2</v>
      </c>
      <c r="HH50" s="36">
        <v>5.0999999999999997E-2</v>
      </c>
      <c r="HI50" s="19">
        <f t="shared" si="758"/>
        <v>0.16899999999999998</v>
      </c>
      <c r="HJ50" s="36">
        <v>0</v>
      </c>
      <c r="HK50" s="36">
        <v>0</v>
      </c>
      <c r="HL50" s="36">
        <v>0</v>
      </c>
      <c r="HM50" s="19">
        <f t="shared" si="759"/>
        <v>0</v>
      </c>
      <c r="HN50" s="19">
        <f t="shared" si="760"/>
        <v>0.88260000000000005</v>
      </c>
      <c r="HO50" s="19">
        <v>0</v>
      </c>
      <c r="HP50" s="19">
        <v>0</v>
      </c>
      <c r="HQ50" s="19"/>
      <c r="HR50" s="19">
        <f t="shared" si="761"/>
        <v>0</v>
      </c>
      <c r="HS50" s="186"/>
      <c r="HT50" s="186"/>
      <c r="HU50" s="186"/>
      <c r="HV50" s="186">
        <f t="shared" si="762"/>
        <v>0</v>
      </c>
      <c r="HW50" s="186"/>
      <c r="HX50" s="186"/>
      <c r="HY50" s="186"/>
      <c r="HZ50" s="186">
        <f t="shared" si="763"/>
        <v>0</v>
      </c>
      <c r="IA50" s="186"/>
      <c r="IB50" s="186"/>
      <c r="IC50" s="186"/>
      <c r="ID50" s="186">
        <f t="shared" si="764"/>
        <v>0</v>
      </c>
      <c r="IE50" s="186">
        <f t="shared" si="765"/>
        <v>0</v>
      </c>
    </row>
    <row r="51" spans="1:239" ht="15.75" x14ac:dyDescent="0.25">
      <c r="A51" s="17">
        <v>7</v>
      </c>
      <c r="B51" s="21" t="s">
        <v>43</v>
      </c>
      <c r="C51" s="19" t="s">
        <v>44</v>
      </c>
      <c r="D51" s="20">
        <f>AR51+'1.Danh muc CPHC'!CF51+DT51+FH51+GV51</f>
        <v>25.126397000000001</v>
      </c>
      <c r="E51" s="20">
        <f>AS51+'1.Danh muc CPHC'!CG51+DU51+FI51+GW51</f>
        <v>75.359068200000024</v>
      </c>
      <c r="F51" s="20">
        <f>AT51+'1.Danh muc CPHC'!CH51+DV51+FJ51+GX51</f>
        <v>6.7872159999999999</v>
      </c>
      <c r="G51" s="20">
        <f>AU51+'1.Danh muc CPHC'!CI51+DW51+FK51+GY51</f>
        <v>7.4418050000000013</v>
      </c>
      <c r="H51" s="20">
        <f>AV51+'1.Danh muc CPHC'!CJ51+DX51+FL51+GZ51</f>
        <v>8.2204820000000005</v>
      </c>
      <c r="I51" s="32">
        <f t="shared" si="679"/>
        <v>22.449503</v>
      </c>
      <c r="J51" s="20">
        <f t="shared" si="705"/>
        <v>6.3339430000000005</v>
      </c>
      <c r="K51" s="20">
        <f t="shared" si="706"/>
        <v>8.854671999999999</v>
      </c>
      <c r="L51" s="20">
        <f t="shared" si="707"/>
        <v>7.9889649999999994</v>
      </c>
      <c r="M51" s="32">
        <f t="shared" si="680"/>
        <v>23.177579999999999</v>
      </c>
      <c r="N51" s="20">
        <f t="shared" si="708"/>
        <v>8.512099000000001</v>
      </c>
      <c r="O51" s="20">
        <f t="shared" si="709"/>
        <v>10.600777999999998</v>
      </c>
      <c r="P51" s="20">
        <f t="shared" si="710"/>
        <v>6.4370730000000007</v>
      </c>
      <c r="Q51" s="32">
        <f t="shared" si="681"/>
        <v>25.549949999999999</v>
      </c>
      <c r="R51" s="20">
        <f t="shared" si="711"/>
        <v>7.500043999999999</v>
      </c>
      <c r="S51" s="20">
        <f t="shared" si="712"/>
        <v>6.5018769999999995</v>
      </c>
      <c r="T51" s="20">
        <f t="shared" si="713"/>
        <v>12.579912999999999</v>
      </c>
      <c r="U51" s="32">
        <f t="shared" si="682"/>
        <v>26.581834000000001</v>
      </c>
      <c r="V51" s="32">
        <f t="shared" si="723"/>
        <v>97.758866999999995</v>
      </c>
      <c r="W51" s="32">
        <f t="shared" si="724"/>
        <v>0</v>
      </c>
      <c r="X51" s="32">
        <f t="shared" si="714"/>
        <v>0</v>
      </c>
      <c r="Y51" s="202">
        <f t="shared" si="715"/>
        <v>0</v>
      </c>
      <c r="Z51" s="186">
        <f t="shared" si="766"/>
        <v>0</v>
      </c>
      <c r="AA51" s="186">
        <f t="shared" si="726"/>
        <v>0</v>
      </c>
      <c r="AB51" s="186">
        <f t="shared" si="716"/>
        <v>0</v>
      </c>
      <c r="AC51" s="186">
        <f t="shared" si="716"/>
        <v>0</v>
      </c>
      <c r="AD51" s="186">
        <f t="shared" si="716"/>
        <v>0</v>
      </c>
      <c r="AE51" s="186">
        <f t="shared" si="727"/>
        <v>0</v>
      </c>
      <c r="AF51" s="186">
        <f t="shared" si="717"/>
        <v>0</v>
      </c>
      <c r="AG51" s="186">
        <f t="shared" si="718"/>
        <v>0</v>
      </c>
      <c r="AH51" s="186">
        <f t="shared" si="719"/>
        <v>0</v>
      </c>
      <c r="AI51" s="186">
        <f t="shared" si="728"/>
        <v>0</v>
      </c>
      <c r="AJ51" s="186">
        <f t="shared" si="720"/>
        <v>0</v>
      </c>
      <c r="AK51" s="186">
        <f t="shared" si="721"/>
        <v>0</v>
      </c>
      <c r="AL51" s="186">
        <f t="shared" si="722"/>
        <v>0</v>
      </c>
      <c r="AM51" s="186">
        <f t="shared" si="729"/>
        <v>0</v>
      </c>
      <c r="AN51" s="13"/>
      <c r="AO51" s="18">
        <v>7</v>
      </c>
      <c r="AP51" s="21" t="s">
        <v>43</v>
      </c>
      <c r="AQ51" s="19" t="s">
        <v>44</v>
      </c>
      <c r="AR51" s="19">
        <v>21.094677900000001</v>
      </c>
      <c r="AS51" s="19">
        <v>64.650608200000008</v>
      </c>
      <c r="AT51" s="19">
        <v>4.9974768000000003</v>
      </c>
      <c r="AU51" s="19">
        <v>5.2284933000000002</v>
      </c>
      <c r="AV51" s="19">
        <v>5.2284924000000004</v>
      </c>
      <c r="AW51" s="19">
        <f t="shared" si="730"/>
        <v>15.454462500000002</v>
      </c>
      <c r="AX51" s="19">
        <v>5.5650519999999997</v>
      </c>
      <c r="AY51" s="19">
        <v>6.4843479999999998</v>
      </c>
      <c r="AZ51" s="19">
        <v>5.9863960000000001</v>
      </c>
      <c r="BA51" s="19">
        <f t="shared" si="731"/>
        <v>18.035795999999998</v>
      </c>
      <c r="BB51" s="19">
        <v>6.1882409999999997</v>
      </c>
      <c r="BC51" s="19">
        <v>7.6723109999999997</v>
      </c>
      <c r="BD51" s="19">
        <v>5.2780240000000003</v>
      </c>
      <c r="BE51" s="19">
        <f t="shared" si="732"/>
        <v>19.138576</v>
      </c>
      <c r="BF51" s="19">
        <v>7.0672999999999995</v>
      </c>
      <c r="BG51" s="19">
        <v>5.5078480000000001</v>
      </c>
      <c r="BH51" s="19">
        <v>5.8908839999999998</v>
      </c>
      <c r="BI51" s="19">
        <f t="shared" si="733"/>
        <v>18.466031999999998</v>
      </c>
      <c r="BJ51" s="33">
        <f t="shared" si="734"/>
        <v>71.094866499999995</v>
      </c>
      <c r="BK51" s="48"/>
      <c r="BL51" s="48"/>
      <c r="BM51" s="48"/>
      <c r="BN51" s="197">
        <f t="shared" si="735"/>
        <v>0</v>
      </c>
      <c r="BO51" s="197"/>
      <c r="BP51" s="197"/>
      <c r="BQ51" s="197"/>
      <c r="BR51" s="197">
        <f t="shared" si="736"/>
        <v>0</v>
      </c>
      <c r="BS51" s="197"/>
      <c r="BT51" s="197"/>
      <c r="BU51" s="197"/>
      <c r="BV51" s="197">
        <f t="shared" si="737"/>
        <v>0</v>
      </c>
      <c r="BW51" s="197"/>
      <c r="BX51" s="197"/>
      <c r="BY51" s="197"/>
      <c r="BZ51" s="197">
        <f t="shared" si="738"/>
        <v>0</v>
      </c>
      <c r="CA51" s="197">
        <f t="shared" si="739"/>
        <v>0</v>
      </c>
      <c r="CC51" s="18">
        <v>7</v>
      </c>
      <c r="CD51" s="21" t="s">
        <v>43</v>
      </c>
      <c r="CE51" s="19" t="s">
        <v>44</v>
      </c>
      <c r="CF51" s="19">
        <v>2.3438531</v>
      </c>
      <c r="CG51" s="19">
        <v>3.3200000000000003</v>
      </c>
      <c r="CH51" s="19">
        <v>0.69327519999999998</v>
      </c>
      <c r="CI51" s="19">
        <v>0.71894370000000007</v>
      </c>
      <c r="CJ51" s="19">
        <v>0.85694359999999992</v>
      </c>
      <c r="CK51" s="19">
        <v>2.2691625000000002</v>
      </c>
      <c r="CL51" s="19"/>
      <c r="CM51" s="19"/>
      <c r="CN51" s="19"/>
      <c r="CO51" s="19">
        <v>0</v>
      </c>
      <c r="CP51" s="19"/>
      <c r="CQ51" s="19"/>
      <c r="CR51" s="19"/>
      <c r="CS51" s="19">
        <v>0</v>
      </c>
      <c r="CT51" s="19"/>
      <c r="CU51" s="19"/>
      <c r="CV51" s="19"/>
      <c r="CW51" s="19">
        <v>0</v>
      </c>
      <c r="CX51" s="19">
        <v>2.2691625000000002</v>
      </c>
      <c r="CY51" s="19"/>
      <c r="CZ51" s="19"/>
      <c r="DA51" s="19"/>
      <c r="DB51" s="19"/>
      <c r="DC51" s="19"/>
      <c r="DD51" s="19"/>
      <c r="DE51" s="19"/>
      <c r="DF51" s="19"/>
      <c r="DG51" s="19"/>
      <c r="DH51" s="19"/>
      <c r="DI51" s="19"/>
      <c r="DJ51" s="19"/>
      <c r="DK51" s="19"/>
      <c r="DL51" s="19"/>
      <c r="DM51" s="19"/>
      <c r="DN51" s="186"/>
      <c r="DO51" s="186"/>
      <c r="DQ51" s="18">
        <v>7</v>
      </c>
      <c r="DR51" s="21" t="s">
        <v>43</v>
      </c>
      <c r="DS51" s="19" t="s">
        <v>44</v>
      </c>
      <c r="DT51" s="19">
        <v>0</v>
      </c>
      <c r="DU51" s="19">
        <v>0</v>
      </c>
      <c r="DV51" s="19">
        <v>0</v>
      </c>
      <c r="DW51" s="19">
        <v>0</v>
      </c>
      <c r="DX51" s="19">
        <v>0.68039300000000003</v>
      </c>
      <c r="DY51" s="19">
        <f t="shared" si="740"/>
        <v>0.68039300000000003</v>
      </c>
      <c r="DZ51" s="19">
        <v>0.68039300000000003</v>
      </c>
      <c r="EA51" s="19">
        <v>0.68039300000000003</v>
      </c>
      <c r="EB51" s="19">
        <v>0.68039300000000003</v>
      </c>
      <c r="EC51" s="19">
        <f t="shared" si="741"/>
        <v>2.0411790000000001</v>
      </c>
      <c r="ED51" s="19">
        <v>0.68039300000000003</v>
      </c>
      <c r="EE51" s="19">
        <v>0.68039300000000003</v>
      </c>
      <c r="EF51" s="19">
        <v>0.68039300000000003</v>
      </c>
      <c r="EG51" s="19">
        <f t="shared" si="742"/>
        <v>2.0411790000000001</v>
      </c>
      <c r="EH51" s="19">
        <v>0</v>
      </c>
      <c r="EI51" s="19">
        <v>0.68039300000000003</v>
      </c>
      <c r="EJ51" s="19">
        <v>6.3753929999999999</v>
      </c>
      <c r="EK51" s="19">
        <f t="shared" si="743"/>
        <v>7.0557859999999994</v>
      </c>
      <c r="EL51" s="19">
        <f t="shared" si="744"/>
        <v>11.818536999999999</v>
      </c>
      <c r="EM51" s="48"/>
      <c r="EN51" s="48"/>
      <c r="EO51" s="48"/>
      <c r="EP51" s="197">
        <f t="shared" si="745"/>
        <v>0</v>
      </c>
      <c r="EQ51" s="197"/>
      <c r="ER51" s="197"/>
      <c r="ES51" s="197"/>
      <c r="ET51" s="197"/>
      <c r="EU51" s="197"/>
      <c r="EV51" s="197"/>
      <c r="EW51" s="197"/>
      <c r="EX51" s="197"/>
      <c r="EY51" s="197"/>
      <c r="EZ51" s="197"/>
      <c r="FA51" s="197"/>
      <c r="FB51" s="197"/>
      <c r="FC51" s="197"/>
      <c r="FE51" s="18">
        <v>7</v>
      </c>
      <c r="FF51" s="21" t="s">
        <v>43</v>
      </c>
      <c r="FG51" s="19" t="s">
        <v>44</v>
      </c>
      <c r="FH51" s="19">
        <v>1.155592</v>
      </c>
      <c r="FI51" s="19">
        <v>4.5066350000000002</v>
      </c>
      <c r="FJ51" s="19">
        <v>6.3131000000000007E-2</v>
      </c>
      <c r="FK51" s="19">
        <v>8.4671999999999997E-2</v>
      </c>
      <c r="FL51" s="19">
        <v>4.4956000000000003E-2</v>
      </c>
      <c r="FM51" s="19">
        <f t="shared" si="746"/>
        <v>0.19275900000000001</v>
      </c>
      <c r="FN51" s="19">
        <v>8.8497999999999993E-2</v>
      </c>
      <c r="FO51" s="19">
        <v>9.1368000000000005E-2</v>
      </c>
      <c r="FP51" s="19">
        <v>9.9975999999999995E-2</v>
      </c>
      <c r="FQ51" s="19">
        <f t="shared" si="747"/>
        <v>0.27984199999999998</v>
      </c>
      <c r="FR51" s="19">
        <v>0.107629</v>
      </c>
      <c r="FS51" s="19">
        <v>0.18223800000000001</v>
      </c>
      <c r="FT51" s="35">
        <v>0.16502</v>
      </c>
      <c r="FU51" s="19">
        <f t="shared" si="748"/>
        <v>0.45488699999999999</v>
      </c>
      <c r="FV51" s="35">
        <v>0.11910800000000001</v>
      </c>
      <c r="FW51" s="35">
        <v>0</v>
      </c>
      <c r="FX51" s="35">
        <v>0</v>
      </c>
      <c r="FY51" s="19">
        <f t="shared" si="749"/>
        <v>0.11910800000000001</v>
      </c>
      <c r="FZ51" s="19">
        <f t="shared" si="750"/>
        <v>1.0465960000000001</v>
      </c>
      <c r="GA51" s="19"/>
      <c r="GB51" s="19"/>
      <c r="GC51" s="188"/>
      <c r="GD51" s="186">
        <f t="shared" si="751"/>
        <v>0</v>
      </c>
      <c r="GE51" s="186"/>
      <c r="GF51" s="186"/>
      <c r="GG51" s="186"/>
      <c r="GH51" s="186">
        <f t="shared" si="752"/>
        <v>0</v>
      </c>
      <c r="GI51" s="186"/>
      <c r="GJ51" s="186"/>
      <c r="GK51" s="186"/>
      <c r="GL51" s="186">
        <f t="shared" si="753"/>
        <v>0</v>
      </c>
      <c r="GM51" s="186"/>
      <c r="GN51" s="186"/>
      <c r="GO51" s="186"/>
      <c r="GP51" s="186">
        <f t="shared" si="754"/>
        <v>0</v>
      </c>
      <c r="GQ51" s="186">
        <f t="shared" si="755"/>
        <v>0</v>
      </c>
      <c r="GS51" s="18">
        <v>7</v>
      </c>
      <c r="GT51" s="21" t="s">
        <v>43</v>
      </c>
      <c r="GU51" s="19" t="s">
        <v>44</v>
      </c>
      <c r="GV51" s="19">
        <v>0.53227400000000002</v>
      </c>
      <c r="GW51" s="19">
        <v>2.8818250000000001</v>
      </c>
      <c r="GX51" s="19">
        <v>1.0333330000000001</v>
      </c>
      <c r="GY51" s="19">
        <v>1.4096960000000001</v>
      </c>
      <c r="GZ51" s="19">
        <v>1.409697</v>
      </c>
      <c r="HA51" s="19">
        <f t="shared" si="756"/>
        <v>3.8527260000000001</v>
      </c>
      <c r="HB51" s="19">
        <v>0</v>
      </c>
      <c r="HC51" s="19">
        <v>1.598563</v>
      </c>
      <c r="HD51" s="19">
        <v>1.2222</v>
      </c>
      <c r="HE51" s="19">
        <f t="shared" si="757"/>
        <v>2.8207629999999999</v>
      </c>
      <c r="HF51" s="19">
        <v>1.535836</v>
      </c>
      <c r="HG51" s="19">
        <v>2.065836</v>
      </c>
      <c r="HH51" s="36">
        <v>0.31363600000000003</v>
      </c>
      <c r="HI51" s="19">
        <f t="shared" si="758"/>
        <v>3.9153079999999996</v>
      </c>
      <c r="HJ51" s="19">
        <v>0.31363600000000003</v>
      </c>
      <c r="HK51" s="19">
        <v>0.31363600000000003</v>
      </c>
      <c r="HL51" s="19">
        <v>0.31363600000000003</v>
      </c>
      <c r="HM51" s="19">
        <f t="shared" si="759"/>
        <v>0.94090800000000008</v>
      </c>
      <c r="HN51" s="19">
        <f t="shared" si="760"/>
        <v>11.529705</v>
      </c>
      <c r="HO51" s="19">
        <v>0</v>
      </c>
      <c r="HP51" s="19">
        <v>0</v>
      </c>
      <c r="HQ51" s="19"/>
      <c r="HR51" s="19">
        <f t="shared" si="761"/>
        <v>0</v>
      </c>
      <c r="HS51" s="186"/>
      <c r="HT51" s="186"/>
      <c r="HU51" s="186"/>
      <c r="HV51" s="186">
        <f t="shared" si="762"/>
        <v>0</v>
      </c>
      <c r="HW51" s="186"/>
      <c r="HX51" s="186"/>
      <c r="HY51" s="186"/>
      <c r="HZ51" s="186">
        <f t="shared" si="763"/>
        <v>0</v>
      </c>
      <c r="IA51" s="186"/>
      <c r="IB51" s="186"/>
      <c r="IC51" s="186"/>
      <c r="ID51" s="186">
        <f t="shared" si="764"/>
        <v>0</v>
      </c>
      <c r="IE51" s="186">
        <f t="shared" si="765"/>
        <v>0</v>
      </c>
    </row>
    <row r="52" spans="1:239" ht="15.75" x14ac:dyDescent="0.25">
      <c r="A52" s="17">
        <v>8</v>
      </c>
      <c r="B52" s="21" t="s">
        <v>45</v>
      </c>
      <c r="C52" s="19" t="s">
        <v>46</v>
      </c>
      <c r="D52" s="20">
        <f>AR52+'1.Danh muc CPHC'!CF52+DT52+FH52+GV52</f>
        <v>50.144374999999997</v>
      </c>
      <c r="E52" s="20">
        <f>AS52+'1.Danh muc CPHC'!CG52+DU52+FI52+GW52</f>
        <v>232.95244594545454</v>
      </c>
      <c r="F52" s="20">
        <f>AT52+'1.Danh muc CPHC'!CH52+DV52+FJ52+GX52</f>
        <v>11.75148658</v>
      </c>
      <c r="G52" s="20">
        <f>AU52+'1.Danh muc CPHC'!CI52+DW52+FK52+GY52</f>
        <v>12.332138280000001</v>
      </c>
      <c r="H52" s="20">
        <f>AV52+'1.Danh muc CPHC'!CJ52+DX52+FL52+GZ52</f>
        <v>10.49781636</v>
      </c>
      <c r="I52" s="32">
        <f t="shared" si="679"/>
        <v>34.581441220000002</v>
      </c>
      <c r="J52" s="20">
        <f t="shared" si="705"/>
        <v>13.454696</v>
      </c>
      <c r="K52" s="20">
        <f t="shared" si="706"/>
        <v>12.939468</v>
      </c>
      <c r="L52" s="20">
        <f t="shared" si="707"/>
        <v>10.718592999999998</v>
      </c>
      <c r="M52" s="32">
        <f t="shared" si="680"/>
        <v>37.112757000000002</v>
      </c>
      <c r="N52" s="20">
        <f t="shared" si="708"/>
        <v>16.275948</v>
      </c>
      <c r="O52" s="20">
        <f t="shared" si="709"/>
        <v>11.897268</v>
      </c>
      <c r="P52" s="20">
        <f t="shared" si="710"/>
        <v>13.223392000000002</v>
      </c>
      <c r="Q52" s="32">
        <f t="shared" si="681"/>
        <v>41.396608000000001</v>
      </c>
      <c r="R52" s="20">
        <f t="shared" si="711"/>
        <v>7.0335549999999998</v>
      </c>
      <c r="S52" s="20">
        <f t="shared" si="712"/>
        <v>6.5226890000000006</v>
      </c>
      <c r="T52" s="20">
        <f t="shared" si="713"/>
        <v>9.137118000000001</v>
      </c>
      <c r="U52" s="32">
        <f t="shared" si="682"/>
        <v>22.693362</v>
      </c>
      <c r="V52" s="32">
        <f t="shared" si="723"/>
        <v>135.78416822</v>
      </c>
      <c r="W52" s="32">
        <f t="shared" si="724"/>
        <v>0</v>
      </c>
      <c r="X52" s="32">
        <f t="shared" si="714"/>
        <v>0.34944399999999998</v>
      </c>
      <c r="Y52" s="202">
        <f t="shared" si="715"/>
        <v>0</v>
      </c>
      <c r="Z52" s="186">
        <f t="shared" si="766"/>
        <v>0.34944399999999998</v>
      </c>
      <c r="AA52" s="186">
        <f t="shared" si="726"/>
        <v>0</v>
      </c>
      <c r="AB52" s="186">
        <f t="shared" si="716"/>
        <v>0</v>
      </c>
      <c r="AC52" s="186">
        <f t="shared" si="716"/>
        <v>0</v>
      </c>
      <c r="AD52" s="186">
        <f t="shared" si="716"/>
        <v>0</v>
      </c>
      <c r="AE52" s="186">
        <f t="shared" si="727"/>
        <v>0</v>
      </c>
      <c r="AF52" s="186">
        <f t="shared" si="717"/>
        <v>0</v>
      </c>
      <c r="AG52" s="186">
        <f t="shared" si="718"/>
        <v>0</v>
      </c>
      <c r="AH52" s="186">
        <f t="shared" si="719"/>
        <v>0</v>
      </c>
      <c r="AI52" s="186">
        <f t="shared" si="728"/>
        <v>0</v>
      </c>
      <c r="AJ52" s="186">
        <f t="shared" si="720"/>
        <v>0</v>
      </c>
      <c r="AK52" s="186">
        <f t="shared" si="721"/>
        <v>0</v>
      </c>
      <c r="AL52" s="186">
        <f t="shared" si="722"/>
        <v>0</v>
      </c>
      <c r="AM52" s="186">
        <f t="shared" si="729"/>
        <v>0.34944399999999998</v>
      </c>
      <c r="AN52" s="13"/>
      <c r="AO52" s="18">
        <v>8</v>
      </c>
      <c r="AP52" s="21" t="s">
        <v>45</v>
      </c>
      <c r="AQ52" s="19" t="s">
        <v>46</v>
      </c>
      <c r="AR52" s="19">
        <v>21.468162599999999</v>
      </c>
      <c r="AS52" s="19">
        <v>60.019359600000001</v>
      </c>
      <c r="AT52" s="19">
        <v>4.5</v>
      </c>
      <c r="AU52" s="19">
        <v>5.2758288000000002</v>
      </c>
      <c r="AV52" s="19">
        <v>5.8106762999999999</v>
      </c>
      <c r="AW52" s="19">
        <f t="shared" si="730"/>
        <v>15.5865051</v>
      </c>
      <c r="AX52" s="19">
        <v>7.7209570000000003</v>
      </c>
      <c r="AY52" s="19">
        <v>7.5580420000000004</v>
      </c>
      <c r="AZ52" s="19">
        <v>4.3270660000000003</v>
      </c>
      <c r="BA52" s="19">
        <f>SUM(AX52:AZ52)</f>
        <v>19.606065000000001</v>
      </c>
      <c r="BB52" s="19">
        <v>11.434801999999999</v>
      </c>
      <c r="BC52" s="19">
        <v>8.8262499999999999</v>
      </c>
      <c r="BD52" s="19">
        <v>7.3980220000000001</v>
      </c>
      <c r="BE52" s="19">
        <f t="shared" si="732"/>
        <v>27.659074</v>
      </c>
      <c r="BF52" s="19">
        <v>4.828055</v>
      </c>
      <c r="BG52" s="19">
        <v>4.5294480000000004</v>
      </c>
      <c r="BH52" s="19">
        <v>5.8642659999999998</v>
      </c>
      <c r="BI52" s="19">
        <f>SUM(BF52:BH52)</f>
        <v>15.221769000000002</v>
      </c>
      <c r="BJ52" s="33">
        <f t="shared" si="734"/>
        <v>78.07341310000001</v>
      </c>
      <c r="BK52" s="48"/>
      <c r="BL52" s="48"/>
      <c r="BM52" s="48"/>
      <c r="BN52" s="197">
        <f t="shared" si="735"/>
        <v>0</v>
      </c>
      <c r="BO52" s="197"/>
      <c r="BP52" s="197"/>
      <c r="BQ52" s="197"/>
      <c r="BR52" s="197">
        <f t="shared" si="736"/>
        <v>0</v>
      </c>
      <c r="BS52" s="197"/>
      <c r="BT52" s="197"/>
      <c r="BU52" s="197"/>
      <c r="BV52" s="197">
        <f t="shared" si="737"/>
        <v>0</v>
      </c>
      <c r="BW52" s="197"/>
      <c r="BX52" s="197"/>
      <c r="BY52" s="197"/>
      <c r="BZ52" s="197">
        <f t="shared" si="738"/>
        <v>0</v>
      </c>
      <c r="CA52" s="197">
        <f t="shared" si="739"/>
        <v>0</v>
      </c>
      <c r="CC52" s="18">
        <v>8</v>
      </c>
      <c r="CD52" s="21" t="s">
        <v>45</v>
      </c>
      <c r="CE52" s="19" t="s">
        <v>46</v>
      </c>
      <c r="CF52" s="19">
        <v>2.3853514000000002</v>
      </c>
      <c r="CG52" s="19">
        <v>35.415731545454541</v>
      </c>
      <c r="CH52" s="19">
        <v>1.28956958</v>
      </c>
      <c r="CI52" s="19">
        <v>0.97618148000000005</v>
      </c>
      <c r="CJ52" s="19">
        <v>1.0070380600000002</v>
      </c>
      <c r="CK52" s="19">
        <v>3.2727891200000001</v>
      </c>
      <c r="CL52" s="19"/>
      <c r="CM52" s="19"/>
      <c r="CN52" s="19"/>
      <c r="CO52" s="19">
        <v>0</v>
      </c>
      <c r="CP52" s="19"/>
      <c r="CQ52" s="19"/>
      <c r="CR52" s="19"/>
      <c r="CS52" s="19">
        <v>0</v>
      </c>
      <c r="CT52" s="19"/>
      <c r="CU52" s="19"/>
      <c r="CV52" s="19"/>
      <c r="CW52" s="19">
        <v>0</v>
      </c>
      <c r="CX52" s="19">
        <v>3.2727891200000001</v>
      </c>
      <c r="CY52" s="19"/>
      <c r="CZ52" s="19"/>
      <c r="DA52" s="19"/>
      <c r="DB52" s="19"/>
      <c r="DC52" s="19"/>
      <c r="DD52" s="19"/>
      <c r="DE52" s="19"/>
      <c r="DF52" s="19"/>
      <c r="DG52" s="19"/>
      <c r="DH52" s="19"/>
      <c r="DI52" s="19"/>
      <c r="DJ52" s="19"/>
      <c r="DK52" s="19"/>
      <c r="DL52" s="19"/>
      <c r="DM52" s="19"/>
      <c r="DN52" s="186"/>
      <c r="DO52" s="186"/>
      <c r="DQ52" s="18">
        <v>8</v>
      </c>
      <c r="DR52" s="21" t="s">
        <v>45</v>
      </c>
      <c r="DS52" s="19" t="s">
        <v>46</v>
      </c>
      <c r="DT52" s="19">
        <v>4.6533180000000005</v>
      </c>
      <c r="DU52" s="19">
        <v>26.122725000000003</v>
      </c>
      <c r="DV52" s="19">
        <v>1.7132719999999999</v>
      </c>
      <c r="DW52" s="19">
        <v>1.628182</v>
      </c>
      <c r="DX52" s="19">
        <v>1.8605449999999999</v>
      </c>
      <c r="DY52" s="19">
        <f t="shared" si="740"/>
        <v>5.2019989999999998</v>
      </c>
      <c r="DZ52" s="19">
        <v>1.250183</v>
      </c>
      <c r="EA52" s="19">
        <v>1.684453</v>
      </c>
      <c r="EB52" s="19">
        <v>1.3958189999999999</v>
      </c>
      <c r="EC52" s="19">
        <f t="shared" si="741"/>
        <v>4.3304550000000006</v>
      </c>
      <c r="ED52" s="19">
        <v>0.83310099999999998</v>
      </c>
      <c r="EE52" s="19">
        <v>2.0699529999999999</v>
      </c>
      <c r="EF52" s="34">
        <v>0.94814799999999999</v>
      </c>
      <c r="EG52" s="19">
        <f t="shared" si="742"/>
        <v>3.8512019999999998</v>
      </c>
      <c r="EH52" s="34">
        <v>0.62494400000000006</v>
      </c>
      <c r="EI52" s="34">
        <v>0.193241</v>
      </c>
      <c r="EJ52" s="34">
        <v>1.4728520000000001</v>
      </c>
      <c r="EK52" s="19">
        <f t="shared" si="743"/>
        <v>2.2910370000000002</v>
      </c>
      <c r="EL52" s="19">
        <f t="shared" si="744"/>
        <v>15.674693000000001</v>
      </c>
      <c r="EM52" s="48"/>
      <c r="EN52" s="48"/>
      <c r="EO52" s="48"/>
      <c r="EP52" s="197">
        <f t="shared" si="745"/>
        <v>0</v>
      </c>
      <c r="EQ52" s="197"/>
      <c r="ER52" s="197"/>
      <c r="ES52" s="197"/>
      <c r="ET52" s="197"/>
      <c r="EU52" s="197"/>
      <c r="EV52" s="197"/>
      <c r="EW52" s="197"/>
      <c r="EX52" s="197"/>
      <c r="EY52" s="197"/>
      <c r="EZ52" s="197"/>
      <c r="FA52" s="197"/>
      <c r="FB52" s="197"/>
      <c r="FC52" s="197"/>
      <c r="FE52" s="18">
        <v>8</v>
      </c>
      <c r="FF52" s="21" t="s">
        <v>45</v>
      </c>
      <c r="FG52" s="19" t="s">
        <v>46</v>
      </c>
      <c r="FH52" s="19">
        <v>10.998999000000001</v>
      </c>
      <c r="FI52" s="19">
        <v>56.851927799999999</v>
      </c>
      <c r="FJ52" s="19">
        <v>1.7348969999999999</v>
      </c>
      <c r="FK52" s="19">
        <v>2.1106280000000002</v>
      </c>
      <c r="FL52" s="19">
        <v>1.8195570000000001</v>
      </c>
      <c r="FM52" s="19">
        <f t="shared" si="746"/>
        <v>5.665082</v>
      </c>
      <c r="FN52" s="19">
        <v>2.974828</v>
      </c>
      <c r="FO52" s="19">
        <v>2.432245</v>
      </c>
      <c r="FP52" s="19">
        <v>2.4174820000000001</v>
      </c>
      <c r="FQ52" s="19">
        <f t="shared" si="747"/>
        <v>7.8245550000000001</v>
      </c>
      <c r="FR52" s="19">
        <v>2.4067959999999999</v>
      </c>
      <c r="FS52" s="19">
        <v>1.0010650000000001</v>
      </c>
      <c r="FT52" s="35">
        <v>3.9161109999999999</v>
      </c>
      <c r="FU52" s="19">
        <f t="shared" si="748"/>
        <v>7.3239719999999995</v>
      </c>
      <c r="FV52" s="35">
        <v>0</v>
      </c>
      <c r="FW52" s="35">
        <v>0</v>
      </c>
      <c r="FX52" s="35">
        <v>0</v>
      </c>
      <c r="FY52" s="19">
        <f t="shared" si="749"/>
        <v>0</v>
      </c>
      <c r="FZ52" s="19">
        <f t="shared" si="750"/>
        <v>20.813609</v>
      </c>
      <c r="GA52" s="19"/>
      <c r="GB52" s="19"/>
      <c r="GC52" s="188"/>
      <c r="GD52" s="186">
        <f t="shared" si="751"/>
        <v>0</v>
      </c>
      <c r="GE52" s="186"/>
      <c r="GF52" s="186"/>
      <c r="GG52" s="186"/>
      <c r="GH52" s="186">
        <f t="shared" si="752"/>
        <v>0</v>
      </c>
      <c r="GI52" s="186"/>
      <c r="GJ52" s="186"/>
      <c r="GK52" s="186"/>
      <c r="GL52" s="186">
        <f t="shared" si="753"/>
        <v>0</v>
      </c>
      <c r="GM52" s="186"/>
      <c r="GN52" s="186"/>
      <c r="GO52" s="186"/>
      <c r="GP52" s="186">
        <f t="shared" si="754"/>
        <v>0</v>
      </c>
      <c r="GQ52" s="186">
        <f t="shared" si="755"/>
        <v>0</v>
      </c>
      <c r="GS52" s="18">
        <v>8</v>
      </c>
      <c r="GT52" s="21" t="s">
        <v>45</v>
      </c>
      <c r="GU52" s="19" t="s">
        <v>46</v>
      </c>
      <c r="GV52" s="19">
        <v>10.638544</v>
      </c>
      <c r="GW52" s="19">
        <v>54.542701999999998</v>
      </c>
      <c r="GX52" s="19">
        <v>2.5137480000000001</v>
      </c>
      <c r="GY52" s="19">
        <v>2.3413179999999998</v>
      </c>
      <c r="GZ52" s="19">
        <v>0</v>
      </c>
      <c r="HA52" s="19">
        <f t="shared" si="756"/>
        <v>4.8550659999999999</v>
      </c>
      <c r="HB52" s="19">
        <v>1.5087280000000001</v>
      </c>
      <c r="HC52" s="19">
        <v>1.2647280000000001</v>
      </c>
      <c r="HD52" s="19">
        <v>2.5782259999999999</v>
      </c>
      <c r="HE52" s="19">
        <f t="shared" si="757"/>
        <v>5.3516820000000003</v>
      </c>
      <c r="HF52" s="19">
        <v>1.6012489999999999</v>
      </c>
      <c r="HG52" s="19">
        <v>0</v>
      </c>
      <c r="HH52" s="36">
        <v>0.96111100000000005</v>
      </c>
      <c r="HI52" s="19">
        <f t="shared" si="758"/>
        <v>2.56236</v>
      </c>
      <c r="HJ52" s="36">
        <v>1.5805560000000001</v>
      </c>
      <c r="HK52" s="36">
        <v>1.8</v>
      </c>
      <c r="HL52" s="36">
        <v>1.8</v>
      </c>
      <c r="HM52" s="19">
        <f t="shared" si="759"/>
        <v>5.1805560000000002</v>
      </c>
      <c r="HN52" s="19">
        <f t="shared" si="760"/>
        <v>17.949664000000002</v>
      </c>
      <c r="HO52" s="19">
        <v>0</v>
      </c>
      <c r="HP52" s="19">
        <v>0.34944399999999998</v>
      </c>
      <c r="HQ52" s="19"/>
      <c r="HR52" s="19">
        <f t="shared" si="761"/>
        <v>0.34944399999999998</v>
      </c>
      <c r="HS52" s="186"/>
      <c r="HT52" s="186"/>
      <c r="HU52" s="186"/>
      <c r="HV52" s="186">
        <f t="shared" si="762"/>
        <v>0</v>
      </c>
      <c r="HW52" s="186"/>
      <c r="HX52" s="186"/>
      <c r="HY52" s="186"/>
      <c r="HZ52" s="186">
        <f t="shared" si="763"/>
        <v>0</v>
      </c>
      <c r="IA52" s="186"/>
      <c r="IB52" s="186"/>
      <c r="IC52" s="186"/>
      <c r="ID52" s="186">
        <f t="shared" si="764"/>
        <v>0</v>
      </c>
      <c r="IE52" s="186">
        <f t="shared" si="765"/>
        <v>0.34944399999999998</v>
      </c>
    </row>
    <row r="53" spans="1:239" ht="15.75" x14ac:dyDescent="0.25">
      <c r="A53" s="17">
        <v>9</v>
      </c>
      <c r="B53" s="21" t="s">
        <v>47</v>
      </c>
      <c r="C53" s="19" t="s">
        <v>48</v>
      </c>
      <c r="D53" s="20">
        <f>AR53+'1.Danh muc CPHC'!CF53+DT53+FH53+GV53</f>
        <v>7.167389</v>
      </c>
      <c r="E53" s="20">
        <f>AS53+'1.Danh muc CPHC'!CG53+DU53+FI53+GW53</f>
        <v>25.707865587878786</v>
      </c>
      <c r="F53" s="20">
        <f>AT53+'1.Danh muc CPHC'!CH53+DV53+FJ53+GX53</f>
        <v>1.6603760000000001</v>
      </c>
      <c r="G53" s="20">
        <f>AU53+'1.Danh muc CPHC'!CI53+DW53+FK53+GY53</f>
        <v>3.005376</v>
      </c>
      <c r="H53" s="20">
        <f>AV53+'1.Danh muc CPHC'!CJ53+DX53+FL53+GZ53</f>
        <v>10.485685</v>
      </c>
      <c r="I53" s="32">
        <f t="shared" si="679"/>
        <v>15.151437000000001</v>
      </c>
      <c r="J53" s="20">
        <f t="shared" si="705"/>
        <v>10.306229999999999</v>
      </c>
      <c r="K53" s="20">
        <f t="shared" si="706"/>
        <v>5.980677</v>
      </c>
      <c r="L53" s="20">
        <f t="shared" si="707"/>
        <v>10.973395</v>
      </c>
      <c r="M53" s="32">
        <f t="shared" si="680"/>
        <v>27.260301999999999</v>
      </c>
      <c r="N53" s="20">
        <f t="shared" si="708"/>
        <v>6.0684760000000004</v>
      </c>
      <c r="O53" s="20">
        <f t="shared" si="709"/>
        <v>6.7484770000000003</v>
      </c>
      <c r="P53" s="20">
        <f t="shared" si="710"/>
        <v>7.9351430000000001</v>
      </c>
      <c r="Q53" s="32">
        <f t="shared" si="681"/>
        <v>20.752096000000002</v>
      </c>
      <c r="R53" s="20">
        <f t="shared" si="711"/>
        <v>6.965452</v>
      </c>
      <c r="S53" s="20">
        <f t="shared" si="712"/>
        <v>5.1351430000000002</v>
      </c>
      <c r="T53" s="20">
        <f t="shared" si="713"/>
        <v>5.7364699999999997</v>
      </c>
      <c r="U53" s="32">
        <f t="shared" si="682"/>
        <v>17.837064999999999</v>
      </c>
      <c r="V53" s="32">
        <f t="shared" si="723"/>
        <v>81.000900000000001</v>
      </c>
      <c r="W53" s="32">
        <f t="shared" si="724"/>
        <v>2.0713330000000001</v>
      </c>
      <c r="X53" s="32">
        <f t="shared" si="714"/>
        <v>0.60133400000000004</v>
      </c>
      <c r="Y53" s="202">
        <f t="shared" si="715"/>
        <v>0</v>
      </c>
      <c r="Z53" s="186">
        <f t="shared" si="766"/>
        <v>2.6726670000000001</v>
      </c>
      <c r="AA53" s="186">
        <f t="shared" si="726"/>
        <v>0</v>
      </c>
      <c r="AB53" s="186">
        <f t="shared" si="716"/>
        <v>0</v>
      </c>
      <c r="AC53" s="186">
        <f t="shared" si="716"/>
        <v>0</v>
      </c>
      <c r="AD53" s="186">
        <f t="shared" si="716"/>
        <v>0</v>
      </c>
      <c r="AE53" s="186">
        <f t="shared" si="727"/>
        <v>0</v>
      </c>
      <c r="AF53" s="186">
        <f t="shared" si="717"/>
        <v>0</v>
      </c>
      <c r="AG53" s="186">
        <f t="shared" si="718"/>
        <v>0</v>
      </c>
      <c r="AH53" s="186">
        <f t="shared" si="719"/>
        <v>0</v>
      </c>
      <c r="AI53" s="186">
        <f t="shared" si="728"/>
        <v>0</v>
      </c>
      <c r="AJ53" s="186">
        <f t="shared" si="720"/>
        <v>0</v>
      </c>
      <c r="AK53" s="186">
        <f t="shared" si="721"/>
        <v>0</v>
      </c>
      <c r="AL53" s="186">
        <f t="shared" si="722"/>
        <v>0</v>
      </c>
      <c r="AM53" s="186">
        <f t="shared" si="729"/>
        <v>2.6726670000000001</v>
      </c>
      <c r="AN53" s="13"/>
      <c r="AO53" s="18">
        <v>9</v>
      </c>
      <c r="AP53" s="21" t="s">
        <v>47</v>
      </c>
      <c r="AQ53" s="19" t="s">
        <v>48</v>
      </c>
      <c r="AR53" s="19">
        <v>0</v>
      </c>
      <c r="AS53" s="19">
        <v>0</v>
      </c>
      <c r="AT53" s="19">
        <v>0</v>
      </c>
      <c r="AU53" s="19">
        <v>0</v>
      </c>
      <c r="AV53" s="19">
        <v>5.4677781000000003</v>
      </c>
      <c r="AW53" s="19">
        <f>SUM(AT53:AV53)</f>
        <v>5.4677781000000003</v>
      </c>
      <c r="AX53" s="19">
        <v>6.078309</v>
      </c>
      <c r="AY53" s="19">
        <v>4.6303089999999996</v>
      </c>
      <c r="AZ53" s="19">
        <v>5.2836420000000004</v>
      </c>
      <c r="BA53" s="19">
        <f>SUM(AX53:AZ53)</f>
        <v>15.99226</v>
      </c>
      <c r="BB53" s="19">
        <v>5.4018090000000001</v>
      </c>
      <c r="BC53" s="19">
        <v>6.0818099999999999</v>
      </c>
      <c r="BD53" s="19">
        <v>4.4684759999999999</v>
      </c>
      <c r="BE53" s="19">
        <f t="shared" si="732"/>
        <v>15.952095</v>
      </c>
      <c r="BF53" s="19">
        <v>6.2987849999999996</v>
      </c>
      <c r="BG53" s="19">
        <v>4.4684759999999999</v>
      </c>
      <c r="BH53" s="19">
        <v>4.4684739999999996</v>
      </c>
      <c r="BI53" s="19">
        <f>SUM(BF53:BH53)</f>
        <v>15.235734999999998</v>
      </c>
      <c r="BJ53" s="33">
        <f>+AW53+BA53+BE53+BI53</f>
        <v>52.647868099999997</v>
      </c>
      <c r="BK53" s="48"/>
      <c r="BL53" s="48"/>
      <c r="BM53" s="48"/>
      <c r="BN53" s="197">
        <f t="shared" si="735"/>
        <v>0</v>
      </c>
      <c r="BO53" s="197"/>
      <c r="BP53" s="197"/>
      <c r="BQ53" s="197"/>
      <c r="BR53" s="197">
        <f t="shared" si="736"/>
        <v>0</v>
      </c>
      <c r="BS53" s="197"/>
      <c r="BT53" s="197"/>
      <c r="BU53" s="197"/>
      <c r="BV53" s="197">
        <f t="shared" si="737"/>
        <v>0</v>
      </c>
      <c r="BW53" s="197"/>
      <c r="BX53" s="197"/>
      <c r="BY53" s="197"/>
      <c r="BZ53" s="197">
        <f t="shared" si="738"/>
        <v>0</v>
      </c>
      <c r="CA53" s="197">
        <f t="shared" si="739"/>
        <v>0</v>
      </c>
      <c r="CC53" s="18">
        <v>9</v>
      </c>
      <c r="CD53" s="21" t="s">
        <v>47</v>
      </c>
      <c r="CE53" s="19" t="s">
        <v>48</v>
      </c>
      <c r="CF53" s="19">
        <v>0</v>
      </c>
      <c r="CG53" s="19">
        <v>0.50654458787878887</v>
      </c>
      <c r="CH53" s="19">
        <v>0</v>
      </c>
      <c r="CI53" s="19">
        <v>0</v>
      </c>
      <c r="CJ53" s="19">
        <v>0.60753089999999998</v>
      </c>
      <c r="CK53" s="19">
        <v>0.60753089999999998</v>
      </c>
      <c r="CL53" s="19"/>
      <c r="CM53" s="19"/>
      <c r="CN53" s="19"/>
      <c r="CO53" s="19">
        <v>0</v>
      </c>
      <c r="CP53" s="19"/>
      <c r="CQ53" s="19"/>
      <c r="CR53" s="19"/>
      <c r="CS53" s="19">
        <v>0</v>
      </c>
      <c r="CT53" s="19"/>
      <c r="CU53" s="19"/>
      <c r="CV53" s="19"/>
      <c r="CW53" s="19">
        <v>0</v>
      </c>
      <c r="CX53" s="19">
        <v>0.60753089999999998</v>
      </c>
      <c r="CY53" s="19"/>
      <c r="CZ53" s="19"/>
      <c r="DA53" s="19"/>
      <c r="DB53" s="19"/>
      <c r="DC53" s="19"/>
      <c r="DD53" s="19"/>
      <c r="DE53" s="19"/>
      <c r="DF53" s="19"/>
      <c r="DG53" s="19"/>
      <c r="DH53" s="19"/>
      <c r="DI53" s="19"/>
      <c r="DJ53" s="19"/>
      <c r="DK53" s="19"/>
      <c r="DL53" s="19"/>
      <c r="DM53" s="19"/>
      <c r="DN53" s="186"/>
      <c r="DO53" s="186"/>
      <c r="DQ53" s="18">
        <v>9</v>
      </c>
      <c r="DR53" s="21" t="s">
        <v>47</v>
      </c>
      <c r="DS53" s="19" t="s">
        <v>48</v>
      </c>
      <c r="DT53" s="19">
        <v>0</v>
      </c>
      <c r="DU53" s="19">
        <v>3</v>
      </c>
      <c r="DV53" s="19">
        <v>0</v>
      </c>
      <c r="DW53" s="19">
        <v>0</v>
      </c>
      <c r="DX53" s="19">
        <v>0</v>
      </c>
      <c r="DY53" s="19">
        <f t="shared" si="740"/>
        <v>0</v>
      </c>
      <c r="DZ53" s="19">
        <v>0</v>
      </c>
      <c r="EA53" s="19">
        <v>0</v>
      </c>
      <c r="EB53" s="19">
        <v>0</v>
      </c>
      <c r="EC53" s="19">
        <f t="shared" si="741"/>
        <v>0</v>
      </c>
      <c r="ED53" s="19">
        <v>0</v>
      </c>
      <c r="EE53" s="19">
        <v>0</v>
      </c>
      <c r="EF53" s="34">
        <v>0</v>
      </c>
      <c r="EG53" s="19">
        <f t="shared" si="742"/>
        <v>0</v>
      </c>
      <c r="EH53" s="34">
        <v>0</v>
      </c>
      <c r="EI53" s="34">
        <v>0</v>
      </c>
      <c r="EJ53" s="34">
        <v>0</v>
      </c>
      <c r="EK53" s="19">
        <f t="shared" si="743"/>
        <v>0</v>
      </c>
      <c r="EL53" s="19">
        <f>+DY53+EC53+EG53+EK53</f>
        <v>0</v>
      </c>
      <c r="EM53" s="48"/>
      <c r="EN53" s="48"/>
      <c r="EO53" s="48"/>
      <c r="EP53" s="197">
        <f t="shared" si="745"/>
        <v>0</v>
      </c>
      <c r="EQ53" s="197"/>
      <c r="ER53" s="197"/>
      <c r="ES53" s="197"/>
      <c r="ET53" s="197"/>
      <c r="EU53" s="197"/>
      <c r="EV53" s="197"/>
      <c r="EW53" s="197"/>
      <c r="EX53" s="197"/>
      <c r="EY53" s="197"/>
      <c r="EZ53" s="197"/>
      <c r="FA53" s="197"/>
      <c r="FB53" s="197"/>
      <c r="FC53" s="197"/>
      <c r="FE53" s="18">
        <v>9</v>
      </c>
      <c r="FF53" s="21" t="s">
        <v>47</v>
      </c>
      <c r="FG53" s="19" t="s">
        <v>48</v>
      </c>
      <c r="FH53" s="19">
        <v>2.3455870000000001</v>
      </c>
      <c r="FI53" s="19">
        <v>6.8248340000000001</v>
      </c>
      <c r="FJ53" s="19">
        <v>0.31</v>
      </c>
      <c r="FK53" s="19">
        <v>0.95</v>
      </c>
      <c r="FL53" s="19">
        <v>0</v>
      </c>
      <c r="FM53" s="19">
        <f t="shared" si="746"/>
        <v>1.26</v>
      </c>
      <c r="FN53" s="19">
        <v>0</v>
      </c>
      <c r="FO53" s="19">
        <v>0</v>
      </c>
      <c r="FP53" s="19">
        <v>1.36</v>
      </c>
      <c r="FQ53" s="19">
        <f t="shared" si="747"/>
        <v>1.36</v>
      </c>
      <c r="FR53" s="19">
        <v>0</v>
      </c>
      <c r="FS53" s="19">
        <v>0</v>
      </c>
      <c r="FT53" s="35">
        <v>0</v>
      </c>
      <c r="FU53" s="19">
        <f t="shared" si="748"/>
        <v>0</v>
      </c>
      <c r="FV53" s="35">
        <v>0</v>
      </c>
      <c r="FW53" s="35">
        <v>0</v>
      </c>
      <c r="FX53" s="35">
        <v>0</v>
      </c>
      <c r="FY53" s="19">
        <f t="shared" si="749"/>
        <v>0</v>
      </c>
      <c r="FZ53" s="19">
        <f t="shared" si="750"/>
        <v>2.62</v>
      </c>
      <c r="GA53" s="19"/>
      <c r="GB53" s="19"/>
      <c r="GC53" s="188"/>
      <c r="GD53" s="186">
        <f t="shared" si="751"/>
        <v>0</v>
      </c>
      <c r="GE53" s="186"/>
      <c r="GF53" s="186"/>
      <c r="GG53" s="186"/>
      <c r="GH53" s="186">
        <f t="shared" si="752"/>
        <v>0</v>
      </c>
      <c r="GI53" s="186"/>
      <c r="GJ53" s="186"/>
      <c r="GK53" s="186"/>
      <c r="GL53" s="186">
        <f t="shared" si="753"/>
        <v>0</v>
      </c>
      <c r="GM53" s="186"/>
      <c r="GN53" s="186"/>
      <c r="GO53" s="186"/>
      <c r="GP53" s="186">
        <f t="shared" si="754"/>
        <v>0</v>
      </c>
      <c r="GQ53" s="186">
        <f t="shared" si="755"/>
        <v>0</v>
      </c>
      <c r="GS53" s="18">
        <v>9</v>
      </c>
      <c r="GT53" s="21" t="s">
        <v>47</v>
      </c>
      <c r="GU53" s="19" t="s">
        <v>48</v>
      </c>
      <c r="GV53" s="19">
        <v>4.8218019999999999</v>
      </c>
      <c r="GW53" s="19">
        <v>15.376486999999999</v>
      </c>
      <c r="GX53" s="19">
        <v>1.350376</v>
      </c>
      <c r="GY53" s="19">
        <v>2.0553759999999999</v>
      </c>
      <c r="GZ53" s="19">
        <v>4.4103760000000003</v>
      </c>
      <c r="HA53" s="19">
        <f t="shared" si="756"/>
        <v>7.816128</v>
      </c>
      <c r="HB53" s="19">
        <v>4.2279210000000003</v>
      </c>
      <c r="HC53" s="19">
        <v>1.350368</v>
      </c>
      <c r="HD53" s="19">
        <v>4.3297530000000002</v>
      </c>
      <c r="HE53" s="19">
        <f t="shared" si="757"/>
        <v>9.908042</v>
      </c>
      <c r="HF53" s="19">
        <v>0.66666700000000001</v>
      </c>
      <c r="HG53" s="19">
        <v>0.66666700000000001</v>
      </c>
      <c r="HH53" s="36">
        <v>3.4666670000000002</v>
      </c>
      <c r="HI53" s="19">
        <f t="shared" si="758"/>
        <v>4.800001</v>
      </c>
      <c r="HJ53" s="36">
        <v>0.66666700000000001</v>
      </c>
      <c r="HK53" s="36">
        <v>0.66666700000000001</v>
      </c>
      <c r="HL53" s="36">
        <v>1.2679959999999999</v>
      </c>
      <c r="HM53" s="19">
        <f t="shared" si="759"/>
        <v>2.6013299999999999</v>
      </c>
      <c r="HN53" s="19">
        <f t="shared" si="760"/>
        <v>25.125501000000003</v>
      </c>
      <c r="HO53" s="19">
        <v>2.0713330000000001</v>
      </c>
      <c r="HP53" s="19">
        <v>0.60133400000000004</v>
      </c>
      <c r="HQ53" s="19"/>
      <c r="HR53" s="19">
        <f t="shared" si="761"/>
        <v>2.6726670000000001</v>
      </c>
      <c r="HS53" s="186"/>
      <c r="HT53" s="186"/>
      <c r="HU53" s="186"/>
      <c r="HV53" s="186">
        <f t="shared" si="762"/>
        <v>0</v>
      </c>
      <c r="HW53" s="186"/>
      <c r="HX53" s="186"/>
      <c r="HY53" s="186"/>
      <c r="HZ53" s="186">
        <f t="shared" si="763"/>
        <v>0</v>
      </c>
      <c r="IA53" s="186"/>
      <c r="IB53" s="186"/>
      <c r="IC53" s="186"/>
      <c r="ID53" s="186">
        <f t="shared" si="764"/>
        <v>0</v>
      </c>
      <c r="IE53" s="186">
        <f t="shared" si="765"/>
        <v>2.6726670000000001</v>
      </c>
    </row>
    <row r="54" spans="1:239" ht="15.75" x14ac:dyDescent="0.25">
      <c r="A54" s="14" t="s">
        <v>49</v>
      </c>
      <c r="B54" s="15"/>
      <c r="C54" s="16" t="s">
        <v>50</v>
      </c>
      <c r="D54" s="16">
        <f>SUM(D55:D61)</f>
        <v>76.745885999999999</v>
      </c>
      <c r="E54" s="16">
        <f t="shared" ref="E54:T54" si="767">SUM(E55:E61)</f>
        <v>343.39227848409092</v>
      </c>
      <c r="F54" s="16">
        <f t="shared" si="767"/>
        <v>29.496852139999998</v>
      </c>
      <c r="G54" s="16">
        <f t="shared" si="767"/>
        <v>36.634438859999996</v>
      </c>
      <c r="H54" s="16">
        <f t="shared" si="767"/>
        <v>28.634378560000002</v>
      </c>
      <c r="I54" s="29">
        <f t="shared" si="679"/>
        <v>94.765669559999992</v>
      </c>
      <c r="J54" s="16">
        <f t="shared" si="767"/>
        <v>27.829289000000003</v>
      </c>
      <c r="K54" s="16">
        <f t="shared" si="767"/>
        <v>32.094609999999996</v>
      </c>
      <c r="L54" s="16">
        <f t="shared" si="767"/>
        <v>26.123604</v>
      </c>
      <c r="M54" s="29">
        <f t="shared" si="680"/>
        <v>86.047503000000006</v>
      </c>
      <c r="N54" s="16">
        <f t="shared" si="767"/>
        <v>29.01634</v>
      </c>
      <c r="O54" s="16">
        <f t="shared" si="767"/>
        <v>29.531298</v>
      </c>
      <c r="P54" s="16">
        <f t="shared" si="767"/>
        <v>19.602629999999998</v>
      </c>
      <c r="Q54" s="29">
        <f t="shared" si="681"/>
        <v>78.150267999999997</v>
      </c>
      <c r="R54" s="16">
        <f t="shared" si="767"/>
        <v>11.047045000000001</v>
      </c>
      <c r="S54" s="16">
        <f t="shared" si="767"/>
        <v>13.241787</v>
      </c>
      <c r="T54" s="16">
        <f t="shared" si="767"/>
        <v>6.0336549999999995</v>
      </c>
      <c r="U54" s="29">
        <f t="shared" si="682"/>
        <v>30.322486999999999</v>
      </c>
      <c r="V54" s="29">
        <f t="shared" si="723"/>
        <v>289.28592756</v>
      </c>
      <c r="W54" s="29">
        <f t="shared" ref="W54:Y54" si="768">SUM(W55:W61)</f>
        <v>0</v>
      </c>
      <c r="X54" s="29">
        <f t="shared" si="768"/>
        <v>4.8000000000000001E-2</v>
      </c>
      <c r="Y54" s="201">
        <f t="shared" si="768"/>
        <v>0</v>
      </c>
      <c r="Z54" s="351">
        <f t="shared" si="766"/>
        <v>4.8000000000000001E-2</v>
      </c>
      <c r="AA54" s="351">
        <f t="shared" ref="AA54" si="769">SUM(AA55:AA61)</f>
        <v>0</v>
      </c>
      <c r="AB54" s="351">
        <f t="shared" ref="AB54:AE54" si="770">SUM(AB55:AB61)</f>
        <v>0</v>
      </c>
      <c r="AC54" s="351">
        <f t="shared" si="770"/>
        <v>0</v>
      </c>
      <c r="AD54" s="351">
        <f t="shared" si="770"/>
        <v>0</v>
      </c>
      <c r="AE54" s="351">
        <f t="shared" si="770"/>
        <v>0</v>
      </c>
      <c r="AF54" s="351">
        <f t="shared" ref="AF54:AI54" si="771">SUM(AF55:AF61)</f>
        <v>0</v>
      </c>
      <c r="AG54" s="351">
        <f t="shared" si="771"/>
        <v>0</v>
      </c>
      <c r="AH54" s="351">
        <f t="shared" si="771"/>
        <v>0</v>
      </c>
      <c r="AI54" s="351">
        <f t="shared" si="771"/>
        <v>0</v>
      </c>
      <c r="AJ54" s="351">
        <f t="shared" ref="AJ54:AL54" si="772">SUM(AJ55:AJ61)</f>
        <v>0</v>
      </c>
      <c r="AK54" s="351">
        <f t="shared" si="772"/>
        <v>0</v>
      </c>
      <c r="AL54" s="351">
        <f t="shared" si="772"/>
        <v>0</v>
      </c>
      <c r="AM54" s="351">
        <f t="shared" si="729"/>
        <v>4.8000000000000001E-2</v>
      </c>
      <c r="AN54" s="355"/>
      <c r="AO54" s="15" t="s">
        <v>49</v>
      </c>
      <c r="AP54" s="15"/>
      <c r="AQ54" s="16" t="s">
        <v>50</v>
      </c>
      <c r="AR54" s="16">
        <f>SUM(AR55:AR61)</f>
        <v>18.371466999999999</v>
      </c>
      <c r="AS54" s="16">
        <f t="shared" ref="AS54:CA54" si="773">SUM(AS55:AS61)</f>
        <v>63.451060216666662</v>
      </c>
      <c r="AT54" s="16">
        <f t="shared" si="773"/>
        <v>7.9437644000000001</v>
      </c>
      <c r="AU54" s="16">
        <f t="shared" si="773"/>
        <v>15.002651499999999</v>
      </c>
      <c r="AV54" s="16">
        <f t="shared" si="773"/>
        <v>11.780283600000001</v>
      </c>
      <c r="AW54" s="16">
        <f t="shared" si="773"/>
        <v>34.726699499999995</v>
      </c>
      <c r="AX54" s="16">
        <f t="shared" si="773"/>
        <v>13.658436999999999</v>
      </c>
      <c r="AY54" s="16">
        <f t="shared" si="773"/>
        <v>18.020408999999997</v>
      </c>
      <c r="AZ54" s="16">
        <f t="shared" si="773"/>
        <v>13.948384000000001</v>
      </c>
      <c r="BA54" s="16">
        <f t="shared" si="773"/>
        <v>45.627230000000004</v>
      </c>
      <c r="BB54" s="16">
        <f t="shared" si="773"/>
        <v>18.134446999999998</v>
      </c>
      <c r="BC54" s="16">
        <f t="shared" si="773"/>
        <v>15.80068</v>
      </c>
      <c r="BD54" s="16">
        <f t="shared" si="773"/>
        <v>11.399628999999999</v>
      </c>
      <c r="BE54" s="16">
        <f t="shared" si="773"/>
        <v>45.334755999999999</v>
      </c>
      <c r="BF54" s="16">
        <f t="shared" si="773"/>
        <v>9.5042089999999995</v>
      </c>
      <c r="BG54" s="16">
        <f t="shared" si="773"/>
        <v>13.230212999999997</v>
      </c>
      <c r="BH54" s="16">
        <f t="shared" si="773"/>
        <v>5.944655</v>
      </c>
      <c r="BI54" s="16">
        <f t="shared" si="773"/>
        <v>28.679076999999999</v>
      </c>
      <c r="BJ54" s="16">
        <f t="shared" si="773"/>
        <v>154.3677625</v>
      </c>
      <c r="BK54" s="82">
        <f t="shared" si="773"/>
        <v>0</v>
      </c>
      <c r="BL54" s="82">
        <f t="shared" si="773"/>
        <v>0</v>
      </c>
      <c r="BM54" s="82">
        <f t="shared" si="773"/>
        <v>0</v>
      </c>
      <c r="BN54" s="350">
        <f t="shared" si="773"/>
        <v>0</v>
      </c>
      <c r="BO54" s="350">
        <f t="shared" si="773"/>
        <v>0</v>
      </c>
      <c r="BP54" s="350">
        <f t="shared" si="773"/>
        <v>0</v>
      </c>
      <c r="BQ54" s="350">
        <f t="shared" si="773"/>
        <v>0</v>
      </c>
      <c r="BR54" s="350">
        <f t="shared" si="773"/>
        <v>0</v>
      </c>
      <c r="BS54" s="350">
        <f t="shared" si="773"/>
        <v>0</v>
      </c>
      <c r="BT54" s="350">
        <f t="shared" si="773"/>
        <v>0</v>
      </c>
      <c r="BU54" s="350">
        <f t="shared" si="773"/>
        <v>0</v>
      </c>
      <c r="BV54" s="350">
        <f t="shared" si="773"/>
        <v>0</v>
      </c>
      <c r="BW54" s="350">
        <f t="shared" si="773"/>
        <v>0</v>
      </c>
      <c r="BX54" s="350">
        <f t="shared" si="773"/>
        <v>0</v>
      </c>
      <c r="BY54" s="350">
        <f t="shared" si="773"/>
        <v>0</v>
      </c>
      <c r="BZ54" s="350">
        <f t="shared" si="773"/>
        <v>0</v>
      </c>
      <c r="CA54" s="350">
        <f t="shared" si="773"/>
        <v>0</v>
      </c>
      <c r="CB54" s="349"/>
      <c r="CC54" s="15" t="s">
        <v>49</v>
      </c>
      <c r="CD54" s="15"/>
      <c r="CE54" s="16" t="s">
        <v>50</v>
      </c>
      <c r="CF54" s="16">
        <v>3.0200000000000005</v>
      </c>
      <c r="CG54" s="16">
        <v>118.66338826742424</v>
      </c>
      <c r="CH54" s="16">
        <v>4.9245637400000009</v>
      </c>
      <c r="CI54" s="16">
        <v>4.2245983599999999</v>
      </c>
      <c r="CJ54" s="16">
        <v>4.1648649600000001</v>
      </c>
      <c r="CK54" s="16">
        <v>13.314027060000001</v>
      </c>
      <c r="CL54" s="16">
        <v>0</v>
      </c>
      <c r="CM54" s="16">
        <v>0</v>
      </c>
      <c r="CN54" s="16">
        <v>0</v>
      </c>
      <c r="CO54" s="16">
        <v>0</v>
      </c>
      <c r="CP54" s="16">
        <v>0</v>
      </c>
      <c r="CQ54" s="16">
        <v>0</v>
      </c>
      <c r="CR54" s="16">
        <v>0</v>
      </c>
      <c r="CS54" s="16">
        <v>0</v>
      </c>
      <c r="CT54" s="16">
        <v>0</v>
      </c>
      <c r="CU54" s="16">
        <v>0</v>
      </c>
      <c r="CV54" s="16">
        <v>0</v>
      </c>
      <c r="CW54" s="16">
        <v>0</v>
      </c>
      <c r="CX54" s="16">
        <v>13.314027060000001</v>
      </c>
      <c r="CY54" s="16"/>
      <c r="CZ54" s="16"/>
      <c r="DA54" s="16"/>
      <c r="DB54" s="16"/>
      <c r="DC54" s="16"/>
      <c r="DD54" s="16"/>
      <c r="DE54" s="16"/>
      <c r="DF54" s="16"/>
      <c r="DG54" s="16"/>
      <c r="DH54" s="16"/>
      <c r="DI54" s="16"/>
      <c r="DJ54" s="16"/>
      <c r="DK54" s="16"/>
      <c r="DL54" s="16"/>
      <c r="DM54" s="16"/>
      <c r="DN54" s="351"/>
      <c r="DO54" s="351"/>
      <c r="DP54" s="349"/>
      <c r="DQ54" s="15" t="s">
        <v>49</v>
      </c>
      <c r="DR54" s="15"/>
      <c r="DS54" s="16" t="s">
        <v>50</v>
      </c>
      <c r="DT54" s="16">
        <f>SUM(DT55:DT61)</f>
        <v>21.131042999999998</v>
      </c>
      <c r="DU54" s="16">
        <f t="shared" ref="DU54:EP54" si="774">SUM(DU55:DU61)</f>
        <v>23.413356</v>
      </c>
      <c r="DV54" s="16">
        <f t="shared" si="774"/>
        <v>5.4228730000000001</v>
      </c>
      <c r="DW54" s="16">
        <f t="shared" si="774"/>
        <v>5.6495309999999996</v>
      </c>
      <c r="DX54" s="16">
        <f t="shared" si="774"/>
        <v>4.1446430000000003</v>
      </c>
      <c r="DY54" s="16">
        <f t="shared" si="774"/>
        <v>15.217047000000001</v>
      </c>
      <c r="DZ54" s="16">
        <f t="shared" si="774"/>
        <v>4.8121459999999994</v>
      </c>
      <c r="EA54" s="16">
        <f t="shared" si="774"/>
        <v>5.9762110000000002</v>
      </c>
      <c r="EB54" s="16">
        <f t="shared" si="774"/>
        <v>5.4716249999999995</v>
      </c>
      <c r="EC54" s="16">
        <f t="shared" si="774"/>
        <v>16.259982000000001</v>
      </c>
      <c r="ED54" s="16">
        <f t="shared" si="774"/>
        <v>4.6613689999999997</v>
      </c>
      <c r="EE54" s="16">
        <f t="shared" si="774"/>
        <v>7.6414469999999994</v>
      </c>
      <c r="EF54" s="30">
        <f t="shared" si="774"/>
        <v>3.5737399999999999</v>
      </c>
      <c r="EG54" s="16">
        <f t="shared" si="774"/>
        <v>15.876556000000003</v>
      </c>
      <c r="EH54" s="16">
        <f t="shared" si="774"/>
        <v>0</v>
      </c>
      <c r="EI54" s="16">
        <f t="shared" si="774"/>
        <v>0</v>
      </c>
      <c r="EJ54" s="16">
        <f t="shared" si="774"/>
        <v>8.8999999999999996E-2</v>
      </c>
      <c r="EK54" s="16">
        <f t="shared" si="774"/>
        <v>8.8999999999999996E-2</v>
      </c>
      <c r="EL54" s="16">
        <f t="shared" si="774"/>
        <v>47.442585000000008</v>
      </c>
      <c r="EM54" s="82">
        <f t="shared" si="774"/>
        <v>0</v>
      </c>
      <c r="EN54" s="82">
        <f t="shared" si="774"/>
        <v>0</v>
      </c>
      <c r="EO54" s="82">
        <f t="shared" si="774"/>
        <v>0</v>
      </c>
      <c r="EP54" s="350">
        <f t="shared" si="774"/>
        <v>0</v>
      </c>
      <c r="EQ54" s="350"/>
      <c r="ER54" s="350"/>
      <c r="ES54" s="350"/>
      <c r="ET54" s="350"/>
      <c r="EU54" s="350"/>
      <c r="EV54" s="350"/>
      <c r="EW54" s="350"/>
      <c r="EX54" s="350"/>
      <c r="EY54" s="350"/>
      <c r="EZ54" s="350"/>
      <c r="FA54" s="350"/>
      <c r="FB54" s="350"/>
      <c r="FC54" s="350"/>
      <c r="FD54" s="349"/>
      <c r="FE54" s="15" t="s">
        <v>49</v>
      </c>
      <c r="FF54" s="15"/>
      <c r="FG54" s="16" t="s">
        <v>50</v>
      </c>
      <c r="FH54" s="16">
        <f>SUM(FH55:FH61)</f>
        <v>15.780038000000001</v>
      </c>
      <c r="FI54" s="16">
        <f t="shared" ref="FI54:GD54" si="775">SUM(FI55:FI61)</f>
        <v>63.782294999999998</v>
      </c>
      <c r="FJ54" s="16">
        <f t="shared" si="775"/>
        <v>7.9183139999999996</v>
      </c>
      <c r="FK54" s="16">
        <f t="shared" si="775"/>
        <v>8.5125480000000007</v>
      </c>
      <c r="FL54" s="16">
        <f t="shared" si="775"/>
        <v>4.2528570000000006</v>
      </c>
      <c r="FM54" s="16">
        <f t="shared" si="775"/>
        <v>20.683718999999996</v>
      </c>
      <c r="FN54" s="16">
        <f t="shared" si="775"/>
        <v>6.5275259999999999</v>
      </c>
      <c r="FO54" s="16">
        <f>SUM(FO55:FO61)</f>
        <v>4.4994510000000005</v>
      </c>
      <c r="FP54" s="16">
        <f t="shared" si="775"/>
        <v>4.4157400000000004</v>
      </c>
      <c r="FQ54" s="16">
        <f t="shared" si="775"/>
        <v>15.442717</v>
      </c>
      <c r="FR54" s="16">
        <f t="shared" si="775"/>
        <v>3.679484</v>
      </c>
      <c r="FS54" s="16">
        <f t="shared" si="775"/>
        <v>3.8622399999999999</v>
      </c>
      <c r="FT54" s="31">
        <f t="shared" si="775"/>
        <v>2.8772489999999999</v>
      </c>
      <c r="FU54" s="16">
        <f t="shared" si="775"/>
        <v>10.418973000000001</v>
      </c>
      <c r="FV54" s="16">
        <f t="shared" si="775"/>
        <v>0.67265200000000003</v>
      </c>
      <c r="FW54" s="16">
        <f t="shared" si="775"/>
        <v>1.1573999999999999E-2</v>
      </c>
      <c r="FX54" s="16">
        <v>0</v>
      </c>
      <c r="FY54" s="16">
        <f t="shared" si="775"/>
        <v>0.684226</v>
      </c>
      <c r="FZ54" s="16">
        <f t="shared" si="775"/>
        <v>47.229634999999995</v>
      </c>
      <c r="GA54" s="16">
        <f t="shared" si="775"/>
        <v>0</v>
      </c>
      <c r="GB54" s="16">
        <f t="shared" si="775"/>
        <v>0</v>
      </c>
      <c r="GC54" s="189">
        <f t="shared" si="775"/>
        <v>0</v>
      </c>
      <c r="GD54" s="351">
        <f t="shared" si="775"/>
        <v>0</v>
      </c>
      <c r="GE54" s="351">
        <f t="shared" ref="GE54:GH54" si="776">SUM(GE55:GE61)</f>
        <v>0</v>
      </c>
      <c r="GF54" s="351">
        <f t="shared" si="776"/>
        <v>0</v>
      </c>
      <c r="GG54" s="351">
        <f t="shared" si="776"/>
        <v>0</v>
      </c>
      <c r="GH54" s="351">
        <f t="shared" si="776"/>
        <v>0</v>
      </c>
      <c r="GI54" s="351">
        <f t="shared" ref="GI54:GL54" si="777">SUM(GI55:GI61)</f>
        <v>0</v>
      </c>
      <c r="GJ54" s="351">
        <f t="shared" si="777"/>
        <v>0</v>
      </c>
      <c r="GK54" s="351">
        <f t="shared" si="777"/>
        <v>0</v>
      </c>
      <c r="GL54" s="351">
        <f t="shared" si="777"/>
        <v>0</v>
      </c>
      <c r="GM54" s="351">
        <f t="shared" ref="GM54:GQ54" si="778">SUM(GM55:GM61)</f>
        <v>0</v>
      </c>
      <c r="GN54" s="351">
        <f t="shared" si="778"/>
        <v>0</v>
      </c>
      <c r="GO54" s="351">
        <f t="shared" si="778"/>
        <v>0</v>
      </c>
      <c r="GP54" s="351">
        <f t="shared" si="778"/>
        <v>0</v>
      </c>
      <c r="GQ54" s="351">
        <f t="shared" si="778"/>
        <v>0</v>
      </c>
      <c r="GR54" s="349"/>
      <c r="GS54" s="15" t="s">
        <v>49</v>
      </c>
      <c r="GT54" s="15"/>
      <c r="GU54" s="16" t="s">
        <v>50</v>
      </c>
      <c r="GV54" s="16">
        <f>SUM(GV55:GV61)</f>
        <v>18.443338000000001</v>
      </c>
      <c r="GW54" s="16">
        <f t="shared" ref="GW54:HN54" si="779">SUM(GW55:GW61)</f>
        <v>74.082178999999996</v>
      </c>
      <c r="GX54" s="16">
        <f t="shared" si="779"/>
        <v>3.2873369999999995</v>
      </c>
      <c r="GY54" s="16">
        <f t="shared" si="779"/>
        <v>3.2451099999999999</v>
      </c>
      <c r="GZ54" s="16">
        <f t="shared" si="779"/>
        <v>4.2917300000000003</v>
      </c>
      <c r="HA54" s="16">
        <f t="shared" si="779"/>
        <v>10.824176999999999</v>
      </c>
      <c r="HB54" s="16">
        <f t="shared" si="779"/>
        <v>2.8311799999999998</v>
      </c>
      <c r="HC54" s="16">
        <f t="shared" si="779"/>
        <v>3.5985390000000002</v>
      </c>
      <c r="HD54" s="16">
        <f t="shared" si="779"/>
        <v>2.287855</v>
      </c>
      <c r="HE54" s="16">
        <f t="shared" si="779"/>
        <v>8.7175740000000008</v>
      </c>
      <c r="HF54" s="16">
        <f t="shared" si="779"/>
        <v>2.5410399999999997</v>
      </c>
      <c r="HG54" s="16">
        <f t="shared" si="779"/>
        <v>2.226931</v>
      </c>
      <c r="HH54" s="16">
        <f t="shared" si="779"/>
        <v>1.7520119999999999</v>
      </c>
      <c r="HI54" s="16">
        <f t="shared" si="779"/>
        <v>6.5199829999999999</v>
      </c>
      <c r="HJ54" s="16">
        <f t="shared" si="779"/>
        <v>0.87018400000000007</v>
      </c>
      <c r="HK54" s="16">
        <f t="shared" si="779"/>
        <v>0</v>
      </c>
      <c r="HL54" s="16">
        <f t="shared" si="779"/>
        <v>0</v>
      </c>
      <c r="HM54" s="16">
        <f t="shared" si="779"/>
        <v>0.87018400000000007</v>
      </c>
      <c r="HN54" s="16">
        <f t="shared" si="779"/>
        <v>26.931918000000003</v>
      </c>
      <c r="HO54" s="16">
        <f t="shared" ref="HO54:HR54" si="780">SUM(HO55:HO61)</f>
        <v>0</v>
      </c>
      <c r="HP54" s="16">
        <f t="shared" si="780"/>
        <v>4.8000000000000001E-2</v>
      </c>
      <c r="HQ54" s="16">
        <f t="shared" si="780"/>
        <v>0</v>
      </c>
      <c r="HR54" s="16">
        <f t="shared" si="780"/>
        <v>4.8000000000000001E-2</v>
      </c>
      <c r="HS54" s="351">
        <f t="shared" ref="HS54:HV54" si="781">SUM(HS55:HS61)</f>
        <v>0</v>
      </c>
      <c r="HT54" s="351">
        <f t="shared" si="781"/>
        <v>0</v>
      </c>
      <c r="HU54" s="351">
        <f t="shared" si="781"/>
        <v>0</v>
      </c>
      <c r="HV54" s="351">
        <f t="shared" si="781"/>
        <v>0</v>
      </c>
      <c r="HW54" s="351">
        <f t="shared" ref="HW54:HZ54" si="782">SUM(HW55:HW61)</f>
        <v>0</v>
      </c>
      <c r="HX54" s="351">
        <f t="shared" si="782"/>
        <v>0</v>
      </c>
      <c r="HY54" s="351">
        <f t="shared" si="782"/>
        <v>0</v>
      </c>
      <c r="HZ54" s="351">
        <f t="shared" si="782"/>
        <v>0</v>
      </c>
      <c r="IA54" s="351">
        <f t="shared" ref="IA54:IE54" si="783">SUM(IA55:IA61)</f>
        <v>0</v>
      </c>
      <c r="IB54" s="351">
        <f t="shared" si="783"/>
        <v>0</v>
      </c>
      <c r="IC54" s="351">
        <f t="shared" si="783"/>
        <v>0</v>
      </c>
      <c r="ID54" s="351">
        <f t="shared" si="783"/>
        <v>0</v>
      </c>
      <c r="IE54" s="351">
        <f t="shared" si="783"/>
        <v>4.8000000000000001E-2</v>
      </c>
    </row>
    <row r="55" spans="1:239" ht="15.75" x14ac:dyDescent="0.25">
      <c r="A55" s="17">
        <v>10</v>
      </c>
      <c r="B55" s="21" t="s">
        <v>51</v>
      </c>
      <c r="C55" s="19" t="s">
        <v>52</v>
      </c>
      <c r="D55" s="20">
        <f>AR55+'1.Danh muc CPHC'!CF55+DT55+FH55+GV55</f>
        <v>6.6452640000000001</v>
      </c>
      <c r="E55" s="20">
        <f>AS55+'1.Danh muc CPHC'!CG55+DU55+FI55+GW55</f>
        <v>19.122431008333336</v>
      </c>
      <c r="F55" s="20">
        <f>AT55+'1.Danh muc CPHC'!CH55+DV55+FJ55+GX55</f>
        <v>2.3981557999999996</v>
      </c>
      <c r="G55" s="20">
        <f>AU55+'1.Danh muc CPHC'!CI55+DW55+FK55+GY55</f>
        <v>1.8411960000000001</v>
      </c>
      <c r="H55" s="20">
        <f>AV55+'1.Danh muc CPHC'!CJ55+DX55+FL55+GZ55</f>
        <v>1.4460715800000001</v>
      </c>
      <c r="I55" s="32">
        <f t="shared" si="679"/>
        <v>5.6854233799999996</v>
      </c>
      <c r="J55" s="20">
        <f t="shared" ref="J55:L61" si="784">AX55+CL55+DZ55+FN55+HB55</f>
        <v>1.60202</v>
      </c>
      <c r="K55" s="20">
        <f t="shared" si="784"/>
        <v>1.2658480000000001</v>
      </c>
      <c r="L55" s="20">
        <f t="shared" si="784"/>
        <v>1.3026200000000001</v>
      </c>
      <c r="M55" s="32">
        <f t="shared" si="680"/>
        <v>4.1704880000000006</v>
      </c>
      <c r="N55" s="20">
        <f t="shared" ref="N55:P61" si="785">BB55+CP55+ED55+FR55+HF55</f>
        <v>1.164499</v>
      </c>
      <c r="O55" s="20">
        <f t="shared" si="785"/>
        <v>1.1695229999999999</v>
      </c>
      <c r="P55" s="20">
        <f t="shared" si="785"/>
        <v>1.033903</v>
      </c>
      <c r="Q55" s="32">
        <f t="shared" si="681"/>
        <v>3.3679250000000001</v>
      </c>
      <c r="R55" s="20">
        <f t="shared" ref="R55:T61" si="786">BF55+CT55+EH55+FV55+HJ55</f>
        <v>0.15593499999999999</v>
      </c>
      <c r="S55" s="20">
        <f t="shared" si="786"/>
        <v>0.18931300000000001</v>
      </c>
      <c r="T55" s="20">
        <f t="shared" si="786"/>
        <v>0.28276699999999999</v>
      </c>
      <c r="U55" s="32">
        <f t="shared" si="682"/>
        <v>0.62801499999999999</v>
      </c>
      <c r="V55" s="32">
        <f t="shared" si="723"/>
        <v>13.851851379999999</v>
      </c>
      <c r="W55" s="32">
        <f t="shared" ref="W55:W61" si="787">BK55+CY55+EM55+GA55+HO55</f>
        <v>0</v>
      </c>
      <c r="X55" s="32">
        <f t="shared" ref="X55:Y61" si="788">BL55+DM55+EN55+GB55+HP55</f>
        <v>0</v>
      </c>
      <c r="Y55" s="202">
        <f t="shared" si="788"/>
        <v>0</v>
      </c>
      <c r="Z55" s="186">
        <f t="shared" si="766"/>
        <v>0</v>
      </c>
      <c r="AA55" s="186">
        <f t="shared" ref="AA55:AA61" si="789">BO55+DC55+EQ55+GE55+HS55</f>
        <v>0</v>
      </c>
      <c r="AB55" s="186">
        <f t="shared" ref="AB55:AD61" si="790">BP55+DD55+ER55+GF55+HT55</f>
        <v>0</v>
      </c>
      <c r="AC55" s="186">
        <f t="shared" si="790"/>
        <v>0</v>
      </c>
      <c r="AD55" s="186">
        <f t="shared" si="790"/>
        <v>0</v>
      </c>
      <c r="AE55" s="186">
        <f t="shared" ref="AE55:AE61" si="791">BS55+DG55+EU55+GI55+HW55</f>
        <v>0</v>
      </c>
      <c r="AF55" s="186">
        <f t="shared" ref="AF55:AF61" si="792">BT55+DH55+EV55+GJ55+HX55</f>
        <v>0</v>
      </c>
      <c r="AG55" s="186">
        <f t="shared" ref="AG55:AG61" si="793">BU55+DI55+EW55+GK55+HY55</f>
        <v>0</v>
      </c>
      <c r="AH55" s="186">
        <f t="shared" ref="AH55:AH61" si="794">BV55+DJ55+EX55+GL55+HZ55</f>
        <v>0</v>
      </c>
      <c r="AI55" s="186">
        <f t="shared" ref="AI55:AI61" si="795">BW55+DK55+EY55+GM55+IA55</f>
        <v>0</v>
      </c>
      <c r="AJ55" s="186">
        <f t="shared" ref="AJ55:AJ61" si="796">BX55+DL55+EZ55+GN55+IB55</f>
        <v>0</v>
      </c>
      <c r="AK55" s="186">
        <f t="shared" ref="AK55:AK61" si="797">BY55+DM55+FA55+GO55+IC55</f>
        <v>0</v>
      </c>
      <c r="AL55" s="186">
        <f t="shared" ref="AL55:AL61" si="798">BZ55+DN55+FB55+GP55+ID55</f>
        <v>0</v>
      </c>
      <c r="AM55" s="186">
        <f t="shared" si="729"/>
        <v>0</v>
      </c>
      <c r="AN55" s="13"/>
      <c r="AO55" s="18">
        <v>10</v>
      </c>
      <c r="AP55" s="21" t="s">
        <v>51</v>
      </c>
      <c r="AQ55" s="19" t="s">
        <v>52</v>
      </c>
      <c r="AR55" s="19">
        <v>0.93629699999999993</v>
      </c>
      <c r="AS55" s="19">
        <v>4.5784702166666671</v>
      </c>
      <c r="AT55" s="19">
        <v>0.30301919999999999</v>
      </c>
      <c r="AU55" s="19">
        <v>0.35429129999999998</v>
      </c>
      <c r="AV55" s="19">
        <v>0.23383350000000003</v>
      </c>
      <c r="AW55" s="19">
        <f>SUM(AT55:AV55)</f>
        <v>0.89114399999999994</v>
      </c>
      <c r="AX55" s="19">
        <v>0.27879500000000002</v>
      </c>
      <c r="AY55" s="19">
        <v>0.27694400000000002</v>
      </c>
      <c r="AZ55" s="19">
        <v>0.32034400000000002</v>
      </c>
      <c r="BA55" s="19">
        <f>SUM(AX55:AZ55)</f>
        <v>0.87608299999999995</v>
      </c>
      <c r="BB55" s="19">
        <v>0.328982</v>
      </c>
      <c r="BC55" s="19">
        <v>0.260301</v>
      </c>
      <c r="BD55" s="19">
        <v>0.30026900000000001</v>
      </c>
      <c r="BE55" s="19">
        <f t="shared" si="732"/>
        <v>0.88955200000000001</v>
      </c>
      <c r="BF55" s="19">
        <v>0.15593499999999999</v>
      </c>
      <c r="BG55" s="19">
        <v>0.17773900000000001</v>
      </c>
      <c r="BH55" s="19">
        <v>0.19376699999999999</v>
      </c>
      <c r="BI55" s="19">
        <f>SUM(BF55:BH55)</f>
        <v>0.52744100000000005</v>
      </c>
      <c r="BJ55" s="33">
        <f>+AW55+BA55+BE55+BI55</f>
        <v>3.1842199999999998</v>
      </c>
      <c r="BK55" s="48"/>
      <c r="BL55" s="48"/>
      <c r="BM55" s="48"/>
      <c r="BN55" s="197">
        <f t="shared" ref="BN55:BN58" si="799">SUM(BK55:BM55)</f>
        <v>0</v>
      </c>
      <c r="BO55" s="197"/>
      <c r="BP55" s="197"/>
      <c r="BQ55" s="197"/>
      <c r="BR55" s="197">
        <f t="shared" ref="BR55:BR58" si="800">SUM(BO55:BQ55)</f>
        <v>0</v>
      </c>
      <c r="BS55" s="197"/>
      <c r="BT55" s="197"/>
      <c r="BU55" s="197"/>
      <c r="BV55" s="197">
        <f t="shared" ref="BV55:BV58" si="801">SUM(BS55:BU55)</f>
        <v>0</v>
      </c>
      <c r="BW55" s="197"/>
      <c r="BX55" s="197"/>
      <c r="BY55" s="197"/>
      <c r="BZ55" s="197">
        <f t="shared" ref="BZ55:BZ58" si="802">SUM(BW55:BY55)</f>
        <v>0</v>
      </c>
      <c r="CA55" s="197">
        <f t="shared" ref="CA55:CA60" si="803">+BN55+BR55+BV55+BZ55</f>
        <v>0</v>
      </c>
      <c r="CC55" s="18">
        <v>10</v>
      </c>
      <c r="CD55" s="21" t="s">
        <v>51</v>
      </c>
      <c r="CE55" s="19" t="s">
        <v>52</v>
      </c>
      <c r="CF55" s="19">
        <v>0.12</v>
      </c>
      <c r="CG55" s="19">
        <v>0.62859379166666696</v>
      </c>
      <c r="CH55" s="19">
        <v>0.16801659999999999</v>
      </c>
      <c r="CI55" s="19">
        <v>0.17399669999999998</v>
      </c>
      <c r="CJ55" s="19">
        <v>0.11483808000000001</v>
      </c>
      <c r="CK55" s="19">
        <v>0.45685137999999997</v>
      </c>
      <c r="CL55" s="19"/>
      <c r="CM55" s="19"/>
      <c r="CN55" s="19"/>
      <c r="CO55" s="19">
        <v>0</v>
      </c>
      <c r="CP55" s="19"/>
      <c r="CQ55" s="19"/>
      <c r="CR55" s="19"/>
      <c r="CS55" s="19">
        <v>0</v>
      </c>
      <c r="CT55" s="19"/>
      <c r="CU55" s="19"/>
      <c r="CV55" s="19"/>
      <c r="CW55" s="19">
        <v>0</v>
      </c>
      <c r="CX55" s="19">
        <v>0.45685137999999997</v>
      </c>
      <c r="CY55" s="19"/>
      <c r="CZ55" s="19"/>
      <c r="DA55" s="19"/>
      <c r="DB55" s="19"/>
      <c r="DC55" s="19"/>
      <c r="DD55" s="19"/>
      <c r="DE55" s="19"/>
      <c r="DF55" s="19"/>
      <c r="DG55" s="19"/>
      <c r="DH55" s="19"/>
      <c r="DI55" s="19"/>
      <c r="DJ55" s="19"/>
      <c r="DK55" s="19"/>
      <c r="DL55" s="19"/>
      <c r="DM55" s="19"/>
      <c r="DN55" s="186"/>
      <c r="DO55" s="186"/>
      <c r="DQ55" s="18">
        <v>10</v>
      </c>
      <c r="DR55" s="21" t="s">
        <v>51</v>
      </c>
      <c r="DS55" s="19" t="s">
        <v>52</v>
      </c>
      <c r="DT55" s="19">
        <v>2.2335440000000002</v>
      </c>
      <c r="DU55" s="19">
        <v>0.57442400000000005</v>
      </c>
      <c r="DV55" s="19">
        <v>0.84351900000000002</v>
      </c>
      <c r="DW55" s="19">
        <v>0.38796199999999997</v>
      </c>
      <c r="DX55" s="19">
        <v>5.0555999999999997E-2</v>
      </c>
      <c r="DY55" s="19">
        <f t="shared" si="740"/>
        <v>1.2820370000000001</v>
      </c>
      <c r="DZ55" s="19">
        <v>0.104628</v>
      </c>
      <c r="EA55" s="19">
        <v>0.152223</v>
      </c>
      <c r="EB55" s="19">
        <v>0.15861</v>
      </c>
      <c r="EC55" s="19">
        <f t="shared" ref="EC55:EC61" si="804">SUM(DZ55:EB55)</f>
        <v>0.41546099999999997</v>
      </c>
      <c r="ED55" s="19">
        <v>0.12953600000000001</v>
      </c>
      <c r="EE55" s="19">
        <v>0.15324099999999999</v>
      </c>
      <c r="EF55" s="34">
        <v>0.13231399999999999</v>
      </c>
      <c r="EG55" s="19">
        <f t="shared" ref="EG55:EG61" si="805">SUM(ED55:EF55)</f>
        <v>0.41509099999999999</v>
      </c>
      <c r="EH55" s="34">
        <v>0</v>
      </c>
      <c r="EI55" s="34">
        <v>0</v>
      </c>
      <c r="EJ55" s="34">
        <v>8.8999999999999996E-2</v>
      </c>
      <c r="EK55" s="19">
        <f t="shared" ref="EK55:EK61" si="806">SUM(EH55:EJ55)</f>
        <v>8.8999999999999996E-2</v>
      </c>
      <c r="EL55" s="19">
        <f t="shared" ref="EL55:EL60" si="807">+DY55+EC55+EG55+EK55</f>
        <v>2.2015889999999998</v>
      </c>
      <c r="EM55" s="48"/>
      <c r="EN55" s="48"/>
      <c r="EO55" s="48"/>
      <c r="EP55" s="197">
        <f t="shared" ref="EP55:EP58" si="808">SUM(EM55:EO55)</f>
        <v>0</v>
      </c>
      <c r="EQ55" s="197"/>
      <c r="ER55" s="197"/>
      <c r="ES55" s="197"/>
      <c r="ET55" s="197"/>
      <c r="EU55" s="197"/>
      <c r="EV55" s="197"/>
      <c r="EW55" s="197"/>
      <c r="EX55" s="197"/>
      <c r="EY55" s="197"/>
      <c r="EZ55" s="197"/>
      <c r="FA55" s="197"/>
      <c r="FB55" s="197"/>
      <c r="FC55" s="197"/>
      <c r="FE55" s="18">
        <v>10</v>
      </c>
      <c r="FF55" s="21" t="s">
        <v>51</v>
      </c>
      <c r="FG55" s="19" t="s">
        <v>52</v>
      </c>
      <c r="FH55" s="19">
        <v>0.34592299999999998</v>
      </c>
      <c r="FI55" s="19">
        <v>3.822238</v>
      </c>
      <c r="FJ55" s="19">
        <v>4.1820999999999997E-2</v>
      </c>
      <c r="FK55" s="19">
        <v>7.1358000000000005E-2</v>
      </c>
      <c r="FL55" s="19">
        <v>7.0803000000000005E-2</v>
      </c>
      <c r="FM55" s="19">
        <f t="shared" si="746"/>
        <v>0.18398200000000001</v>
      </c>
      <c r="FN55" s="19">
        <v>5.6666000000000001E-2</v>
      </c>
      <c r="FO55" s="19">
        <v>7.4749999999999997E-2</v>
      </c>
      <c r="FP55" s="19">
        <v>4.9875999999999997E-2</v>
      </c>
      <c r="FQ55" s="19">
        <f t="shared" ref="FQ55:FQ61" si="809">SUM(FN55:FP55)</f>
        <v>0.18129200000000001</v>
      </c>
      <c r="FR55" s="19">
        <v>0</v>
      </c>
      <c r="FS55" s="19">
        <v>0</v>
      </c>
      <c r="FT55" s="35">
        <v>7.2839000000000001E-2</v>
      </c>
      <c r="FU55" s="19">
        <f t="shared" ref="FU55:FU61" si="810">SUM(FR55:FT55)</f>
        <v>7.2839000000000001E-2</v>
      </c>
      <c r="FV55" s="35">
        <v>0</v>
      </c>
      <c r="FW55" s="35">
        <v>1.1573999999999999E-2</v>
      </c>
      <c r="FX55" s="35">
        <v>0</v>
      </c>
      <c r="FY55" s="19">
        <f t="shared" ref="FY55:FY61" si="811">SUM(FV55:FX55)</f>
        <v>1.1573999999999999E-2</v>
      </c>
      <c r="FZ55" s="19">
        <f t="shared" si="750"/>
        <v>0.44968699999999995</v>
      </c>
      <c r="GA55" s="19"/>
      <c r="GB55" s="19"/>
      <c r="GC55" s="188"/>
      <c r="GD55" s="186">
        <f t="shared" ref="GD55:GD58" si="812">SUM(GA55:GC55)</f>
        <v>0</v>
      </c>
      <c r="GE55" s="186"/>
      <c r="GF55" s="186"/>
      <c r="GG55" s="186"/>
      <c r="GH55" s="186">
        <f t="shared" ref="GH55:GH58" si="813">SUM(GE55:GG55)</f>
        <v>0</v>
      </c>
      <c r="GI55" s="186"/>
      <c r="GJ55" s="186"/>
      <c r="GK55" s="186"/>
      <c r="GL55" s="186">
        <f t="shared" ref="GL55:GL58" si="814">SUM(GI55:GK55)</f>
        <v>0</v>
      </c>
      <c r="GM55" s="186"/>
      <c r="GN55" s="186"/>
      <c r="GO55" s="186"/>
      <c r="GP55" s="186">
        <f t="shared" ref="GP55:GP58" si="815">SUM(GM55:GO55)</f>
        <v>0</v>
      </c>
      <c r="GQ55" s="186">
        <f t="shared" si="755"/>
        <v>0</v>
      </c>
      <c r="GS55" s="18">
        <v>10</v>
      </c>
      <c r="GT55" s="21" t="s">
        <v>51</v>
      </c>
      <c r="GU55" s="19" t="s">
        <v>52</v>
      </c>
      <c r="GV55" s="19">
        <v>3.0095000000000001</v>
      </c>
      <c r="GW55" s="19">
        <v>9.5187050000000006</v>
      </c>
      <c r="GX55" s="19">
        <v>1.0417799999999999</v>
      </c>
      <c r="GY55" s="19">
        <v>0.85358800000000001</v>
      </c>
      <c r="GZ55" s="19">
        <v>0.97604100000000005</v>
      </c>
      <c r="HA55" s="19">
        <f t="shared" si="756"/>
        <v>2.8714089999999999</v>
      </c>
      <c r="HB55" s="19">
        <v>1.161931</v>
      </c>
      <c r="HC55" s="19">
        <v>0.76193100000000002</v>
      </c>
      <c r="HD55" s="19">
        <v>0.77378999999999998</v>
      </c>
      <c r="HE55" s="19">
        <f t="shared" ref="HE55:HE61" si="816">SUM(HB55:HD55)</f>
        <v>2.6976520000000002</v>
      </c>
      <c r="HF55" s="19">
        <v>0.70598099999999997</v>
      </c>
      <c r="HG55" s="19">
        <v>0.75598100000000001</v>
      </c>
      <c r="HH55" s="37">
        <v>0.52848099999999998</v>
      </c>
      <c r="HI55" s="19">
        <f t="shared" ref="HI55:HI61" si="817">SUM(HF55:HH55)</f>
        <v>1.990443</v>
      </c>
      <c r="HJ55" s="37">
        <v>0</v>
      </c>
      <c r="HK55" s="37">
        <v>0</v>
      </c>
      <c r="HL55" s="37">
        <v>0</v>
      </c>
      <c r="HM55" s="19">
        <f t="shared" ref="HM55:HM61" si="818">SUM(HJ55:HL55)</f>
        <v>0</v>
      </c>
      <c r="HN55" s="19">
        <f t="shared" si="760"/>
        <v>7.5595039999999996</v>
      </c>
      <c r="HO55" s="19">
        <v>0</v>
      </c>
      <c r="HP55" s="19">
        <v>0</v>
      </c>
      <c r="HQ55" s="19"/>
      <c r="HR55" s="19">
        <f t="shared" ref="HR55:HR58" si="819">SUM(HO55:HQ55)</f>
        <v>0</v>
      </c>
      <c r="HS55" s="186"/>
      <c r="HT55" s="186"/>
      <c r="HU55" s="186"/>
      <c r="HV55" s="186">
        <f t="shared" ref="HV55:HV58" si="820">SUM(HS55:HU55)</f>
        <v>0</v>
      </c>
      <c r="HW55" s="186"/>
      <c r="HX55" s="186"/>
      <c r="HY55" s="186"/>
      <c r="HZ55" s="186">
        <f t="shared" ref="HZ55:HZ58" si="821">SUM(HW55:HY55)</f>
        <v>0</v>
      </c>
      <c r="IA55" s="186"/>
      <c r="IB55" s="186"/>
      <c r="IC55" s="186"/>
      <c r="ID55" s="186">
        <f t="shared" ref="ID55:ID58" si="822">SUM(IA55:IC55)</f>
        <v>0</v>
      </c>
      <c r="IE55" s="186">
        <f t="shared" si="765"/>
        <v>0</v>
      </c>
    </row>
    <row r="56" spans="1:239" ht="15.75" x14ac:dyDescent="0.25">
      <c r="A56" s="17">
        <v>11</v>
      </c>
      <c r="B56" s="21" t="s">
        <v>53</v>
      </c>
      <c r="C56" s="19" t="s">
        <v>54</v>
      </c>
      <c r="D56" s="20">
        <f>AR56+'1.Danh muc CPHC'!CF56+DT56+FH56+GV56</f>
        <v>2.8</v>
      </c>
      <c r="E56" s="20">
        <f>AS56+'1.Danh muc CPHC'!CG56+DU56+FI56+GW56</f>
        <v>11.197000000000001</v>
      </c>
      <c r="F56" s="20">
        <f>AT56+'1.Danh muc CPHC'!CH56+DV56+FJ56+GX56</f>
        <v>0</v>
      </c>
      <c r="G56" s="20">
        <f>AU56+'1.Danh muc CPHC'!CI56+DW56+FK56+GY56</f>
        <v>0</v>
      </c>
      <c r="H56" s="20">
        <f>AV56+'1.Danh muc CPHC'!CJ56+DX56+FL56+GZ56</f>
        <v>0</v>
      </c>
      <c r="I56" s="32">
        <f t="shared" si="679"/>
        <v>0</v>
      </c>
      <c r="J56" s="20">
        <f t="shared" si="784"/>
        <v>0</v>
      </c>
      <c r="K56" s="20">
        <f t="shared" si="784"/>
        <v>1.091</v>
      </c>
      <c r="L56" s="20">
        <f t="shared" si="784"/>
        <v>2.4089999999999998</v>
      </c>
      <c r="M56" s="32">
        <f t="shared" si="680"/>
        <v>3.5</v>
      </c>
      <c r="N56" s="20">
        <f t="shared" si="785"/>
        <v>1.4530000000000001</v>
      </c>
      <c r="O56" s="20">
        <f t="shared" si="785"/>
        <v>2.8069999999999999</v>
      </c>
      <c r="P56" s="20">
        <f t="shared" si="785"/>
        <v>0</v>
      </c>
      <c r="Q56" s="32">
        <f t="shared" si="681"/>
        <v>4.26</v>
      </c>
      <c r="R56" s="20">
        <f t="shared" si="786"/>
        <v>0</v>
      </c>
      <c r="S56" s="20">
        <f t="shared" si="786"/>
        <v>7.5</v>
      </c>
      <c r="T56" s="20">
        <f t="shared" si="786"/>
        <v>0</v>
      </c>
      <c r="U56" s="32">
        <f t="shared" si="682"/>
        <v>7.5</v>
      </c>
      <c r="V56" s="32">
        <f t="shared" si="723"/>
        <v>15.26</v>
      </c>
      <c r="W56" s="32">
        <f t="shared" si="787"/>
        <v>0</v>
      </c>
      <c r="X56" s="32">
        <f t="shared" si="788"/>
        <v>0</v>
      </c>
      <c r="Y56" s="202">
        <f t="shared" si="788"/>
        <v>0</v>
      </c>
      <c r="Z56" s="186">
        <f t="shared" si="766"/>
        <v>0</v>
      </c>
      <c r="AA56" s="186">
        <f t="shared" si="789"/>
        <v>0</v>
      </c>
      <c r="AB56" s="186">
        <f t="shared" si="790"/>
        <v>0</v>
      </c>
      <c r="AC56" s="186">
        <f t="shared" si="790"/>
        <v>0</v>
      </c>
      <c r="AD56" s="186">
        <f t="shared" si="790"/>
        <v>0</v>
      </c>
      <c r="AE56" s="186">
        <f t="shared" si="791"/>
        <v>0</v>
      </c>
      <c r="AF56" s="186">
        <f t="shared" si="792"/>
        <v>0</v>
      </c>
      <c r="AG56" s="186">
        <f t="shared" si="793"/>
        <v>0</v>
      </c>
      <c r="AH56" s="186">
        <f t="shared" si="794"/>
        <v>0</v>
      </c>
      <c r="AI56" s="186">
        <f t="shared" si="795"/>
        <v>0</v>
      </c>
      <c r="AJ56" s="186">
        <f t="shared" si="796"/>
        <v>0</v>
      </c>
      <c r="AK56" s="186">
        <f t="shared" si="797"/>
        <v>0</v>
      </c>
      <c r="AL56" s="186">
        <f t="shared" si="798"/>
        <v>0</v>
      </c>
      <c r="AM56" s="186">
        <f t="shared" si="729"/>
        <v>0</v>
      </c>
      <c r="AN56" s="13"/>
      <c r="AO56" s="18">
        <v>11</v>
      </c>
      <c r="AP56" s="21" t="s">
        <v>53</v>
      </c>
      <c r="AQ56" s="19" t="s">
        <v>54</v>
      </c>
      <c r="AR56" s="19">
        <v>0</v>
      </c>
      <c r="AS56" s="19">
        <v>0</v>
      </c>
      <c r="AT56" s="19">
        <v>0</v>
      </c>
      <c r="AU56" s="19">
        <v>0</v>
      </c>
      <c r="AV56" s="19">
        <v>0</v>
      </c>
      <c r="AW56" s="19">
        <f t="shared" ref="AW56:AW61" si="823">SUM(AT56:AV56)</f>
        <v>0</v>
      </c>
      <c r="AX56" s="19">
        <v>0</v>
      </c>
      <c r="AY56" s="19">
        <v>0</v>
      </c>
      <c r="AZ56" s="19">
        <v>0</v>
      </c>
      <c r="BA56" s="19">
        <f t="shared" ref="BA56:BA61" si="824">SUM(AX56:AZ56)</f>
        <v>0</v>
      </c>
      <c r="BB56" s="19">
        <v>0</v>
      </c>
      <c r="BC56" s="19">
        <v>0</v>
      </c>
      <c r="BD56" s="19">
        <v>0</v>
      </c>
      <c r="BE56" s="19">
        <f t="shared" si="732"/>
        <v>0</v>
      </c>
      <c r="BF56" s="19">
        <v>0</v>
      </c>
      <c r="BG56" s="19">
        <v>7.5</v>
      </c>
      <c r="BH56" s="19">
        <v>0</v>
      </c>
      <c r="BI56" s="19">
        <f t="shared" ref="BI56:BI61" si="825">SUM(BF56:BH56)</f>
        <v>7.5</v>
      </c>
      <c r="BJ56" s="33">
        <f t="shared" ref="BJ56:BJ60" si="826">+AW56+BA56+BE56+BI56</f>
        <v>7.5</v>
      </c>
      <c r="BK56" s="48"/>
      <c r="BL56" s="48"/>
      <c r="BM56" s="48"/>
      <c r="BN56" s="197">
        <f t="shared" si="799"/>
        <v>0</v>
      </c>
      <c r="BO56" s="197"/>
      <c r="BP56" s="197"/>
      <c r="BQ56" s="197"/>
      <c r="BR56" s="197">
        <f t="shared" si="800"/>
        <v>0</v>
      </c>
      <c r="BS56" s="197"/>
      <c r="BT56" s="197"/>
      <c r="BU56" s="197"/>
      <c r="BV56" s="197">
        <f t="shared" si="801"/>
        <v>0</v>
      </c>
      <c r="BW56" s="197"/>
      <c r="BX56" s="197"/>
      <c r="BY56" s="197"/>
      <c r="BZ56" s="197">
        <f t="shared" si="802"/>
        <v>0</v>
      </c>
      <c r="CA56" s="197">
        <f t="shared" si="803"/>
        <v>0</v>
      </c>
      <c r="CC56" s="18">
        <v>11</v>
      </c>
      <c r="CD56" s="21" t="s">
        <v>53</v>
      </c>
      <c r="CE56" s="19" t="s">
        <v>54</v>
      </c>
      <c r="CF56" s="19">
        <v>0</v>
      </c>
      <c r="CG56" s="19">
        <v>0</v>
      </c>
      <c r="CH56" s="19">
        <v>0</v>
      </c>
      <c r="CI56" s="19">
        <v>0</v>
      </c>
      <c r="CJ56" s="19">
        <v>0</v>
      </c>
      <c r="CK56" s="19">
        <v>0</v>
      </c>
      <c r="CL56" s="19"/>
      <c r="CM56" s="19"/>
      <c r="CN56" s="19"/>
      <c r="CO56" s="19">
        <v>0</v>
      </c>
      <c r="CP56" s="19"/>
      <c r="CQ56" s="19"/>
      <c r="CR56" s="19"/>
      <c r="CS56" s="19">
        <v>0</v>
      </c>
      <c r="CT56" s="19"/>
      <c r="CU56" s="19"/>
      <c r="CV56" s="19"/>
      <c r="CW56" s="19">
        <v>0</v>
      </c>
      <c r="CX56" s="19">
        <v>0</v>
      </c>
      <c r="CY56" s="19"/>
      <c r="CZ56" s="19"/>
      <c r="DA56" s="19"/>
      <c r="DB56" s="19"/>
      <c r="DC56" s="19"/>
      <c r="DD56" s="19"/>
      <c r="DE56" s="19"/>
      <c r="DF56" s="19"/>
      <c r="DG56" s="19"/>
      <c r="DH56" s="19"/>
      <c r="DI56" s="19"/>
      <c r="DJ56" s="19"/>
      <c r="DK56" s="19"/>
      <c r="DL56" s="19"/>
      <c r="DM56" s="19"/>
      <c r="DN56" s="186"/>
      <c r="DO56" s="186"/>
      <c r="DQ56" s="18">
        <v>11</v>
      </c>
      <c r="DR56" s="21" t="s">
        <v>53</v>
      </c>
      <c r="DS56" s="19" t="s">
        <v>54</v>
      </c>
      <c r="DT56" s="19">
        <v>2.8</v>
      </c>
      <c r="DU56" s="19">
        <v>10.9</v>
      </c>
      <c r="DV56" s="19">
        <v>0</v>
      </c>
      <c r="DW56" s="19">
        <v>0</v>
      </c>
      <c r="DX56" s="19">
        <v>0</v>
      </c>
      <c r="DY56" s="19">
        <f t="shared" si="740"/>
        <v>0</v>
      </c>
      <c r="DZ56" s="19">
        <v>0</v>
      </c>
      <c r="EA56" s="19">
        <v>1.091</v>
      </c>
      <c r="EB56" s="19">
        <v>2.4089999999999998</v>
      </c>
      <c r="EC56" s="19">
        <f t="shared" si="804"/>
        <v>3.5</v>
      </c>
      <c r="ED56" s="19">
        <v>1.4530000000000001</v>
      </c>
      <c r="EE56" s="19">
        <v>2.8069999999999999</v>
      </c>
      <c r="EF56" s="34">
        <v>0</v>
      </c>
      <c r="EG56" s="19">
        <f t="shared" si="805"/>
        <v>4.26</v>
      </c>
      <c r="EH56" s="34">
        <v>0</v>
      </c>
      <c r="EI56" s="34">
        <v>0</v>
      </c>
      <c r="EJ56" s="34">
        <v>0</v>
      </c>
      <c r="EK56" s="19">
        <f t="shared" si="806"/>
        <v>0</v>
      </c>
      <c r="EL56" s="19">
        <f t="shared" si="807"/>
        <v>7.76</v>
      </c>
      <c r="EM56" s="48"/>
      <c r="EN56" s="48"/>
      <c r="EO56" s="48"/>
      <c r="EP56" s="197">
        <f t="shared" si="808"/>
        <v>0</v>
      </c>
      <c r="EQ56" s="197"/>
      <c r="ER56" s="197"/>
      <c r="ES56" s="197"/>
      <c r="ET56" s="197"/>
      <c r="EU56" s="197"/>
      <c r="EV56" s="197"/>
      <c r="EW56" s="197"/>
      <c r="EX56" s="197"/>
      <c r="EY56" s="197"/>
      <c r="EZ56" s="197"/>
      <c r="FA56" s="197"/>
      <c r="FB56" s="197"/>
      <c r="FC56" s="197"/>
      <c r="FE56" s="18">
        <v>11</v>
      </c>
      <c r="FF56" s="21" t="s">
        <v>53</v>
      </c>
      <c r="FG56" s="19" t="s">
        <v>54</v>
      </c>
      <c r="FH56" s="19">
        <v>0</v>
      </c>
      <c r="FI56" s="19">
        <v>0</v>
      </c>
      <c r="FJ56" s="19">
        <v>0</v>
      </c>
      <c r="FK56" s="19">
        <v>0</v>
      </c>
      <c r="FL56" s="19">
        <v>0</v>
      </c>
      <c r="FM56" s="19">
        <f t="shared" si="746"/>
        <v>0</v>
      </c>
      <c r="FN56" s="19">
        <v>0</v>
      </c>
      <c r="FO56" s="19">
        <v>0</v>
      </c>
      <c r="FP56" s="19">
        <v>0</v>
      </c>
      <c r="FQ56" s="19">
        <f t="shared" si="809"/>
        <v>0</v>
      </c>
      <c r="FR56" s="19">
        <v>0</v>
      </c>
      <c r="FS56" s="19">
        <v>0</v>
      </c>
      <c r="FT56" s="35">
        <v>0</v>
      </c>
      <c r="FU56" s="19">
        <f t="shared" si="810"/>
        <v>0</v>
      </c>
      <c r="FV56" s="35">
        <v>0</v>
      </c>
      <c r="FW56" s="35">
        <v>0</v>
      </c>
      <c r="FX56" s="35">
        <v>0</v>
      </c>
      <c r="FY56" s="19">
        <f t="shared" si="811"/>
        <v>0</v>
      </c>
      <c r="FZ56" s="19">
        <f t="shared" si="750"/>
        <v>0</v>
      </c>
      <c r="GA56" s="19"/>
      <c r="GB56" s="19"/>
      <c r="GC56" s="188"/>
      <c r="GD56" s="186">
        <f t="shared" si="812"/>
        <v>0</v>
      </c>
      <c r="GE56" s="186"/>
      <c r="GF56" s="186"/>
      <c r="GG56" s="186"/>
      <c r="GH56" s="186">
        <f t="shared" si="813"/>
        <v>0</v>
      </c>
      <c r="GI56" s="186"/>
      <c r="GJ56" s="186"/>
      <c r="GK56" s="186"/>
      <c r="GL56" s="186">
        <f t="shared" si="814"/>
        <v>0</v>
      </c>
      <c r="GM56" s="186"/>
      <c r="GN56" s="186"/>
      <c r="GO56" s="186"/>
      <c r="GP56" s="186">
        <f t="shared" si="815"/>
        <v>0</v>
      </c>
      <c r="GQ56" s="186">
        <f t="shared" si="755"/>
        <v>0</v>
      </c>
      <c r="GS56" s="18">
        <v>11</v>
      </c>
      <c r="GT56" s="21" t="s">
        <v>53</v>
      </c>
      <c r="GU56" s="19" t="s">
        <v>54</v>
      </c>
      <c r="GV56" s="19">
        <v>0</v>
      </c>
      <c r="GW56" s="19">
        <v>0.29699999999999999</v>
      </c>
      <c r="GX56" s="19">
        <v>0</v>
      </c>
      <c r="GY56" s="19">
        <v>0</v>
      </c>
      <c r="GZ56" s="19">
        <v>0</v>
      </c>
      <c r="HA56" s="19">
        <f t="shared" si="756"/>
        <v>0</v>
      </c>
      <c r="HB56" s="19">
        <v>0</v>
      </c>
      <c r="HC56" s="19">
        <v>0</v>
      </c>
      <c r="HD56" s="19">
        <v>0</v>
      </c>
      <c r="HE56" s="19">
        <f t="shared" si="816"/>
        <v>0</v>
      </c>
      <c r="HF56" s="19">
        <v>0</v>
      </c>
      <c r="HG56" s="19">
        <v>0</v>
      </c>
      <c r="HH56" s="37">
        <v>0</v>
      </c>
      <c r="HI56" s="19">
        <f t="shared" si="817"/>
        <v>0</v>
      </c>
      <c r="HJ56" s="37">
        <v>0</v>
      </c>
      <c r="HK56" s="37">
        <v>0</v>
      </c>
      <c r="HL56" s="37">
        <v>0</v>
      </c>
      <c r="HM56" s="19">
        <f t="shared" si="818"/>
        <v>0</v>
      </c>
      <c r="HN56" s="19">
        <f t="shared" si="760"/>
        <v>0</v>
      </c>
      <c r="HO56" s="19">
        <v>0</v>
      </c>
      <c r="HP56" s="19">
        <v>0</v>
      </c>
      <c r="HQ56" s="19"/>
      <c r="HR56" s="19">
        <f t="shared" si="819"/>
        <v>0</v>
      </c>
      <c r="HS56" s="186"/>
      <c r="HT56" s="186"/>
      <c r="HU56" s="186"/>
      <c r="HV56" s="186">
        <f t="shared" si="820"/>
        <v>0</v>
      </c>
      <c r="HW56" s="186"/>
      <c r="HX56" s="186"/>
      <c r="HY56" s="186"/>
      <c r="HZ56" s="186">
        <f t="shared" si="821"/>
        <v>0</v>
      </c>
      <c r="IA56" s="186"/>
      <c r="IB56" s="186"/>
      <c r="IC56" s="186"/>
      <c r="ID56" s="186">
        <f t="shared" si="822"/>
        <v>0</v>
      </c>
      <c r="IE56" s="186">
        <f t="shared" si="765"/>
        <v>0</v>
      </c>
    </row>
    <row r="57" spans="1:239" ht="15.75" x14ac:dyDescent="0.25">
      <c r="A57" s="17">
        <v>12</v>
      </c>
      <c r="B57" s="21" t="s">
        <v>55</v>
      </c>
      <c r="C57" s="19" t="s">
        <v>56</v>
      </c>
      <c r="D57" s="20">
        <f>AR57+'1.Danh muc CPHC'!CF57+DT57+FH57+GV57</f>
        <v>20.979571955000001</v>
      </c>
      <c r="E57" s="20">
        <f>AS57+'1.Danh muc CPHC'!CG57+DU57+FI57+GW57</f>
        <v>128.78013319999999</v>
      </c>
      <c r="F57" s="20">
        <f>AT57+'1.Danh muc CPHC'!CH57+DV57+FJ57+GX57</f>
        <v>10.466783999999999</v>
      </c>
      <c r="G57" s="20">
        <f>AU57+'1.Danh muc CPHC'!CI57+DW57+FK57+GY57</f>
        <v>5.2994674000000002</v>
      </c>
      <c r="H57" s="20">
        <f>AV57+'1.Danh muc CPHC'!CJ57+DX57+FL57+GZ57</f>
        <v>4.1815050000000005</v>
      </c>
      <c r="I57" s="32">
        <f t="shared" si="679"/>
        <v>19.947756399999999</v>
      </c>
      <c r="J57" s="20">
        <f t="shared" si="784"/>
        <v>3.0066730000000002</v>
      </c>
      <c r="K57" s="20">
        <f t="shared" si="784"/>
        <v>2.508527</v>
      </c>
      <c r="L57" s="20">
        <f t="shared" si="784"/>
        <v>1.840573</v>
      </c>
      <c r="M57" s="32">
        <f t="shared" si="680"/>
        <v>7.3557730000000001</v>
      </c>
      <c r="N57" s="20">
        <f t="shared" si="785"/>
        <v>2.6296530000000002</v>
      </c>
      <c r="O57" s="20">
        <f t="shared" si="785"/>
        <v>2.154833</v>
      </c>
      <c r="P57" s="20">
        <f t="shared" si="785"/>
        <v>1.741493</v>
      </c>
      <c r="Q57" s="32">
        <f t="shared" si="681"/>
        <v>6.5259790000000004</v>
      </c>
      <c r="R57" s="20">
        <f t="shared" si="786"/>
        <v>1.349585</v>
      </c>
      <c r="S57" s="20">
        <f t="shared" si="786"/>
        <v>1.0015639999999999</v>
      </c>
      <c r="T57" s="20">
        <f t="shared" si="786"/>
        <v>1.0219499999999999</v>
      </c>
      <c r="U57" s="32">
        <f t="shared" si="682"/>
        <v>3.3730989999999998</v>
      </c>
      <c r="V57" s="32">
        <f t="shared" si="723"/>
        <v>37.202607400000005</v>
      </c>
      <c r="W57" s="32">
        <f t="shared" si="787"/>
        <v>0</v>
      </c>
      <c r="X57" s="32">
        <f t="shared" si="788"/>
        <v>0</v>
      </c>
      <c r="Y57" s="202">
        <f t="shared" si="788"/>
        <v>0</v>
      </c>
      <c r="Z57" s="186">
        <f t="shared" si="766"/>
        <v>0</v>
      </c>
      <c r="AA57" s="186">
        <f t="shared" si="789"/>
        <v>0</v>
      </c>
      <c r="AB57" s="186">
        <f t="shared" si="790"/>
        <v>0</v>
      </c>
      <c r="AC57" s="186">
        <f t="shared" si="790"/>
        <v>0</v>
      </c>
      <c r="AD57" s="186">
        <f t="shared" si="790"/>
        <v>0</v>
      </c>
      <c r="AE57" s="186">
        <f t="shared" si="791"/>
        <v>0</v>
      </c>
      <c r="AF57" s="186">
        <f t="shared" si="792"/>
        <v>0</v>
      </c>
      <c r="AG57" s="186">
        <f t="shared" si="793"/>
        <v>0</v>
      </c>
      <c r="AH57" s="186">
        <f t="shared" si="794"/>
        <v>0</v>
      </c>
      <c r="AI57" s="186">
        <f t="shared" si="795"/>
        <v>0</v>
      </c>
      <c r="AJ57" s="186">
        <f t="shared" si="796"/>
        <v>0</v>
      </c>
      <c r="AK57" s="186">
        <f t="shared" si="797"/>
        <v>0</v>
      </c>
      <c r="AL57" s="186">
        <f t="shared" si="798"/>
        <v>0</v>
      </c>
      <c r="AM57" s="186">
        <f t="shared" si="729"/>
        <v>0</v>
      </c>
      <c r="AN57" s="13"/>
      <c r="AO57" s="18">
        <v>12</v>
      </c>
      <c r="AP57" s="21" t="s">
        <v>55</v>
      </c>
      <c r="AQ57" s="19" t="s">
        <v>56</v>
      </c>
      <c r="AR57" s="19">
        <v>5.2392239549999999</v>
      </c>
      <c r="AS57" s="19">
        <v>21.039343199999998</v>
      </c>
      <c r="AT57" s="19">
        <v>3.1127400000000001</v>
      </c>
      <c r="AU57" s="19">
        <v>1.45512</v>
      </c>
      <c r="AV57" s="19">
        <v>1.4090400000000001</v>
      </c>
      <c r="AW57" s="19">
        <f t="shared" si="823"/>
        <v>5.9768999999999997</v>
      </c>
      <c r="AX57" s="19">
        <v>1.70082</v>
      </c>
      <c r="AY57" s="19">
        <v>1.03512</v>
      </c>
      <c r="AZ57" s="19">
        <v>0.85499999999999998</v>
      </c>
      <c r="BA57" s="19">
        <f t="shared" si="824"/>
        <v>3.5909400000000002</v>
      </c>
      <c r="BB57" s="19">
        <v>1.9623200000000001</v>
      </c>
      <c r="BC57" s="19">
        <v>1.39449</v>
      </c>
      <c r="BD57" s="19">
        <v>1.0944</v>
      </c>
      <c r="BE57" s="19">
        <f t="shared" si="732"/>
        <v>4.4512100000000006</v>
      </c>
      <c r="BF57" s="19">
        <v>0.89595000000000002</v>
      </c>
      <c r="BG57" s="19">
        <v>1.0015639999999999</v>
      </c>
      <c r="BH57" s="19">
        <v>1.0219499999999999</v>
      </c>
      <c r="BI57" s="19">
        <f t="shared" si="825"/>
        <v>2.9194639999999996</v>
      </c>
      <c r="BJ57" s="33">
        <f t="shared" si="826"/>
        <v>16.938513999999998</v>
      </c>
      <c r="BK57" s="48"/>
      <c r="BL57" s="48"/>
      <c r="BM57" s="48"/>
      <c r="BN57" s="197">
        <f t="shared" si="799"/>
        <v>0</v>
      </c>
      <c r="BO57" s="197"/>
      <c r="BP57" s="197"/>
      <c r="BQ57" s="197"/>
      <c r="BR57" s="197">
        <f t="shared" si="800"/>
        <v>0</v>
      </c>
      <c r="BS57" s="197"/>
      <c r="BT57" s="197"/>
      <c r="BU57" s="197"/>
      <c r="BV57" s="197">
        <f t="shared" si="801"/>
        <v>0</v>
      </c>
      <c r="BW57" s="197"/>
      <c r="BX57" s="197"/>
      <c r="BY57" s="197"/>
      <c r="BZ57" s="197">
        <f t="shared" si="802"/>
        <v>0</v>
      </c>
      <c r="CA57" s="197">
        <f t="shared" si="803"/>
        <v>0</v>
      </c>
      <c r="CC57" s="18">
        <v>12</v>
      </c>
      <c r="CD57" s="21" t="s">
        <v>55</v>
      </c>
      <c r="CE57" s="19" t="s">
        <v>56</v>
      </c>
      <c r="CF57" s="19">
        <v>0.9</v>
      </c>
      <c r="CG57" s="19">
        <v>19.7</v>
      </c>
      <c r="CH57" s="19">
        <v>1.669581</v>
      </c>
      <c r="CI57" s="19">
        <v>0.90621640000000003</v>
      </c>
      <c r="CJ57" s="19">
        <v>0.85635200000000011</v>
      </c>
      <c r="CK57" s="19">
        <v>3.4321494000000001</v>
      </c>
      <c r="CL57" s="19"/>
      <c r="CM57" s="19"/>
      <c r="CN57" s="19"/>
      <c r="CO57" s="19">
        <v>0</v>
      </c>
      <c r="CP57" s="19"/>
      <c r="CQ57" s="19"/>
      <c r="CR57" s="19"/>
      <c r="CS57" s="19">
        <v>0</v>
      </c>
      <c r="CT57" s="19"/>
      <c r="CU57" s="19"/>
      <c r="CV57" s="19"/>
      <c r="CW57" s="19">
        <v>0</v>
      </c>
      <c r="CX57" s="19">
        <v>3.4321494000000001</v>
      </c>
      <c r="CY57" s="19"/>
      <c r="CZ57" s="19"/>
      <c r="DA57" s="19"/>
      <c r="DB57" s="19"/>
      <c r="DC57" s="19"/>
      <c r="DD57" s="19"/>
      <c r="DE57" s="19"/>
      <c r="DF57" s="19"/>
      <c r="DG57" s="19"/>
      <c r="DH57" s="19"/>
      <c r="DI57" s="19"/>
      <c r="DJ57" s="19"/>
      <c r="DK57" s="19"/>
      <c r="DL57" s="19"/>
      <c r="DM57" s="19"/>
      <c r="DN57" s="186"/>
      <c r="DO57" s="186"/>
      <c r="DQ57" s="18">
        <v>12</v>
      </c>
      <c r="DR57" s="21" t="s">
        <v>55</v>
      </c>
      <c r="DS57" s="19" t="s">
        <v>56</v>
      </c>
      <c r="DT57" s="19">
        <v>1.1000000000000001</v>
      </c>
      <c r="DU57" s="19">
        <v>4.8</v>
      </c>
      <c r="DV57" s="19">
        <v>0.36599999999999999</v>
      </c>
      <c r="DW57" s="19">
        <v>0.30320000000000003</v>
      </c>
      <c r="DX57" s="19">
        <v>0.25128</v>
      </c>
      <c r="DY57" s="19">
        <f t="shared" si="740"/>
        <v>0.92047999999999996</v>
      </c>
      <c r="DZ57" s="19">
        <v>0.27851999999999999</v>
      </c>
      <c r="EA57" s="19">
        <v>0.18473999999999999</v>
      </c>
      <c r="EB57" s="19">
        <v>0.18973999999999999</v>
      </c>
      <c r="EC57" s="19">
        <f t="shared" si="804"/>
        <v>0.65300000000000002</v>
      </c>
      <c r="ED57" s="19">
        <v>0.32100000000000001</v>
      </c>
      <c r="EE57" s="19">
        <v>0.33251999999999998</v>
      </c>
      <c r="EF57" s="34">
        <v>0.47376000000000001</v>
      </c>
      <c r="EG57" s="19">
        <f t="shared" si="805"/>
        <v>1.1272800000000001</v>
      </c>
      <c r="EH57" s="34">
        <v>0</v>
      </c>
      <c r="EI57" s="34">
        <v>0</v>
      </c>
      <c r="EJ57" s="34">
        <v>0</v>
      </c>
      <c r="EK57" s="19">
        <f t="shared" si="806"/>
        <v>0</v>
      </c>
      <c r="EL57" s="19">
        <f t="shared" si="807"/>
        <v>2.7007599999999998</v>
      </c>
      <c r="EM57" s="48"/>
      <c r="EN57" s="48"/>
      <c r="EO57" s="48"/>
      <c r="EP57" s="197">
        <f t="shared" si="808"/>
        <v>0</v>
      </c>
      <c r="EQ57" s="197"/>
      <c r="ER57" s="197"/>
      <c r="ES57" s="197"/>
      <c r="ET57" s="197"/>
      <c r="EU57" s="197"/>
      <c r="EV57" s="197"/>
      <c r="EW57" s="197"/>
      <c r="EX57" s="197"/>
      <c r="EY57" s="197"/>
      <c r="EZ57" s="197"/>
      <c r="FA57" s="197"/>
      <c r="FB57" s="197"/>
      <c r="FC57" s="197"/>
      <c r="FE57" s="18">
        <v>12</v>
      </c>
      <c r="FF57" s="21" t="s">
        <v>55</v>
      </c>
      <c r="FG57" s="19" t="s">
        <v>56</v>
      </c>
      <c r="FH57" s="19">
        <v>11.540348</v>
      </c>
      <c r="FI57" s="19">
        <v>54.223224999999999</v>
      </c>
      <c r="FJ57" s="19">
        <v>3.601</v>
      </c>
      <c r="FK57" s="19">
        <v>1.6385000000000001</v>
      </c>
      <c r="FL57" s="19">
        <v>1.664833</v>
      </c>
      <c r="FM57" s="19">
        <f t="shared" si="746"/>
        <v>6.9043329999999994</v>
      </c>
      <c r="FN57" s="19">
        <v>1.0273330000000001</v>
      </c>
      <c r="FO57" s="19">
        <v>1.115334</v>
      </c>
      <c r="FP57" s="19">
        <v>0.62250000000000005</v>
      </c>
      <c r="FQ57" s="19">
        <f t="shared" si="809"/>
        <v>2.7651670000000004</v>
      </c>
      <c r="FR57" s="19">
        <v>0.17299999999999999</v>
      </c>
      <c r="FS57" s="19">
        <v>0.25448999999999999</v>
      </c>
      <c r="FT57" s="35">
        <v>0</v>
      </c>
      <c r="FU57" s="19">
        <f t="shared" si="810"/>
        <v>0.42748999999999998</v>
      </c>
      <c r="FV57" s="35">
        <v>0</v>
      </c>
      <c r="FW57" s="35">
        <v>0</v>
      </c>
      <c r="FX57" s="35">
        <v>0</v>
      </c>
      <c r="FY57" s="19">
        <f t="shared" si="811"/>
        <v>0</v>
      </c>
      <c r="FZ57" s="19">
        <f t="shared" si="750"/>
        <v>10.09699</v>
      </c>
      <c r="GA57" s="19"/>
      <c r="GB57" s="19"/>
      <c r="GC57" s="188"/>
      <c r="GD57" s="186">
        <f t="shared" si="812"/>
        <v>0</v>
      </c>
      <c r="GE57" s="186"/>
      <c r="GF57" s="186"/>
      <c r="GG57" s="186"/>
      <c r="GH57" s="186">
        <f t="shared" si="813"/>
        <v>0</v>
      </c>
      <c r="GI57" s="186"/>
      <c r="GJ57" s="186"/>
      <c r="GK57" s="186"/>
      <c r="GL57" s="186">
        <f t="shared" si="814"/>
        <v>0</v>
      </c>
      <c r="GM57" s="186"/>
      <c r="GN57" s="186"/>
      <c r="GO57" s="186"/>
      <c r="GP57" s="186">
        <f t="shared" si="815"/>
        <v>0</v>
      </c>
      <c r="GQ57" s="186">
        <f t="shared" si="755"/>
        <v>0</v>
      </c>
      <c r="GS57" s="18">
        <v>12</v>
      </c>
      <c r="GT57" s="21" t="s">
        <v>55</v>
      </c>
      <c r="GU57" s="19" t="s">
        <v>56</v>
      </c>
      <c r="GV57" s="19">
        <v>2.2000000000000002</v>
      </c>
      <c r="GW57" s="19">
        <v>29.017565000000001</v>
      </c>
      <c r="GX57" s="19">
        <v>1.717463</v>
      </c>
      <c r="GY57" s="19">
        <v>0.99643099999999996</v>
      </c>
      <c r="GZ57" s="19">
        <v>0</v>
      </c>
      <c r="HA57" s="19">
        <f t="shared" si="756"/>
        <v>2.7138939999999998</v>
      </c>
      <c r="HB57" s="19">
        <v>0</v>
      </c>
      <c r="HC57" s="19">
        <v>0.17333299999999999</v>
      </c>
      <c r="HD57" s="19">
        <v>0.17333299999999999</v>
      </c>
      <c r="HE57" s="19">
        <f t="shared" si="816"/>
        <v>0.34666599999999997</v>
      </c>
      <c r="HF57" s="19">
        <v>0.17333299999999999</v>
      </c>
      <c r="HG57" s="19">
        <v>0.17333299999999999</v>
      </c>
      <c r="HH57" s="37">
        <v>0.17333299999999999</v>
      </c>
      <c r="HI57" s="19">
        <f t="shared" si="817"/>
        <v>0.51999899999999999</v>
      </c>
      <c r="HJ57" s="37">
        <v>0.45363500000000001</v>
      </c>
      <c r="HK57" s="37">
        <v>0</v>
      </c>
      <c r="HL57" s="37">
        <v>0</v>
      </c>
      <c r="HM57" s="19">
        <f t="shared" si="818"/>
        <v>0.45363500000000001</v>
      </c>
      <c r="HN57" s="19">
        <f t="shared" si="760"/>
        <v>4.0341939999999994</v>
      </c>
      <c r="HO57" s="19">
        <v>0</v>
      </c>
      <c r="HP57" s="19">
        <v>0</v>
      </c>
      <c r="HQ57" s="19"/>
      <c r="HR57" s="19">
        <f t="shared" si="819"/>
        <v>0</v>
      </c>
      <c r="HS57" s="186"/>
      <c r="HT57" s="186"/>
      <c r="HU57" s="186"/>
      <c r="HV57" s="186">
        <f t="shared" si="820"/>
        <v>0</v>
      </c>
      <c r="HW57" s="186"/>
      <c r="HX57" s="186"/>
      <c r="HY57" s="186"/>
      <c r="HZ57" s="186">
        <f t="shared" si="821"/>
        <v>0</v>
      </c>
      <c r="IA57" s="186"/>
      <c r="IB57" s="186"/>
      <c r="IC57" s="186"/>
      <c r="ID57" s="186">
        <f t="shared" si="822"/>
        <v>0</v>
      </c>
      <c r="IE57" s="186">
        <f t="shared" si="765"/>
        <v>0</v>
      </c>
    </row>
    <row r="58" spans="1:239" ht="15.75" x14ac:dyDescent="0.25">
      <c r="A58" s="17">
        <v>13</v>
      </c>
      <c r="B58" s="21" t="s">
        <v>57</v>
      </c>
      <c r="C58" s="19" t="s">
        <v>58</v>
      </c>
      <c r="D58" s="20">
        <f>AR58+'1.Danh muc CPHC'!CF58+DT58+FH58+GV58</f>
        <v>19.429987345000001</v>
      </c>
      <c r="E58" s="20">
        <f>AS58+'1.Danh muc CPHC'!CG58+DU58+FI58+GW58</f>
        <v>57.396228799999996</v>
      </c>
      <c r="F58" s="20">
        <f>AT58+'1.Danh muc CPHC'!CH58+DV58+FJ58+GX58</f>
        <v>10.041707000000001</v>
      </c>
      <c r="G58" s="20">
        <f>AU58+'1.Danh muc CPHC'!CI58+DW58+FK58+GY58</f>
        <v>11.949266639999999</v>
      </c>
      <c r="H58" s="20">
        <f>AV58+'1.Danh muc CPHC'!CJ58+DX58+FL58+GZ58</f>
        <v>12.198798400000001</v>
      </c>
      <c r="I58" s="32">
        <f t="shared" si="679"/>
        <v>34.189772040000001</v>
      </c>
      <c r="J58" s="20">
        <f t="shared" si="784"/>
        <v>14.488098000000001</v>
      </c>
      <c r="K58" s="20">
        <f t="shared" si="784"/>
        <v>19.00628</v>
      </c>
      <c r="L58" s="20">
        <f t="shared" si="784"/>
        <v>12.772669</v>
      </c>
      <c r="M58" s="32">
        <f t="shared" si="680"/>
        <v>46.267046999999998</v>
      </c>
      <c r="N58" s="20">
        <f t="shared" si="785"/>
        <v>14.885412000000001</v>
      </c>
      <c r="O58" s="20">
        <f t="shared" si="785"/>
        <v>11.419469000000001</v>
      </c>
      <c r="P58" s="20">
        <f t="shared" si="785"/>
        <v>9.4014790000000001</v>
      </c>
      <c r="Q58" s="32">
        <f t="shared" si="681"/>
        <v>35.706360000000004</v>
      </c>
      <c r="R58" s="20">
        <f t="shared" si="786"/>
        <v>5.4405109999999999</v>
      </c>
      <c r="S58" s="20">
        <f t="shared" si="786"/>
        <v>0.62609999999999999</v>
      </c>
      <c r="T58" s="20">
        <f t="shared" si="786"/>
        <v>0.66308699999999998</v>
      </c>
      <c r="U58" s="32">
        <f t="shared" si="682"/>
        <v>6.729698</v>
      </c>
      <c r="V58" s="32">
        <f t="shared" si="723"/>
        <v>122.89287704</v>
      </c>
      <c r="W58" s="32">
        <f t="shared" si="787"/>
        <v>0</v>
      </c>
      <c r="X58" s="32">
        <f t="shared" si="788"/>
        <v>0</v>
      </c>
      <c r="Y58" s="202">
        <f t="shared" si="788"/>
        <v>0</v>
      </c>
      <c r="Z58" s="186">
        <f t="shared" si="766"/>
        <v>0</v>
      </c>
      <c r="AA58" s="186">
        <f t="shared" si="789"/>
        <v>0</v>
      </c>
      <c r="AB58" s="186">
        <f t="shared" si="790"/>
        <v>0</v>
      </c>
      <c r="AC58" s="186">
        <f t="shared" si="790"/>
        <v>0</v>
      </c>
      <c r="AD58" s="186">
        <f t="shared" si="790"/>
        <v>0</v>
      </c>
      <c r="AE58" s="186">
        <f t="shared" si="791"/>
        <v>0</v>
      </c>
      <c r="AF58" s="186">
        <f t="shared" si="792"/>
        <v>0</v>
      </c>
      <c r="AG58" s="186">
        <f t="shared" si="793"/>
        <v>0</v>
      </c>
      <c r="AH58" s="186">
        <f t="shared" si="794"/>
        <v>0</v>
      </c>
      <c r="AI58" s="186">
        <f t="shared" si="795"/>
        <v>0</v>
      </c>
      <c r="AJ58" s="186">
        <f t="shared" si="796"/>
        <v>0</v>
      </c>
      <c r="AK58" s="186">
        <f t="shared" si="797"/>
        <v>0</v>
      </c>
      <c r="AL58" s="186">
        <f t="shared" si="798"/>
        <v>0</v>
      </c>
      <c r="AM58" s="186">
        <f t="shared" si="729"/>
        <v>0</v>
      </c>
      <c r="AN58" s="13"/>
      <c r="AO58" s="18">
        <v>13</v>
      </c>
      <c r="AP58" s="21" t="s">
        <v>57</v>
      </c>
      <c r="AQ58" s="19" t="s">
        <v>58</v>
      </c>
      <c r="AR58" s="19">
        <v>3.7299873450000001</v>
      </c>
      <c r="AS58" s="19">
        <v>14.026228799999998</v>
      </c>
      <c r="AT58" s="19">
        <v>2.95</v>
      </c>
      <c r="AU58" s="19">
        <v>2.95</v>
      </c>
      <c r="AV58" s="19">
        <v>2.4266502000000001</v>
      </c>
      <c r="AW58" s="19">
        <f t="shared" si="823"/>
        <v>8.3266501999999996</v>
      </c>
      <c r="AX58" s="19">
        <v>3.898263</v>
      </c>
      <c r="AY58" s="19">
        <v>9.5127679999999994</v>
      </c>
      <c r="AZ58" s="19">
        <v>5.9713310000000002</v>
      </c>
      <c r="BA58" s="19">
        <f t="shared" si="824"/>
        <v>19.382362000000001</v>
      </c>
      <c r="BB58" s="19">
        <v>8.2388019999999997</v>
      </c>
      <c r="BC58" s="19">
        <v>4.4031570000000002</v>
      </c>
      <c r="BD58" s="19">
        <v>3.1979819999999997</v>
      </c>
      <c r="BE58" s="19">
        <f t="shared" si="732"/>
        <v>15.839941</v>
      </c>
      <c r="BF58" s="19">
        <v>4.3513099999999998</v>
      </c>
      <c r="BG58" s="19">
        <v>0.62609999999999999</v>
      </c>
      <c r="BH58" s="19">
        <v>0.66308699999999998</v>
      </c>
      <c r="BI58" s="19">
        <f>SUM(BF58:BH58)</f>
        <v>5.6404969999999999</v>
      </c>
      <c r="BJ58" s="33">
        <f>+AW58+BA58+BE58+BI58</f>
        <v>49.189450199999996</v>
      </c>
      <c r="BK58" s="48"/>
      <c r="BL58" s="48"/>
      <c r="BM58" s="48"/>
      <c r="BN58" s="197">
        <f t="shared" si="799"/>
        <v>0</v>
      </c>
      <c r="BO58" s="197"/>
      <c r="BP58" s="197"/>
      <c r="BQ58" s="197"/>
      <c r="BR58" s="197">
        <f t="shared" si="800"/>
        <v>0</v>
      </c>
      <c r="BS58" s="197"/>
      <c r="BT58" s="197"/>
      <c r="BU58" s="197"/>
      <c r="BV58" s="197">
        <f t="shared" si="801"/>
        <v>0</v>
      </c>
      <c r="BW58" s="197"/>
      <c r="BX58" s="197"/>
      <c r="BY58" s="197"/>
      <c r="BZ58" s="197">
        <f t="shared" si="802"/>
        <v>0</v>
      </c>
      <c r="CA58" s="197">
        <f t="shared" si="803"/>
        <v>0</v>
      </c>
      <c r="CC58" s="18">
        <v>13</v>
      </c>
      <c r="CD58" s="21" t="s">
        <v>57</v>
      </c>
      <c r="CE58" s="19" t="s">
        <v>58</v>
      </c>
      <c r="CF58" s="19">
        <v>0.8</v>
      </c>
      <c r="CG58" s="19">
        <v>26.83</v>
      </c>
      <c r="CH58" s="19">
        <v>1.85</v>
      </c>
      <c r="CI58" s="19">
        <v>1.7253666399999998</v>
      </c>
      <c r="CJ58" s="19">
        <v>1.6070032000000001</v>
      </c>
      <c r="CK58" s="19">
        <v>5.1823698399999998</v>
      </c>
      <c r="CL58" s="19"/>
      <c r="CM58" s="19"/>
      <c r="CN58" s="19"/>
      <c r="CO58" s="19">
        <v>0</v>
      </c>
      <c r="CP58" s="19"/>
      <c r="CQ58" s="19"/>
      <c r="CR58" s="19"/>
      <c r="CS58" s="19">
        <v>0</v>
      </c>
      <c r="CT58" s="19"/>
      <c r="CU58" s="19"/>
      <c r="CV58" s="19"/>
      <c r="CW58" s="19">
        <v>0</v>
      </c>
      <c r="CX58" s="19">
        <v>5.1823698399999998</v>
      </c>
      <c r="CY58" s="19"/>
      <c r="CZ58" s="19"/>
      <c r="DA58" s="19"/>
      <c r="DB58" s="19"/>
      <c r="DC58" s="19"/>
      <c r="DD58" s="19"/>
      <c r="DE58" s="19"/>
      <c r="DF58" s="19"/>
      <c r="DG58" s="19"/>
      <c r="DH58" s="19"/>
      <c r="DI58" s="19"/>
      <c r="DJ58" s="19"/>
      <c r="DK58" s="19"/>
      <c r="DL58" s="19"/>
      <c r="DM58" s="19"/>
      <c r="DN58" s="186"/>
      <c r="DO58" s="186"/>
      <c r="DQ58" s="18">
        <v>13</v>
      </c>
      <c r="DR58" s="21" t="s">
        <v>57</v>
      </c>
      <c r="DS58" s="19" t="s">
        <v>58</v>
      </c>
      <c r="DT58" s="19">
        <v>10.5</v>
      </c>
      <c r="DU58" s="19">
        <v>0</v>
      </c>
      <c r="DV58" s="19">
        <v>3.3130809999999999</v>
      </c>
      <c r="DW58" s="19">
        <v>3.0265900000000001</v>
      </c>
      <c r="DX58" s="19">
        <v>3.1387740000000002</v>
      </c>
      <c r="DY58" s="19">
        <f t="shared" si="740"/>
        <v>9.4784450000000007</v>
      </c>
      <c r="DZ58" s="19">
        <v>3.8606560000000001</v>
      </c>
      <c r="EA58" s="19">
        <v>4.1354150000000001</v>
      </c>
      <c r="EB58" s="19">
        <v>2.3582420000000002</v>
      </c>
      <c r="EC58" s="19">
        <f t="shared" si="804"/>
        <v>10.354313000000001</v>
      </c>
      <c r="ED58" s="19">
        <v>2.2393999999999998</v>
      </c>
      <c r="EE58" s="19">
        <v>4.0109450000000004</v>
      </c>
      <c r="EF58" s="34">
        <v>2.608889</v>
      </c>
      <c r="EG58" s="19">
        <f t="shared" si="805"/>
        <v>8.8592340000000007</v>
      </c>
      <c r="EH58" s="34">
        <v>0</v>
      </c>
      <c r="EI58" s="34">
        <v>0</v>
      </c>
      <c r="EJ58" s="34">
        <v>0</v>
      </c>
      <c r="EK58" s="19">
        <f t="shared" si="806"/>
        <v>0</v>
      </c>
      <c r="EL58" s="19">
        <f t="shared" si="807"/>
        <v>28.691992000000003</v>
      </c>
      <c r="EM58" s="48"/>
      <c r="EN58" s="48"/>
      <c r="EO58" s="48"/>
      <c r="EP58" s="197">
        <f t="shared" si="808"/>
        <v>0</v>
      </c>
      <c r="EQ58" s="197"/>
      <c r="ER58" s="197"/>
      <c r="ES58" s="197"/>
      <c r="ET58" s="197"/>
      <c r="EU58" s="197"/>
      <c r="EV58" s="197"/>
      <c r="EW58" s="197"/>
      <c r="EX58" s="197"/>
      <c r="EY58" s="197"/>
      <c r="EZ58" s="197"/>
      <c r="FA58" s="197"/>
      <c r="FB58" s="197"/>
      <c r="FC58" s="197"/>
      <c r="FE58" s="18">
        <v>13</v>
      </c>
      <c r="FF58" s="21" t="s">
        <v>57</v>
      </c>
      <c r="FG58" s="19" t="s">
        <v>58</v>
      </c>
      <c r="FH58" s="19">
        <v>0</v>
      </c>
      <c r="FI58" s="19">
        <v>0</v>
      </c>
      <c r="FJ58" s="19">
        <v>1.928626</v>
      </c>
      <c r="FK58" s="19">
        <v>3.3660239999999999</v>
      </c>
      <c r="FL58" s="19">
        <v>2.4372210000000001</v>
      </c>
      <c r="FM58" s="19">
        <f t="shared" si="746"/>
        <v>7.7318709999999999</v>
      </c>
      <c r="FN58" s="19">
        <v>5.2735269999999996</v>
      </c>
      <c r="FO58" s="19">
        <v>3.1493669999999998</v>
      </c>
      <c r="FP58" s="19">
        <v>3.2133639999999999</v>
      </c>
      <c r="FQ58" s="19">
        <f t="shared" si="809"/>
        <v>11.636258</v>
      </c>
      <c r="FR58" s="19">
        <v>3.3464839999999998</v>
      </c>
      <c r="FS58" s="19">
        <v>1.7077500000000001</v>
      </c>
      <c r="FT58" s="35">
        <v>2.5444100000000001</v>
      </c>
      <c r="FU58" s="19">
        <f t="shared" si="810"/>
        <v>7.5986440000000002</v>
      </c>
      <c r="FV58" s="35">
        <v>0.67265200000000003</v>
      </c>
      <c r="FW58" s="35">
        <v>0</v>
      </c>
      <c r="FX58" s="35">
        <v>0</v>
      </c>
      <c r="FY58" s="19">
        <f t="shared" si="811"/>
        <v>0.67265200000000003</v>
      </c>
      <c r="FZ58" s="19">
        <f t="shared" si="750"/>
        <v>27.639424999999999</v>
      </c>
      <c r="GA58" s="19"/>
      <c r="GB58" s="19"/>
      <c r="GC58" s="188"/>
      <c r="GD58" s="186">
        <f t="shared" si="812"/>
        <v>0</v>
      </c>
      <c r="GE58" s="186"/>
      <c r="GF58" s="186"/>
      <c r="GG58" s="186"/>
      <c r="GH58" s="186">
        <f t="shared" si="813"/>
        <v>0</v>
      </c>
      <c r="GI58" s="186"/>
      <c r="GJ58" s="186"/>
      <c r="GK58" s="186"/>
      <c r="GL58" s="186">
        <f t="shared" si="814"/>
        <v>0</v>
      </c>
      <c r="GM58" s="186"/>
      <c r="GN58" s="186"/>
      <c r="GO58" s="186"/>
      <c r="GP58" s="186">
        <f t="shared" si="815"/>
        <v>0</v>
      </c>
      <c r="GQ58" s="186">
        <f t="shared" si="755"/>
        <v>0</v>
      </c>
      <c r="GS58" s="18">
        <v>13</v>
      </c>
      <c r="GT58" s="21" t="s">
        <v>57</v>
      </c>
      <c r="GU58" s="19" t="s">
        <v>58</v>
      </c>
      <c r="GV58" s="19">
        <v>4.4000000000000004</v>
      </c>
      <c r="GW58" s="19">
        <v>16.54</v>
      </c>
      <c r="GX58" s="19"/>
      <c r="GY58" s="19">
        <v>0.88128600000000001</v>
      </c>
      <c r="GZ58" s="19">
        <v>2.5891500000000001</v>
      </c>
      <c r="HA58" s="19">
        <f t="shared" si="756"/>
        <v>3.4704360000000003</v>
      </c>
      <c r="HB58" s="19">
        <v>1.4556519999999999</v>
      </c>
      <c r="HC58" s="19">
        <v>2.2087300000000001</v>
      </c>
      <c r="HD58" s="19">
        <v>1.229732</v>
      </c>
      <c r="HE58" s="19">
        <f t="shared" si="816"/>
        <v>4.8941140000000001</v>
      </c>
      <c r="HF58" s="19">
        <v>1.0607260000000001</v>
      </c>
      <c r="HG58" s="19">
        <v>1.297617</v>
      </c>
      <c r="HH58" s="37">
        <v>1.050198</v>
      </c>
      <c r="HI58" s="19">
        <f t="shared" si="817"/>
        <v>3.408541</v>
      </c>
      <c r="HJ58" s="37">
        <v>0.416549</v>
      </c>
      <c r="HK58" s="37">
        <v>0</v>
      </c>
      <c r="HL58" s="37">
        <v>0</v>
      </c>
      <c r="HM58" s="19">
        <f t="shared" si="818"/>
        <v>0.416549</v>
      </c>
      <c r="HN58" s="19">
        <f t="shared" si="760"/>
        <v>12.189640000000001</v>
      </c>
      <c r="HO58" s="19">
        <v>0</v>
      </c>
      <c r="HP58" s="19">
        <v>0</v>
      </c>
      <c r="HQ58" s="19"/>
      <c r="HR58" s="19">
        <f t="shared" si="819"/>
        <v>0</v>
      </c>
      <c r="HS58" s="186"/>
      <c r="HT58" s="186"/>
      <c r="HU58" s="186"/>
      <c r="HV58" s="186">
        <f t="shared" si="820"/>
        <v>0</v>
      </c>
      <c r="HW58" s="186"/>
      <c r="HX58" s="186"/>
      <c r="HY58" s="186"/>
      <c r="HZ58" s="186">
        <f t="shared" si="821"/>
        <v>0</v>
      </c>
      <c r="IA58" s="186"/>
      <c r="IB58" s="186"/>
      <c r="IC58" s="186"/>
      <c r="ID58" s="186">
        <f t="shared" si="822"/>
        <v>0</v>
      </c>
      <c r="IE58" s="186">
        <f t="shared" si="765"/>
        <v>0</v>
      </c>
    </row>
    <row r="59" spans="1:239" ht="15.75" x14ac:dyDescent="0.25">
      <c r="A59" s="17">
        <v>14</v>
      </c>
      <c r="B59" s="21" t="s">
        <v>59</v>
      </c>
      <c r="C59" s="19" t="s">
        <v>60</v>
      </c>
      <c r="D59" s="20">
        <f>AR59+'1.Danh muc CPHC'!CF59+DT59+FH59+GV59</f>
        <v>20.520311199999998</v>
      </c>
      <c r="E59" s="20">
        <f>AS59+'1.Danh muc CPHC'!CG59+DU59+FI59+GW59</f>
        <v>83.432234275757594</v>
      </c>
      <c r="F59" s="20">
        <f>AT59+'1.Danh muc CPHC'!CH59+DV59+FJ59+GX59</f>
        <v>3.432623</v>
      </c>
      <c r="G59" s="20">
        <f>AU59+'1.Danh muc CPHC'!CI59+DW59+FK59+GY59</f>
        <v>12.801869</v>
      </c>
      <c r="H59" s="20">
        <f>AV59+'1.Danh muc CPHC'!CJ59+DX59+FL59+GZ59</f>
        <v>8.2628529999999998</v>
      </c>
      <c r="I59" s="32">
        <f t="shared" si="679"/>
        <v>24.497344999999999</v>
      </c>
      <c r="J59" s="20">
        <f t="shared" si="784"/>
        <v>7.4414689999999997</v>
      </c>
      <c r="K59" s="20">
        <f t="shared" si="784"/>
        <v>5.7904689999999999</v>
      </c>
      <c r="L59" s="20">
        <f t="shared" si="784"/>
        <v>6.6614689999999994</v>
      </c>
      <c r="M59" s="32">
        <f t="shared" si="680"/>
        <v>19.893407</v>
      </c>
      <c r="N59" s="20">
        <f t="shared" si="785"/>
        <v>7.4237359999999999</v>
      </c>
      <c r="O59" s="20">
        <f t="shared" si="785"/>
        <v>10.309635999999999</v>
      </c>
      <c r="P59" s="20">
        <f t="shared" si="785"/>
        <v>6.6696359999999997</v>
      </c>
      <c r="Q59" s="32">
        <f t="shared" si="681"/>
        <v>24.403008</v>
      </c>
      <c r="R59" s="20">
        <f t="shared" si="786"/>
        <v>3.513236</v>
      </c>
      <c r="S59" s="20">
        <f t="shared" si="786"/>
        <v>3.513236</v>
      </c>
      <c r="T59" s="20">
        <f t="shared" si="786"/>
        <v>3.5132400000000001</v>
      </c>
      <c r="U59" s="32">
        <f t="shared" si="682"/>
        <v>10.539712</v>
      </c>
      <c r="V59" s="32">
        <f t="shared" si="723"/>
        <v>79.333471999999986</v>
      </c>
      <c r="W59" s="32">
        <f t="shared" si="787"/>
        <v>0</v>
      </c>
      <c r="X59" s="32">
        <f t="shared" si="788"/>
        <v>0</v>
      </c>
      <c r="Y59" s="202">
        <f t="shared" si="788"/>
        <v>0</v>
      </c>
      <c r="Z59" s="186">
        <f t="shared" si="766"/>
        <v>0</v>
      </c>
      <c r="AA59" s="186">
        <f t="shared" si="789"/>
        <v>0</v>
      </c>
      <c r="AB59" s="186">
        <f t="shared" si="790"/>
        <v>0</v>
      </c>
      <c r="AC59" s="186">
        <f t="shared" si="790"/>
        <v>0</v>
      </c>
      <c r="AD59" s="186">
        <f t="shared" si="790"/>
        <v>0</v>
      </c>
      <c r="AE59" s="186">
        <f t="shared" si="791"/>
        <v>0</v>
      </c>
      <c r="AF59" s="186">
        <f t="shared" si="792"/>
        <v>0</v>
      </c>
      <c r="AG59" s="186">
        <f t="shared" si="793"/>
        <v>0</v>
      </c>
      <c r="AH59" s="186">
        <f t="shared" si="794"/>
        <v>0</v>
      </c>
      <c r="AI59" s="186">
        <f t="shared" si="795"/>
        <v>0</v>
      </c>
      <c r="AJ59" s="186">
        <f t="shared" si="796"/>
        <v>0</v>
      </c>
      <c r="AK59" s="186">
        <f t="shared" si="797"/>
        <v>0</v>
      </c>
      <c r="AL59" s="186">
        <f t="shared" si="798"/>
        <v>0</v>
      </c>
      <c r="AM59" s="186">
        <f t="shared" si="729"/>
        <v>0</v>
      </c>
      <c r="AN59" s="13"/>
      <c r="AO59" s="18">
        <v>14</v>
      </c>
      <c r="AP59" s="21" t="s">
        <v>59</v>
      </c>
      <c r="AQ59" s="19" t="s">
        <v>60</v>
      </c>
      <c r="AR59" s="19">
        <v>6.9133372</v>
      </c>
      <c r="AS59" s="19">
        <v>16.398830799999999</v>
      </c>
      <c r="AT59" s="19">
        <v>1</v>
      </c>
      <c r="AU59" s="19">
        <v>8.9645723999999998</v>
      </c>
      <c r="AV59" s="19">
        <v>6.9962723999999996</v>
      </c>
      <c r="AW59" s="19">
        <f t="shared" si="823"/>
        <v>16.9608448</v>
      </c>
      <c r="AX59" s="19">
        <v>7.0036360000000002</v>
      </c>
      <c r="AY59" s="19">
        <v>5.4636360000000002</v>
      </c>
      <c r="AZ59" s="19">
        <v>6.2236359999999999</v>
      </c>
      <c r="BA59" s="19">
        <f t="shared" si="824"/>
        <v>18.690908</v>
      </c>
      <c r="BB59" s="19">
        <v>6.763636</v>
      </c>
      <c r="BC59" s="19">
        <v>8.2036359999999995</v>
      </c>
      <c r="BD59" s="19">
        <v>6.3836360000000001</v>
      </c>
      <c r="BE59" s="19">
        <f t="shared" si="732"/>
        <v>21.350908</v>
      </c>
      <c r="BF59" s="19">
        <v>3.513236</v>
      </c>
      <c r="BG59" s="19">
        <v>3.513236</v>
      </c>
      <c r="BH59" s="19">
        <v>3.5132400000000001</v>
      </c>
      <c r="BI59" s="19">
        <f t="shared" si="825"/>
        <v>10.539712</v>
      </c>
      <c r="BJ59" s="33">
        <f t="shared" si="826"/>
        <v>67.542372799999995</v>
      </c>
      <c r="BK59" s="48"/>
      <c r="BL59" s="48"/>
      <c r="BM59" s="48"/>
      <c r="BN59" s="197">
        <f>SUM(BK59:BM59)</f>
        <v>0</v>
      </c>
      <c r="BO59" s="197"/>
      <c r="BP59" s="197"/>
      <c r="BQ59" s="197"/>
      <c r="BR59" s="197">
        <f>SUM(BO59:BQ59)</f>
        <v>0</v>
      </c>
      <c r="BS59" s="197"/>
      <c r="BT59" s="197"/>
      <c r="BU59" s="197"/>
      <c r="BV59" s="197">
        <f>SUM(BS59:BU59)</f>
        <v>0</v>
      </c>
      <c r="BW59" s="197"/>
      <c r="BX59" s="197"/>
      <c r="BY59" s="197"/>
      <c r="BZ59" s="197">
        <f>SUM(BW59:BY59)</f>
        <v>0</v>
      </c>
      <c r="CA59" s="197">
        <f t="shared" si="803"/>
        <v>0</v>
      </c>
      <c r="CC59" s="18">
        <v>14</v>
      </c>
      <c r="CD59" s="21" t="s">
        <v>59</v>
      </c>
      <c r="CE59" s="19" t="s">
        <v>60</v>
      </c>
      <c r="CF59" s="19">
        <v>1</v>
      </c>
      <c r="CG59" s="19">
        <v>47.920200475757582</v>
      </c>
      <c r="CH59" s="19">
        <v>0.79170000000000007</v>
      </c>
      <c r="CI59" s="19">
        <v>1.0104636</v>
      </c>
      <c r="CJ59" s="19">
        <v>0.93974760000000002</v>
      </c>
      <c r="CK59" s="19">
        <v>2.7419112000000001</v>
      </c>
      <c r="CL59" s="19"/>
      <c r="CM59" s="19"/>
      <c r="CN59" s="19"/>
      <c r="CO59" s="19">
        <v>0</v>
      </c>
      <c r="CP59" s="19"/>
      <c r="CQ59" s="19"/>
      <c r="CR59" s="19"/>
      <c r="CS59" s="19">
        <v>0</v>
      </c>
      <c r="CT59" s="19"/>
      <c r="CU59" s="19"/>
      <c r="CV59" s="19"/>
      <c r="CW59" s="19">
        <v>0</v>
      </c>
      <c r="CX59" s="19">
        <v>2.7419112000000001</v>
      </c>
      <c r="CY59" s="19"/>
      <c r="CZ59" s="19"/>
      <c r="DA59" s="19"/>
      <c r="DB59" s="19"/>
      <c r="DC59" s="19"/>
      <c r="DD59" s="19"/>
      <c r="DE59" s="19"/>
      <c r="DF59" s="19"/>
      <c r="DG59" s="19"/>
      <c r="DH59" s="19"/>
      <c r="DI59" s="19"/>
      <c r="DJ59" s="19"/>
      <c r="DK59" s="19"/>
      <c r="DL59" s="19"/>
      <c r="DM59" s="19"/>
      <c r="DN59" s="186"/>
      <c r="DO59" s="186"/>
      <c r="DQ59" s="18">
        <v>14</v>
      </c>
      <c r="DR59" s="21" t="s">
        <v>59</v>
      </c>
      <c r="DS59" s="19" t="s">
        <v>60</v>
      </c>
      <c r="DT59" s="19">
        <v>4.396299</v>
      </c>
      <c r="DU59" s="19">
        <v>6.5073319999999999</v>
      </c>
      <c r="DV59" s="19">
        <v>0.90027299999999999</v>
      </c>
      <c r="DW59" s="19">
        <v>0.32683299999999998</v>
      </c>
      <c r="DX59" s="19">
        <v>0.32683299999999998</v>
      </c>
      <c r="DY59" s="19">
        <f t="shared" si="740"/>
        <v>1.553939</v>
      </c>
      <c r="DZ59" s="19">
        <v>0.32683299999999998</v>
      </c>
      <c r="EA59" s="19">
        <v>0.32683299999999998</v>
      </c>
      <c r="EB59" s="19">
        <v>0.32683299999999998</v>
      </c>
      <c r="EC59" s="19">
        <f t="shared" si="804"/>
        <v>0.98049900000000001</v>
      </c>
      <c r="ED59" s="19">
        <v>0.50009999999999999</v>
      </c>
      <c r="EE59" s="19">
        <v>0.28599999999999998</v>
      </c>
      <c r="EF59" s="34">
        <v>0.28599999999999998</v>
      </c>
      <c r="EG59" s="19">
        <f t="shared" si="805"/>
        <v>1.0721000000000001</v>
      </c>
      <c r="EH59" s="34">
        <v>0</v>
      </c>
      <c r="EI59" s="34">
        <v>0</v>
      </c>
      <c r="EJ59" s="34">
        <v>0</v>
      </c>
      <c r="EK59" s="19">
        <f t="shared" si="806"/>
        <v>0</v>
      </c>
      <c r="EL59" s="19">
        <f t="shared" si="807"/>
        <v>3.6065379999999996</v>
      </c>
      <c r="EM59" s="48"/>
      <c r="EN59" s="48"/>
      <c r="EO59" s="48"/>
      <c r="EP59" s="197">
        <f>SUM(EM59:EO59)</f>
        <v>0</v>
      </c>
      <c r="EQ59" s="197"/>
      <c r="ER59" s="197"/>
      <c r="ES59" s="197"/>
      <c r="ET59" s="197"/>
      <c r="EU59" s="197"/>
      <c r="EV59" s="197"/>
      <c r="EW59" s="197"/>
      <c r="EX59" s="197"/>
      <c r="EY59" s="197"/>
      <c r="EZ59" s="197"/>
      <c r="FA59" s="197"/>
      <c r="FB59" s="197"/>
      <c r="FC59" s="197"/>
      <c r="FE59" s="18">
        <v>14</v>
      </c>
      <c r="FF59" s="21" t="s">
        <v>59</v>
      </c>
      <c r="FG59" s="19" t="s">
        <v>60</v>
      </c>
      <c r="FH59" s="19">
        <v>1.1579999999999999</v>
      </c>
      <c r="FI59" s="19">
        <v>2.4910649999999999</v>
      </c>
      <c r="FJ59" s="19">
        <v>0.74065000000000003</v>
      </c>
      <c r="FK59" s="19">
        <v>2.5</v>
      </c>
      <c r="FL59" s="19">
        <v>0</v>
      </c>
      <c r="FM59" s="19">
        <f t="shared" si="746"/>
        <v>3.24065</v>
      </c>
      <c r="FN59" s="19">
        <v>0</v>
      </c>
      <c r="FO59" s="19">
        <v>0</v>
      </c>
      <c r="FP59" s="19">
        <v>0</v>
      </c>
      <c r="FQ59" s="19">
        <f t="shared" si="809"/>
        <v>0</v>
      </c>
      <c r="FR59" s="19">
        <v>0.16</v>
      </c>
      <c r="FS59" s="19">
        <v>1.82</v>
      </c>
      <c r="FT59" s="35">
        <v>0</v>
      </c>
      <c r="FU59" s="19">
        <f t="shared" si="810"/>
        <v>1.98</v>
      </c>
      <c r="FV59" s="35">
        <v>0</v>
      </c>
      <c r="FW59" s="35">
        <v>0</v>
      </c>
      <c r="FX59" s="35">
        <v>0</v>
      </c>
      <c r="FY59" s="19">
        <f t="shared" si="811"/>
        <v>0</v>
      </c>
      <c r="FZ59" s="19">
        <f t="shared" si="750"/>
        <v>5.22065</v>
      </c>
      <c r="GA59" s="19"/>
      <c r="GB59" s="19"/>
      <c r="GC59" s="188"/>
      <c r="GD59" s="186">
        <f>SUM(GA59:GC59)</f>
        <v>0</v>
      </c>
      <c r="GE59" s="186"/>
      <c r="GF59" s="186"/>
      <c r="GG59" s="186"/>
      <c r="GH59" s="186">
        <f>SUM(GE59:GG59)</f>
        <v>0</v>
      </c>
      <c r="GI59" s="186"/>
      <c r="GJ59" s="186"/>
      <c r="GK59" s="186"/>
      <c r="GL59" s="186">
        <f>SUM(GI59:GK59)</f>
        <v>0</v>
      </c>
      <c r="GM59" s="186"/>
      <c r="GN59" s="186"/>
      <c r="GO59" s="186"/>
      <c r="GP59" s="186">
        <f>SUM(GM59:GO59)</f>
        <v>0</v>
      </c>
      <c r="GQ59" s="186">
        <f t="shared" si="755"/>
        <v>0</v>
      </c>
      <c r="GS59" s="18">
        <v>14</v>
      </c>
      <c r="GT59" s="21" t="s">
        <v>59</v>
      </c>
      <c r="GU59" s="19" t="s">
        <v>60</v>
      </c>
      <c r="GV59" s="19">
        <v>7.0526749999999998</v>
      </c>
      <c r="GW59" s="19">
        <v>10.114806</v>
      </c>
      <c r="GX59" s="19">
        <v>0</v>
      </c>
      <c r="GY59" s="19">
        <v>0</v>
      </c>
      <c r="GZ59" s="19">
        <v>0</v>
      </c>
      <c r="HA59" s="19">
        <f t="shared" si="756"/>
        <v>0</v>
      </c>
      <c r="HB59" s="19">
        <v>0.111</v>
      </c>
      <c r="HC59" s="19">
        <v>0</v>
      </c>
      <c r="HD59" s="19">
        <v>0.111</v>
      </c>
      <c r="HE59" s="19">
        <f t="shared" si="816"/>
        <v>0.222</v>
      </c>
      <c r="HF59" s="19">
        <v>0</v>
      </c>
      <c r="HG59" s="19">
        <v>0</v>
      </c>
      <c r="HH59" s="37">
        <v>0</v>
      </c>
      <c r="HI59" s="19">
        <f t="shared" si="817"/>
        <v>0</v>
      </c>
      <c r="HJ59" s="37">
        <v>0</v>
      </c>
      <c r="HK59" s="37">
        <v>0</v>
      </c>
      <c r="HL59" s="37">
        <v>0</v>
      </c>
      <c r="HM59" s="19">
        <f>SUM(HJ59:HL59)</f>
        <v>0</v>
      </c>
      <c r="HN59" s="19">
        <f t="shared" si="760"/>
        <v>0.222</v>
      </c>
      <c r="HO59" s="19">
        <v>0</v>
      </c>
      <c r="HP59" s="19">
        <v>0</v>
      </c>
      <c r="HQ59" s="19"/>
      <c r="HR59" s="19">
        <f>SUM(HO59:HQ59)</f>
        <v>0</v>
      </c>
      <c r="HS59" s="186"/>
      <c r="HT59" s="186"/>
      <c r="HU59" s="186"/>
      <c r="HV59" s="186">
        <f>SUM(HS59:HU59)</f>
        <v>0</v>
      </c>
      <c r="HW59" s="186"/>
      <c r="HX59" s="186"/>
      <c r="HY59" s="186"/>
      <c r="HZ59" s="186">
        <f>SUM(HW59:HY59)</f>
        <v>0</v>
      </c>
      <c r="IA59" s="186"/>
      <c r="IB59" s="186"/>
      <c r="IC59" s="186"/>
      <c r="ID59" s="186">
        <f>SUM(IA59:IC59)</f>
        <v>0</v>
      </c>
      <c r="IE59" s="186">
        <f t="shared" si="765"/>
        <v>0</v>
      </c>
    </row>
    <row r="60" spans="1:239" ht="15.75" x14ac:dyDescent="0.25">
      <c r="A60" s="17">
        <v>15</v>
      </c>
      <c r="B60" s="21" t="s">
        <v>61</v>
      </c>
      <c r="C60" s="19" t="s">
        <v>62</v>
      </c>
      <c r="D60" s="20">
        <f>AR60+'1.Danh muc CPHC'!CF60+DT60+FH60+GV60</f>
        <v>6.370751499999999</v>
      </c>
      <c r="E60" s="20">
        <f>AS60+'1.Danh muc CPHC'!CG60+DU60+FI60+GW60</f>
        <v>43.464251199999993</v>
      </c>
      <c r="F60" s="20">
        <f>AT60+'1.Danh muc CPHC'!CH60+DV60+FJ60+GX60</f>
        <v>3.1575823399999998</v>
      </c>
      <c r="G60" s="20">
        <f>AU60+'1.Danh muc CPHC'!CI60+DW60+FK60+GY60</f>
        <v>4.74263982</v>
      </c>
      <c r="H60" s="20">
        <f>AV60+'1.Danh muc CPHC'!CJ60+DX60+FL60+GZ60</f>
        <v>2.5451505800000001</v>
      </c>
      <c r="I60" s="32">
        <f t="shared" si="679"/>
        <v>10.44537274</v>
      </c>
      <c r="J60" s="20">
        <f t="shared" si="784"/>
        <v>1.291029</v>
      </c>
      <c r="K60" s="20">
        <f t="shared" si="784"/>
        <v>2.4324859999999999</v>
      </c>
      <c r="L60" s="20">
        <f t="shared" si="784"/>
        <v>1.137273</v>
      </c>
      <c r="M60" s="32">
        <f t="shared" si="680"/>
        <v>4.8607879999999994</v>
      </c>
      <c r="N60" s="20">
        <f t="shared" si="785"/>
        <v>1.46004</v>
      </c>
      <c r="O60" s="20">
        <f t="shared" si="785"/>
        <v>1.6708370000000001</v>
      </c>
      <c r="P60" s="20">
        <f t="shared" si="785"/>
        <v>0.75611899999999999</v>
      </c>
      <c r="Q60" s="32">
        <f t="shared" si="681"/>
        <v>3.8869959999999999</v>
      </c>
      <c r="R60" s="20">
        <f t="shared" si="786"/>
        <v>0.58777800000000002</v>
      </c>
      <c r="S60" s="20">
        <f t="shared" si="786"/>
        <v>0.411574</v>
      </c>
      <c r="T60" s="20">
        <f t="shared" si="786"/>
        <v>0.55261099999999996</v>
      </c>
      <c r="U60" s="32">
        <f t="shared" si="682"/>
        <v>1.551963</v>
      </c>
      <c r="V60" s="32">
        <f t="shared" si="723"/>
        <v>20.74511974</v>
      </c>
      <c r="W60" s="32">
        <f t="shared" si="787"/>
        <v>0</v>
      </c>
      <c r="X60" s="32">
        <f t="shared" si="788"/>
        <v>4.8000000000000001E-2</v>
      </c>
      <c r="Y60" s="202">
        <f t="shared" si="788"/>
        <v>0</v>
      </c>
      <c r="Z60" s="186">
        <f t="shared" si="766"/>
        <v>4.8000000000000001E-2</v>
      </c>
      <c r="AA60" s="186">
        <f t="shared" si="789"/>
        <v>0</v>
      </c>
      <c r="AB60" s="186">
        <f t="shared" si="790"/>
        <v>0</v>
      </c>
      <c r="AC60" s="186">
        <f t="shared" si="790"/>
        <v>0</v>
      </c>
      <c r="AD60" s="186">
        <f t="shared" si="790"/>
        <v>0</v>
      </c>
      <c r="AE60" s="186">
        <f t="shared" si="791"/>
        <v>0</v>
      </c>
      <c r="AF60" s="186">
        <f t="shared" si="792"/>
        <v>0</v>
      </c>
      <c r="AG60" s="186">
        <f t="shared" si="793"/>
        <v>0</v>
      </c>
      <c r="AH60" s="186">
        <f t="shared" si="794"/>
        <v>0</v>
      </c>
      <c r="AI60" s="186">
        <f t="shared" si="795"/>
        <v>0</v>
      </c>
      <c r="AJ60" s="186">
        <f t="shared" si="796"/>
        <v>0</v>
      </c>
      <c r="AK60" s="186">
        <f t="shared" si="797"/>
        <v>0</v>
      </c>
      <c r="AL60" s="186">
        <f t="shared" si="798"/>
        <v>0</v>
      </c>
      <c r="AM60" s="186">
        <f t="shared" si="729"/>
        <v>4.8000000000000001E-2</v>
      </c>
      <c r="AN60" s="13"/>
      <c r="AO60" s="18">
        <v>15</v>
      </c>
      <c r="AP60" s="21" t="s">
        <v>61</v>
      </c>
      <c r="AQ60" s="19" t="s">
        <v>62</v>
      </c>
      <c r="AR60" s="19">
        <v>1.5526215000000001</v>
      </c>
      <c r="AS60" s="19">
        <v>7.4081872000000004</v>
      </c>
      <c r="AT60" s="19">
        <v>0.5780052</v>
      </c>
      <c r="AU60" s="19">
        <v>1.2786678</v>
      </c>
      <c r="AV60" s="19">
        <v>0.71448750000000005</v>
      </c>
      <c r="AW60" s="19">
        <f t="shared" si="823"/>
        <v>2.5711605</v>
      </c>
      <c r="AX60" s="19">
        <v>0.77692300000000003</v>
      </c>
      <c r="AY60" s="19">
        <v>1.731941</v>
      </c>
      <c r="AZ60" s="19">
        <v>0.57807299999999995</v>
      </c>
      <c r="BA60" s="19">
        <f t="shared" si="824"/>
        <v>3.0869369999999998</v>
      </c>
      <c r="BB60" s="19">
        <v>0.84070699999999998</v>
      </c>
      <c r="BC60" s="19">
        <v>1.539096</v>
      </c>
      <c r="BD60" s="19">
        <v>0.423342</v>
      </c>
      <c r="BE60" s="19">
        <f t="shared" si="732"/>
        <v>2.8031449999999998</v>
      </c>
      <c r="BF60" s="19">
        <v>0.58777800000000002</v>
      </c>
      <c r="BG60" s="19">
        <v>0.411574</v>
      </c>
      <c r="BH60" s="19">
        <v>0.55261099999999996</v>
      </c>
      <c r="BI60" s="19">
        <f t="shared" si="825"/>
        <v>1.551963</v>
      </c>
      <c r="BJ60" s="33">
        <f t="shared" si="826"/>
        <v>10.013205500000002</v>
      </c>
      <c r="BK60" s="48"/>
      <c r="BL60" s="48"/>
      <c r="BM60" s="48"/>
      <c r="BN60" s="197">
        <f t="shared" ref="BN60:BN61" si="827">SUM(BK60:BM60)</f>
        <v>0</v>
      </c>
      <c r="BO60" s="197"/>
      <c r="BP60" s="197"/>
      <c r="BQ60" s="197"/>
      <c r="BR60" s="197">
        <f t="shared" ref="BR60:BR61" si="828">SUM(BO60:BQ60)</f>
        <v>0</v>
      </c>
      <c r="BS60" s="197"/>
      <c r="BT60" s="197"/>
      <c r="BU60" s="197"/>
      <c r="BV60" s="197">
        <f t="shared" ref="BV60:BV61" si="829">SUM(BS60:BU60)</f>
        <v>0</v>
      </c>
      <c r="BW60" s="197"/>
      <c r="BX60" s="197"/>
      <c r="BY60" s="197"/>
      <c r="BZ60" s="197">
        <f t="shared" ref="BZ60:BZ61" si="830">SUM(BW60:BY60)</f>
        <v>0</v>
      </c>
      <c r="CA60" s="197">
        <f t="shared" si="803"/>
        <v>0</v>
      </c>
      <c r="CC60" s="18">
        <v>15</v>
      </c>
      <c r="CD60" s="21" t="s">
        <v>61</v>
      </c>
      <c r="CE60" s="19" t="s">
        <v>62</v>
      </c>
      <c r="CF60" s="19">
        <v>0.2</v>
      </c>
      <c r="CG60" s="19">
        <v>23.584593999999999</v>
      </c>
      <c r="CH60" s="19">
        <v>0.44526614000000003</v>
      </c>
      <c r="CI60" s="19">
        <v>0.40855502000000005</v>
      </c>
      <c r="CJ60" s="19">
        <v>0.64692408000000001</v>
      </c>
      <c r="CK60" s="19">
        <v>1.5007452400000001</v>
      </c>
      <c r="CL60" s="19"/>
      <c r="CM60" s="19"/>
      <c r="CN60" s="19"/>
      <c r="CO60" s="19">
        <v>0</v>
      </c>
      <c r="CP60" s="19"/>
      <c r="CQ60" s="19"/>
      <c r="CR60" s="19"/>
      <c r="CS60" s="19">
        <v>0</v>
      </c>
      <c r="CT60" s="19"/>
      <c r="CU60" s="19"/>
      <c r="CV60" s="19"/>
      <c r="CW60" s="19">
        <v>0</v>
      </c>
      <c r="CX60" s="19">
        <v>1.5007452400000001</v>
      </c>
      <c r="CY60" s="19"/>
      <c r="CZ60" s="19"/>
      <c r="DA60" s="19"/>
      <c r="DB60" s="19"/>
      <c r="DC60" s="19"/>
      <c r="DD60" s="19"/>
      <c r="DE60" s="19"/>
      <c r="DF60" s="19"/>
      <c r="DG60" s="19"/>
      <c r="DH60" s="19"/>
      <c r="DI60" s="19"/>
      <c r="DJ60" s="19"/>
      <c r="DK60" s="19"/>
      <c r="DL60" s="19"/>
      <c r="DM60" s="19"/>
      <c r="DN60" s="186"/>
      <c r="DO60" s="186"/>
      <c r="DQ60" s="18">
        <v>15</v>
      </c>
      <c r="DR60" s="21" t="s">
        <v>61</v>
      </c>
      <c r="DS60" s="19" t="s">
        <v>62</v>
      </c>
      <c r="DT60" s="19">
        <v>0.1012</v>
      </c>
      <c r="DU60" s="19">
        <v>0.63160000000000005</v>
      </c>
      <c r="DV60" s="19">
        <v>0</v>
      </c>
      <c r="DW60" s="19">
        <v>1.604946</v>
      </c>
      <c r="DX60" s="19">
        <v>0.37719999999999998</v>
      </c>
      <c r="DY60" s="19">
        <f t="shared" si="740"/>
        <v>1.982146</v>
      </c>
      <c r="DZ60" s="19">
        <v>0.241509</v>
      </c>
      <c r="EA60" s="19">
        <v>8.5999999999999993E-2</v>
      </c>
      <c r="EB60" s="19">
        <v>2.92E-2</v>
      </c>
      <c r="EC60" s="19">
        <f t="shared" si="804"/>
        <v>0.356709</v>
      </c>
      <c r="ED60" s="19">
        <v>1.8332999999999999E-2</v>
      </c>
      <c r="EE60" s="19">
        <v>5.1741000000000002E-2</v>
      </c>
      <c r="EF60" s="34">
        <v>7.2776999999999994E-2</v>
      </c>
      <c r="EG60" s="19">
        <f t="shared" si="805"/>
        <v>0.14285100000000001</v>
      </c>
      <c r="EH60" s="34">
        <v>0</v>
      </c>
      <c r="EI60" s="34">
        <v>0</v>
      </c>
      <c r="EJ60" s="34">
        <v>0</v>
      </c>
      <c r="EK60" s="19">
        <f t="shared" si="806"/>
        <v>0</v>
      </c>
      <c r="EL60" s="19">
        <f t="shared" si="807"/>
        <v>2.481706</v>
      </c>
      <c r="EM60" s="48"/>
      <c r="EN60" s="48"/>
      <c r="EO60" s="48"/>
      <c r="EP60" s="197">
        <f t="shared" ref="EP60:EP61" si="831">SUM(EM60:EO60)</f>
        <v>0</v>
      </c>
      <c r="EQ60" s="197"/>
      <c r="ER60" s="197"/>
      <c r="ES60" s="197"/>
      <c r="ET60" s="197"/>
      <c r="EU60" s="197"/>
      <c r="EV60" s="197"/>
      <c r="EW60" s="197"/>
      <c r="EX60" s="197"/>
      <c r="EY60" s="197"/>
      <c r="EZ60" s="197"/>
      <c r="FA60" s="197"/>
      <c r="FB60" s="197"/>
      <c r="FC60" s="197"/>
      <c r="FE60" s="18">
        <v>15</v>
      </c>
      <c r="FF60" s="21" t="s">
        <v>61</v>
      </c>
      <c r="FG60" s="19" t="s">
        <v>62</v>
      </c>
      <c r="FH60" s="19">
        <v>2.7357670000000001</v>
      </c>
      <c r="FI60" s="19">
        <v>3.2457669999999998</v>
      </c>
      <c r="FJ60" s="19">
        <v>1.606217</v>
      </c>
      <c r="FK60" s="19">
        <v>0.936666</v>
      </c>
      <c r="FL60" s="19">
        <v>0.08</v>
      </c>
      <c r="FM60" s="19">
        <f t="shared" si="746"/>
        <v>2.6228829999999999</v>
      </c>
      <c r="FN60" s="19">
        <v>0.17</v>
      </c>
      <c r="FO60" s="19">
        <v>0.16</v>
      </c>
      <c r="FP60" s="19">
        <v>0.53</v>
      </c>
      <c r="FQ60" s="19">
        <f t="shared" si="809"/>
        <v>0.8600000000000001</v>
      </c>
      <c r="FR60" s="19">
        <v>0</v>
      </c>
      <c r="FS60" s="19">
        <v>0.08</v>
      </c>
      <c r="FT60" s="35">
        <v>0.26</v>
      </c>
      <c r="FU60" s="19">
        <f t="shared" si="810"/>
        <v>0.34</v>
      </c>
      <c r="FV60" s="35">
        <v>0</v>
      </c>
      <c r="FW60" s="35">
        <v>0</v>
      </c>
      <c r="FX60" s="35">
        <v>0</v>
      </c>
      <c r="FY60" s="19">
        <f t="shared" si="811"/>
        <v>0</v>
      </c>
      <c r="FZ60" s="19">
        <f t="shared" si="750"/>
        <v>3.822883</v>
      </c>
      <c r="GA60" s="19"/>
      <c r="GB60" s="19"/>
      <c r="GC60" s="188"/>
      <c r="GD60" s="186">
        <f t="shared" ref="GD60:GD61" si="832">SUM(GA60:GC60)</f>
        <v>0</v>
      </c>
      <c r="GE60" s="186"/>
      <c r="GF60" s="186"/>
      <c r="GG60" s="186"/>
      <c r="GH60" s="186">
        <f t="shared" ref="GH60:GH61" si="833">SUM(GE60:GG60)</f>
        <v>0</v>
      </c>
      <c r="GI60" s="186"/>
      <c r="GJ60" s="186"/>
      <c r="GK60" s="186"/>
      <c r="GL60" s="186">
        <f t="shared" ref="GL60:GL61" si="834">SUM(GI60:GK60)</f>
        <v>0</v>
      </c>
      <c r="GM60" s="186"/>
      <c r="GN60" s="186"/>
      <c r="GO60" s="186"/>
      <c r="GP60" s="186">
        <f t="shared" ref="GP60:GP61" si="835">SUM(GM60:GO60)</f>
        <v>0</v>
      </c>
      <c r="GQ60" s="186">
        <f t="shared" si="755"/>
        <v>0</v>
      </c>
      <c r="GS60" s="18">
        <v>15</v>
      </c>
      <c r="GT60" s="21" t="s">
        <v>61</v>
      </c>
      <c r="GU60" s="19" t="s">
        <v>62</v>
      </c>
      <c r="GV60" s="19">
        <v>1.7811629999999998</v>
      </c>
      <c r="GW60" s="19">
        <v>8.5941030000000005</v>
      </c>
      <c r="GX60" s="19">
        <v>0.52809399999999995</v>
      </c>
      <c r="GY60" s="19">
        <v>0.51380499999999996</v>
      </c>
      <c r="GZ60" s="19">
        <v>0.72653900000000005</v>
      </c>
      <c r="HA60" s="19">
        <f t="shared" si="756"/>
        <v>1.768438</v>
      </c>
      <c r="HB60" s="19">
        <v>0.10259699999999999</v>
      </c>
      <c r="HC60" s="19">
        <v>0.45454499999999998</v>
      </c>
      <c r="HD60" s="19">
        <v>0</v>
      </c>
      <c r="HE60" s="19">
        <f t="shared" si="816"/>
        <v>0.55714200000000003</v>
      </c>
      <c r="HF60" s="19">
        <v>0.60099999999999998</v>
      </c>
      <c r="HG60" s="19">
        <v>0</v>
      </c>
      <c r="HH60" s="37">
        <v>0</v>
      </c>
      <c r="HI60" s="19">
        <f t="shared" si="817"/>
        <v>0.60099999999999998</v>
      </c>
      <c r="HJ60" s="37">
        <v>0</v>
      </c>
      <c r="HK60" s="37">
        <v>0</v>
      </c>
      <c r="HL60" s="37">
        <v>0</v>
      </c>
      <c r="HM60" s="19">
        <f t="shared" si="818"/>
        <v>0</v>
      </c>
      <c r="HN60" s="19">
        <f>HA60+HE60+HI60+HM60</f>
        <v>2.92658</v>
      </c>
      <c r="HO60" s="19">
        <v>0</v>
      </c>
      <c r="HP60" s="19">
        <v>4.8000000000000001E-2</v>
      </c>
      <c r="HQ60" s="19"/>
      <c r="HR60" s="19">
        <f t="shared" ref="HR60:HR61" si="836">SUM(HO60:HQ60)</f>
        <v>4.8000000000000001E-2</v>
      </c>
      <c r="HS60" s="186"/>
      <c r="HT60" s="186"/>
      <c r="HU60" s="186"/>
      <c r="HV60" s="186">
        <f t="shared" ref="HV60:HV61" si="837">SUM(HS60:HU60)</f>
        <v>0</v>
      </c>
      <c r="HW60" s="186"/>
      <c r="HX60" s="186"/>
      <c r="HY60" s="186"/>
      <c r="HZ60" s="186">
        <f t="shared" ref="HZ60:HZ61" si="838">SUM(HW60:HY60)</f>
        <v>0</v>
      </c>
      <c r="IA60" s="186"/>
      <c r="IB60" s="186"/>
      <c r="IC60" s="186"/>
      <c r="ID60" s="186">
        <f t="shared" ref="ID60:ID61" si="839">SUM(IA60:IC60)</f>
        <v>0</v>
      </c>
      <c r="IE60" s="186">
        <f>HR60+HV60+HZ60+ID60</f>
        <v>4.8000000000000001E-2</v>
      </c>
    </row>
    <row r="61" spans="1:239" ht="15.75" x14ac:dyDescent="0.25">
      <c r="A61" s="17">
        <v>16</v>
      </c>
      <c r="B61" s="21" t="s">
        <v>63</v>
      </c>
      <c r="C61" s="19" t="s">
        <v>64</v>
      </c>
      <c r="D61" s="20">
        <f>AR61+'1.Danh muc CPHC'!CF61+DT61+FH61+GV61</f>
        <v>0</v>
      </c>
      <c r="E61" s="20">
        <f>AS61+'1.Danh muc CPHC'!CG61+DU61+FI61+GW61</f>
        <v>0</v>
      </c>
      <c r="F61" s="20">
        <f>AT61+'1.Danh muc CPHC'!CH61+DV61+FJ61+GX61</f>
        <v>0</v>
      </c>
      <c r="G61" s="20">
        <f>AU61+'1.Danh muc CPHC'!CI61+DW61+FK61+GY61</f>
        <v>0</v>
      </c>
      <c r="H61" s="20">
        <f>AV61+'1.Danh muc CPHC'!CJ61+DX61+FL61+GZ61</f>
        <v>0</v>
      </c>
      <c r="I61" s="32">
        <f t="shared" si="679"/>
        <v>0</v>
      </c>
      <c r="J61" s="20">
        <f t="shared" si="784"/>
        <v>0</v>
      </c>
      <c r="K61" s="20">
        <f t="shared" si="784"/>
        <v>0</v>
      </c>
      <c r="L61" s="20">
        <f t="shared" si="784"/>
        <v>0</v>
      </c>
      <c r="M61" s="32">
        <f t="shared" si="680"/>
        <v>0</v>
      </c>
      <c r="N61" s="20">
        <f t="shared" si="785"/>
        <v>0</v>
      </c>
      <c r="O61" s="20">
        <f t="shared" si="785"/>
        <v>0</v>
      </c>
      <c r="P61" s="20">
        <f t="shared" si="785"/>
        <v>0</v>
      </c>
      <c r="Q61" s="32">
        <f t="shared" si="681"/>
        <v>0</v>
      </c>
      <c r="R61" s="20">
        <f t="shared" si="786"/>
        <v>0</v>
      </c>
      <c r="S61" s="20">
        <f t="shared" si="786"/>
        <v>0</v>
      </c>
      <c r="T61" s="20">
        <f t="shared" si="786"/>
        <v>0</v>
      </c>
      <c r="U61" s="32">
        <f t="shared" si="682"/>
        <v>0</v>
      </c>
      <c r="V61" s="32">
        <f t="shared" si="723"/>
        <v>0</v>
      </c>
      <c r="W61" s="32">
        <f t="shared" si="787"/>
        <v>0</v>
      </c>
      <c r="X61" s="32">
        <f t="shared" si="788"/>
        <v>0</v>
      </c>
      <c r="Y61" s="202">
        <f t="shared" si="788"/>
        <v>0</v>
      </c>
      <c r="Z61" s="186">
        <f t="shared" si="766"/>
        <v>0</v>
      </c>
      <c r="AA61" s="186">
        <f t="shared" si="789"/>
        <v>0</v>
      </c>
      <c r="AB61" s="186">
        <f t="shared" si="790"/>
        <v>0</v>
      </c>
      <c r="AC61" s="186">
        <f t="shared" si="790"/>
        <v>0</v>
      </c>
      <c r="AD61" s="186">
        <f t="shared" si="790"/>
        <v>0</v>
      </c>
      <c r="AE61" s="186">
        <f t="shared" si="791"/>
        <v>0</v>
      </c>
      <c r="AF61" s="186">
        <f t="shared" si="792"/>
        <v>0</v>
      </c>
      <c r="AG61" s="186">
        <f t="shared" si="793"/>
        <v>0</v>
      </c>
      <c r="AH61" s="186">
        <f t="shared" si="794"/>
        <v>0</v>
      </c>
      <c r="AI61" s="186">
        <f t="shared" si="795"/>
        <v>0</v>
      </c>
      <c r="AJ61" s="186">
        <f t="shared" si="796"/>
        <v>0</v>
      </c>
      <c r="AK61" s="186">
        <f t="shared" si="797"/>
        <v>0</v>
      </c>
      <c r="AL61" s="186">
        <f t="shared" si="798"/>
        <v>0</v>
      </c>
      <c r="AM61" s="186">
        <f t="shared" si="729"/>
        <v>0</v>
      </c>
      <c r="AN61" s="13"/>
      <c r="AO61" s="18">
        <v>16</v>
      </c>
      <c r="AP61" s="21" t="s">
        <v>63</v>
      </c>
      <c r="AQ61" s="19" t="s">
        <v>64</v>
      </c>
      <c r="AR61" s="19">
        <v>0</v>
      </c>
      <c r="AS61" s="19">
        <v>0</v>
      </c>
      <c r="AT61" s="19">
        <v>0</v>
      </c>
      <c r="AU61" s="19">
        <v>0</v>
      </c>
      <c r="AV61" s="19">
        <v>0</v>
      </c>
      <c r="AW61" s="19">
        <f t="shared" si="823"/>
        <v>0</v>
      </c>
      <c r="AX61" s="19">
        <v>0</v>
      </c>
      <c r="AY61" s="19">
        <v>0</v>
      </c>
      <c r="AZ61" s="19">
        <v>0</v>
      </c>
      <c r="BA61" s="19">
        <f t="shared" si="824"/>
        <v>0</v>
      </c>
      <c r="BB61" s="19">
        <v>0</v>
      </c>
      <c r="BC61" s="19">
        <v>0</v>
      </c>
      <c r="BD61" s="19">
        <v>0</v>
      </c>
      <c r="BE61" s="19">
        <f>SUM(BB61:BD61)</f>
        <v>0</v>
      </c>
      <c r="BF61" s="19">
        <v>0</v>
      </c>
      <c r="BG61" s="19">
        <v>0</v>
      </c>
      <c r="BH61" s="19">
        <v>0</v>
      </c>
      <c r="BI61" s="19">
        <f t="shared" si="825"/>
        <v>0</v>
      </c>
      <c r="BJ61" s="33">
        <f>+AW61+BA61+BE61+BI61</f>
        <v>0</v>
      </c>
      <c r="BK61" s="48"/>
      <c r="BL61" s="48"/>
      <c r="BM61" s="48"/>
      <c r="BN61" s="197">
        <f t="shared" si="827"/>
        <v>0</v>
      </c>
      <c r="BO61" s="197"/>
      <c r="BP61" s="197"/>
      <c r="BQ61" s="197"/>
      <c r="BR61" s="197">
        <f t="shared" si="828"/>
        <v>0</v>
      </c>
      <c r="BS61" s="197"/>
      <c r="BT61" s="197"/>
      <c r="BU61" s="197"/>
      <c r="BV61" s="197">
        <f t="shared" si="829"/>
        <v>0</v>
      </c>
      <c r="BW61" s="197"/>
      <c r="BX61" s="197"/>
      <c r="BY61" s="197"/>
      <c r="BZ61" s="197">
        <f t="shared" si="830"/>
        <v>0</v>
      </c>
      <c r="CA61" s="197">
        <f>+BN61+BR61+BV61+BZ61</f>
        <v>0</v>
      </c>
      <c r="CC61" s="18">
        <v>16</v>
      </c>
      <c r="CD61" s="21" t="s">
        <v>63</v>
      </c>
      <c r="CE61" s="19" t="s">
        <v>64</v>
      </c>
      <c r="CF61" s="19">
        <v>0</v>
      </c>
      <c r="CG61" s="19">
        <v>0</v>
      </c>
      <c r="CH61" s="19">
        <v>0</v>
      </c>
      <c r="CI61" s="19">
        <v>0</v>
      </c>
      <c r="CJ61" s="19">
        <v>0</v>
      </c>
      <c r="CK61" s="19">
        <v>0</v>
      </c>
      <c r="CL61" s="19"/>
      <c r="CM61" s="19"/>
      <c r="CN61" s="19"/>
      <c r="CO61" s="19">
        <v>0</v>
      </c>
      <c r="CP61" s="19"/>
      <c r="CQ61" s="19"/>
      <c r="CR61" s="19"/>
      <c r="CS61" s="19">
        <v>0</v>
      </c>
      <c r="CT61" s="19"/>
      <c r="CU61" s="19"/>
      <c r="CV61" s="19"/>
      <c r="CW61" s="19">
        <v>0</v>
      </c>
      <c r="CX61" s="19">
        <v>0</v>
      </c>
      <c r="CY61" s="19"/>
      <c r="CZ61" s="19"/>
      <c r="DA61" s="19"/>
      <c r="DB61" s="19"/>
      <c r="DC61" s="19"/>
      <c r="DD61" s="19"/>
      <c r="DE61" s="19"/>
      <c r="DF61" s="19"/>
      <c r="DG61" s="19"/>
      <c r="DH61" s="19"/>
      <c r="DI61" s="19"/>
      <c r="DJ61" s="19"/>
      <c r="DK61" s="19"/>
      <c r="DL61" s="19"/>
      <c r="DM61" s="19"/>
      <c r="DN61" s="186"/>
      <c r="DO61" s="186"/>
      <c r="DQ61" s="18">
        <v>16</v>
      </c>
      <c r="DR61" s="21" t="s">
        <v>63</v>
      </c>
      <c r="DS61" s="19" t="s">
        <v>64</v>
      </c>
      <c r="DT61" s="19">
        <v>0</v>
      </c>
      <c r="DU61" s="19">
        <v>0</v>
      </c>
      <c r="DV61" s="19">
        <v>0</v>
      </c>
      <c r="DW61" s="19">
        <v>0</v>
      </c>
      <c r="DX61" s="19">
        <v>0</v>
      </c>
      <c r="DY61" s="19">
        <f t="shared" si="740"/>
        <v>0</v>
      </c>
      <c r="DZ61" s="19">
        <v>0</v>
      </c>
      <c r="EA61" s="19">
        <v>0</v>
      </c>
      <c r="EB61" s="19">
        <v>0</v>
      </c>
      <c r="EC61" s="19">
        <f t="shared" si="804"/>
        <v>0</v>
      </c>
      <c r="ED61" s="19">
        <v>0</v>
      </c>
      <c r="EE61" s="19">
        <v>0</v>
      </c>
      <c r="EF61" s="34">
        <v>0</v>
      </c>
      <c r="EG61" s="19">
        <f t="shared" si="805"/>
        <v>0</v>
      </c>
      <c r="EH61" s="34">
        <v>0</v>
      </c>
      <c r="EI61" s="34">
        <v>0</v>
      </c>
      <c r="EJ61" s="34">
        <v>0</v>
      </c>
      <c r="EK61" s="19">
        <f t="shared" si="806"/>
        <v>0</v>
      </c>
      <c r="EL61" s="19">
        <f>+DY61+EC61+EG61+EK61</f>
        <v>0</v>
      </c>
      <c r="EM61" s="48"/>
      <c r="EN61" s="48"/>
      <c r="EO61" s="48"/>
      <c r="EP61" s="197">
        <f t="shared" si="831"/>
        <v>0</v>
      </c>
      <c r="EQ61" s="197"/>
      <c r="ER61" s="197"/>
      <c r="ES61" s="197"/>
      <c r="ET61" s="197"/>
      <c r="EU61" s="197"/>
      <c r="EV61" s="197"/>
      <c r="EW61" s="197"/>
      <c r="EX61" s="197"/>
      <c r="EY61" s="197"/>
      <c r="EZ61" s="197"/>
      <c r="FA61" s="197"/>
      <c r="FB61" s="197"/>
      <c r="FC61" s="197"/>
      <c r="FE61" s="18">
        <v>16</v>
      </c>
      <c r="FF61" s="21" t="s">
        <v>63</v>
      </c>
      <c r="FG61" s="19" t="s">
        <v>64</v>
      </c>
      <c r="FH61" s="19">
        <v>0</v>
      </c>
      <c r="FI61" s="19">
        <v>0</v>
      </c>
      <c r="FJ61" s="19">
        <v>0</v>
      </c>
      <c r="FK61" s="19">
        <v>0</v>
      </c>
      <c r="FL61" s="19">
        <v>0</v>
      </c>
      <c r="FM61" s="19">
        <f t="shared" si="746"/>
        <v>0</v>
      </c>
      <c r="FN61" s="19">
        <v>0</v>
      </c>
      <c r="FO61" s="19">
        <v>0</v>
      </c>
      <c r="FP61" s="19">
        <v>0</v>
      </c>
      <c r="FQ61" s="19">
        <f t="shared" si="809"/>
        <v>0</v>
      </c>
      <c r="FR61" s="19">
        <v>0</v>
      </c>
      <c r="FS61" s="19">
        <v>0</v>
      </c>
      <c r="FT61" s="35">
        <v>0</v>
      </c>
      <c r="FU61" s="19">
        <f t="shared" si="810"/>
        <v>0</v>
      </c>
      <c r="FV61" s="35">
        <v>0</v>
      </c>
      <c r="FW61" s="35">
        <v>0</v>
      </c>
      <c r="FX61" s="35">
        <v>0</v>
      </c>
      <c r="FY61" s="19">
        <f t="shared" si="811"/>
        <v>0</v>
      </c>
      <c r="FZ61" s="19">
        <f>+FM61+FQ61+FU61+FY61</f>
        <v>0</v>
      </c>
      <c r="GA61" s="19"/>
      <c r="GB61" s="19"/>
      <c r="GC61" s="188"/>
      <c r="GD61" s="186">
        <f t="shared" si="832"/>
        <v>0</v>
      </c>
      <c r="GE61" s="186"/>
      <c r="GF61" s="186"/>
      <c r="GG61" s="186"/>
      <c r="GH61" s="186">
        <f t="shared" si="833"/>
        <v>0</v>
      </c>
      <c r="GI61" s="186"/>
      <c r="GJ61" s="186"/>
      <c r="GK61" s="186"/>
      <c r="GL61" s="186">
        <f t="shared" si="834"/>
        <v>0</v>
      </c>
      <c r="GM61" s="186"/>
      <c r="GN61" s="186"/>
      <c r="GO61" s="186"/>
      <c r="GP61" s="186">
        <f t="shared" si="835"/>
        <v>0</v>
      </c>
      <c r="GQ61" s="186">
        <f>+GD61+GH61+GL61+GP61</f>
        <v>0</v>
      </c>
      <c r="GS61" s="18">
        <v>16</v>
      </c>
      <c r="GT61" s="21" t="s">
        <v>63</v>
      </c>
      <c r="GU61" s="19" t="s">
        <v>64</v>
      </c>
      <c r="GV61" s="19">
        <v>0</v>
      </c>
      <c r="GW61" s="19">
        <v>0</v>
      </c>
      <c r="GX61" s="19">
        <v>0</v>
      </c>
      <c r="GY61" s="19">
        <v>0</v>
      </c>
      <c r="GZ61" s="19">
        <v>0</v>
      </c>
      <c r="HA61" s="19">
        <f t="shared" si="756"/>
        <v>0</v>
      </c>
      <c r="HB61" s="19">
        <v>0</v>
      </c>
      <c r="HC61" s="19">
        <v>0</v>
      </c>
      <c r="HD61" s="19">
        <v>0</v>
      </c>
      <c r="HE61" s="19">
        <f t="shared" si="816"/>
        <v>0</v>
      </c>
      <c r="HF61" s="19">
        <v>0</v>
      </c>
      <c r="HG61" s="19">
        <v>0</v>
      </c>
      <c r="HH61" s="37">
        <v>0</v>
      </c>
      <c r="HI61" s="19">
        <f t="shared" si="817"/>
        <v>0</v>
      </c>
      <c r="HJ61" s="37">
        <v>0</v>
      </c>
      <c r="HK61" s="37">
        <v>0</v>
      </c>
      <c r="HL61" s="37">
        <v>0</v>
      </c>
      <c r="HM61" s="19">
        <f t="shared" si="818"/>
        <v>0</v>
      </c>
      <c r="HN61" s="19">
        <f t="shared" si="760"/>
        <v>0</v>
      </c>
      <c r="HO61" s="19">
        <v>0</v>
      </c>
      <c r="HP61" s="19">
        <v>0</v>
      </c>
      <c r="HQ61" s="19"/>
      <c r="HR61" s="19">
        <f t="shared" si="836"/>
        <v>0</v>
      </c>
      <c r="HS61" s="186"/>
      <c r="HT61" s="186"/>
      <c r="HU61" s="186"/>
      <c r="HV61" s="186">
        <f t="shared" si="837"/>
        <v>0</v>
      </c>
      <c r="HW61" s="186"/>
      <c r="HX61" s="186"/>
      <c r="HY61" s="186"/>
      <c r="HZ61" s="186">
        <f t="shared" si="838"/>
        <v>0</v>
      </c>
      <c r="IA61" s="186"/>
      <c r="IB61" s="186"/>
      <c r="IC61" s="186"/>
      <c r="ID61" s="186">
        <f t="shared" si="839"/>
        <v>0</v>
      </c>
      <c r="IE61" s="186">
        <f t="shared" si="765"/>
        <v>0</v>
      </c>
    </row>
    <row r="62" spans="1:239" ht="15.75" x14ac:dyDescent="0.25">
      <c r="A62" s="14" t="s">
        <v>65</v>
      </c>
      <c r="B62" s="15"/>
      <c r="C62" s="16" t="s">
        <v>66</v>
      </c>
      <c r="D62" s="16">
        <f>SUM(D63:D65)</f>
        <v>28.052336300000004</v>
      </c>
      <c r="E62" s="16">
        <f t="shared" ref="E62:T62" si="840">SUM(E63:E65)</f>
        <v>139.71854593333336</v>
      </c>
      <c r="F62" s="16">
        <f t="shared" si="840"/>
        <v>8.3362651200000002</v>
      </c>
      <c r="G62" s="16">
        <f t="shared" si="840"/>
        <v>10.061862820000002</v>
      </c>
      <c r="H62" s="16">
        <f t="shared" si="840"/>
        <v>15.212973420000001</v>
      </c>
      <c r="I62" s="29">
        <f t="shared" si="679"/>
        <v>33.611101360000006</v>
      </c>
      <c r="J62" s="16">
        <f t="shared" si="840"/>
        <v>9.9079920000000001</v>
      </c>
      <c r="K62" s="16">
        <f t="shared" si="840"/>
        <v>4.9342770000000007</v>
      </c>
      <c r="L62" s="16">
        <f t="shared" si="840"/>
        <v>3.7372190000000001</v>
      </c>
      <c r="M62" s="29">
        <f t="shared" si="680"/>
        <v>18.579488000000001</v>
      </c>
      <c r="N62" s="16">
        <f t="shared" si="840"/>
        <v>7.1434549999999994</v>
      </c>
      <c r="O62" s="16">
        <f t="shared" si="840"/>
        <v>6.8448740000000008</v>
      </c>
      <c r="P62" s="16">
        <f t="shared" si="840"/>
        <v>4.9820259999999994</v>
      </c>
      <c r="Q62" s="29">
        <f t="shared" si="681"/>
        <v>18.970354999999998</v>
      </c>
      <c r="R62" s="16">
        <f t="shared" si="840"/>
        <v>4.8763369999999995</v>
      </c>
      <c r="S62" s="16">
        <f t="shared" si="840"/>
        <v>3.0227849999999998</v>
      </c>
      <c r="T62" s="16">
        <f t="shared" si="840"/>
        <v>4.9776990000000003</v>
      </c>
      <c r="U62" s="29">
        <f t="shared" si="682"/>
        <v>12.876821</v>
      </c>
      <c r="V62" s="29">
        <f t="shared" si="723"/>
        <v>84.037765360000009</v>
      </c>
      <c r="W62" s="29">
        <f t="shared" ref="W62:Y62" si="841">SUM(W63:W65)</f>
        <v>1.5105550000000001</v>
      </c>
      <c r="X62" s="29">
        <f t="shared" si="841"/>
        <v>0</v>
      </c>
      <c r="Y62" s="201">
        <f t="shared" si="841"/>
        <v>0</v>
      </c>
      <c r="Z62" s="351">
        <f t="shared" si="766"/>
        <v>1.5105550000000001</v>
      </c>
      <c r="AA62" s="351">
        <f t="shared" ref="AA62" si="842">SUM(AA63:AA65)</f>
        <v>0</v>
      </c>
      <c r="AB62" s="351">
        <f t="shared" ref="AB62:AE62" si="843">SUM(AB63:AB65)</f>
        <v>0</v>
      </c>
      <c r="AC62" s="351">
        <f t="shared" si="843"/>
        <v>0</v>
      </c>
      <c r="AD62" s="351">
        <f t="shared" si="843"/>
        <v>0</v>
      </c>
      <c r="AE62" s="351">
        <f t="shared" si="843"/>
        <v>0</v>
      </c>
      <c r="AF62" s="351">
        <f t="shared" ref="AF62:AI62" si="844">SUM(AF63:AF65)</f>
        <v>0</v>
      </c>
      <c r="AG62" s="351">
        <f t="shared" si="844"/>
        <v>0</v>
      </c>
      <c r="AH62" s="351">
        <f t="shared" si="844"/>
        <v>0</v>
      </c>
      <c r="AI62" s="351">
        <f t="shared" si="844"/>
        <v>0</v>
      </c>
      <c r="AJ62" s="351">
        <f t="shared" ref="AJ62:AL62" si="845">SUM(AJ63:AJ65)</f>
        <v>0</v>
      </c>
      <c r="AK62" s="351">
        <f t="shared" si="845"/>
        <v>0</v>
      </c>
      <c r="AL62" s="351">
        <f t="shared" si="845"/>
        <v>0</v>
      </c>
      <c r="AM62" s="351">
        <f t="shared" si="729"/>
        <v>1.5105550000000001</v>
      </c>
      <c r="AN62" s="355"/>
      <c r="AO62" s="15" t="s">
        <v>65</v>
      </c>
      <c r="AP62" s="15"/>
      <c r="AQ62" s="16" t="s">
        <v>66</v>
      </c>
      <c r="AR62" s="16">
        <f>SUM(AR63:AR65)</f>
        <v>18.9992673</v>
      </c>
      <c r="AS62" s="16">
        <f t="shared" ref="AS62:AZ62" si="846">SUM(AS63:AS65)</f>
        <v>67.205901600000004</v>
      </c>
      <c r="AT62" s="16">
        <f t="shared" si="846"/>
        <v>5.4013334999999998</v>
      </c>
      <c r="AU62" s="16">
        <f t="shared" si="846"/>
        <v>6.5878407000000001</v>
      </c>
      <c r="AV62" s="16">
        <f t="shared" si="846"/>
        <v>11.106393300000001</v>
      </c>
      <c r="AW62" s="16">
        <f t="shared" si="846"/>
        <v>23.095567500000001</v>
      </c>
      <c r="AX62" s="16">
        <f t="shared" si="846"/>
        <v>8.6579619999999995</v>
      </c>
      <c r="AY62" s="16">
        <f t="shared" si="846"/>
        <v>3.9270380000000005</v>
      </c>
      <c r="AZ62" s="16">
        <f t="shared" si="846"/>
        <v>2.6889280000000002</v>
      </c>
      <c r="BA62" s="16">
        <f>SUM(BA63:BA65)</f>
        <v>15.273928</v>
      </c>
      <c r="BB62" s="16">
        <f t="shared" ref="BB62:CA62" si="847">SUM(BB63:BB65)</f>
        <v>7.1434549999999994</v>
      </c>
      <c r="BC62" s="16">
        <f t="shared" si="847"/>
        <v>5.7939480000000003</v>
      </c>
      <c r="BD62" s="16">
        <f t="shared" si="847"/>
        <v>3.635729</v>
      </c>
      <c r="BE62" s="16">
        <f t="shared" si="847"/>
        <v>16.573132000000001</v>
      </c>
      <c r="BF62" s="16">
        <f t="shared" si="847"/>
        <v>3.3598520000000001</v>
      </c>
      <c r="BG62" s="16">
        <f t="shared" si="847"/>
        <v>2.7774700000000001</v>
      </c>
      <c r="BH62" s="16">
        <f t="shared" si="847"/>
        <v>4.3374110000000003</v>
      </c>
      <c r="BI62" s="16">
        <f t="shared" si="847"/>
        <v>10.474733000000001</v>
      </c>
      <c r="BJ62" s="16">
        <f t="shared" si="847"/>
        <v>65.417360500000001</v>
      </c>
      <c r="BK62" s="82">
        <f t="shared" si="847"/>
        <v>0</v>
      </c>
      <c r="BL62" s="82">
        <f t="shared" si="847"/>
        <v>0</v>
      </c>
      <c r="BM62" s="82">
        <f t="shared" si="847"/>
        <v>0</v>
      </c>
      <c r="BN62" s="350">
        <f t="shared" si="847"/>
        <v>0</v>
      </c>
      <c r="BO62" s="350">
        <f t="shared" si="847"/>
        <v>0</v>
      </c>
      <c r="BP62" s="350">
        <f t="shared" si="847"/>
        <v>0</v>
      </c>
      <c r="BQ62" s="350">
        <f t="shared" si="847"/>
        <v>0</v>
      </c>
      <c r="BR62" s="350">
        <f t="shared" si="847"/>
        <v>0</v>
      </c>
      <c r="BS62" s="350">
        <f t="shared" si="847"/>
        <v>0</v>
      </c>
      <c r="BT62" s="350">
        <f t="shared" si="847"/>
        <v>0</v>
      </c>
      <c r="BU62" s="350">
        <f t="shared" si="847"/>
        <v>0</v>
      </c>
      <c r="BV62" s="350">
        <f t="shared" si="847"/>
        <v>0</v>
      </c>
      <c r="BW62" s="350">
        <f t="shared" si="847"/>
        <v>0</v>
      </c>
      <c r="BX62" s="350">
        <f t="shared" si="847"/>
        <v>0</v>
      </c>
      <c r="BY62" s="350">
        <f t="shared" si="847"/>
        <v>0</v>
      </c>
      <c r="BZ62" s="350">
        <f t="shared" si="847"/>
        <v>0</v>
      </c>
      <c r="CA62" s="350">
        <f t="shared" si="847"/>
        <v>0</v>
      </c>
      <c r="CB62" s="349"/>
      <c r="CC62" s="15" t="s">
        <v>65</v>
      </c>
      <c r="CD62" s="15"/>
      <c r="CE62" s="16" t="s">
        <v>66</v>
      </c>
      <c r="CF62" s="16">
        <v>2.1</v>
      </c>
      <c r="CG62" s="16">
        <v>19.188770333333334</v>
      </c>
      <c r="CH62" s="16">
        <v>1.6256686200000003</v>
      </c>
      <c r="CI62" s="16">
        <v>1.1008711200000001</v>
      </c>
      <c r="CJ62" s="16">
        <v>2.6933191200000004</v>
      </c>
      <c r="CK62" s="16">
        <v>5.4198588600000015</v>
      </c>
      <c r="CL62" s="16">
        <v>0</v>
      </c>
      <c r="CM62" s="16">
        <v>0</v>
      </c>
      <c r="CN62" s="16">
        <v>0</v>
      </c>
      <c r="CO62" s="16">
        <v>0</v>
      </c>
      <c r="CP62" s="16">
        <v>0</v>
      </c>
      <c r="CQ62" s="16">
        <v>0</v>
      </c>
      <c r="CR62" s="16">
        <v>0</v>
      </c>
      <c r="CS62" s="16">
        <v>0</v>
      </c>
      <c r="CT62" s="16">
        <v>0</v>
      </c>
      <c r="CU62" s="16">
        <v>0</v>
      </c>
      <c r="CV62" s="16">
        <v>0</v>
      </c>
      <c r="CW62" s="16">
        <v>0</v>
      </c>
      <c r="CX62" s="16">
        <v>5.4198588600000015</v>
      </c>
      <c r="CY62" s="16"/>
      <c r="CZ62" s="16"/>
      <c r="DA62" s="16"/>
      <c r="DB62" s="16"/>
      <c r="DC62" s="16"/>
      <c r="DD62" s="16"/>
      <c r="DE62" s="16"/>
      <c r="DF62" s="16"/>
      <c r="DG62" s="16"/>
      <c r="DH62" s="16"/>
      <c r="DI62" s="16"/>
      <c r="DJ62" s="16"/>
      <c r="DK62" s="16"/>
      <c r="DL62" s="16"/>
      <c r="DM62" s="16"/>
      <c r="DN62" s="351"/>
      <c r="DO62" s="351"/>
      <c r="DP62" s="349"/>
      <c r="DQ62" s="15" t="s">
        <v>65</v>
      </c>
      <c r="DR62" s="15"/>
      <c r="DS62" s="16" t="s">
        <v>66</v>
      </c>
      <c r="DT62" s="16">
        <f>SUM(DT63:DT65)</f>
        <v>3.0373099999999997</v>
      </c>
      <c r="DU62" s="16">
        <f t="shared" ref="DU62:EP62" si="848">SUM(DU63:DU65)</f>
        <v>12.411803999999998</v>
      </c>
      <c r="DV62" s="16">
        <f t="shared" si="848"/>
        <v>0.61574099999999998</v>
      </c>
      <c r="DW62" s="16">
        <f t="shared" si="848"/>
        <v>1.786111</v>
      </c>
      <c r="DX62" s="16">
        <f t="shared" si="848"/>
        <v>0.99566699999999997</v>
      </c>
      <c r="DY62" s="16">
        <f t="shared" si="848"/>
        <v>3.397519</v>
      </c>
      <c r="DZ62" s="16">
        <f t="shared" si="848"/>
        <v>0.66851799999999995</v>
      </c>
      <c r="EA62" s="16">
        <f t="shared" si="848"/>
        <v>0.80925999999999998</v>
      </c>
      <c r="EB62" s="16">
        <f t="shared" si="848"/>
        <v>0.99088399999999999</v>
      </c>
      <c r="EC62" s="16">
        <f t="shared" si="848"/>
        <v>2.4686620000000001</v>
      </c>
      <c r="ED62" s="16">
        <f t="shared" si="848"/>
        <v>0</v>
      </c>
      <c r="EE62" s="16">
        <f t="shared" si="848"/>
        <v>0</v>
      </c>
      <c r="EF62" s="30">
        <f t="shared" si="848"/>
        <v>0</v>
      </c>
      <c r="EG62" s="16">
        <f t="shared" si="848"/>
        <v>0</v>
      </c>
      <c r="EH62" s="16">
        <f t="shared" si="848"/>
        <v>0</v>
      </c>
      <c r="EI62" s="16">
        <f t="shared" si="848"/>
        <v>0</v>
      </c>
      <c r="EJ62" s="16">
        <f t="shared" si="848"/>
        <v>0.3</v>
      </c>
      <c r="EK62" s="16">
        <f t="shared" si="848"/>
        <v>0.3</v>
      </c>
      <c r="EL62" s="16">
        <f t="shared" si="848"/>
        <v>6.1661809999999999</v>
      </c>
      <c r="EM62" s="82">
        <f t="shared" si="848"/>
        <v>0</v>
      </c>
      <c r="EN62" s="82">
        <f t="shared" si="848"/>
        <v>0</v>
      </c>
      <c r="EO62" s="82">
        <f t="shared" si="848"/>
        <v>0</v>
      </c>
      <c r="EP62" s="350">
        <f t="shared" si="848"/>
        <v>0</v>
      </c>
      <c r="EQ62" s="350"/>
      <c r="ER62" s="350"/>
      <c r="ES62" s="350"/>
      <c r="ET62" s="350"/>
      <c r="EU62" s="350"/>
      <c r="EV62" s="350"/>
      <c r="EW62" s="350"/>
      <c r="EX62" s="350"/>
      <c r="EY62" s="350"/>
      <c r="EZ62" s="350"/>
      <c r="FA62" s="350"/>
      <c r="FB62" s="350"/>
      <c r="FC62" s="350"/>
      <c r="FD62" s="349"/>
      <c r="FE62" s="15" t="s">
        <v>65</v>
      </c>
      <c r="FF62" s="15"/>
      <c r="FG62" s="16" t="s">
        <v>66</v>
      </c>
      <c r="FH62" s="16">
        <f>SUM(FH63:FH65)</f>
        <v>3.8157589999999999</v>
      </c>
      <c r="FI62" s="16">
        <f t="shared" ref="FI62:GD62" si="849">SUM(FI63:FI65)</f>
        <v>18.144455000000001</v>
      </c>
      <c r="FJ62" s="16">
        <f t="shared" si="849"/>
        <v>0.69352199999999997</v>
      </c>
      <c r="FK62" s="16">
        <f t="shared" si="849"/>
        <v>0.58704000000000001</v>
      </c>
      <c r="FL62" s="16">
        <f t="shared" si="849"/>
        <v>0.31759399999999999</v>
      </c>
      <c r="FM62" s="16">
        <f t="shared" si="849"/>
        <v>1.5981559999999999</v>
      </c>
      <c r="FN62" s="16">
        <f t="shared" si="849"/>
        <v>0</v>
      </c>
      <c r="FO62" s="16">
        <f t="shared" si="849"/>
        <v>0</v>
      </c>
      <c r="FP62" s="16">
        <f t="shared" si="849"/>
        <v>0</v>
      </c>
      <c r="FQ62" s="16">
        <f t="shared" si="849"/>
        <v>0</v>
      </c>
      <c r="FR62" s="16">
        <f t="shared" si="849"/>
        <v>0</v>
      </c>
      <c r="FS62" s="16">
        <f t="shared" si="849"/>
        <v>0.78148099999999998</v>
      </c>
      <c r="FT62" s="31">
        <f t="shared" si="849"/>
        <v>1.0768519999999999</v>
      </c>
      <c r="FU62" s="16">
        <f t="shared" si="849"/>
        <v>1.858333</v>
      </c>
      <c r="FV62" s="16">
        <f t="shared" si="849"/>
        <v>0.96</v>
      </c>
      <c r="FW62" s="16">
        <f t="shared" si="849"/>
        <v>0</v>
      </c>
      <c r="FX62" s="16">
        <v>0.232602</v>
      </c>
      <c r="FY62" s="16">
        <f t="shared" si="849"/>
        <v>1.1926019999999999</v>
      </c>
      <c r="FZ62" s="16">
        <f t="shared" si="849"/>
        <v>4.6490910000000003</v>
      </c>
      <c r="GA62" s="16">
        <f t="shared" si="849"/>
        <v>0</v>
      </c>
      <c r="GB62" s="16">
        <f t="shared" si="849"/>
        <v>0</v>
      </c>
      <c r="GC62" s="189">
        <f t="shared" si="849"/>
        <v>0</v>
      </c>
      <c r="GD62" s="351">
        <f t="shared" si="849"/>
        <v>0</v>
      </c>
      <c r="GE62" s="351">
        <f t="shared" ref="GE62:GH62" si="850">SUM(GE63:GE65)</f>
        <v>0</v>
      </c>
      <c r="GF62" s="351">
        <f t="shared" si="850"/>
        <v>0</v>
      </c>
      <c r="GG62" s="351">
        <f t="shared" si="850"/>
        <v>0</v>
      </c>
      <c r="GH62" s="351">
        <f t="shared" si="850"/>
        <v>0</v>
      </c>
      <c r="GI62" s="351">
        <f t="shared" ref="GI62:GL62" si="851">SUM(GI63:GI65)</f>
        <v>0</v>
      </c>
      <c r="GJ62" s="351">
        <f t="shared" si="851"/>
        <v>0</v>
      </c>
      <c r="GK62" s="351">
        <f t="shared" si="851"/>
        <v>0</v>
      </c>
      <c r="GL62" s="351">
        <f t="shared" si="851"/>
        <v>0</v>
      </c>
      <c r="GM62" s="351">
        <f t="shared" ref="GM62:GQ62" si="852">SUM(GM63:GM65)</f>
        <v>0</v>
      </c>
      <c r="GN62" s="351">
        <f t="shared" si="852"/>
        <v>0</v>
      </c>
      <c r="GO62" s="351">
        <f t="shared" si="852"/>
        <v>0</v>
      </c>
      <c r="GP62" s="351">
        <f t="shared" si="852"/>
        <v>0</v>
      </c>
      <c r="GQ62" s="351">
        <f t="shared" si="852"/>
        <v>0</v>
      </c>
      <c r="GR62" s="349"/>
      <c r="GS62" s="15" t="s">
        <v>65</v>
      </c>
      <c r="GT62" s="15"/>
      <c r="GU62" s="16" t="s">
        <v>66</v>
      </c>
      <c r="GV62" s="16">
        <f>SUM(GV63:GV65)</f>
        <v>9.9999999999999992E-2</v>
      </c>
      <c r="GW62" s="16">
        <f t="shared" ref="GW62:HN62" si="853">SUM(GW63:GW65)</f>
        <v>22.767614999999999</v>
      </c>
      <c r="GX62" s="16">
        <f t="shared" si="853"/>
        <v>0</v>
      </c>
      <c r="GY62" s="16">
        <f t="shared" si="853"/>
        <v>0</v>
      </c>
      <c r="GZ62" s="16">
        <f t="shared" si="853"/>
        <v>0.1</v>
      </c>
      <c r="HA62" s="16">
        <f t="shared" si="853"/>
        <v>0.1</v>
      </c>
      <c r="HB62" s="16">
        <f t="shared" si="853"/>
        <v>0.58151200000000003</v>
      </c>
      <c r="HC62" s="16">
        <f t="shared" si="853"/>
        <v>0.19797899999999999</v>
      </c>
      <c r="HD62" s="16">
        <f t="shared" si="853"/>
        <v>5.7407E-2</v>
      </c>
      <c r="HE62" s="16">
        <f t="shared" si="853"/>
        <v>0.83689800000000003</v>
      </c>
      <c r="HF62" s="16">
        <f t="shared" si="853"/>
        <v>0</v>
      </c>
      <c r="HG62" s="16">
        <f t="shared" si="853"/>
        <v>0.26944499999999999</v>
      </c>
      <c r="HH62" s="16">
        <f t="shared" si="853"/>
        <v>0.26944499999999999</v>
      </c>
      <c r="HI62" s="16">
        <f t="shared" si="853"/>
        <v>0.53888999999999998</v>
      </c>
      <c r="HJ62" s="16">
        <f t="shared" si="853"/>
        <v>0.55648500000000001</v>
      </c>
      <c r="HK62" s="16">
        <f t="shared" si="853"/>
        <v>0.24531500000000001</v>
      </c>
      <c r="HL62" s="16">
        <f t="shared" si="853"/>
        <v>0.107686</v>
      </c>
      <c r="HM62" s="16">
        <f t="shared" si="853"/>
        <v>0.90948600000000002</v>
      </c>
      <c r="HN62" s="16">
        <f t="shared" si="853"/>
        <v>2.3852739999999999</v>
      </c>
      <c r="HO62" s="16">
        <f t="shared" ref="HO62:HR62" si="854">SUM(HO63:HO65)</f>
        <v>1.5105550000000001</v>
      </c>
      <c r="HP62" s="16">
        <f t="shared" si="854"/>
        <v>0</v>
      </c>
      <c r="HQ62" s="16">
        <f t="shared" si="854"/>
        <v>0</v>
      </c>
      <c r="HR62" s="16">
        <f t="shared" si="854"/>
        <v>1.5105550000000001</v>
      </c>
      <c r="HS62" s="351">
        <f t="shared" ref="HS62:HV62" si="855">SUM(HS63:HS65)</f>
        <v>0</v>
      </c>
      <c r="HT62" s="351">
        <f t="shared" si="855"/>
        <v>0</v>
      </c>
      <c r="HU62" s="351">
        <f t="shared" si="855"/>
        <v>0</v>
      </c>
      <c r="HV62" s="351">
        <f t="shared" si="855"/>
        <v>0</v>
      </c>
      <c r="HW62" s="351">
        <f t="shared" ref="HW62:HZ62" si="856">SUM(HW63:HW65)</f>
        <v>0</v>
      </c>
      <c r="HX62" s="351">
        <f t="shared" si="856"/>
        <v>0</v>
      </c>
      <c r="HY62" s="351">
        <f t="shared" si="856"/>
        <v>0</v>
      </c>
      <c r="HZ62" s="351">
        <f t="shared" si="856"/>
        <v>0</v>
      </c>
      <c r="IA62" s="351">
        <f t="shared" ref="IA62:IE62" si="857">SUM(IA63:IA65)</f>
        <v>0</v>
      </c>
      <c r="IB62" s="351">
        <f t="shared" si="857"/>
        <v>0</v>
      </c>
      <c r="IC62" s="351">
        <f t="shared" si="857"/>
        <v>0</v>
      </c>
      <c r="ID62" s="351">
        <f t="shared" si="857"/>
        <v>0</v>
      </c>
      <c r="IE62" s="351">
        <f t="shared" si="857"/>
        <v>1.5105550000000001</v>
      </c>
    </row>
    <row r="63" spans="1:239" ht="15.75" x14ac:dyDescent="0.25">
      <c r="A63" s="17">
        <v>17</v>
      </c>
      <c r="B63" s="21" t="s">
        <v>67</v>
      </c>
      <c r="C63" s="19" t="s">
        <v>68</v>
      </c>
      <c r="D63" s="20">
        <f>AR63+'1.Danh muc CPHC'!CF63+DT63+FH63+GV63</f>
        <v>3.2613329999999996</v>
      </c>
      <c r="E63" s="20">
        <f>AS63+'1.Danh muc CPHC'!CG63+DU63+FI63+GW63</f>
        <v>28.704453983333334</v>
      </c>
      <c r="F63" s="20">
        <f>AT63+'1.Danh muc CPHC'!CH63+DV63+FJ63+GX63</f>
        <v>1.2343045200000002</v>
      </c>
      <c r="G63" s="20">
        <f>AU63+'1.Danh muc CPHC'!CI63+DW63+FK63+GY63</f>
        <v>1.1990741599999999</v>
      </c>
      <c r="H63" s="20">
        <f>AV63+'1.Danh muc CPHC'!CJ63+DX63+FL63+GZ63</f>
        <v>4.5833352000000005</v>
      </c>
      <c r="I63" s="32">
        <f>SUM(F63:H63)</f>
        <v>7.0167138800000011</v>
      </c>
      <c r="J63" s="20">
        <f>AX63+'1.Danh muc CPHC'!CL63+DZ63+FN63+HB63</f>
        <v>0</v>
      </c>
      <c r="K63" s="20">
        <f>AY63+'1.Danh muc CPHC'!CM63+EA63+FO63+HC63</f>
        <v>0</v>
      </c>
      <c r="L63" s="20">
        <f>AZ63+'1.Danh muc CPHC'!CN63+EB63+FP63+HD63</f>
        <v>1.1111120000000001</v>
      </c>
      <c r="M63" s="32">
        <f>SUM(J63:L63)</f>
        <v>1.1111120000000001</v>
      </c>
      <c r="N63" s="20">
        <f>BB63+'1.Danh muc CPHC'!CP63+ED63+FR63+HF63</f>
        <v>0</v>
      </c>
      <c r="O63" s="20">
        <f>BC63+'1.Danh muc CPHC'!CQ63+EE63+FS63+HG63</f>
        <v>0</v>
      </c>
      <c r="P63" s="20">
        <f>BD63+'1.Danh muc CPHC'!CR63+EF63+FT63+HH63</f>
        <v>0.21779999999999999</v>
      </c>
      <c r="Q63" s="32">
        <f>SUM(N63:P63)</f>
        <v>0.21779999999999999</v>
      </c>
      <c r="R63" s="20">
        <f>BF63+'1.Danh muc CPHC'!CT63+EH63+FV63+HJ63</f>
        <v>0</v>
      </c>
      <c r="S63" s="20">
        <f>BG63+'1.Danh muc CPHC'!CU63+EI63+FW63+HK63</f>
        <v>0</v>
      </c>
      <c r="T63" s="20">
        <f>BH63+'1.Danh muc CPHC'!CV63+EJ63+FX63+HL63</f>
        <v>0</v>
      </c>
      <c r="U63" s="32">
        <f>SUM(R63:T63)</f>
        <v>0</v>
      </c>
      <c r="V63" s="32">
        <f>I63+M63+Q63+U63</f>
        <v>8.3456258800000018</v>
      </c>
      <c r="W63" s="32">
        <f>BK63+'1.Danh muc CPHC'!CY63+EM63+GA63+HO63</f>
        <v>0</v>
      </c>
      <c r="X63" s="32">
        <f>BL63+'1.Danh muc CPHC'!DM63+EN63+GB63+HP63</f>
        <v>0</v>
      </c>
      <c r="Y63" s="202">
        <f>BM63+'1.Danh muc CPHC'!DN63+EO63+GC63+HQ63</f>
        <v>0</v>
      </c>
      <c r="Z63" s="186">
        <f t="shared" si="766"/>
        <v>0</v>
      </c>
      <c r="AA63" s="186">
        <f>BO63+'1.Danh muc CPHC'!DC63+EQ63+GE63+HS63</f>
        <v>0</v>
      </c>
      <c r="AB63" s="186">
        <f>BP63+'1.Danh muc CPHC'!DD63+ER63+GF63+HT63</f>
        <v>0</v>
      </c>
      <c r="AC63" s="186">
        <f>BQ63+'1.Danh muc CPHC'!DE63+ES63+GG63+HU63</f>
        <v>0</v>
      </c>
      <c r="AD63" s="186">
        <f>BR63+'1.Danh muc CPHC'!DF63+ET63+GH63+HV63</f>
        <v>0</v>
      </c>
      <c r="AE63" s="186">
        <f>BS63+'1.Danh muc CPHC'!DG63+EU63+GI63+HW63</f>
        <v>0</v>
      </c>
      <c r="AF63" s="186">
        <f>BT63+'1.Danh muc CPHC'!DH63+EV63+GJ63+HX63</f>
        <v>0</v>
      </c>
      <c r="AG63" s="186">
        <f>BU63+'1.Danh muc CPHC'!DI63+EW63+GK63+HY63</f>
        <v>0</v>
      </c>
      <c r="AH63" s="186">
        <f>BV63+'1.Danh muc CPHC'!DJ63+EX63+GL63+HZ63</f>
        <v>0</v>
      </c>
      <c r="AI63" s="186">
        <f>BW63+'1.Danh muc CPHC'!DK63+EY63+GM63+IA63</f>
        <v>0</v>
      </c>
      <c r="AJ63" s="186">
        <f>BX63+'1.Danh muc CPHC'!DL63+EZ63+GN63+IB63</f>
        <v>0</v>
      </c>
      <c r="AK63" s="186">
        <f>BY63+'1.Danh muc CPHC'!DM63+FA63+GO63+IC63</f>
        <v>0</v>
      </c>
      <c r="AL63" s="186">
        <f>BZ63+'1.Danh muc CPHC'!DN63+FB63+GP63+ID63</f>
        <v>0</v>
      </c>
      <c r="AM63" s="186">
        <f>Z63+AD63+AH63+AL63</f>
        <v>0</v>
      </c>
      <c r="AN63" s="13"/>
      <c r="AO63" s="18">
        <v>17</v>
      </c>
      <c r="AP63" s="21" t="s">
        <v>67</v>
      </c>
      <c r="AQ63" s="19" t="s">
        <v>68</v>
      </c>
      <c r="AR63" s="19">
        <v>2.9613329999999998</v>
      </c>
      <c r="AS63" s="19">
        <v>18.097221399999999</v>
      </c>
      <c r="AT63" s="19">
        <v>0.87583410000000006</v>
      </c>
      <c r="AU63" s="19">
        <v>1.0016666999999999</v>
      </c>
      <c r="AV63" s="19">
        <v>3.1250016</v>
      </c>
      <c r="AW63" s="19">
        <f>SUM(AT63:AV63)</f>
        <v>5.0025024</v>
      </c>
      <c r="AX63" s="19">
        <v>0</v>
      </c>
      <c r="AY63" s="19">
        <v>0</v>
      </c>
      <c r="AZ63" s="19">
        <v>1.1111120000000001</v>
      </c>
      <c r="BA63" s="19">
        <f>SUM(AX63:AZ63)</f>
        <v>1.1111120000000001</v>
      </c>
      <c r="BB63" s="19">
        <v>0</v>
      </c>
      <c r="BC63" s="19">
        <v>0</v>
      </c>
      <c r="BD63" s="19">
        <v>0.21779999999999999</v>
      </c>
      <c r="BE63" s="19">
        <f t="shared" ref="BE63:BE75" si="858">SUM(BB63:BD63)</f>
        <v>0.21779999999999999</v>
      </c>
      <c r="BF63" s="19">
        <v>0</v>
      </c>
      <c r="BG63" s="19">
        <v>0</v>
      </c>
      <c r="BH63" s="19">
        <v>0</v>
      </c>
      <c r="BI63" s="19">
        <f>SUM(BF63:BH63)</f>
        <v>0</v>
      </c>
      <c r="BJ63" s="33">
        <f>+AW63+BA63+BE63+BI63</f>
        <v>6.3314143999999999</v>
      </c>
      <c r="BK63" s="48"/>
      <c r="BL63" s="48"/>
      <c r="BM63" s="48"/>
      <c r="BN63" s="197">
        <f t="shared" ref="BN63:BN65" si="859">SUM(BK63:BM63)</f>
        <v>0</v>
      </c>
      <c r="BO63" s="197"/>
      <c r="BP63" s="197"/>
      <c r="BQ63" s="197"/>
      <c r="BR63" s="197">
        <f t="shared" ref="BR63:BR65" si="860">SUM(BO63:BQ63)</f>
        <v>0</v>
      </c>
      <c r="BS63" s="197"/>
      <c r="BT63" s="197"/>
      <c r="BU63" s="197"/>
      <c r="BV63" s="197">
        <f t="shared" ref="BV63:BV65" si="861">SUM(BS63:BU63)</f>
        <v>0</v>
      </c>
      <c r="BW63" s="197"/>
      <c r="BX63" s="197"/>
      <c r="BY63" s="197"/>
      <c r="BZ63" s="197">
        <f t="shared" ref="BZ63:BZ65" si="862">SUM(BW63:BY63)</f>
        <v>0</v>
      </c>
      <c r="CA63" s="197">
        <f>+BN63+BR63+BV63+BZ63</f>
        <v>0</v>
      </c>
      <c r="CC63" s="18">
        <v>17</v>
      </c>
      <c r="CD63" s="21" t="s">
        <v>67</v>
      </c>
      <c r="CE63" s="19" t="s">
        <v>68</v>
      </c>
      <c r="CF63" s="19">
        <v>0.3</v>
      </c>
      <c r="CG63" s="19">
        <v>1.7620105833333342</v>
      </c>
      <c r="CH63" s="19">
        <v>0.35847042000000007</v>
      </c>
      <c r="CI63" s="19">
        <v>0.19740746000000001</v>
      </c>
      <c r="CJ63" s="19">
        <v>1.4583336</v>
      </c>
      <c r="CK63" s="19">
        <v>2.0142114800000002</v>
      </c>
      <c r="CL63" s="19"/>
      <c r="CM63" s="19"/>
      <c r="CN63" s="19"/>
      <c r="CO63" s="19">
        <v>0</v>
      </c>
      <c r="CP63" s="19"/>
      <c r="CQ63" s="19"/>
      <c r="CR63" s="19"/>
      <c r="CS63" s="19">
        <v>0</v>
      </c>
      <c r="CT63" s="19"/>
      <c r="CU63" s="19"/>
      <c r="CV63" s="19"/>
      <c r="CW63" s="19">
        <v>0</v>
      </c>
      <c r="CX63" s="19">
        <v>2.0142114800000002</v>
      </c>
      <c r="CY63" s="19"/>
      <c r="CZ63" s="19"/>
      <c r="DA63" s="19"/>
      <c r="DB63" s="19"/>
      <c r="DC63" s="19"/>
      <c r="DD63" s="19"/>
      <c r="DE63" s="19"/>
      <c r="DF63" s="19"/>
      <c r="DG63" s="19"/>
      <c r="DH63" s="19"/>
      <c r="DI63" s="19"/>
      <c r="DJ63" s="19"/>
      <c r="DK63" s="19"/>
      <c r="DL63" s="19"/>
      <c r="DM63" s="19"/>
      <c r="DN63" s="186"/>
      <c r="DO63" s="186"/>
      <c r="DQ63" s="18">
        <v>17</v>
      </c>
      <c r="DR63" s="21" t="s">
        <v>67</v>
      </c>
      <c r="DS63" s="19" t="s">
        <v>68</v>
      </c>
      <c r="DT63" s="19">
        <v>0</v>
      </c>
      <c r="DU63" s="19">
        <v>0</v>
      </c>
      <c r="DV63" s="19">
        <v>0</v>
      </c>
      <c r="DW63" s="19">
        <v>0</v>
      </c>
      <c r="DX63" s="19">
        <v>0</v>
      </c>
      <c r="DY63" s="19">
        <f t="shared" si="740"/>
        <v>0</v>
      </c>
      <c r="DZ63" s="19">
        <v>0</v>
      </c>
      <c r="EA63" s="19">
        <v>0</v>
      </c>
      <c r="EB63" s="19">
        <v>0</v>
      </c>
      <c r="EC63" s="19">
        <f t="shared" ref="EC63:EC65" si="863">SUM(DZ63:EB63)</f>
        <v>0</v>
      </c>
      <c r="ED63" s="19">
        <v>0</v>
      </c>
      <c r="EE63" s="19">
        <v>0</v>
      </c>
      <c r="EF63" s="34">
        <v>0</v>
      </c>
      <c r="EG63" s="19">
        <f t="shared" ref="EG63:EG65" si="864">SUM(ED63:EF63)</f>
        <v>0</v>
      </c>
      <c r="EH63" s="19">
        <v>0</v>
      </c>
      <c r="EI63" s="19">
        <v>0</v>
      </c>
      <c r="EJ63" s="19">
        <v>0</v>
      </c>
      <c r="EK63" s="19">
        <f t="shared" ref="EK63:EK65" si="865">SUM(EH63:EJ63)</f>
        <v>0</v>
      </c>
      <c r="EL63" s="19">
        <f t="shared" ref="EL63:EL70" si="866">+DY63+EC63+EG63+EK63</f>
        <v>0</v>
      </c>
      <c r="EM63" s="48"/>
      <c r="EN63" s="48"/>
      <c r="EO63" s="48"/>
      <c r="EP63" s="197">
        <f t="shared" ref="EP63:EP65" si="867">SUM(EM63:EO63)</f>
        <v>0</v>
      </c>
      <c r="EQ63" s="197"/>
      <c r="ER63" s="197"/>
      <c r="ES63" s="197"/>
      <c r="ET63" s="197"/>
      <c r="EU63" s="197"/>
      <c r="EV63" s="197"/>
      <c r="EW63" s="197"/>
      <c r="EX63" s="197"/>
      <c r="EY63" s="197"/>
      <c r="EZ63" s="197"/>
      <c r="FA63" s="197"/>
      <c r="FB63" s="197"/>
      <c r="FC63" s="197"/>
      <c r="FE63" s="18">
        <v>17</v>
      </c>
      <c r="FF63" s="21" t="s">
        <v>67</v>
      </c>
      <c r="FG63" s="19" t="s">
        <v>68</v>
      </c>
      <c r="FH63" s="19">
        <v>0</v>
      </c>
      <c r="FI63" s="19">
        <v>1.32037</v>
      </c>
      <c r="FJ63" s="19">
        <v>0</v>
      </c>
      <c r="FK63" s="19">
        <v>0</v>
      </c>
      <c r="FL63" s="19">
        <v>0</v>
      </c>
      <c r="FM63" s="19">
        <f t="shared" si="746"/>
        <v>0</v>
      </c>
      <c r="FN63" s="19">
        <v>0</v>
      </c>
      <c r="FO63" s="19">
        <v>0</v>
      </c>
      <c r="FP63" s="19">
        <v>0</v>
      </c>
      <c r="FQ63" s="19">
        <f t="shared" ref="FQ63:FQ65" si="868">SUM(FN63:FP63)</f>
        <v>0</v>
      </c>
      <c r="FR63" s="19">
        <v>0</v>
      </c>
      <c r="FS63" s="19">
        <v>0</v>
      </c>
      <c r="FT63" s="35">
        <v>0</v>
      </c>
      <c r="FU63" s="19">
        <f t="shared" ref="FU63:FU65" si="869">SUM(FR63:FT63)</f>
        <v>0</v>
      </c>
      <c r="FV63" s="35">
        <v>0</v>
      </c>
      <c r="FW63" s="35">
        <v>0</v>
      </c>
      <c r="FX63" s="35">
        <v>0</v>
      </c>
      <c r="FY63" s="19">
        <f t="shared" ref="FY63:FY65" si="870">SUM(FV63:FX63)</f>
        <v>0</v>
      </c>
      <c r="FZ63" s="19">
        <f>+FM63+FQ63+FU63+FY63</f>
        <v>0</v>
      </c>
      <c r="GA63" s="19"/>
      <c r="GB63" s="19"/>
      <c r="GC63" s="188"/>
      <c r="GD63" s="186">
        <f t="shared" ref="GD63:GD65" si="871">SUM(GA63:GC63)</f>
        <v>0</v>
      </c>
      <c r="GE63" s="186"/>
      <c r="GF63" s="186"/>
      <c r="GG63" s="186"/>
      <c r="GH63" s="186">
        <f t="shared" ref="GH63:GH65" si="872">SUM(GE63:GG63)</f>
        <v>0</v>
      </c>
      <c r="GI63" s="186"/>
      <c r="GJ63" s="186"/>
      <c r="GK63" s="186"/>
      <c r="GL63" s="186">
        <f t="shared" ref="GL63:GL65" si="873">SUM(GI63:GK63)</f>
        <v>0</v>
      </c>
      <c r="GM63" s="186"/>
      <c r="GN63" s="186"/>
      <c r="GO63" s="186"/>
      <c r="GP63" s="186">
        <f t="shared" ref="GP63:GP65" si="874">SUM(GM63:GO63)</f>
        <v>0</v>
      </c>
      <c r="GQ63" s="186">
        <f>+GD63+GH63+GL63+GP63</f>
        <v>0</v>
      </c>
      <c r="GS63" s="18">
        <v>17</v>
      </c>
      <c r="GT63" s="21" t="s">
        <v>67</v>
      </c>
      <c r="GU63" s="19" t="s">
        <v>68</v>
      </c>
      <c r="GV63" s="19">
        <v>0</v>
      </c>
      <c r="GW63" s="19">
        <v>7.5248520000000001</v>
      </c>
      <c r="GX63" s="19">
        <v>0</v>
      </c>
      <c r="GY63" s="19">
        <v>0</v>
      </c>
      <c r="GZ63" s="19">
        <v>0</v>
      </c>
      <c r="HA63" s="19">
        <f t="shared" si="756"/>
        <v>0</v>
      </c>
      <c r="HB63" s="19">
        <v>0</v>
      </c>
      <c r="HC63" s="19">
        <v>0</v>
      </c>
      <c r="HD63" s="19">
        <v>0</v>
      </c>
      <c r="HE63" s="19">
        <f t="shared" ref="HE63:HE65" si="875">SUM(HB63:HD63)</f>
        <v>0</v>
      </c>
      <c r="HF63" s="19">
        <v>0</v>
      </c>
      <c r="HG63" s="19">
        <v>0</v>
      </c>
      <c r="HH63" s="37">
        <v>0</v>
      </c>
      <c r="HI63" s="19">
        <f t="shared" ref="HI63:HI65" si="876">SUM(HF63:HH63)</f>
        <v>0</v>
      </c>
      <c r="HJ63" s="19">
        <v>0</v>
      </c>
      <c r="HK63" s="19">
        <v>0</v>
      </c>
      <c r="HL63" s="19">
        <v>0</v>
      </c>
      <c r="HM63" s="19">
        <f t="shared" ref="HM63:HM65" si="877">SUM(HJ63:HL63)</f>
        <v>0</v>
      </c>
      <c r="HN63" s="19">
        <f t="shared" si="760"/>
        <v>0</v>
      </c>
      <c r="HO63" s="19">
        <v>0</v>
      </c>
      <c r="HP63" s="19">
        <v>0</v>
      </c>
      <c r="HQ63" s="19"/>
      <c r="HR63" s="19">
        <f t="shared" ref="HR63:HR65" si="878">SUM(HO63:HQ63)</f>
        <v>0</v>
      </c>
      <c r="HS63" s="186"/>
      <c r="HT63" s="186"/>
      <c r="HU63" s="186"/>
      <c r="HV63" s="186">
        <f t="shared" ref="HV63:HV65" si="879">SUM(HS63:HU63)</f>
        <v>0</v>
      </c>
      <c r="HW63" s="186"/>
      <c r="HX63" s="186"/>
      <c r="HY63" s="186"/>
      <c r="HZ63" s="186">
        <f t="shared" ref="HZ63:HZ65" si="880">SUM(HW63:HY63)</f>
        <v>0</v>
      </c>
      <c r="IA63" s="186"/>
      <c r="IB63" s="186"/>
      <c r="IC63" s="186"/>
      <c r="ID63" s="186">
        <f t="shared" ref="ID63:ID65" si="881">SUM(IA63:IC63)</f>
        <v>0</v>
      </c>
      <c r="IE63" s="186">
        <f t="shared" si="765"/>
        <v>0</v>
      </c>
    </row>
    <row r="64" spans="1:239" ht="15.75" x14ac:dyDescent="0.25">
      <c r="A64" s="17">
        <v>18</v>
      </c>
      <c r="B64" s="21" t="s">
        <v>69</v>
      </c>
      <c r="C64" s="19" t="s">
        <v>70</v>
      </c>
      <c r="D64" s="20">
        <f>AR64+'1.Danh muc CPHC'!CF64+DT64+FH64+GV64</f>
        <v>17.138150000000003</v>
      </c>
      <c r="E64" s="20">
        <f>AS64+'1.Danh muc CPHC'!CG64+DU64+FI64+GW64</f>
        <v>65.695035650000008</v>
      </c>
      <c r="F64" s="20">
        <f>AT64+'1.Danh muc CPHC'!CH64+DV64+FJ64+GX64</f>
        <v>4.6084836199999994</v>
      </c>
      <c r="G64" s="20">
        <f>AU64+'1.Danh muc CPHC'!CI64+DW64+FK64+GY64</f>
        <v>5.8279886600000008</v>
      </c>
      <c r="H64" s="20">
        <f>AV64+'1.Danh muc CPHC'!CJ64+DX64+FL64+GZ64</f>
        <v>7.1861962200000002</v>
      </c>
      <c r="I64" s="32">
        <f t="shared" ref="I64:I65" si="882">SUM(F64:H64)</f>
        <v>17.6226685</v>
      </c>
      <c r="J64" s="20">
        <f>AX64+'1.Danh muc CPHC'!CL64+DZ64+FN64+HB64</f>
        <v>5.3175919999999994</v>
      </c>
      <c r="K64" s="20">
        <f>AY64+'1.Danh muc CPHC'!CM64+EA64+FO64+HC64</f>
        <v>3.8442770000000004</v>
      </c>
      <c r="L64" s="20">
        <f>AZ64+'1.Danh muc CPHC'!CN64+EB64+FP64+HD64</f>
        <v>2.0238529999999999</v>
      </c>
      <c r="M64" s="32">
        <f t="shared" ref="M64:M65" si="883">SUM(J64:L64)</f>
        <v>11.185721999999998</v>
      </c>
      <c r="N64" s="20">
        <f>BB64+'1.Danh muc CPHC'!CP64+ED64+FR64+HF64</f>
        <v>2.9644309999999998</v>
      </c>
      <c r="O64" s="20">
        <f>BC64+'1.Danh muc CPHC'!CQ64+EE64+FS64+HG64</f>
        <v>4.6548740000000004</v>
      </c>
      <c r="P64" s="20">
        <f>BD64+'1.Danh muc CPHC'!CR64+EF64+FT64+HH64</f>
        <v>4.0142259999999998</v>
      </c>
      <c r="Q64" s="32">
        <f t="shared" ref="Q64:Q65" si="884">SUM(N64:P64)</f>
        <v>11.633531000000001</v>
      </c>
      <c r="R64" s="20">
        <f>BF64+'1.Danh muc CPHC'!CT64+EH64+FV64+HJ64</f>
        <v>3.0572259999999996</v>
      </c>
      <c r="S64" s="20">
        <f>BG64+'1.Danh muc CPHC'!CU64+EI64+FW64+HK64</f>
        <v>1.352878</v>
      </c>
      <c r="T64" s="20">
        <f>BH64+'1.Danh muc CPHC'!CV64+EJ64+FX64+HL64</f>
        <v>2.2021430000000004</v>
      </c>
      <c r="U64" s="32">
        <f t="shared" ref="U64:U65" si="885">SUM(R64:T64)</f>
        <v>6.612247</v>
      </c>
      <c r="V64" s="32">
        <f t="shared" ref="V64:V65" si="886">I64+M64+Q64+U64</f>
        <v>47.054168500000003</v>
      </c>
      <c r="W64" s="32">
        <f>BK64+'1.Danh muc CPHC'!CY64+EM64+GA64+HO64</f>
        <v>0.86055499999999996</v>
      </c>
      <c r="X64" s="32">
        <f>BL64+'1.Danh muc CPHC'!DM64+EN64+GB64+HP64</f>
        <v>0</v>
      </c>
      <c r="Y64" s="202">
        <f>BM64+'1.Danh muc CPHC'!DN64+EO64+GC64+HQ64</f>
        <v>0</v>
      </c>
      <c r="Z64" s="186">
        <f t="shared" si="766"/>
        <v>0.86055499999999996</v>
      </c>
      <c r="AA64" s="186">
        <f>BO64+'1.Danh muc CPHC'!DC64+EQ64+GE64+HS64</f>
        <v>0</v>
      </c>
      <c r="AB64" s="186">
        <f>BP64+'1.Danh muc CPHC'!DD64+ER64+GF64+HT64</f>
        <v>0</v>
      </c>
      <c r="AC64" s="186">
        <f>BQ64+'1.Danh muc CPHC'!DE64+ES64+GG64+HU64</f>
        <v>0</v>
      </c>
      <c r="AD64" s="186">
        <f>BR64+'1.Danh muc CPHC'!DF64+ET64+GH64+HV64</f>
        <v>0</v>
      </c>
      <c r="AE64" s="186">
        <f>BS64+'1.Danh muc CPHC'!DG64+EU64+GI64+HW64</f>
        <v>0</v>
      </c>
      <c r="AF64" s="186">
        <f>BT64+'1.Danh muc CPHC'!DH64+EV64+GJ64+HX64</f>
        <v>0</v>
      </c>
      <c r="AG64" s="186">
        <f>BU64+'1.Danh muc CPHC'!DI64+EW64+GK64+HY64</f>
        <v>0</v>
      </c>
      <c r="AH64" s="186">
        <f>BV64+'1.Danh muc CPHC'!DJ64+EX64+GL64+HZ64</f>
        <v>0</v>
      </c>
      <c r="AI64" s="186">
        <f>BW64+'1.Danh muc CPHC'!DK64+EY64+GM64+IA64</f>
        <v>0</v>
      </c>
      <c r="AJ64" s="186">
        <f>BX64+'1.Danh muc CPHC'!DL64+EZ64+GN64+IB64</f>
        <v>0</v>
      </c>
      <c r="AK64" s="186">
        <f>BY64+'1.Danh muc CPHC'!DM64+FA64+GO64+IC64</f>
        <v>0</v>
      </c>
      <c r="AL64" s="186">
        <f>BZ64+'1.Danh muc CPHC'!DN64+FB64+GP64+ID64</f>
        <v>0</v>
      </c>
      <c r="AM64" s="186">
        <f t="shared" ref="AM64:AM65" si="887">Z64+AD64+AH64+AL64</f>
        <v>0.86055499999999996</v>
      </c>
      <c r="AN64" s="13"/>
      <c r="AO64" s="18">
        <v>18</v>
      </c>
      <c r="AP64" s="21" t="s">
        <v>69</v>
      </c>
      <c r="AQ64" s="19" t="s">
        <v>70</v>
      </c>
      <c r="AR64" s="19">
        <v>9.5850810000000006</v>
      </c>
      <c r="AS64" s="19">
        <v>20.2931949</v>
      </c>
      <c r="AT64" s="19">
        <v>2.4644993999999998</v>
      </c>
      <c r="AU64" s="19">
        <v>3.3383340000000001</v>
      </c>
      <c r="AV64" s="19">
        <v>5.0658939000000007</v>
      </c>
      <c r="AW64" s="19">
        <f t="shared" ref="AW64:AW65" si="888">SUM(AT64:AV64)</f>
        <v>10.8687273</v>
      </c>
      <c r="AX64" s="19">
        <v>4.3879619999999999</v>
      </c>
      <c r="AY64" s="19">
        <v>2.8370380000000002</v>
      </c>
      <c r="AZ64" s="19">
        <v>1.086816</v>
      </c>
      <c r="BA64" s="19">
        <f t="shared" ref="BA64:BA65" si="889">SUM(AX64:AZ64)</f>
        <v>8.3118160000000003</v>
      </c>
      <c r="BB64" s="19">
        <v>2.9644309999999998</v>
      </c>
      <c r="BC64" s="19">
        <v>3.6039479999999999</v>
      </c>
      <c r="BD64" s="19">
        <v>2.667929</v>
      </c>
      <c r="BE64" s="19">
        <f t="shared" si="858"/>
        <v>9.2363080000000011</v>
      </c>
      <c r="BF64" s="19">
        <v>1.5407409999999999</v>
      </c>
      <c r="BG64" s="19">
        <v>1.1075630000000001</v>
      </c>
      <c r="BH64" s="19">
        <v>1.861855</v>
      </c>
      <c r="BI64" s="19">
        <f t="shared" ref="BI64" si="890">SUM(BF64:BH64)</f>
        <v>4.5101589999999998</v>
      </c>
      <c r="BJ64" s="33">
        <f t="shared" ref="BJ64:BJ70" si="891">+AW64+BA64+BE64+BI64</f>
        <v>32.927010299999999</v>
      </c>
      <c r="BK64" s="48"/>
      <c r="BL64" s="48"/>
      <c r="BM64" s="48"/>
      <c r="BN64" s="197">
        <f t="shared" si="859"/>
        <v>0</v>
      </c>
      <c r="BO64" s="197"/>
      <c r="BP64" s="197"/>
      <c r="BQ64" s="197"/>
      <c r="BR64" s="197">
        <f t="shared" si="860"/>
        <v>0</v>
      </c>
      <c r="BS64" s="197"/>
      <c r="BT64" s="197"/>
      <c r="BU64" s="197"/>
      <c r="BV64" s="197">
        <f t="shared" si="861"/>
        <v>0</v>
      </c>
      <c r="BW64" s="197"/>
      <c r="BX64" s="197"/>
      <c r="BY64" s="197"/>
      <c r="BZ64" s="197">
        <f t="shared" si="862"/>
        <v>0</v>
      </c>
      <c r="CA64" s="197">
        <f t="shared" ref="CA64:CA65" si="892">+BN64+BR64+BV64+BZ64</f>
        <v>0</v>
      </c>
      <c r="CC64" s="18">
        <v>18</v>
      </c>
      <c r="CD64" s="21" t="s">
        <v>69</v>
      </c>
      <c r="CE64" s="19" t="s">
        <v>70</v>
      </c>
      <c r="CF64" s="19">
        <v>1.1000000000000001</v>
      </c>
      <c r="CG64" s="19">
        <v>15.226759749999999</v>
      </c>
      <c r="CH64" s="19">
        <v>0.83472122000000004</v>
      </c>
      <c r="CI64" s="19">
        <v>0.61650366000000012</v>
      </c>
      <c r="CJ64" s="19">
        <v>0.91104132000000004</v>
      </c>
      <c r="CK64" s="19">
        <v>2.3622662000000005</v>
      </c>
      <c r="CL64" s="19"/>
      <c r="CM64" s="19"/>
      <c r="CN64" s="19"/>
      <c r="CO64" s="19">
        <v>0</v>
      </c>
      <c r="CP64" s="19"/>
      <c r="CQ64" s="19"/>
      <c r="CR64" s="19"/>
      <c r="CS64" s="19">
        <v>0</v>
      </c>
      <c r="CT64" s="19"/>
      <c r="CU64" s="19"/>
      <c r="CV64" s="19"/>
      <c r="CW64" s="19">
        <v>0</v>
      </c>
      <c r="CX64" s="19">
        <v>2.3622662000000005</v>
      </c>
      <c r="CY64" s="19"/>
      <c r="CZ64" s="19"/>
      <c r="DA64" s="19"/>
      <c r="DB64" s="19"/>
      <c r="DC64" s="19"/>
      <c r="DD64" s="19"/>
      <c r="DE64" s="19"/>
      <c r="DF64" s="19"/>
      <c r="DG64" s="19"/>
      <c r="DH64" s="19"/>
      <c r="DI64" s="19"/>
      <c r="DJ64" s="19"/>
      <c r="DK64" s="19"/>
      <c r="DL64" s="19"/>
      <c r="DM64" s="19"/>
      <c r="DN64" s="186"/>
      <c r="DO64" s="186"/>
      <c r="DQ64" s="18">
        <v>18</v>
      </c>
      <c r="DR64" s="21" t="s">
        <v>69</v>
      </c>
      <c r="DS64" s="19" t="s">
        <v>70</v>
      </c>
      <c r="DT64" s="19">
        <v>2.5373099999999997</v>
      </c>
      <c r="DU64" s="19">
        <v>10.096803999999999</v>
      </c>
      <c r="DV64" s="19">
        <v>0.61574099999999998</v>
      </c>
      <c r="DW64" s="19">
        <v>1.286111</v>
      </c>
      <c r="DX64" s="19">
        <v>0.79166700000000001</v>
      </c>
      <c r="DY64" s="19">
        <f t="shared" si="740"/>
        <v>2.6935189999999998</v>
      </c>
      <c r="DZ64" s="19">
        <v>0.66851799999999995</v>
      </c>
      <c r="EA64" s="19">
        <v>0.80925999999999998</v>
      </c>
      <c r="EB64" s="19">
        <v>0.87963000000000002</v>
      </c>
      <c r="EC64" s="19">
        <f t="shared" si="863"/>
        <v>2.3574079999999999</v>
      </c>
      <c r="ED64" s="19">
        <v>0</v>
      </c>
      <c r="EE64" s="19">
        <v>0</v>
      </c>
      <c r="EF64" s="34">
        <v>0</v>
      </c>
      <c r="EG64" s="19">
        <f t="shared" si="864"/>
        <v>0</v>
      </c>
      <c r="EH64" s="19">
        <v>0</v>
      </c>
      <c r="EI64" s="19">
        <v>0</v>
      </c>
      <c r="EJ64" s="19">
        <v>0</v>
      </c>
      <c r="EK64" s="19">
        <f t="shared" si="865"/>
        <v>0</v>
      </c>
      <c r="EL64" s="19">
        <f t="shared" si="866"/>
        <v>5.0509269999999997</v>
      </c>
      <c r="EM64" s="48"/>
      <c r="EN64" s="48"/>
      <c r="EO64" s="48"/>
      <c r="EP64" s="197">
        <f t="shared" si="867"/>
        <v>0</v>
      </c>
      <c r="EQ64" s="197"/>
      <c r="ER64" s="197"/>
      <c r="ES64" s="197"/>
      <c r="ET64" s="197"/>
      <c r="EU64" s="197"/>
      <c r="EV64" s="197"/>
      <c r="EW64" s="197"/>
      <c r="EX64" s="197"/>
      <c r="EY64" s="197"/>
      <c r="EZ64" s="197"/>
      <c r="FA64" s="197"/>
      <c r="FB64" s="197"/>
      <c r="FC64" s="197"/>
      <c r="FE64" s="18">
        <v>18</v>
      </c>
      <c r="FF64" s="21" t="s">
        <v>69</v>
      </c>
      <c r="FG64" s="19" t="s">
        <v>70</v>
      </c>
      <c r="FH64" s="19">
        <v>3.8157589999999999</v>
      </c>
      <c r="FI64" s="19">
        <v>14.401085</v>
      </c>
      <c r="FJ64" s="19">
        <v>0.69352199999999997</v>
      </c>
      <c r="FK64" s="19">
        <v>0.58704000000000001</v>
      </c>
      <c r="FL64" s="19">
        <v>0.31759399999999999</v>
      </c>
      <c r="FM64" s="19">
        <f t="shared" si="746"/>
        <v>1.5981559999999999</v>
      </c>
      <c r="FN64" s="19">
        <v>0</v>
      </c>
      <c r="FO64" s="19">
        <v>0</v>
      </c>
      <c r="FP64" s="19">
        <v>0</v>
      </c>
      <c r="FQ64" s="19">
        <f t="shared" si="868"/>
        <v>0</v>
      </c>
      <c r="FR64" s="19">
        <v>0</v>
      </c>
      <c r="FS64" s="19">
        <v>0.78148099999999998</v>
      </c>
      <c r="FT64" s="35">
        <v>1.0768519999999999</v>
      </c>
      <c r="FU64" s="19">
        <f t="shared" si="869"/>
        <v>1.858333</v>
      </c>
      <c r="FV64" s="35">
        <v>0.96</v>
      </c>
      <c r="FW64" s="35">
        <v>0</v>
      </c>
      <c r="FX64" s="35">
        <v>0.232602</v>
      </c>
      <c r="FY64" s="19">
        <f t="shared" si="870"/>
        <v>1.1926019999999999</v>
      </c>
      <c r="FZ64" s="19">
        <f t="shared" ref="FZ64:FZ70" si="893">+FM64+FQ64+FU64+FY64</f>
        <v>4.6490910000000003</v>
      </c>
      <c r="GA64" s="19"/>
      <c r="GB64" s="19"/>
      <c r="GC64" s="188"/>
      <c r="GD64" s="186">
        <f t="shared" si="871"/>
        <v>0</v>
      </c>
      <c r="GE64" s="186"/>
      <c r="GF64" s="186"/>
      <c r="GG64" s="186"/>
      <c r="GH64" s="186">
        <f t="shared" si="872"/>
        <v>0</v>
      </c>
      <c r="GI64" s="186"/>
      <c r="GJ64" s="186"/>
      <c r="GK64" s="186"/>
      <c r="GL64" s="186">
        <f t="shared" si="873"/>
        <v>0</v>
      </c>
      <c r="GM64" s="186"/>
      <c r="GN64" s="186"/>
      <c r="GO64" s="186"/>
      <c r="GP64" s="186">
        <f t="shared" si="874"/>
        <v>0</v>
      </c>
      <c r="GQ64" s="186">
        <f t="shared" ref="GQ64:GQ70" si="894">+GD64+GH64+GL64+GP64</f>
        <v>0</v>
      </c>
      <c r="GS64" s="18">
        <v>18</v>
      </c>
      <c r="GT64" s="21" t="s">
        <v>69</v>
      </c>
      <c r="GU64" s="19" t="s">
        <v>70</v>
      </c>
      <c r="GV64" s="19">
        <v>9.9999999999999992E-2</v>
      </c>
      <c r="GW64" s="19">
        <v>5.6771919999999998</v>
      </c>
      <c r="GX64" s="19">
        <v>0</v>
      </c>
      <c r="GY64" s="19">
        <v>0</v>
      </c>
      <c r="GZ64" s="19">
        <v>0.1</v>
      </c>
      <c r="HA64" s="19">
        <f t="shared" si="756"/>
        <v>0.1</v>
      </c>
      <c r="HB64" s="19">
        <v>0.26111200000000001</v>
      </c>
      <c r="HC64" s="19">
        <v>0.19797899999999999</v>
      </c>
      <c r="HD64" s="19">
        <v>5.7407E-2</v>
      </c>
      <c r="HE64" s="19">
        <f t="shared" si="875"/>
        <v>0.51649800000000001</v>
      </c>
      <c r="HF64" s="19">
        <v>0</v>
      </c>
      <c r="HG64" s="19">
        <v>0.26944499999999999</v>
      </c>
      <c r="HH64" s="19">
        <v>0.26944499999999999</v>
      </c>
      <c r="HI64" s="19">
        <f t="shared" si="876"/>
        <v>0.53888999999999998</v>
      </c>
      <c r="HJ64" s="19">
        <v>0.55648500000000001</v>
      </c>
      <c r="HK64" s="19">
        <v>0.24531500000000001</v>
      </c>
      <c r="HL64" s="19">
        <v>0.107686</v>
      </c>
      <c r="HM64" s="19">
        <f t="shared" si="877"/>
        <v>0.90948600000000002</v>
      </c>
      <c r="HN64" s="19">
        <f t="shared" si="760"/>
        <v>2.0648739999999997</v>
      </c>
      <c r="HO64" s="19">
        <v>0.86055499999999996</v>
      </c>
      <c r="HP64" s="19">
        <v>0</v>
      </c>
      <c r="HQ64" s="19"/>
      <c r="HR64" s="19">
        <f t="shared" si="878"/>
        <v>0.86055499999999996</v>
      </c>
      <c r="HS64" s="186"/>
      <c r="HT64" s="186"/>
      <c r="HU64" s="186"/>
      <c r="HV64" s="186">
        <f t="shared" si="879"/>
        <v>0</v>
      </c>
      <c r="HW64" s="186"/>
      <c r="HX64" s="186"/>
      <c r="HY64" s="186"/>
      <c r="HZ64" s="186">
        <f t="shared" si="880"/>
        <v>0</v>
      </c>
      <c r="IA64" s="186"/>
      <c r="IB64" s="186"/>
      <c r="IC64" s="186"/>
      <c r="ID64" s="186">
        <f t="shared" si="881"/>
        <v>0</v>
      </c>
      <c r="IE64" s="186">
        <f t="shared" si="765"/>
        <v>0.86055499999999996</v>
      </c>
    </row>
    <row r="65" spans="1:239" ht="15.75" x14ac:dyDescent="0.25">
      <c r="A65" s="17">
        <v>19</v>
      </c>
      <c r="B65" s="21" t="s">
        <v>71</v>
      </c>
      <c r="C65" s="19" t="s">
        <v>72</v>
      </c>
      <c r="D65" s="20">
        <f>AR65+'1.Danh muc CPHC'!CF65+DT65+FH65+GV65</f>
        <v>7.6528533000000003</v>
      </c>
      <c r="E65" s="20">
        <f>AS65+'1.Danh muc CPHC'!CG65+DU65+FI65+GW65</f>
        <v>45.3190563</v>
      </c>
      <c r="F65" s="20">
        <f>AT65+'1.Danh muc CPHC'!CH65+DV65+FJ65+GX65</f>
        <v>2.4934769800000001</v>
      </c>
      <c r="G65" s="20">
        <f>AU65+'1.Danh muc CPHC'!CI65+DW65+FK65+GY65</f>
        <v>3.0348000000000002</v>
      </c>
      <c r="H65" s="20">
        <f>AV65+'1.Danh muc CPHC'!CJ65+DX65+FL65+GZ65</f>
        <v>3.4434420000000001</v>
      </c>
      <c r="I65" s="32">
        <f t="shared" si="882"/>
        <v>8.9717189800000003</v>
      </c>
      <c r="J65" s="20">
        <f>AX65+'1.Danh muc CPHC'!CL65+DZ65+FN65+HB65</f>
        <v>4.5903999999999998</v>
      </c>
      <c r="K65" s="20">
        <f>AY65+'1.Danh muc CPHC'!CM65+EA65+FO65+HC65</f>
        <v>1.0900000000000001</v>
      </c>
      <c r="L65" s="20">
        <f>AZ65+'1.Danh muc CPHC'!CN65+EB65+FP65+HD65</f>
        <v>0.60225399999999996</v>
      </c>
      <c r="M65" s="32">
        <f t="shared" si="883"/>
        <v>6.282654</v>
      </c>
      <c r="N65" s="20">
        <f>BB65+'1.Danh muc CPHC'!CP65+ED65+FR65+HF65</f>
        <v>4.1790240000000001</v>
      </c>
      <c r="O65" s="20">
        <f>BC65+'1.Danh muc CPHC'!CQ65+EE65+FS65+HG65</f>
        <v>2.19</v>
      </c>
      <c r="P65" s="20">
        <f>BD65+'1.Danh muc CPHC'!CR65+EF65+FT65+HH65</f>
        <v>0.75</v>
      </c>
      <c r="Q65" s="32">
        <f t="shared" si="884"/>
        <v>7.1190239999999996</v>
      </c>
      <c r="R65" s="20">
        <f>BF65+'1.Danh muc CPHC'!CT65+EH65+FV65+HJ65</f>
        <v>1.8191109999999999</v>
      </c>
      <c r="S65" s="20">
        <f>BG65+'1.Danh muc CPHC'!CU65+EI65+FW65+HK65</f>
        <v>1.669907</v>
      </c>
      <c r="T65" s="20">
        <f>BH65+'1.Danh muc CPHC'!CV65+EJ65+FX65+HL65</f>
        <v>2.7755559999999999</v>
      </c>
      <c r="U65" s="32">
        <f t="shared" si="885"/>
        <v>6.2645739999999996</v>
      </c>
      <c r="V65" s="32">
        <f t="shared" si="886"/>
        <v>28.637970979999999</v>
      </c>
      <c r="W65" s="32">
        <f>BK65+'1.Danh muc CPHC'!CY65+EM65+GA65+HO65</f>
        <v>0.65</v>
      </c>
      <c r="X65" s="32">
        <f>BL65+'1.Danh muc CPHC'!DM65+EN65+GB65+HP65</f>
        <v>0</v>
      </c>
      <c r="Y65" s="202">
        <f>BM65+'1.Danh muc CPHC'!DN65+EO65+GC65+HQ65</f>
        <v>0</v>
      </c>
      <c r="Z65" s="186">
        <f t="shared" si="766"/>
        <v>0.65</v>
      </c>
      <c r="AA65" s="186">
        <f>BO65+'1.Danh muc CPHC'!DC65+EQ65+GE65+HS65</f>
        <v>0</v>
      </c>
      <c r="AB65" s="186">
        <f>BP65+'1.Danh muc CPHC'!DD65+ER65+GF65+HT65</f>
        <v>0</v>
      </c>
      <c r="AC65" s="186">
        <f>BQ65+'1.Danh muc CPHC'!DE65+ES65+GG65+HU65</f>
        <v>0</v>
      </c>
      <c r="AD65" s="186">
        <f>BR65+'1.Danh muc CPHC'!DF65+ET65+GH65+HV65</f>
        <v>0</v>
      </c>
      <c r="AE65" s="186">
        <f>BS65+'1.Danh muc CPHC'!DG65+EU65+GI65+HW65</f>
        <v>0</v>
      </c>
      <c r="AF65" s="186">
        <f>BT65+'1.Danh muc CPHC'!DH65+EV65+GJ65+HX65</f>
        <v>0</v>
      </c>
      <c r="AG65" s="186">
        <f>BU65+'1.Danh muc CPHC'!DI65+EW65+GK65+HY65</f>
        <v>0</v>
      </c>
      <c r="AH65" s="186">
        <f>BV65+'1.Danh muc CPHC'!DJ65+EX65+GL65+HZ65</f>
        <v>0</v>
      </c>
      <c r="AI65" s="186">
        <f>BW65+'1.Danh muc CPHC'!DK65+EY65+GM65+IA65</f>
        <v>0</v>
      </c>
      <c r="AJ65" s="186">
        <f>BX65+'1.Danh muc CPHC'!DL65+EZ65+GN65+IB65</f>
        <v>0</v>
      </c>
      <c r="AK65" s="186">
        <f>BY65+'1.Danh muc CPHC'!DM65+FA65+GO65+IC65</f>
        <v>0</v>
      </c>
      <c r="AL65" s="186">
        <f>BZ65+'1.Danh muc CPHC'!DN65+FB65+GP65+ID65</f>
        <v>0</v>
      </c>
      <c r="AM65" s="186">
        <f t="shared" si="887"/>
        <v>0.65</v>
      </c>
      <c r="AN65" s="13"/>
      <c r="AO65" s="18">
        <v>19</v>
      </c>
      <c r="AP65" s="21" t="s">
        <v>71</v>
      </c>
      <c r="AQ65" s="19" t="s">
        <v>72</v>
      </c>
      <c r="AR65" s="19">
        <v>6.4528533000000001</v>
      </c>
      <c r="AS65" s="19">
        <v>28.815485300000002</v>
      </c>
      <c r="AT65" s="19">
        <v>2.0609999999999999</v>
      </c>
      <c r="AU65" s="19">
        <v>2.2478400000000001</v>
      </c>
      <c r="AV65" s="19">
        <v>2.9154977999999998</v>
      </c>
      <c r="AW65" s="19">
        <f t="shared" si="888"/>
        <v>7.2243377999999998</v>
      </c>
      <c r="AX65" s="19">
        <v>4.2699999999999996</v>
      </c>
      <c r="AY65" s="19">
        <v>1.0900000000000001</v>
      </c>
      <c r="AZ65" s="19">
        <v>0.49099999999999999</v>
      </c>
      <c r="BA65" s="19">
        <f t="shared" si="889"/>
        <v>5.8509999999999991</v>
      </c>
      <c r="BB65" s="19">
        <v>4.1790240000000001</v>
      </c>
      <c r="BC65" s="19">
        <v>2.19</v>
      </c>
      <c r="BD65" s="19">
        <v>0.75</v>
      </c>
      <c r="BE65" s="19">
        <f t="shared" si="858"/>
        <v>7.1190239999999996</v>
      </c>
      <c r="BF65" s="19">
        <v>1.8191109999999999</v>
      </c>
      <c r="BG65" s="19">
        <v>1.669907</v>
      </c>
      <c r="BH65" s="19">
        <v>2.4755560000000001</v>
      </c>
      <c r="BI65" s="19">
        <f>SUM(BF65:BH65)</f>
        <v>5.9645739999999998</v>
      </c>
      <c r="BJ65" s="33">
        <f>+AW65+BA65+BE65+BI65</f>
        <v>26.158935799999998</v>
      </c>
      <c r="BK65" s="48"/>
      <c r="BL65" s="48"/>
      <c r="BM65" s="48"/>
      <c r="BN65" s="197">
        <f t="shared" si="859"/>
        <v>0</v>
      </c>
      <c r="BO65" s="197"/>
      <c r="BP65" s="197"/>
      <c r="BQ65" s="197"/>
      <c r="BR65" s="197">
        <f t="shared" si="860"/>
        <v>0</v>
      </c>
      <c r="BS65" s="197"/>
      <c r="BT65" s="197"/>
      <c r="BU65" s="197"/>
      <c r="BV65" s="197">
        <f t="shared" si="861"/>
        <v>0</v>
      </c>
      <c r="BW65" s="197"/>
      <c r="BX65" s="197"/>
      <c r="BY65" s="197"/>
      <c r="BZ65" s="197">
        <f t="shared" si="862"/>
        <v>0</v>
      </c>
      <c r="CA65" s="197">
        <f t="shared" si="892"/>
        <v>0</v>
      </c>
      <c r="CC65" s="18">
        <v>19</v>
      </c>
      <c r="CD65" s="21" t="s">
        <v>71</v>
      </c>
      <c r="CE65" s="19" t="s">
        <v>72</v>
      </c>
      <c r="CF65" s="19">
        <v>0.7</v>
      </c>
      <c r="CG65" s="19">
        <v>2.2000000000000002</v>
      </c>
      <c r="CH65" s="19">
        <v>0.43247698000000001</v>
      </c>
      <c r="CI65" s="19">
        <v>0.28695999999999999</v>
      </c>
      <c r="CJ65" s="19">
        <v>0.32394420000000002</v>
      </c>
      <c r="CK65" s="19">
        <v>1.0433811799999999</v>
      </c>
      <c r="CL65" s="19"/>
      <c r="CM65" s="19"/>
      <c r="CN65" s="19"/>
      <c r="CO65" s="19">
        <v>0</v>
      </c>
      <c r="CP65" s="19"/>
      <c r="CQ65" s="19"/>
      <c r="CR65" s="19"/>
      <c r="CS65" s="19">
        <v>0</v>
      </c>
      <c r="CT65" s="19"/>
      <c r="CU65" s="19"/>
      <c r="CV65" s="19"/>
      <c r="CW65" s="19">
        <v>0</v>
      </c>
      <c r="CX65" s="19">
        <v>1.0433811799999999</v>
      </c>
      <c r="CY65" s="19"/>
      <c r="CZ65" s="19"/>
      <c r="DA65" s="19"/>
      <c r="DB65" s="19"/>
      <c r="DC65" s="19"/>
      <c r="DD65" s="19"/>
      <c r="DE65" s="19"/>
      <c r="DF65" s="19"/>
      <c r="DG65" s="19"/>
      <c r="DH65" s="19"/>
      <c r="DI65" s="19"/>
      <c r="DJ65" s="19"/>
      <c r="DK65" s="19"/>
      <c r="DL65" s="19"/>
      <c r="DM65" s="19"/>
      <c r="DN65" s="186"/>
      <c r="DO65" s="186"/>
      <c r="DQ65" s="18">
        <v>19</v>
      </c>
      <c r="DR65" s="21" t="s">
        <v>71</v>
      </c>
      <c r="DS65" s="19" t="s">
        <v>72</v>
      </c>
      <c r="DT65" s="19">
        <v>0.5</v>
      </c>
      <c r="DU65" s="19">
        <v>2.3149999999999999</v>
      </c>
      <c r="DV65" s="19">
        <v>0</v>
      </c>
      <c r="DW65" s="19">
        <v>0.5</v>
      </c>
      <c r="DX65" s="19">
        <v>0.20399999999999999</v>
      </c>
      <c r="DY65" s="19">
        <f t="shared" si="740"/>
        <v>0.70399999999999996</v>
      </c>
      <c r="DZ65" s="19">
        <v>0</v>
      </c>
      <c r="EA65" s="19">
        <v>0</v>
      </c>
      <c r="EB65" s="19">
        <v>0.11125400000000001</v>
      </c>
      <c r="EC65" s="19">
        <f t="shared" si="863"/>
        <v>0.11125400000000001</v>
      </c>
      <c r="ED65" s="19">
        <v>0</v>
      </c>
      <c r="EE65" s="19">
        <v>0</v>
      </c>
      <c r="EF65" s="34">
        <v>0</v>
      </c>
      <c r="EG65" s="19">
        <f t="shared" si="864"/>
        <v>0</v>
      </c>
      <c r="EH65" s="19">
        <v>0</v>
      </c>
      <c r="EI65" s="19">
        <v>0</v>
      </c>
      <c r="EJ65" s="19">
        <v>0.3</v>
      </c>
      <c r="EK65" s="19">
        <f t="shared" si="865"/>
        <v>0.3</v>
      </c>
      <c r="EL65" s="19">
        <f t="shared" si="866"/>
        <v>1.115254</v>
      </c>
      <c r="EM65" s="48"/>
      <c r="EN65" s="48"/>
      <c r="EO65" s="48"/>
      <c r="EP65" s="197">
        <f t="shared" si="867"/>
        <v>0</v>
      </c>
      <c r="EQ65" s="197"/>
      <c r="ER65" s="197"/>
      <c r="ES65" s="197"/>
      <c r="ET65" s="197"/>
      <c r="EU65" s="197"/>
      <c r="EV65" s="197"/>
      <c r="EW65" s="197"/>
      <c r="EX65" s="197"/>
      <c r="EY65" s="197"/>
      <c r="EZ65" s="197"/>
      <c r="FA65" s="197"/>
      <c r="FB65" s="197"/>
      <c r="FC65" s="197"/>
      <c r="FE65" s="18">
        <v>19</v>
      </c>
      <c r="FF65" s="21" t="s">
        <v>71</v>
      </c>
      <c r="FG65" s="19" t="s">
        <v>72</v>
      </c>
      <c r="FH65" s="19">
        <v>0</v>
      </c>
      <c r="FI65" s="19">
        <v>2.423</v>
      </c>
      <c r="FJ65" s="19">
        <v>0</v>
      </c>
      <c r="FK65" s="19">
        <v>0</v>
      </c>
      <c r="FL65" s="19">
        <v>0</v>
      </c>
      <c r="FM65" s="19">
        <f t="shared" si="746"/>
        <v>0</v>
      </c>
      <c r="FN65" s="19">
        <v>0</v>
      </c>
      <c r="FO65" s="19">
        <v>0</v>
      </c>
      <c r="FP65" s="19">
        <v>0</v>
      </c>
      <c r="FQ65" s="19">
        <f t="shared" si="868"/>
        <v>0</v>
      </c>
      <c r="FR65" s="19">
        <v>0</v>
      </c>
      <c r="FS65" s="19">
        <v>0</v>
      </c>
      <c r="FT65" s="35">
        <v>0</v>
      </c>
      <c r="FU65" s="19">
        <f t="shared" si="869"/>
        <v>0</v>
      </c>
      <c r="FV65" s="35">
        <v>0</v>
      </c>
      <c r="FW65" s="35">
        <v>0</v>
      </c>
      <c r="FX65" s="35">
        <v>0</v>
      </c>
      <c r="FY65" s="19">
        <f t="shared" si="870"/>
        <v>0</v>
      </c>
      <c r="FZ65" s="19">
        <f t="shared" si="893"/>
        <v>0</v>
      </c>
      <c r="GA65" s="19"/>
      <c r="GB65" s="19"/>
      <c r="GC65" s="188"/>
      <c r="GD65" s="186">
        <f t="shared" si="871"/>
        <v>0</v>
      </c>
      <c r="GE65" s="186"/>
      <c r="GF65" s="186"/>
      <c r="GG65" s="186"/>
      <c r="GH65" s="186">
        <f t="shared" si="872"/>
        <v>0</v>
      </c>
      <c r="GI65" s="186"/>
      <c r="GJ65" s="186"/>
      <c r="GK65" s="186"/>
      <c r="GL65" s="186">
        <f t="shared" si="873"/>
        <v>0</v>
      </c>
      <c r="GM65" s="186"/>
      <c r="GN65" s="186"/>
      <c r="GO65" s="186"/>
      <c r="GP65" s="186">
        <f t="shared" si="874"/>
        <v>0</v>
      </c>
      <c r="GQ65" s="186">
        <f t="shared" si="894"/>
        <v>0</v>
      </c>
      <c r="GS65" s="18">
        <v>19</v>
      </c>
      <c r="GT65" s="21" t="s">
        <v>71</v>
      </c>
      <c r="GU65" s="19" t="s">
        <v>72</v>
      </c>
      <c r="GV65" s="19">
        <v>0</v>
      </c>
      <c r="GW65" s="19">
        <v>9.5655710000000003</v>
      </c>
      <c r="GX65" s="19">
        <v>0</v>
      </c>
      <c r="GY65" s="19">
        <v>0</v>
      </c>
      <c r="GZ65" s="19">
        <v>0</v>
      </c>
      <c r="HA65" s="19">
        <f t="shared" si="756"/>
        <v>0</v>
      </c>
      <c r="HB65" s="19">
        <v>0.32040000000000002</v>
      </c>
      <c r="HC65" s="19">
        <v>0</v>
      </c>
      <c r="HD65" s="19">
        <v>0</v>
      </c>
      <c r="HE65" s="19">
        <f t="shared" si="875"/>
        <v>0.32040000000000002</v>
      </c>
      <c r="HF65" s="19">
        <v>0</v>
      </c>
      <c r="HG65" s="19">
        <v>0</v>
      </c>
      <c r="HH65" s="37">
        <v>0</v>
      </c>
      <c r="HI65" s="19">
        <f t="shared" si="876"/>
        <v>0</v>
      </c>
      <c r="HJ65" s="19">
        <v>0</v>
      </c>
      <c r="HK65" s="19">
        <v>0</v>
      </c>
      <c r="HL65" s="19">
        <v>0</v>
      </c>
      <c r="HM65" s="19">
        <f t="shared" si="877"/>
        <v>0</v>
      </c>
      <c r="HN65" s="19">
        <f t="shared" si="760"/>
        <v>0.32040000000000002</v>
      </c>
      <c r="HO65" s="19">
        <v>0.65</v>
      </c>
      <c r="HP65" s="19">
        <v>0</v>
      </c>
      <c r="HQ65" s="19"/>
      <c r="HR65" s="19">
        <f t="shared" si="878"/>
        <v>0.65</v>
      </c>
      <c r="HS65" s="186"/>
      <c r="HT65" s="186"/>
      <c r="HU65" s="186"/>
      <c r="HV65" s="186">
        <f t="shared" si="879"/>
        <v>0</v>
      </c>
      <c r="HW65" s="186"/>
      <c r="HX65" s="186"/>
      <c r="HY65" s="186"/>
      <c r="HZ65" s="186">
        <f t="shared" si="880"/>
        <v>0</v>
      </c>
      <c r="IA65" s="186"/>
      <c r="IB65" s="186"/>
      <c r="IC65" s="186"/>
      <c r="ID65" s="186">
        <f t="shared" si="881"/>
        <v>0</v>
      </c>
      <c r="IE65" s="186">
        <f t="shared" si="765"/>
        <v>0.65</v>
      </c>
    </row>
    <row r="66" spans="1:239" ht="15.75" x14ac:dyDescent="0.25">
      <c r="A66" s="14" t="s">
        <v>73</v>
      </c>
      <c r="B66" s="15"/>
      <c r="C66" s="16" t="s">
        <v>74</v>
      </c>
      <c r="D66" s="16">
        <f>SUM(D67:D71)</f>
        <v>52.321529400000003</v>
      </c>
      <c r="E66" s="16">
        <f t="shared" ref="E66:T66" si="895">SUM(E67:E71)</f>
        <v>269.42370119999998</v>
      </c>
      <c r="F66" s="16">
        <f t="shared" si="895"/>
        <v>77.245112039999995</v>
      </c>
      <c r="G66" s="16">
        <f t="shared" si="895"/>
        <v>16.612123440000001</v>
      </c>
      <c r="H66" s="16">
        <f t="shared" si="895"/>
        <v>39.453185079999997</v>
      </c>
      <c r="I66" s="29">
        <f t="shared" si="679"/>
        <v>133.31042056000001</v>
      </c>
      <c r="J66" s="16">
        <f t="shared" si="895"/>
        <v>15.064413999999998</v>
      </c>
      <c r="K66" s="16">
        <f t="shared" si="895"/>
        <v>23.435721000000001</v>
      </c>
      <c r="L66" s="16">
        <f t="shared" si="895"/>
        <v>11.052206999999999</v>
      </c>
      <c r="M66" s="29">
        <f t="shared" si="680"/>
        <v>49.552341999999996</v>
      </c>
      <c r="N66" s="16">
        <f t="shared" si="895"/>
        <v>16.118496</v>
      </c>
      <c r="O66" s="16">
        <f t="shared" si="895"/>
        <v>11.380593000000001</v>
      </c>
      <c r="P66" s="16">
        <f t="shared" si="895"/>
        <v>11.853584</v>
      </c>
      <c r="Q66" s="29">
        <f t="shared" si="681"/>
        <v>39.352673000000003</v>
      </c>
      <c r="R66" s="16">
        <f t="shared" si="895"/>
        <v>12.119039000000001</v>
      </c>
      <c r="S66" s="16">
        <f t="shared" si="895"/>
        <v>12.558193999999999</v>
      </c>
      <c r="T66" s="16">
        <f t="shared" si="895"/>
        <v>18.070201999999998</v>
      </c>
      <c r="U66" s="29">
        <f t="shared" si="682"/>
        <v>42.747434999999996</v>
      </c>
      <c r="V66" s="29">
        <f t="shared" si="723"/>
        <v>264.96287056000006</v>
      </c>
      <c r="W66" s="29">
        <f t="shared" ref="W66:Y66" si="896">SUM(W67:W71)</f>
        <v>2.6727270000000001</v>
      </c>
      <c r="X66" s="29">
        <f t="shared" si="896"/>
        <v>2.3713059999999997</v>
      </c>
      <c r="Y66" s="201">
        <f t="shared" si="896"/>
        <v>0</v>
      </c>
      <c r="Z66" s="351">
        <f t="shared" si="766"/>
        <v>5.0440329999999998</v>
      </c>
      <c r="AA66" s="351">
        <f t="shared" ref="AA66" si="897">SUM(AA67:AA71)</f>
        <v>0</v>
      </c>
      <c r="AB66" s="351">
        <f t="shared" ref="AB66:AE66" si="898">SUM(AB67:AB71)</f>
        <v>0</v>
      </c>
      <c r="AC66" s="351">
        <f t="shared" si="898"/>
        <v>0</v>
      </c>
      <c r="AD66" s="351">
        <f t="shared" si="898"/>
        <v>0</v>
      </c>
      <c r="AE66" s="351">
        <f t="shared" si="898"/>
        <v>0</v>
      </c>
      <c r="AF66" s="351">
        <f t="shared" ref="AF66:AI66" si="899">SUM(AF67:AF71)</f>
        <v>0</v>
      </c>
      <c r="AG66" s="351">
        <f t="shared" si="899"/>
        <v>0</v>
      </c>
      <c r="AH66" s="351">
        <f t="shared" si="899"/>
        <v>0</v>
      </c>
      <c r="AI66" s="351">
        <f t="shared" si="899"/>
        <v>0</v>
      </c>
      <c r="AJ66" s="351">
        <f t="shared" ref="AJ66:AL66" si="900">SUM(AJ67:AJ71)</f>
        <v>0</v>
      </c>
      <c r="AK66" s="351">
        <f t="shared" si="900"/>
        <v>0</v>
      </c>
      <c r="AL66" s="351">
        <f t="shared" si="900"/>
        <v>0</v>
      </c>
      <c r="AM66" s="351">
        <f t="shared" si="729"/>
        <v>5.0440329999999998</v>
      </c>
      <c r="AN66" s="355"/>
      <c r="AO66" s="15" t="s">
        <v>73</v>
      </c>
      <c r="AP66" s="15"/>
      <c r="AQ66" s="16" t="s">
        <v>74</v>
      </c>
      <c r="AR66" s="16">
        <f>SUM(AR67:AR71)</f>
        <v>21.1850874</v>
      </c>
      <c r="AS66" s="16">
        <f t="shared" ref="AS66:CA66" si="901">SUM(AS67:AS71)</f>
        <v>131.78894639999999</v>
      </c>
      <c r="AT66" s="16">
        <f t="shared" si="901"/>
        <v>12.0156534</v>
      </c>
      <c r="AU66" s="16">
        <f t="shared" si="901"/>
        <v>5.7035007000000002</v>
      </c>
      <c r="AV66" s="16">
        <f t="shared" si="901"/>
        <v>27.8103753</v>
      </c>
      <c r="AW66" s="16">
        <f t="shared" si="901"/>
        <v>45.529529400000001</v>
      </c>
      <c r="AX66" s="16">
        <f t="shared" si="901"/>
        <v>7.0792669999999998</v>
      </c>
      <c r="AY66" s="16">
        <f t="shared" si="901"/>
        <v>15.207298999999999</v>
      </c>
      <c r="AZ66" s="16">
        <f t="shared" si="901"/>
        <v>3.8637039999999998</v>
      </c>
      <c r="BA66" s="16">
        <f t="shared" si="901"/>
        <v>26.150269999999999</v>
      </c>
      <c r="BB66" s="16">
        <f t="shared" si="901"/>
        <v>9.3046299999999995</v>
      </c>
      <c r="BC66" s="16">
        <f t="shared" si="901"/>
        <v>8.9531510000000001</v>
      </c>
      <c r="BD66" s="16">
        <f t="shared" si="901"/>
        <v>6.6936860000000005</v>
      </c>
      <c r="BE66" s="16">
        <f t="shared" si="901"/>
        <v>24.951467000000001</v>
      </c>
      <c r="BF66" s="16">
        <f t="shared" si="901"/>
        <v>8.6449020000000001</v>
      </c>
      <c r="BG66" s="16">
        <f t="shared" si="901"/>
        <v>10.060193999999999</v>
      </c>
      <c r="BH66" s="16">
        <f t="shared" si="901"/>
        <v>15.070202</v>
      </c>
      <c r="BI66" s="16">
        <f t="shared" si="901"/>
        <v>33.775298000000006</v>
      </c>
      <c r="BJ66" s="16">
        <f t="shared" si="901"/>
        <v>130.40656439999998</v>
      </c>
      <c r="BK66" s="82">
        <f t="shared" si="901"/>
        <v>0</v>
      </c>
      <c r="BL66" s="82">
        <f t="shared" si="901"/>
        <v>0</v>
      </c>
      <c r="BM66" s="82">
        <f t="shared" si="901"/>
        <v>0</v>
      </c>
      <c r="BN66" s="350">
        <f t="shared" si="901"/>
        <v>0</v>
      </c>
      <c r="BO66" s="350">
        <f t="shared" si="901"/>
        <v>0</v>
      </c>
      <c r="BP66" s="350">
        <f t="shared" si="901"/>
        <v>0</v>
      </c>
      <c r="BQ66" s="350">
        <f t="shared" si="901"/>
        <v>0</v>
      </c>
      <c r="BR66" s="350">
        <f t="shared" si="901"/>
        <v>0</v>
      </c>
      <c r="BS66" s="350">
        <f t="shared" si="901"/>
        <v>0</v>
      </c>
      <c r="BT66" s="350">
        <f t="shared" si="901"/>
        <v>0</v>
      </c>
      <c r="BU66" s="350">
        <f t="shared" si="901"/>
        <v>0</v>
      </c>
      <c r="BV66" s="350">
        <f t="shared" si="901"/>
        <v>0</v>
      </c>
      <c r="BW66" s="350">
        <f t="shared" si="901"/>
        <v>0</v>
      </c>
      <c r="BX66" s="350">
        <f t="shared" si="901"/>
        <v>0</v>
      </c>
      <c r="BY66" s="350">
        <f t="shared" si="901"/>
        <v>0</v>
      </c>
      <c r="BZ66" s="350">
        <f t="shared" si="901"/>
        <v>0</v>
      </c>
      <c r="CA66" s="350">
        <f t="shared" si="901"/>
        <v>0</v>
      </c>
      <c r="CB66" s="349"/>
      <c r="CC66" s="15" t="s">
        <v>73</v>
      </c>
      <c r="CD66" s="15"/>
      <c r="CE66" s="16" t="s">
        <v>74</v>
      </c>
      <c r="CF66" s="16">
        <v>2.1</v>
      </c>
      <c r="CG66" s="16">
        <v>26.981102800000002</v>
      </c>
      <c r="CH66" s="16">
        <v>3.3966266400000005</v>
      </c>
      <c r="CI66" s="16">
        <v>3.1597007399999999</v>
      </c>
      <c r="CJ66" s="16">
        <v>4.8586687800000004</v>
      </c>
      <c r="CK66" s="16">
        <v>11.414996160000001</v>
      </c>
      <c r="CL66" s="16">
        <v>0</v>
      </c>
      <c r="CM66" s="16">
        <v>0</v>
      </c>
      <c r="CN66" s="16">
        <v>0</v>
      </c>
      <c r="CO66" s="16">
        <v>0</v>
      </c>
      <c r="CP66" s="16">
        <v>0</v>
      </c>
      <c r="CQ66" s="16">
        <v>0</v>
      </c>
      <c r="CR66" s="16">
        <v>0</v>
      </c>
      <c r="CS66" s="16">
        <v>0</v>
      </c>
      <c r="CT66" s="16">
        <v>0</v>
      </c>
      <c r="CU66" s="16">
        <v>0</v>
      </c>
      <c r="CV66" s="16">
        <v>0</v>
      </c>
      <c r="CW66" s="16">
        <v>0</v>
      </c>
      <c r="CX66" s="16">
        <v>11.414996160000001</v>
      </c>
      <c r="CY66" s="16"/>
      <c r="CZ66" s="16"/>
      <c r="DA66" s="16"/>
      <c r="DB66" s="16"/>
      <c r="DC66" s="16"/>
      <c r="DD66" s="16"/>
      <c r="DE66" s="16"/>
      <c r="DF66" s="16"/>
      <c r="DG66" s="16"/>
      <c r="DH66" s="16"/>
      <c r="DI66" s="16"/>
      <c r="DJ66" s="16"/>
      <c r="DK66" s="16"/>
      <c r="DL66" s="16"/>
      <c r="DM66" s="16"/>
      <c r="DN66" s="351"/>
      <c r="DO66" s="351"/>
      <c r="DP66" s="349"/>
      <c r="DQ66" s="15" t="s">
        <v>73</v>
      </c>
      <c r="DR66" s="15"/>
      <c r="DS66" s="16" t="s">
        <v>74</v>
      </c>
      <c r="DT66" s="16">
        <f>SUM(DT67:DT71)</f>
        <v>3</v>
      </c>
      <c r="DU66" s="16">
        <f t="shared" ref="DU66:EP66" si="902">SUM(DU67:DU71)</f>
        <v>9.8000000000000007</v>
      </c>
      <c r="DV66" s="16">
        <f t="shared" si="902"/>
        <v>26.877155999999999</v>
      </c>
      <c r="DW66" s="16">
        <f t="shared" si="902"/>
        <v>2</v>
      </c>
      <c r="DX66" s="16">
        <f t="shared" si="902"/>
        <v>0</v>
      </c>
      <c r="DY66" s="16">
        <f t="shared" si="902"/>
        <v>28.877155999999999</v>
      </c>
      <c r="DZ66" s="16">
        <f t="shared" si="902"/>
        <v>0</v>
      </c>
      <c r="EA66" s="16">
        <f t="shared" si="902"/>
        <v>0</v>
      </c>
      <c r="EB66" s="16">
        <f t="shared" si="902"/>
        <v>0</v>
      </c>
      <c r="EC66" s="16">
        <f t="shared" si="902"/>
        <v>0</v>
      </c>
      <c r="ED66" s="16">
        <f t="shared" si="902"/>
        <v>0</v>
      </c>
      <c r="EE66" s="16">
        <f t="shared" si="902"/>
        <v>0</v>
      </c>
      <c r="EF66" s="30">
        <f t="shared" si="902"/>
        <v>0</v>
      </c>
      <c r="EG66" s="16">
        <f t="shared" si="902"/>
        <v>0</v>
      </c>
      <c r="EH66" s="16">
        <f t="shared" si="902"/>
        <v>0</v>
      </c>
      <c r="EI66" s="16">
        <f t="shared" si="902"/>
        <v>0</v>
      </c>
      <c r="EJ66" s="16">
        <f t="shared" si="902"/>
        <v>0</v>
      </c>
      <c r="EK66" s="16">
        <f t="shared" si="902"/>
        <v>0</v>
      </c>
      <c r="EL66" s="16">
        <f t="shared" si="902"/>
        <v>28.877155999999999</v>
      </c>
      <c r="EM66" s="82">
        <f t="shared" si="902"/>
        <v>0</v>
      </c>
      <c r="EN66" s="82">
        <f t="shared" si="902"/>
        <v>0</v>
      </c>
      <c r="EO66" s="82">
        <f t="shared" si="902"/>
        <v>0</v>
      </c>
      <c r="EP66" s="350">
        <f t="shared" si="902"/>
        <v>0</v>
      </c>
      <c r="EQ66" s="350"/>
      <c r="ER66" s="350"/>
      <c r="ES66" s="350"/>
      <c r="ET66" s="350"/>
      <c r="EU66" s="350"/>
      <c r="EV66" s="350"/>
      <c r="EW66" s="350"/>
      <c r="EX66" s="350"/>
      <c r="EY66" s="350"/>
      <c r="EZ66" s="350"/>
      <c r="FA66" s="350"/>
      <c r="FB66" s="350"/>
      <c r="FC66" s="350"/>
      <c r="FD66" s="349"/>
      <c r="FE66" s="15" t="s">
        <v>73</v>
      </c>
      <c r="FF66" s="15"/>
      <c r="FG66" s="16" t="s">
        <v>74</v>
      </c>
      <c r="FH66" s="16">
        <f>SUM(FH67:FH71)</f>
        <v>22.999441999999998</v>
      </c>
      <c r="FI66" s="16">
        <f t="shared" ref="FI66:GD66" si="903">SUM(FI67:FI71)</f>
        <v>62.613848000000004</v>
      </c>
      <c r="FJ66" s="16">
        <f t="shared" si="903"/>
        <v>23.617034</v>
      </c>
      <c r="FK66" s="16">
        <f t="shared" si="903"/>
        <v>4.3426130000000001</v>
      </c>
      <c r="FL66" s="16">
        <f t="shared" si="903"/>
        <v>3.2697089999999998</v>
      </c>
      <c r="FM66" s="16">
        <f t="shared" si="903"/>
        <v>31.229355999999996</v>
      </c>
      <c r="FN66" s="16">
        <f t="shared" si="903"/>
        <v>4.6902379999999999</v>
      </c>
      <c r="FO66" s="16">
        <f t="shared" si="903"/>
        <v>4.8221129999999999</v>
      </c>
      <c r="FP66" s="16">
        <f t="shared" si="903"/>
        <v>5.7821939999999996</v>
      </c>
      <c r="FQ66" s="16">
        <f t="shared" si="903"/>
        <v>15.294544999999999</v>
      </c>
      <c r="FR66" s="16">
        <f t="shared" si="903"/>
        <v>5.4075589999999991</v>
      </c>
      <c r="FS66" s="16">
        <f t="shared" si="903"/>
        <v>1.3628</v>
      </c>
      <c r="FT66" s="31">
        <f t="shared" si="903"/>
        <v>4.6598980000000001</v>
      </c>
      <c r="FU66" s="16">
        <f t="shared" si="903"/>
        <v>11.430257000000001</v>
      </c>
      <c r="FV66" s="16">
        <v>0.17</v>
      </c>
      <c r="FW66" s="16">
        <v>0.17</v>
      </c>
      <c r="FX66" s="16">
        <v>3</v>
      </c>
      <c r="FY66" s="16">
        <f t="shared" si="903"/>
        <v>3.17</v>
      </c>
      <c r="FZ66" s="16">
        <f t="shared" si="903"/>
        <v>61.124157999999994</v>
      </c>
      <c r="GA66" s="16">
        <f t="shared" si="903"/>
        <v>0</v>
      </c>
      <c r="GB66" s="16">
        <f t="shared" si="903"/>
        <v>0</v>
      </c>
      <c r="GC66" s="189">
        <f t="shared" si="903"/>
        <v>0</v>
      </c>
      <c r="GD66" s="351">
        <f t="shared" si="903"/>
        <v>0</v>
      </c>
      <c r="GE66" s="351">
        <f t="shared" ref="GE66:GH66" si="904">SUM(GE67:GE71)</f>
        <v>0</v>
      </c>
      <c r="GF66" s="351">
        <f t="shared" si="904"/>
        <v>0</v>
      </c>
      <c r="GG66" s="351">
        <f t="shared" si="904"/>
        <v>0</v>
      </c>
      <c r="GH66" s="351">
        <f t="shared" si="904"/>
        <v>0</v>
      </c>
      <c r="GI66" s="351">
        <f t="shared" ref="GI66:GL66" si="905">SUM(GI67:GI71)</f>
        <v>0</v>
      </c>
      <c r="GJ66" s="351">
        <f t="shared" si="905"/>
        <v>0</v>
      </c>
      <c r="GK66" s="351">
        <f t="shared" si="905"/>
        <v>0</v>
      </c>
      <c r="GL66" s="351">
        <f t="shared" si="905"/>
        <v>0</v>
      </c>
      <c r="GM66" s="351">
        <f t="shared" ref="GM66:GQ66" si="906">SUM(GM67:GM71)</f>
        <v>0</v>
      </c>
      <c r="GN66" s="351">
        <f t="shared" si="906"/>
        <v>0</v>
      </c>
      <c r="GO66" s="351">
        <f t="shared" si="906"/>
        <v>0</v>
      </c>
      <c r="GP66" s="351">
        <f t="shared" si="906"/>
        <v>0</v>
      </c>
      <c r="GQ66" s="351">
        <f t="shared" si="906"/>
        <v>0</v>
      </c>
      <c r="GR66" s="349"/>
      <c r="GS66" s="15" t="s">
        <v>73</v>
      </c>
      <c r="GT66" s="15"/>
      <c r="GU66" s="16" t="s">
        <v>74</v>
      </c>
      <c r="GV66" s="16">
        <f>SUM(GV67:GV71)</f>
        <v>3.0369999999999999</v>
      </c>
      <c r="GW66" s="16">
        <f t="shared" ref="GW66:HN66" si="907">SUM(GW67:GW71)</f>
        <v>38.239804000000007</v>
      </c>
      <c r="GX66" s="16">
        <f t="shared" si="907"/>
        <v>11.338642</v>
      </c>
      <c r="GY66" s="16">
        <f t="shared" si="907"/>
        <v>1.406309</v>
      </c>
      <c r="GZ66" s="16">
        <f t="shared" si="907"/>
        <v>3.5144319999999998</v>
      </c>
      <c r="HA66" s="16">
        <f t="shared" si="907"/>
        <v>16.259383</v>
      </c>
      <c r="HB66" s="16">
        <f t="shared" si="907"/>
        <v>3.2949090000000001</v>
      </c>
      <c r="HC66" s="16">
        <f t="shared" si="907"/>
        <v>3.4063090000000003</v>
      </c>
      <c r="HD66" s="16">
        <f t="shared" si="907"/>
        <v>1.406309</v>
      </c>
      <c r="HE66" s="16">
        <f t="shared" si="907"/>
        <v>8.107527000000001</v>
      </c>
      <c r="HF66" s="16">
        <f t="shared" si="907"/>
        <v>1.406307</v>
      </c>
      <c r="HG66" s="16">
        <f t="shared" si="907"/>
        <v>1.0646420000000001</v>
      </c>
      <c r="HH66" s="16">
        <f t="shared" si="907"/>
        <v>0.5</v>
      </c>
      <c r="HI66" s="16">
        <f t="shared" si="907"/>
        <v>2.9709490000000001</v>
      </c>
      <c r="HJ66" s="16">
        <f t="shared" si="907"/>
        <v>3.3041369999999999</v>
      </c>
      <c r="HK66" s="16">
        <v>3.5626420000000003</v>
      </c>
      <c r="HL66" s="16">
        <v>3.5626420000000003</v>
      </c>
      <c r="HM66" s="16">
        <f t="shared" si="907"/>
        <v>5.8021370000000001</v>
      </c>
      <c r="HN66" s="16">
        <f t="shared" si="907"/>
        <v>33.139996000000004</v>
      </c>
      <c r="HO66" s="16">
        <f t="shared" ref="HO66:HQ66" si="908">SUM(HO67:HO71)</f>
        <v>2.6727270000000001</v>
      </c>
      <c r="HP66" s="16">
        <f t="shared" si="908"/>
        <v>2.3713059999999997</v>
      </c>
      <c r="HQ66" s="16">
        <f t="shared" si="908"/>
        <v>0</v>
      </c>
      <c r="HR66" s="16">
        <f t="shared" ref="HR66:HU66" si="909">SUM(HR67:HR71)</f>
        <v>5.0440329999999998</v>
      </c>
      <c r="HS66" s="351">
        <f t="shared" si="909"/>
        <v>0</v>
      </c>
      <c r="HT66" s="351">
        <f t="shared" si="909"/>
        <v>0</v>
      </c>
      <c r="HU66" s="351">
        <f t="shared" si="909"/>
        <v>0</v>
      </c>
      <c r="HV66" s="351">
        <f t="shared" ref="HV66:HY66" si="910">SUM(HV67:HV71)</f>
        <v>0</v>
      </c>
      <c r="HW66" s="351">
        <f t="shared" si="910"/>
        <v>0</v>
      </c>
      <c r="HX66" s="351">
        <f t="shared" si="910"/>
        <v>0</v>
      </c>
      <c r="HY66" s="351">
        <f t="shared" si="910"/>
        <v>0</v>
      </c>
      <c r="HZ66" s="351">
        <f t="shared" ref="HZ66:IC66" si="911">SUM(HZ67:HZ71)</f>
        <v>0</v>
      </c>
      <c r="IA66" s="351">
        <f t="shared" si="911"/>
        <v>0</v>
      </c>
      <c r="IB66" s="351">
        <f t="shared" si="911"/>
        <v>0</v>
      </c>
      <c r="IC66" s="351">
        <f t="shared" si="911"/>
        <v>0</v>
      </c>
      <c r="ID66" s="351">
        <f t="shared" ref="ID66:IE66" si="912">SUM(ID67:ID71)</f>
        <v>0</v>
      </c>
      <c r="IE66" s="351">
        <f t="shared" si="912"/>
        <v>5.0440329999999998</v>
      </c>
    </row>
    <row r="67" spans="1:239" ht="15.75" x14ac:dyDescent="0.25">
      <c r="A67" s="17">
        <v>20</v>
      </c>
      <c r="B67" s="21" t="s">
        <v>75</v>
      </c>
      <c r="C67" s="19" t="s">
        <v>76</v>
      </c>
      <c r="D67" s="20">
        <f>AR67+'1.Danh muc CPHC'!CF67+DT67+FH67+GV67</f>
        <v>4.2602450000000003</v>
      </c>
      <c r="E67" s="20">
        <f>AS67+'1.Danh muc CPHC'!CG67+DU67+FI67+GW67</f>
        <v>15.055433927272729</v>
      </c>
      <c r="F67" s="20">
        <f>AT67+'1.Danh muc CPHC'!CH67+DV67+FJ67+GX67</f>
        <v>13.773061999999999</v>
      </c>
      <c r="G67" s="20">
        <f>AU67+'1.Danh muc CPHC'!CI67+DW67+FK67+GY67</f>
        <v>4.6637591599999997</v>
      </c>
      <c r="H67" s="20">
        <f>AV67+'1.Danh muc CPHC'!CJ67+DX67+FL67+GZ67</f>
        <v>16.49126</v>
      </c>
      <c r="I67" s="32">
        <f t="shared" si="679"/>
        <v>34.928081160000005</v>
      </c>
      <c r="J67" s="20">
        <f t="shared" ref="J67:L71" si="913">AX67+CL67+DZ67+FN67+HB67</f>
        <v>4.2884479999999998</v>
      </c>
      <c r="K67" s="20">
        <f t="shared" si="913"/>
        <v>11.280635999999999</v>
      </c>
      <c r="L67" s="20">
        <f t="shared" si="913"/>
        <v>6.0454290000000004</v>
      </c>
      <c r="M67" s="32">
        <f t="shared" si="680"/>
        <v>21.614513000000002</v>
      </c>
      <c r="N67" s="20">
        <f t="shared" ref="N67:P71" si="914">BB67+CP67+ED67+FR67+HF67</f>
        <v>4.5595029999999994</v>
      </c>
      <c r="O67" s="20">
        <f t="shared" si="914"/>
        <v>4.1929790000000002</v>
      </c>
      <c r="P67" s="20">
        <f t="shared" si="914"/>
        <v>3.103335</v>
      </c>
      <c r="Q67" s="32">
        <f t="shared" si="681"/>
        <v>11.855817</v>
      </c>
      <c r="R67" s="20">
        <f t="shared" ref="R67:T71" si="915">BF67+CT67+EH67+FV67+HJ67</f>
        <v>5.4863200000000001</v>
      </c>
      <c r="S67" s="20">
        <f t="shared" si="915"/>
        <v>0.84166700000000005</v>
      </c>
      <c r="T67" s="20">
        <f t="shared" si="915"/>
        <v>2.4756629999999999</v>
      </c>
      <c r="U67" s="32">
        <f t="shared" si="682"/>
        <v>8.8036500000000011</v>
      </c>
      <c r="V67" s="32">
        <f t="shared" si="723"/>
        <v>77.202061160000014</v>
      </c>
      <c r="W67" s="32">
        <f>BK67+CY67+EM67+GA67+HO67</f>
        <v>0</v>
      </c>
      <c r="X67" s="32">
        <f t="shared" ref="X67:Y71" si="916">BL67+DM67+EN67+GB67+HP67</f>
        <v>1.3713059999999999</v>
      </c>
      <c r="Y67" s="202">
        <f t="shared" si="916"/>
        <v>0</v>
      </c>
      <c r="Z67" s="186">
        <f t="shared" si="766"/>
        <v>1.3713059999999999</v>
      </c>
      <c r="AA67" s="186">
        <f>BO67+DC67+EQ67+GE67+HS67</f>
        <v>0</v>
      </c>
      <c r="AB67" s="186">
        <f t="shared" ref="AB67:AD71" si="917">BP67+DD67+ER67+GF67+HT67</f>
        <v>0</v>
      </c>
      <c r="AC67" s="186">
        <f t="shared" si="917"/>
        <v>0</v>
      </c>
      <c r="AD67" s="186">
        <f t="shared" si="917"/>
        <v>0</v>
      </c>
      <c r="AE67" s="186">
        <f>BS67+DG67+EU67+GI67+HW67</f>
        <v>0</v>
      </c>
      <c r="AF67" s="186">
        <f t="shared" ref="AF67:AF71" si="918">BT67+DH67+EV67+GJ67+HX67</f>
        <v>0</v>
      </c>
      <c r="AG67" s="186">
        <f t="shared" ref="AG67:AG71" si="919">BU67+DI67+EW67+GK67+HY67</f>
        <v>0</v>
      </c>
      <c r="AH67" s="186">
        <f t="shared" ref="AH67:AH71" si="920">BV67+DJ67+EX67+GL67+HZ67</f>
        <v>0</v>
      </c>
      <c r="AI67" s="186">
        <f>BW67+DK67+EY67+GM67+IA67</f>
        <v>0</v>
      </c>
      <c r="AJ67" s="186">
        <f t="shared" ref="AJ67:AJ71" si="921">BX67+DL67+EZ67+GN67+IB67</f>
        <v>0</v>
      </c>
      <c r="AK67" s="186">
        <f t="shared" ref="AK67:AK71" si="922">BY67+DM67+FA67+GO67+IC67</f>
        <v>0</v>
      </c>
      <c r="AL67" s="186">
        <f t="shared" ref="AL67:AL71" si="923">BZ67+DN67+FB67+GP67+ID67</f>
        <v>0</v>
      </c>
      <c r="AM67" s="186">
        <f t="shared" si="729"/>
        <v>1.3713059999999999</v>
      </c>
      <c r="AN67" s="13"/>
      <c r="AO67" s="18">
        <v>20</v>
      </c>
      <c r="AP67" s="21" t="s">
        <v>75</v>
      </c>
      <c r="AQ67" s="19" t="s">
        <v>76</v>
      </c>
      <c r="AR67" s="19">
        <v>0</v>
      </c>
      <c r="AS67" s="19">
        <v>0</v>
      </c>
      <c r="AT67" s="19">
        <v>7.5156533999999997</v>
      </c>
      <c r="AU67" s="19">
        <v>1.9860002999999999</v>
      </c>
      <c r="AV67" s="19">
        <v>11.8872207</v>
      </c>
      <c r="AW67" s="19">
        <f>SUM(AT67:AV67)</f>
        <v>21.388874399999999</v>
      </c>
      <c r="AX67" s="19">
        <v>2.2066669999999999</v>
      </c>
      <c r="AY67" s="19">
        <v>9.060022</v>
      </c>
      <c r="AZ67" s="19">
        <v>3.8637039999999998</v>
      </c>
      <c r="BA67" s="19">
        <f>SUM(AX67:AZ67)</f>
        <v>15.130393</v>
      </c>
      <c r="BB67" s="19">
        <v>2.4711129999999999</v>
      </c>
      <c r="BC67" s="19">
        <v>2.9583370000000002</v>
      </c>
      <c r="BD67" s="19">
        <v>2.433335</v>
      </c>
      <c r="BE67" s="19">
        <f t="shared" si="858"/>
        <v>7.8627850000000006</v>
      </c>
      <c r="BF67" s="19">
        <v>5.3163200000000002</v>
      </c>
      <c r="BG67" s="19">
        <v>0.84166700000000005</v>
      </c>
      <c r="BH67" s="19">
        <v>2.4756629999999999</v>
      </c>
      <c r="BI67" s="19">
        <f>SUM(BF67:BH67)</f>
        <v>8.6336499999999994</v>
      </c>
      <c r="BJ67" s="33">
        <f t="shared" si="891"/>
        <v>53.015702399999995</v>
      </c>
      <c r="BK67" s="48"/>
      <c r="BL67" s="48"/>
      <c r="BM67" s="48"/>
      <c r="BN67" s="197">
        <f t="shared" ref="BN67:BN71" si="924">SUM(BK67:BM67)</f>
        <v>0</v>
      </c>
      <c r="BO67" s="197"/>
      <c r="BP67" s="197"/>
      <c r="BQ67" s="197"/>
      <c r="BR67" s="197">
        <f t="shared" ref="BR67:BR71" si="925">SUM(BO67:BQ67)</f>
        <v>0</v>
      </c>
      <c r="BS67" s="197"/>
      <c r="BT67" s="197"/>
      <c r="BU67" s="197"/>
      <c r="BV67" s="197">
        <f t="shared" ref="BV67:BV71" si="926">SUM(BS67:BU67)</f>
        <v>0</v>
      </c>
      <c r="BW67" s="197"/>
      <c r="BX67" s="197"/>
      <c r="BY67" s="197"/>
      <c r="BZ67" s="197">
        <f t="shared" ref="BZ67:BZ71" si="927">SUM(BW67:BY67)</f>
        <v>0</v>
      </c>
      <c r="CA67" s="197">
        <f t="shared" ref="CA67:CA70" si="928">+BN67+BR67+BV67+BZ67</f>
        <v>0</v>
      </c>
      <c r="CC67" s="18">
        <v>20</v>
      </c>
      <c r="CD67" s="21" t="s">
        <v>75</v>
      </c>
      <c r="CE67" s="19" t="s">
        <v>76</v>
      </c>
      <c r="CF67" s="19">
        <v>0</v>
      </c>
      <c r="CG67" s="19">
        <v>5.6578927272727203E-2</v>
      </c>
      <c r="CH67" s="19">
        <v>0.83507260000000005</v>
      </c>
      <c r="CI67" s="19">
        <v>0.47931086000000001</v>
      </c>
      <c r="CJ67" s="19">
        <v>1.3208023000000002</v>
      </c>
      <c r="CK67" s="19">
        <v>2.6351857600000006</v>
      </c>
      <c r="CL67" s="19"/>
      <c r="CM67" s="19"/>
      <c r="CN67" s="19"/>
      <c r="CO67" s="19">
        <v>0</v>
      </c>
      <c r="CP67" s="19"/>
      <c r="CQ67" s="19"/>
      <c r="CR67" s="19"/>
      <c r="CS67" s="19">
        <v>0</v>
      </c>
      <c r="CT67" s="19"/>
      <c r="CU67" s="19"/>
      <c r="CV67" s="19"/>
      <c r="CW67" s="19">
        <v>0</v>
      </c>
      <c r="CX67" s="19">
        <v>2.6351857600000006</v>
      </c>
      <c r="CY67" s="19"/>
      <c r="CZ67" s="19"/>
      <c r="DA67" s="19"/>
      <c r="DB67" s="19"/>
      <c r="DC67" s="19"/>
      <c r="DD67" s="19"/>
      <c r="DE67" s="19"/>
      <c r="DF67" s="19"/>
      <c r="DG67" s="19"/>
      <c r="DH67" s="19"/>
      <c r="DI67" s="19"/>
      <c r="DJ67" s="19"/>
      <c r="DK67" s="19"/>
      <c r="DL67" s="19"/>
      <c r="DM67" s="19"/>
      <c r="DN67" s="186"/>
      <c r="DO67" s="186"/>
      <c r="DQ67" s="18">
        <v>20</v>
      </c>
      <c r="DR67" s="21" t="s">
        <v>75</v>
      </c>
      <c r="DS67" s="19" t="s">
        <v>76</v>
      </c>
      <c r="DT67" s="19">
        <v>0</v>
      </c>
      <c r="DU67" s="19">
        <v>0</v>
      </c>
      <c r="DV67" s="19">
        <v>0</v>
      </c>
      <c r="DW67" s="19">
        <v>0</v>
      </c>
      <c r="DX67" s="19">
        <v>0</v>
      </c>
      <c r="DY67" s="19">
        <f t="shared" si="740"/>
        <v>0</v>
      </c>
      <c r="DZ67" s="19">
        <v>0</v>
      </c>
      <c r="EA67" s="19">
        <v>0</v>
      </c>
      <c r="EB67" s="19">
        <v>0</v>
      </c>
      <c r="EC67" s="19">
        <f t="shared" ref="EC67:EC71" si="929">SUM(DZ67:EB67)</f>
        <v>0</v>
      </c>
      <c r="ED67" s="19">
        <v>0</v>
      </c>
      <c r="EE67" s="19">
        <v>0</v>
      </c>
      <c r="EF67" s="34">
        <v>0</v>
      </c>
      <c r="EG67" s="19">
        <f t="shared" ref="EG67:EG71" si="930">SUM(ED67:EF67)</f>
        <v>0</v>
      </c>
      <c r="EH67" s="19">
        <v>0</v>
      </c>
      <c r="EI67" s="19">
        <v>0</v>
      </c>
      <c r="EJ67" s="19">
        <v>0</v>
      </c>
      <c r="EK67" s="19">
        <f t="shared" ref="EK67:EK71" si="931">SUM(EH67:EJ67)</f>
        <v>0</v>
      </c>
      <c r="EL67" s="19">
        <f t="shared" si="866"/>
        <v>0</v>
      </c>
      <c r="EM67" s="48"/>
      <c r="EN67" s="48"/>
      <c r="EO67" s="48"/>
      <c r="EP67" s="197">
        <f t="shared" ref="EP67:EP71" si="932">SUM(EM67:EO67)</f>
        <v>0</v>
      </c>
      <c r="EQ67" s="197"/>
      <c r="ER67" s="197"/>
      <c r="ES67" s="197"/>
      <c r="ET67" s="197"/>
      <c r="EU67" s="197"/>
      <c r="EV67" s="197"/>
      <c r="EW67" s="197"/>
      <c r="EX67" s="197"/>
      <c r="EY67" s="197"/>
      <c r="EZ67" s="197"/>
      <c r="FA67" s="197"/>
      <c r="FB67" s="197"/>
      <c r="FC67" s="197"/>
      <c r="FE67" s="18">
        <v>20</v>
      </c>
      <c r="FF67" s="21" t="s">
        <v>75</v>
      </c>
      <c r="FG67" s="19" t="s">
        <v>76</v>
      </c>
      <c r="FH67" s="19">
        <v>4.2602450000000003</v>
      </c>
      <c r="FI67" s="19">
        <v>12.884491000000001</v>
      </c>
      <c r="FJ67" s="19">
        <v>0.80769400000000002</v>
      </c>
      <c r="FK67" s="19">
        <v>0.79213900000000004</v>
      </c>
      <c r="FL67" s="19">
        <v>0.76880499999999996</v>
      </c>
      <c r="FM67" s="19">
        <f t="shared" si="746"/>
        <v>2.3686379999999998</v>
      </c>
      <c r="FN67" s="19">
        <v>0.67547199999999996</v>
      </c>
      <c r="FO67" s="19">
        <v>0.81430499999999995</v>
      </c>
      <c r="FP67" s="19">
        <v>0.77541599999999999</v>
      </c>
      <c r="FQ67" s="19">
        <f t="shared" ref="FQ67:FQ71" si="933">SUM(FN67:FP67)</f>
        <v>2.265193</v>
      </c>
      <c r="FR67" s="19">
        <v>0.68208299999999999</v>
      </c>
      <c r="FS67" s="19">
        <v>0.17</v>
      </c>
      <c r="FT67" s="35">
        <v>0.17</v>
      </c>
      <c r="FU67" s="19">
        <f t="shared" ref="FU67:FU71" si="934">SUM(FR67:FT67)</f>
        <v>1.0220830000000001</v>
      </c>
      <c r="FV67" s="35">
        <v>0.17</v>
      </c>
      <c r="FW67" s="35">
        <v>0</v>
      </c>
      <c r="FX67" s="35">
        <v>0</v>
      </c>
      <c r="FY67" s="19">
        <f t="shared" ref="FY67:FY71" si="935">SUM(FV67:FX67)</f>
        <v>0.17</v>
      </c>
      <c r="FZ67" s="19">
        <f t="shared" si="893"/>
        <v>5.825914</v>
      </c>
      <c r="GA67" s="19"/>
      <c r="GB67" s="19"/>
      <c r="GC67" s="188"/>
      <c r="GD67" s="186">
        <f t="shared" ref="GD67:GD71" si="936">SUM(GA67:GC67)</f>
        <v>0</v>
      </c>
      <c r="GE67" s="186"/>
      <c r="GF67" s="186"/>
      <c r="GG67" s="186"/>
      <c r="GH67" s="186">
        <f t="shared" ref="GH67:GH71" si="937">SUM(GE67:GG67)</f>
        <v>0</v>
      </c>
      <c r="GI67" s="186"/>
      <c r="GJ67" s="186"/>
      <c r="GK67" s="186"/>
      <c r="GL67" s="186">
        <f t="shared" ref="GL67:GL71" si="938">SUM(GI67:GK67)</f>
        <v>0</v>
      </c>
      <c r="GM67" s="186"/>
      <c r="GN67" s="186"/>
      <c r="GO67" s="186"/>
      <c r="GP67" s="186">
        <f t="shared" ref="GP67:GP71" si="939">SUM(GM67:GO67)</f>
        <v>0</v>
      </c>
      <c r="GQ67" s="186">
        <f t="shared" si="894"/>
        <v>0</v>
      </c>
      <c r="GS67" s="18">
        <v>20</v>
      </c>
      <c r="GT67" s="21" t="s">
        <v>75</v>
      </c>
      <c r="GU67" s="19" t="s">
        <v>76</v>
      </c>
      <c r="GV67" s="19">
        <v>0</v>
      </c>
      <c r="GW67" s="19">
        <v>2.1143640000000001</v>
      </c>
      <c r="GX67" s="19">
        <v>4.6146419999999999</v>
      </c>
      <c r="GY67" s="19">
        <v>1.406309</v>
      </c>
      <c r="GZ67" s="19">
        <v>2.5144319999999998</v>
      </c>
      <c r="HA67" s="19">
        <f t="shared" si="756"/>
        <v>8.5353829999999995</v>
      </c>
      <c r="HB67" s="19">
        <v>1.406309</v>
      </c>
      <c r="HC67" s="19">
        <v>1.406309</v>
      </c>
      <c r="HD67" s="19">
        <v>1.406309</v>
      </c>
      <c r="HE67" s="19">
        <f t="shared" ref="HE67:HE71" si="940">SUM(HB67:HD67)</f>
        <v>4.2189269999999999</v>
      </c>
      <c r="HF67" s="19">
        <v>1.406307</v>
      </c>
      <c r="HG67" s="19">
        <v>1.0646420000000001</v>
      </c>
      <c r="HH67" s="37">
        <v>0.5</v>
      </c>
      <c r="HI67" s="19">
        <f t="shared" ref="HI67:HI71" si="941">SUM(HF67:HH67)</f>
        <v>2.9709490000000001</v>
      </c>
      <c r="HJ67" s="19">
        <v>0</v>
      </c>
      <c r="HK67" s="19">
        <v>0</v>
      </c>
      <c r="HL67" s="19">
        <v>0</v>
      </c>
      <c r="HM67" s="19">
        <f t="shared" ref="HM67:HM71" si="942">SUM(HJ67:HL67)</f>
        <v>0</v>
      </c>
      <c r="HN67" s="19">
        <f t="shared" si="760"/>
        <v>15.725259000000001</v>
      </c>
      <c r="HO67" s="19">
        <v>0</v>
      </c>
      <c r="HP67" s="19">
        <v>1.3713059999999999</v>
      </c>
      <c r="HQ67" s="19"/>
      <c r="HR67" s="19">
        <f t="shared" ref="HR67:HR71" si="943">SUM(HO67:HQ67)</f>
        <v>1.3713059999999999</v>
      </c>
      <c r="HS67" s="186"/>
      <c r="HT67" s="186"/>
      <c r="HU67" s="186"/>
      <c r="HV67" s="186">
        <f t="shared" ref="HV67:HV71" si="944">SUM(HS67:HU67)</f>
        <v>0</v>
      </c>
      <c r="HW67" s="186"/>
      <c r="HX67" s="186"/>
      <c r="HY67" s="186"/>
      <c r="HZ67" s="186">
        <f t="shared" ref="HZ67:HZ71" si="945">SUM(HW67:HY67)</f>
        <v>0</v>
      </c>
      <c r="IA67" s="186"/>
      <c r="IB67" s="186"/>
      <c r="IC67" s="186"/>
      <c r="ID67" s="186">
        <f t="shared" ref="ID67:ID71" si="946">SUM(IA67:IC67)</f>
        <v>0</v>
      </c>
      <c r="IE67" s="186">
        <f t="shared" si="765"/>
        <v>1.3713059999999999</v>
      </c>
    </row>
    <row r="68" spans="1:239" ht="15.75" x14ac:dyDescent="0.25">
      <c r="A68" s="17">
        <v>21</v>
      </c>
      <c r="B68" s="23" t="s">
        <v>77</v>
      </c>
      <c r="C68" s="19" t="s">
        <v>78</v>
      </c>
      <c r="D68" s="20">
        <f>AR68+'1.Danh muc CPHC'!CF68+DT68+FH68+GV68</f>
        <v>1.84842</v>
      </c>
      <c r="E68" s="20">
        <f>AS68+'1.Danh muc CPHC'!CG68+DU68+FI68+GW68</f>
        <v>45.603228872727271</v>
      </c>
      <c r="F68" s="20">
        <f>AT68+'1.Danh muc CPHC'!CH68+DV68+FJ68+GX68</f>
        <v>0</v>
      </c>
      <c r="G68" s="20">
        <f>AU68+'1.Danh muc CPHC'!CI68+DW68+FK68+GY68</f>
        <v>0</v>
      </c>
      <c r="H68" s="20">
        <f>AV68+'1.Danh muc CPHC'!CJ68+DX68+FL68+GZ68</f>
        <v>0</v>
      </c>
      <c r="I68" s="32">
        <f t="shared" si="679"/>
        <v>0</v>
      </c>
      <c r="J68" s="20">
        <f t="shared" si="913"/>
        <v>0</v>
      </c>
      <c r="K68" s="20">
        <f t="shared" si="913"/>
        <v>0</v>
      </c>
      <c r="L68" s="20">
        <f t="shared" si="913"/>
        <v>0</v>
      </c>
      <c r="M68" s="32">
        <f t="shared" si="680"/>
        <v>0</v>
      </c>
      <c r="N68" s="20">
        <f t="shared" si="914"/>
        <v>0</v>
      </c>
      <c r="O68" s="20">
        <f t="shared" si="914"/>
        <v>0</v>
      </c>
      <c r="P68" s="20">
        <f t="shared" si="914"/>
        <v>0</v>
      </c>
      <c r="Q68" s="32">
        <f t="shared" si="681"/>
        <v>0</v>
      </c>
      <c r="R68" s="20">
        <f t="shared" si="915"/>
        <v>0</v>
      </c>
      <c r="S68" s="20">
        <f t="shared" si="915"/>
        <v>0</v>
      </c>
      <c r="T68" s="20">
        <f t="shared" si="915"/>
        <v>0</v>
      </c>
      <c r="U68" s="32">
        <f t="shared" si="682"/>
        <v>0</v>
      </c>
      <c r="V68" s="32">
        <f t="shared" si="723"/>
        <v>0</v>
      </c>
      <c r="W68" s="32">
        <f>BK68+CY68+EM68+GA68+HO68</f>
        <v>0</v>
      </c>
      <c r="X68" s="32">
        <f t="shared" si="916"/>
        <v>0</v>
      </c>
      <c r="Y68" s="202">
        <f t="shared" si="916"/>
        <v>0</v>
      </c>
      <c r="Z68" s="186">
        <f t="shared" si="766"/>
        <v>0</v>
      </c>
      <c r="AA68" s="186">
        <f>BO68+DC68+EQ68+GE68+HS68</f>
        <v>0</v>
      </c>
      <c r="AB68" s="186">
        <f t="shared" si="917"/>
        <v>0</v>
      </c>
      <c r="AC68" s="186">
        <f t="shared" si="917"/>
        <v>0</v>
      </c>
      <c r="AD68" s="186">
        <f t="shared" si="917"/>
        <v>0</v>
      </c>
      <c r="AE68" s="186">
        <f>BS68+DG68+EU68+GI68+HW68</f>
        <v>0</v>
      </c>
      <c r="AF68" s="186">
        <f t="shared" si="918"/>
        <v>0</v>
      </c>
      <c r="AG68" s="186">
        <f t="shared" si="919"/>
        <v>0</v>
      </c>
      <c r="AH68" s="186">
        <f t="shared" si="920"/>
        <v>0</v>
      </c>
      <c r="AI68" s="186">
        <f>BW68+DK68+EY68+GM68+IA68</f>
        <v>0</v>
      </c>
      <c r="AJ68" s="186">
        <f t="shared" si="921"/>
        <v>0</v>
      </c>
      <c r="AK68" s="186">
        <f t="shared" si="922"/>
        <v>0</v>
      </c>
      <c r="AL68" s="186">
        <f t="shared" si="923"/>
        <v>0</v>
      </c>
      <c r="AM68" s="186">
        <f t="shared" si="729"/>
        <v>0</v>
      </c>
      <c r="AN68" s="13"/>
      <c r="AO68" s="18">
        <v>21</v>
      </c>
      <c r="AP68" s="23" t="s">
        <v>77</v>
      </c>
      <c r="AQ68" s="19" t="s">
        <v>78</v>
      </c>
      <c r="AR68" s="19">
        <v>1.84842</v>
      </c>
      <c r="AS68" s="19">
        <v>23.909737</v>
      </c>
      <c r="AT68" s="19">
        <v>0</v>
      </c>
      <c r="AU68" s="19">
        <v>0</v>
      </c>
      <c r="AV68" s="19">
        <v>0</v>
      </c>
      <c r="AW68" s="19">
        <f t="shared" ref="AW68:AW70" si="947">SUM(AT68:AV68)</f>
        <v>0</v>
      </c>
      <c r="AX68" s="19">
        <v>0</v>
      </c>
      <c r="AY68" s="19">
        <v>0</v>
      </c>
      <c r="AZ68" s="19">
        <v>0</v>
      </c>
      <c r="BA68" s="19">
        <f t="shared" ref="BA68:BA70" si="948">SUM(AX68:AZ68)</f>
        <v>0</v>
      </c>
      <c r="BB68" s="19">
        <v>0</v>
      </c>
      <c r="BC68" s="19">
        <v>0</v>
      </c>
      <c r="BD68" s="19">
        <v>0</v>
      </c>
      <c r="BE68" s="19">
        <f t="shared" si="858"/>
        <v>0</v>
      </c>
      <c r="BF68" s="19">
        <v>0</v>
      </c>
      <c r="BG68" s="19">
        <v>0</v>
      </c>
      <c r="BH68" s="19">
        <v>0</v>
      </c>
      <c r="BI68" s="19">
        <f t="shared" ref="BI68:BI70" si="949">SUM(BF68:BH68)</f>
        <v>0</v>
      </c>
      <c r="BJ68" s="33">
        <f t="shared" si="891"/>
        <v>0</v>
      </c>
      <c r="BK68" s="48"/>
      <c r="BL68" s="48"/>
      <c r="BM68" s="48"/>
      <c r="BN68" s="197">
        <f t="shared" si="924"/>
        <v>0</v>
      </c>
      <c r="BO68" s="197"/>
      <c r="BP68" s="197"/>
      <c r="BQ68" s="197"/>
      <c r="BR68" s="197">
        <f t="shared" si="925"/>
        <v>0</v>
      </c>
      <c r="BS68" s="197"/>
      <c r="BT68" s="197"/>
      <c r="BU68" s="197"/>
      <c r="BV68" s="197">
        <f t="shared" si="926"/>
        <v>0</v>
      </c>
      <c r="BW68" s="197"/>
      <c r="BX68" s="197"/>
      <c r="BY68" s="197"/>
      <c r="BZ68" s="197">
        <f t="shared" si="927"/>
        <v>0</v>
      </c>
      <c r="CA68" s="197">
        <f t="shared" si="928"/>
        <v>0</v>
      </c>
      <c r="CC68" s="18">
        <v>21</v>
      </c>
      <c r="CD68" s="23" t="s">
        <v>77</v>
      </c>
      <c r="CE68" s="19" t="s">
        <v>78</v>
      </c>
      <c r="CF68" s="19">
        <v>0</v>
      </c>
      <c r="CG68" s="19">
        <v>5.8528098727272724</v>
      </c>
      <c r="CH68" s="19">
        <v>0</v>
      </c>
      <c r="CI68" s="19">
        <v>0</v>
      </c>
      <c r="CJ68" s="19">
        <v>0</v>
      </c>
      <c r="CK68" s="19">
        <v>0</v>
      </c>
      <c r="CL68" s="19"/>
      <c r="CM68" s="19"/>
      <c r="CN68" s="19"/>
      <c r="CO68" s="19">
        <v>0</v>
      </c>
      <c r="CP68" s="19"/>
      <c r="CQ68" s="19"/>
      <c r="CR68" s="19"/>
      <c r="CS68" s="19">
        <v>0</v>
      </c>
      <c r="CT68" s="19"/>
      <c r="CU68" s="19"/>
      <c r="CV68" s="19"/>
      <c r="CW68" s="19">
        <v>0</v>
      </c>
      <c r="CX68" s="19">
        <v>0</v>
      </c>
      <c r="CY68" s="19"/>
      <c r="CZ68" s="19"/>
      <c r="DA68" s="19"/>
      <c r="DB68" s="19"/>
      <c r="DC68" s="19"/>
      <c r="DD68" s="19"/>
      <c r="DE68" s="19"/>
      <c r="DF68" s="19"/>
      <c r="DG68" s="19"/>
      <c r="DH68" s="19"/>
      <c r="DI68" s="19"/>
      <c r="DJ68" s="19"/>
      <c r="DK68" s="19"/>
      <c r="DL68" s="19"/>
      <c r="DM68" s="19"/>
      <c r="DN68" s="186"/>
      <c r="DO68" s="186"/>
      <c r="DQ68" s="18">
        <v>21</v>
      </c>
      <c r="DR68" s="23" t="s">
        <v>77</v>
      </c>
      <c r="DS68" s="19" t="s">
        <v>78</v>
      </c>
      <c r="DT68" s="19">
        <v>0</v>
      </c>
      <c r="DU68" s="19">
        <v>0</v>
      </c>
      <c r="DV68" s="19">
        <v>0</v>
      </c>
      <c r="DW68" s="19">
        <v>0</v>
      </c>
      <c r="DX68" s="19">
        <v>0</v>
      </c>
      <c r="DY68" s="19">
        <f t="shared" si="740"/>
        <v>0</v>
      </c>
      <c r="DZ68" s="19">
        <v>0</v>
      </c>
      <c r="EA68" s="19">
        <v>0</v>
      </c>
      <c r="EB68" s="19">
        <v>0</v>
      </c>
      <c r="EC68" s="19">
        <f t="shared" si="929"/>
        <v>0</v>
      </c>
      <c r="ED68" s="19">
        <v>0</v>
      </c>
      <c r="EE68" s="19">
        <v>0</v>
      </c>
      <c r="EF68" s="34">
        <v>0</v>
      </c>
      <c r="EG68" s="19">
        <f t="shared" si="930"/>
        <v>0</v>
      </c>
      <c r="EH68" s="19">
        <v>0</v>
      </c>
      <c r="EI68" s="19">
        <v>0</v>
      </c>
      <c r="EJ68" s="19">
        <v>0</v>
      </c>
      <c r="EK68" s="19">
        <f t="shared" si="931"/>
        <v>0</v>
      </c>
      <c r="EL68" s="19">
        <f t="shared" si="866"/>
        <v>0</v>
      </c>
      <c r="EM68" s="48"/>
      <c r="EN68" s="48"/>
      <c r="EO68" s="48"/>
      <c r="EP68" s="197">
        <f t="shared" si="932"/>
        <v>0</v>
      </c>
      <c r="EQ68" s="197"/>
      <c r="ER68" s="197"/>
      <c r="ES68" s="197"/>
      <c r="ET68" s="197"/>
      <c r="EU68" s="197"/>
      <c r="EV68" s="197"/>
      <c r="EW68" s="197"/>
      <c r="EX68" s="197"/>
      <c r="EY68" s="197"/>
      <c r="EZ68" s="197"/>
      <c r="FA68" s="197"/>
      <c r="FB68" s="197"/>
      <c r="FC68" s="197"/>
      <c r="FE68" s="18">
        <v>21</v>
      </c>
      <c r="FF68" s="23" t="s">
        <v>77</v>
      </c>
      <c r="FG68" s="19" t="s">
        <v>78</v>
      </c>
      <c r="FH68" s="19">
        <v>0</v>
      </c>
      <c r="FI68" s="19">
        <v>15.840681999999999</v>
      </c>
      <c r="FJ68" s="19">
        <v>0</v>
      </c>
      <c r="FK68" s="19">
        <v>0</v>
      </c>
      <c r="FL68" s="19">
        <v>0</v>
      </c>
      <c r="FM68" s="19">
        <f t="shared" si="746"/>
        <v>0</v>
      </c>
      <c r="FN68" s="19">
        <v>0</v>
      </c>
      <c r="FO68" s="19">
        <v>0</v>
      </c>
      <c r="FP68" s="19">
        <v>0</v>
      </c>
      <c r="FQ68" s="19">
        <f t="shared" si="933"/>
        <v>0</v>
      </c>
      <c r="FR68" s="19">
        <v>0</v>
      </c>
      <c r="FS68" s="19">
        <v>0</v>
      </c>
      <c r="FT68" s="35">
        <v>0</v>
      </c>
      <c r="FU68" s="19">
        <f t="shared" si="934"/>
        <v>0</v>
      </c>
      <c r="FV68" s="35">
        <v>0</v>
      </c>
      <c r="FW68" s="35">
        <v>0</v>
      </c>
      <c r="FX68" s="35">
        <v>0</v>
      </c>
      <c r="FY68" s="19">
        <f t="shared" si="935"/>
        <v>0</v>
      </c>
      <c r="FZ68" s="19">
        <f t="shared" si="893"/>
        <v>0</v>
      </c>
      <c r="GA68" s="19"/>
      <c r="GB68" s="19"/>
      <c r="GC68" s="188"/>
      <c r="GD68" s="186">
        <f t="shared" si="936"/>
        <v>0</v>
      </c>
      <c r="GE68" s="186"/>
      <c r="GF68" s="186"/>
      <c r="GG68" s="186"/>
      <c r="GH68" s="186">
        <f t="shared" si="937"/>
        <v>0</v>
      </c>
      <c r="GI68" s="186"/>
      <c r="GJ68" s="186"/>
      <c r="GK68" s="186"/>
      <c r="GL68" s="186">
        <f t="shared" si="938"/>
        <v>0</v>
      </c>
      <c r="GM68" s="186"/>
      <c r="GN68" s="186"/>
      <c r="GO68" s="186"/>
      <c r="GP68" s="186">
        <f t="shared" si="939"/>
        <v>0</v>
      </c>
      <c r="GQ68" s="186">
        <f t="shared" si="894"/>
        <v>0</v>
      </c>
      <c r="GS68" s="18">
        <v>21</v>
      </c>
      <c r="GT68" s="23" t="s">
        <v>77</v>
      </c>
      <c r="GU68" s="19" t="s">
        <v>78</v>
      </c>
      <c r="GV68" s="19">
        <v>0</v>
      </c>
      <c r="GW68" s="19">
        <v>0</v>
      </c>
      <c r="GX68" s="19">
        <v>0</v>
      </c>
      <c r="GY68" s="19">
        <v>0</v>
      </c>
      <c r="GZ68" s="19">
        <v>0</v>
      </c>
      <c r="HA68" s="19">
        <f t="shared" si="756"/>
        <v>0</v>
      </c>
      <c r="HB68" s="19">
        <v>0</v>
      </c>
      <c r="HC68" s="19">
        <v>0</v>
      </c>
      <c r="HD68" s="19">
        <v>0</v>
      </c>
      <c r="HE68" s="19">
        <f t="shared" si="940"/>
        <v>0</v>
      </c>
      <c r="HF68" s="19">
        <v>0</v>
      </c>
      <c r="HG68" s="19">
        <v>0</v>
      </c>
      <c r="HH68" s="37">
        <v>0</v>
      </c>
      <c r="HI68" s="19">
        <f t="shared" si="941"/>
        <v>0</v>
      </c>
      <c r="HJ68" s="19">
        <v>0</v>
      </c>
      <c r="HK68" s="19">
        <v>0</v>
      </c>
      <c r="HL68" s="19">
        <v>0</v>
      </c>
      <c r="HM68" s="19">
        <f t="shared" si="942"/>
        <v>0</v>
      </c>
      <c r="HN68" s="19">
        <f t="shared" si="760"/>
        <v>0</v>
      </c>
      <c r="HO68" s="19">
        <v>0</v>
      </c>
      <c r="HP68" s="19">
        <v>0</v>
      </c>
      <c r="HQ68" s="19"/>
      <c r="HR68" s="19">
        <f t="shared" si="943"/>
        <v>0</v>
      </c>
      <c r="HS68" s="186"/>
      <c r="HT68" s="186"/>
      <c r="HU68" s="186"/>
      <c r="HV68" s="186">
        <f t="shared" si="944"/>
        <v>0</v>
      </c>
      <c r="HW68" s="186"/>
      <c r="HX68" s="186"/>
      <c r="HY68" s="186"/>
      <c r="HZ68" s="186">
        <f t="shared" si="945"/>
        <v>0</v>
      </c>
      <c r="IA68" s="186"/>
      <c r="IB68" s="186"/>
      <c r="IC68" s="186"/>
      <c r="ID68" s="186">
        <f t="shared" si="946"/>
        <v>0</v>
      </c>
      <c r="IE68" s="186">
        <f t="shared" si="765"/>
        <v>0</v>
      </c>
    </row>
    <row r="69" spans="1:239" ht="15.75" x14ac:dyDescent="0.25">
      <c r="A69" s="17">
        <v>22</v>
      </c>
      <c r="B69" s="23" t="s">
        <v>79</v>
      </c>
      <c r="C69" s="19" t="s">
        <v>80</v>
      </c>
      <c r="D69" s="20">
        <f>AR69+'1.Danh muc CPHC'!CF69+DT69+FH69+GV69</f>
        <v>39.739864400000002</v>
      </c>
      <c r="E69" s="20">
        <f>AS69+'1.Danh muc CPHC'!CG69+DU69+FI69+GW69</f>
        <v>108.89963499999999</v>
      </c>
      <c r="F69" s="20">
        <f>AT69+'1.Danh muc CPHC'!CH69+DV69+FJ69+GX69</f>
        <v>9.6787620400000005</v>
      </c>
      <c r="G69" s="20">
        <f>AU69+'1.Danh muc CPHC'!CI69+DW69+FK69+GY69</f>
        <v>8.4233642800000013</v>
      </c>
      <c r="H69" s="20">
        <f>AV69+'1.Danh muc CPHC'!CJ69+DX69+FL69+GZ69</f>
        <v>19.255101079999999</v>
      </c>
      <c r="I69" s="32">
        <f t="shared" si="679"/>
        <v>37.357227399999999</v>
      </c>
      <c r="J69" s="20">
        <f t="shared" si="913"/>
        <v>9.578365999999999</v>
      </c>
      <c r="K69" s="20">
        <f t="shared" si="913"/>
        <v>10.155085</v>
      </c>
      <c r="L69" s="20">
        <f t="shared" si="913"/>
        <v>5.0067779999999997</v>
      </c>
      <c r="M69" s="32">
        <f t="shared" si="680"/>
        <v>24.740228999999999</v>
      </c>
      <c r="N69" s="20">
        <f t="shared" si="914"/>
        <v>10.258993</v>
      </c>
      <c r="O69" s="20">
        <f t="shared" si="914"/>
        <v>4.8020139999999998</v>
      </c>
      <c r="P69" s="20">
        <f t="shared" si="914"/>
        <v>7.2909900000000007</v>
      </c>
      <c r="Q69" s="32">
        <f t="shared" si="681"/>
        <v>22.351997000000001</v>
      </c>
      <c r="R69" s="20">
        <f t="shared" si="915"/>
        <v>2.9508040000000002</v>
      </c>
      <c r="S69" s="20">
        <f t="shared" si="915"/>
        <v>9.2944659999999999</v>
      </c>
      <c r="T69" s="20">
        <f t="shared" si="915"/>
        <v>12.845370000000001</v>
      </c>
      <c r="U69" s="32">
        <f t="shared" si="682"/>
        <v>25.09064</v>
      </c>
      <c r="V69" s="32">
        <f t="shared" si="723"/>
        <v>109.54009339999999</v>
      </c>
      <c r="W69" s="32">
        <f>BK69+CY69+EM69+GA69+HO69</f>
        <v>2.6727270000000001</v>
      </c>
      <c r="X69" s="32">
        <f t="shared" si="916"/>
        <v>0</v>
      </c>
      <c r="Y69" s="202">
        <f t="shared" si="916"/>
        <v>0</v>
      </c>
      <c r="Z69" s="186">
        <f t="shared" si="766"/>
        <v>2.6727270000000001</v>
      </c>
      <c r="AA69" s="186">
        <f>BO69+DC69+EQ69+GE69+HS69</f>
        <v>0</v>
      </c>
      <c r="AB69" s="186">
        <f t="shared" si="917"/>
        <v>0</v>
      </c>
      <c r="AC69" s="186">
        <f t="shared" si="917"/>
        <v>0</v>
      </c>
      <c r="AD69" s="186">
        <f t="shared" si="917"/>
        <v>0</v>
      </c>
      <c r="AE69" s="186">
        <f>BS69+DG69+EU69+GI69+HW69</f>
        <v>0</v>
      </c>
      <c r="AF69" s="186">
        <f t="shared" si="918"/>
        <v>0</v>
      </c>
      <c r="AG69" s="186">
        <f t="shared" si="919"/>
        <v>0</v>
      </c>
      <c r="AH69" s="186">
        <f t="shared" si="920"/>
        <v>0</v>
      </c>
      <c r="AI69" s="186">
        <f>BW69+DK69+EY69+GM69+IA69</f>
        <v>0</v>
      </c>
      <c r="AJ69" s="186">
        <f t="shared" si="921"/>
        <v>0</v>
      </c>
      <c r="AK69" s="186">
        <f t="shared" si="922"/>
        <v>0</v>
      </c>
      <c r="AL69" s="186">
        <f t="shared" si="923"/>
        <v>0</v>
      </c>
      <c r="AM69" s="186">
        <f t="shared" si="729"/>
        <v>2.6727270000000001</v>
      </c>
      <c r="AN69" s="13"/>
      <c r="AO69" s="18">
        <v>22</v>
      </c>
      <c r="AP69" s="23" t="s">
        <v>79</v>
      </c>
      <c r="AQ69" s="19" t="s">
        <v>80</v>
      </c>
      <c r="AR69" s="38">
        <v>19.3366674</v>
      </c>
      <c r="AS69" s="19">
        <v>40.695180000000001</v>
      </c>
      <c r="AT69" s="19">
        <v>0</v>
      </c>
      <c r="AU69" s="19">
        <v>3.7175004000000005</v>
      </c>
      <c r="AV69" s="19">
        <v>14.123154600000001</v>
      </c>
      <c r="AW69" s="19">
        <f t="shared" si="947"/>
        <v>17.840655000000002</v>
      </c>
      <c r="AX69" s="19">
        <v>3.6749999999999998</v>
      </c>
      <c r="AY69" s="19">
        <v>6.1472769999999999</v>
      </c>
      <c r="AZ69" s="19">
        <v>0</v>
      </c>
      <c r="BA69" s="19">
        <f t="shared" si="948"/>
        <v>9.8222769999999997</v>
      </c>
      <c r="BB69" s="19">
        <v>5.5335169999999998</v>
      </c>
      <c r="BC69" s="19">
        <v>4.8020139999999998</v>
      </c>
      <c r="BD69" s="19">
        <v>2.8010920000000001</v>
      </c>
      <c r="BE69" s="19">
        <f t="shared" si="858"/>
        <v>13.136623</v>
      </c>
      <c r="BF69" s="19">
        <v>2.9508040000000002</v>
      </c>
      <c r="BG69" s="19">
        <v>6.7964659999999997</v>
      </c>
      <c r="BH69" s="19">
        <v>9.8453700000000008</v>
      </c>
      <c r="BI69" s="19">
        <f t="shared" si="949"/>
        <v>19.592640000000003</v>
      </c>
      <c r="BJ69" s="33">
        <f t="shared" si="891"/>
        <v>60.392195000000001</v>
      </c>
      <c r="BK69" s="48"/>
      <c r="BL69" s="48"/>
      <c r="BM69" s="48"/>
      <c r="BN69" s="197">
        <f t="shared" si="924"/>
        <v>0</v>
      </c>
      <c r="BO69" s="197"/>
      <c r="BP69" s="197"/>
      <c r="BQ69" s="197"/>
      <c r="BR69" s="197">
        <f t="shared" si="925"/>
        <v>0</v>
      </c>
      <c r="BS69" s="197"/>
      <c r="BT69" s="197"/>
      <c r="BU69" s="197"/>
      <c r="BV69" s="197">
        <f t="shared" si="926"/>
        <v>0</v>
      </c>
      <c r="BW69" s="197"/>
      <c r="BX69" s="197"/>
      <c r="BY69" s="197"/>
      <c r="BZ69" s="197">
        <f t="shared" si="927"/>
        <v>0</v>
      </c>
      <c r="CA69" s="197">
        <f t="shared" si="928"/>
        <v>0</v>
      </c>
      <c r="CC69" s="18">
        <v>22</v>
      </c>
      <c r="CD69" s="23" t="s">
        <v>79</v>
      </c>
      <c r="CE69" s="19" t="s">
        <v>80</v>
      </c>
      <c r="CF69" s="38">
        <v>2.1</v>
      </c>
      <c r="CG69" s="19">
        <v>6.914079000000001</v>
      </c>
      <c r="CH69" s="19">
        <v>1.0745540400000002</v>
      </c>
      <c r="CI69" s="19">
        <v>1.3053898799999999</v>
      </c>
      <c r="CJ69" s="19">
        <v>2.6310424800000001</v>
      </c>
      <c r="CK69" s="19">
        <v>5.0109864000000002</v>
      </c>
      <c r="CL69" s="19"/>
      <c r="CM69" s="19"/>
      <c r="CN69" s="19"/>
      <c r="CO69" s="19">
        <v>0</v>
      </c>
      <c r="CP69" s="19"/>
      <c r="CQ69" s="19"/>
      <c r="CR69" s="19"/>
      <c r="CS69" s="19">
        <v>0</v>
      </c>
      <c r="CT69" s="19"/>
      <c r="CU69" s="19"/>
      <c r="CV69" s="19"/>
      <c r="CW69" s="19">
        <v>0</v>
      </c>
      <c r="CX69" s="19">
        <v>5.0109864000000002</v>
      </c>
      <c r="CY69" s="19"/>
      <c r="CZ69" s="19"/>
      <c r="DA69" s="19"/>
      <c r="DB69" s="19"/>
      <c r="DC69" s="19"/>
      <c r="DD69" s="19"/>
      <c r="DE69" s="19"/>
      <c r="DF69" s="19"/>
      <c r="DG69" s="19"/>
      <c r="DH69" s="19"/>
      <c r="DI69" s="19"/>
      <c r="DJ69" s="19"/>
      <c r="DK69" s="19"/>
      <c r="DL69" s="19"/>
      <c r="DM69" s="19"/>
      <c r="DN69" s="186"/>
      <c r="DO69" s="186"/>
      <c r="DQ69" s="18">
        <v>22</v>
      </c>
      <c r="DR69" s="23" t="s">
        <v>79</v>
      </c>
      <c r="DS69" s="19" t="s">
        <v>80</v>
      </c>
      <c r="DT69" s="38">
        <v>1</v>
      </c>
      <c r="DU69" s="19">
        <v>1</v>
      </c>
      <c r="DV69" s="19">
        <v>0</v>
      </c>
      <c r="DW69" s="19">
        <v>0</v>
      </c>
      <c r="DX69" s="19">
        <v>0</v>
      </c>
      <c r="DY69" s="19">
        <f t="shared" si="740"/>
        <v>0</v>
      </c>
      <c r="DZ69" s="19">
        <v>0</v>
      </c>
      <c r="EA69" s="19">
        <v>0</v>
      </c>
      <c r="EB69" s="19">
        <v>0</v>
      </c>
      <c r="EC69" s="19">
        <f t="shared" si="929"/>
        <v>0</v>
      </c>
      <c r="ED69" s="19">
        <v>0</v>
      </c>
      <c r="EE69" s="19">
        <v>0</v>
      </c>
      <c r="EF69" s="34">
        <v>0</v>
      </c>
      <c r="EG69" s="19">
        <f t="shared" si="930"/>
        <v>0</v>
      </c>
      <c r="EH69" s="19">
        <v>0</v>
      </c>
      <c r="EI69" s="19">
        <v>0</v>
      </c>
      <c r="EJ69" s="19">
        <v>0</v>
      </c>
      <c r="EK69" s="19">
        <f t="shared" si="931"/>
        <v>0</v>
      </c>
      <c r="EL69" s="19">
        <f t="shared" si="866"/>
        <v>0</v>
      </c>
      <c r="EM69" s="48"/>
      <c r="EN69" s="48"/>
      <c r="EO69" s="48"/>
      <c r="EP69" s="197">
        <f t="shared" si="932"/>
        <v>0</v>
      </c>
      <c r="EQ69" s="197"/>
      <c r="ER69" s="197"/>
      <c r="ES69" s="197"/>
      <c r="ET69" s="197"/>
      <c r="EU69" s="197"/>
      <c r="EV69" s="197"/>
      <c r="EW69" s="197"/>
      <c r="EX69" s="197"/>
      <c r="EY69" s="197"/>
      <c r="EZ69" s="197"/>
      <c r="FA69" s="197"/>
      <c r="FB69" s="197"/>
      <c r="FC69" s="197"/>
      <c r="FE69" s="18">
        <v>22</v>
      </c>
      <c r="FF69" s="23" t="s">
        <v>79</v>
      </c>
      <c r="FG69" s="19" t="s">
        <v>80</v>
      </c>
      <c r="FH69" s="38">
        <v>14.266197</v>
      </c>
      <c r="FI69" s="19">
        <v>25.880093000000002</v>
      </c>
      <c r="FJ69" s="19">
        <v>8.6042079999999999</v>
      </c>
      <c r="FK69" s="19">
        <v>3.400474</v>
      </c>
      <c r="FL69" s="19">
        <v>2.5009039999999998</v>
      </c>
      <c r="FM69" s="19">
        <f t="shared" si="746"/>
        <v>14.505585999999999</v>
      </c>
      <c r="FN69" s="19">
        <v>4.0147659999999998</v>
      </c>
      <c r="FO69" s="19">
        <v>4.0078079999999998</v>
      </c>
      <c r="FP69" s="19">
        <v>5.0067779999999997</v>
      </c>
      <c r="FQ69" s="19">
        <f t="shared" si="933"/>
        <v>13.029351999999999</v>
      </c>
      <c r="FR69" s="19">
        <v>4.7254759999999996</v>
      </c>
      <c r="FS69" s="19">
        <v>0</v>
      </c>
      <c r="FT69" s="35">
        <v>4.4898980000000002</v>
      </c>
      <c r="FU69" s="19">
        <f t="shared" si="934"/>
        <v>9.2153740000000006</v>
      </c>
      <c r="FV69" s="35">
        <v>0</v>
      </c>
      <c r="FW69" s="35">
        <v>0</v>
      </c>
      <c r="FX69" s="35">
        <v>3</v>
      </c>
      <c r="FY69" s="19">
        <f t="shared" si="935"/>
        <v>3</v>
      </c>
      <c r="FZ69" s="19">
        <f t="shared" si="893"/>
        <v>39.750311999999994</v>
      </c>
      <c r="GA69" s="19"/>
      <c r="GB69" s="19"/>
      <c r="GC69" s="188"/>
      <c r="GD69" s="186">
        <f t="shared" si="936"/>
        <v>0</v>
      </c>
      <c r="GE69" s="186"/>
      <c r="GF69" s="186"/>
      <c r="GG69" s="186"/>
      <c r="GH69" s="186">
        <f t="shared" si="937"/>
        <v>0</v>
      </c>
      <c r="GI69" s="186"/>
      <c r="GJ69" s="186"/>
      <c r="GK69" s="186"/>
      <c r="GL69" s="186">
        <f t="shared" si="938"/>
        <v>0</v>
      </c>
      <c r="GM69" s="186"/>
      <c r="GN69" s="186"/>
      <c r="GO69" s="186"/>
      <c r="GP69" s="186">
        <f t="shared" si="939"/>
        <v>0</v>
      </c>
      <c r="GQ69" s="186">
        <f t="shared" si="894"/>
        <v>0</v>
      </c>
      <c r="GS69" s="18">
        <v>22</v>
      </c>
      <c r="GT69" s="23" t="s">
        <v>79</v>
      </c>
      <c r="GU69" s="19" t="s">
        <v>80</v>
      </c>
      <c r="GV69" s="38">
        <v>3.0369999999999999</v>
      </c>
      <c r="GW69" s="19">
        <v>34.410283</v>
      </c>
      <c r="GX69" s="19">
        <v>0</v>
      </c>
      <c r="GY69" s="19">
        <v>0</v>
      </c>
      <c r="GZ69" s="19">
        <v>0</v>
      </c>
      <c r="HA69" s="19">
        <f t="shared" si="756"/>
        <v>0</v>
      </c>
      <c r="HB69" s="19">
        <v>1.8886000000000001</v>
      </c>
      <c r="HC69" s="19">
        <v>0</v>
      </c>
      <c r="HD69" s="19">
        <v>0</v>
      </c>
      <c r="HE69" s="19">
        <f t="shared" si="940"/>
        <v>1.8886000000000001</v>
      </c>
      <c r="HF69" s="19">
        <v>0</v>
      </c>
      <c r="HG69" s="19">
        <v>0</v>
      </c>
      <c r="HH69" s="37">
        <v>0</v>
      </c>
      <c r="HI69" s="19">
        <f t="shared" si="941"/>
        <v>0</v>
      </c>
      <c r="HJ69" s="19">
        <v>0</v>
      </c>
      <c r="HK69" s="19">
        <v>2.4980000000000002</v>
      </c>
      <c r="HL69" s="19">
        <v>0</v>
      </c>
      <c r="HM69" s="19">
        <f t="shared" si="942"/>
        <v>2.4980000000000002</v>
      </c>
      <c r="HN69" s="19">
        <f t="shared" si="760"/>
        <v>4.3866000000000005</v>
      </c>
      <c r="HO69" s="19">
        <v>2.6727270000000001</v>
      </c>
      <c r="HP69" s="19">
        <v>0</v>
      </c>
      <c r="HQ69" s="19"/>
      <c r="HR69" s="19">
        <f t="shared" si="943"/>
        <v>2.6727270000000001</v>
      </c>
      <c r="HS69" s="186"/>
      <c r="HT69" s="186"/>
      <c r="HU69" s="186"/>
      <c r="HV69" s="186">
        <f t="shared" si="944"/>
        <v>0</v>
      </c>
      <c r="HW69" s="186"/>
      <c r="HX69" s="186"/>
      <c r="HY69" s="186"/>
      <c r="HZ69" s="186">
        <f t="shared" si="945"/>
        <v>0</v>
      </c>
      <c r="IA69" s="186"/>
      <c r="IB69" s="186"/>
      <c r="IC69" s="186"/>
      <c r="ID69" s="186">
        <f t="shared" si="946"/>
        <v>0</v>
      </c>
      <c r="IE69" s="186">
        <f t="shared" si="765"/>
        <v>2.6727270000000001</v>
      </c>
    </row>
    <row r="70" spans="1:239" ht="15.75" x14ac:dyDescent="0.25">
      <c r="A70" s="17">
        <v>23</v>
      </c>
      <c r="B70" s="21" t="s">
        <v>81</v>
      </c>
      <c r="C70" s="19" t="s">
        <v>82</v>
      </c>
      <c r="D70" s="20">
        <f>AR70+'1.Danh muc CPHC'!CF70+DT70+FH70+GV70</f>
        <v>2</v>
      </c>
      <c r="E70" s="20">
        <f>AS70+'1.Danh muc CPHC'!CG70+DU70+FI70+GW70</f>
        <v>44.847401499999997</v>
      </c>
      <c r="F70" s="20">
        <f>AT70+'1.Danh muc CPHC'!CH70+DV70+FJ70+GX70</f>
        <v>0.98699999999999999</v>
      </c>
      <c r="G70" s="20">
        <f>AU70+'1.Danh muc CPHC'!CI70+DW70+FK70+GY70</f>
        <v>1.5249999999999999</v>
      </c>
      <c r="H70" s="20">
        <f>AV70+'1.Danh muc CPHC'!CJ70+DX70+FL70+GZ70</f>
        <v>0</v>
      </c>
      <c r="I70" s="32">
        <f t="shared" si="679"/>
        <v>2.512</v>
      </c>
      <c r="J70" s="20">
        <f t="shared" si="913"/>
        <v>0</v>
      </c>
      <c r="K70" s="20">
        <f t="shared" si="913"/>
        <v>0</v>
      </c>
      <c r="L70" s="20">
        <f t="shared" si="913"/>
        <v>0</v>
      </c>
      <c r="M70" s="32">
        <f t="shared" si="680"/>
        <v>0</v>
      </c>
      <c r="N70" s="20">
        <f t="shared" si="914"/>
        <v>0</v>
      </c>
      <c r="O70" s="20">
        <f t="shared" si="914"/>
        <v>0</v>
      </c>
      <c r="P70" s="20">
        <f t="shared" si="914"/>
        <v>0.45925899999999997</v>
      </c>
      <c r="Q70" s="32">
        <f t="shared" si="681"/>
        <v>0.45925899999999997</v>
      </c>
      <c r="R70" s="20">
        <f t="shared" si="915"/>
        <v>0.68191500000000005</v>
      </c>
      <c r="S70" s="20">
        <f t="shared" si="915"/>
        <v>2.4220609999999998</v>
      </c>
      <c r="T70" s="20">
        <f t="shared" si="915"/>
        <v>0.75316899999999998</v>
      </c>
      <c r="U70" s="32">
        <f t="shared" si="682"/>
        <v>3.857145</v>
      </c>
      <c r="V70" s="32">
        <f t="shared" si="723"/>
        <v>6.8284039999999999</v>
      </c>
      <c r="W70" s="32">
        <f>BK70+CY70+EM70+GA70+HO70</f>
        <v>0</v>
      </c>
      <c r="X70" s="32">
        <f t="shared" si="916"/>
        <v>0</v>
      </c>
      <c r="Y70" s="202">
        <f t="shared" si="916"/>
        <v>0</v>
      </c>
      <c r="Z70" s="186">
        <f t="shared" si="766"/>
        <v>0</v>
      </c>
      <c r="AA70" s="186">
        <f>BO70+DC70+EQ70+GE70+HS70</f>
        <v>0</v>
      </c>
      <c r="AB70" s="186">
        <f t="shared" si="917"/>
        <v>0</v>
      </c>
      <c r="AC70" s="186">
        <f t="shared" si="917"/>
        <v>0</v>
      </c>
      <c r="AD70" s="186">
        <f t="shared" si="917"/>
        <v>0</v>
      </c>
      <c r="AE70" s="186">
        <f>BS70+DG70+EU70+GI70+HW70</f>
        <v>0</v>
      </c>
      <c r="AF70" s="186">
        <f t="shared" si="918"/>
        <v>0</v>
      </c>
      <c r="AG70" s="186">
        <f t="shared" si="919"/>
        <v>0</v>
      </c>
      <c r="AH70" s="186">
        <f t="shared" si="920"/>
        <v>0</v>
      </c>
      <c r="AI70" s="186">
        <f>BW70+DK70+EY70+GM70+IA70</f>
        <v>0</v>
      </c>
      <c r="AJ70" s="186">
        <f t="shared" si="921"/>
        <v>0</v>
      </c>
      <c r="AK70" s="186">
        <f t="shared" si="922"/>
        <v>0</v>
      </c>
      <c r="AL70" s="186">
        <f t="shared" si="923"/>
        <v>0</v>
      </c>
      <c r="AM70" s="186">
        <f t="shared" si="729"/>
        <v>0</v>
      </c>
      <c r="AN70" s="13"/>
      <c r="AO70" s="18">
        <v>23</v>
      </c>
      <c r="AP70" s="21" t="s">
        <v>81</v>
      </c>
      <c r="AQ70" s="19" t="s">
        <v>82</v>
      </c>
      <c r="AR70" s="19">
        <v>0</v>
      </c>
      <c r="AS70" s="19">
        <v>33.524675999999999</v>
      </c>
      <c r="AT70" s="19">
        <v>0</v>
      </c>
      <c r="AU70" s="19">
        <v>0</v>
      </c>
      <c r="AV70" s="19">
        <v>0</v>
      </c>
      <c r="AW70" s="19">
        <f t="shared" si="947"/>
        <v>0</v>
      </c>
      <c r="AX70" s="19">
        <v>0</v>
      </c>
      <c r="AY70" s="19">
        <v>0</v>
      </c>
      <c r="AZ70" s="19">
        <v>0</v>
      </c>
      <c r="BA70" s="19">
        <f t="shared" si="948"/>
        <v>0</v>
      </c>
      <c r="BB70" s="19">
        <v>0</v>
      </c>
      <c r="BC70" s="19">
        <v>0</v>
      </c>
      <c r="BD70" s="19">
        <v>0.45925899999999997</v>
      </c>
      <c r="BE70" s="19">
        <f t="shared" si="858"/>
        <v>0.45925899999999997</v>
      </c>
      <c r="BF70" s="19">
        <v>0.377778</v>
      </c>
      <c r="BG70" s="19">
        <v>2.4220609999999998</v>
      </c>
      <c r="BH70" s="19">
        <v>0.75316899999999998</v>
      </c>
      <c r="BI70" s="19">
        <f t="shared" si="949"/>
        <v>3.5530080000000002</v>
      </c>
      <c r="BJ70" s="33">
        <f t="shared" si="891"/>
        <v>4.0122670000000005</v>
      </c>
      <c r="BK70" s="48"/>
      <c r="BL70" s="48"/>
      <c r="BM70" s="48"/>
      <c r="BN70" s="197">
        <f t="shared" si="924"/>
        <v>0</v>
      </c>
      <c r="BO70" s="197"/>
      <c r="BP70" s="197"/>
      <c r="BQ70" s="197"/>
      <c r="BR70" s="197">
        <f t="shared" si="925"/>
        <v>0</v>
      </c>
      <c r="BS70" s="197"/>
      <c r="BT70" s="197"/>
      <c r="BU70" s="197"/>
      <c r="BV70" s="197">
        <f t="shared" si="926"/>
        <v>0</v>
      </c>
      <c r="BW70" s="197"/>
      <c r="BX70" s="197"/>
      <c r="BY70" s="197"/>
      <c r="BZ70" s="197">
        <f t="shared" si="927"/>
        <v>0</v>
      </c>
      <c r="CA70" s="197">
        <f t="shared" si="928"/>
        <v>0</v>
      </c>
      <c r="CC70" s="18">
        <v>23</v>
      </c>
      <c r="CD70" s="21" t="s">
        <v>81</v>
      </c>
      <c r="CE70" s="19" t="s">
        <v>82</v>
      </c>
      <c r="CF70" s="19">
        <v>0</v>
      </c>
      <c r="CG70" s="19">
        <v>4.2472905000000001</v>
      </c>
      <c r="CH70" s="19">
        <v>0.98699999999999999</v>
      </c>
      <c r="CI70" s="19">
        <v>1.375</v>
      </c>
      <c r="CJ70" s="19">
        <v>0</v>
      </c>
      <c r="CK70" s="19">
        <v>2.3620000000000001</v>
      </c>
      <c r="CL70" s="19"/>
      <c r="CM70" s="19"/>
      <c r="CN70" s="19"/>
      <c r="CO70" s="19">
        <v>0</v>
      </c>
      <c r="CP70" s="19"/>
      <c r="CQ70" s="19"/>
      <c r="CR70" s="19"/>
      <c r="CS70" s="19">
        <v>0</v>
      </c>
      <c r="CT70" s="19"/>
      <c r="CU70" s="19"/>
      <c r="CV70" s="19"/>
      <c r="CW70" s="19">
        <v>0</v>
      </c>
      <c r="CX70" s="19">
        <v>2.3620000000000001</v>
      </c>
      <c r="CY70" s="19"/>
      <c r="CZ70" s="19"/>
      <c r="DA70" s="19"/>
      <c r="DB70" s="19"/>
      <c r="DC70" s="19"/>
      <c r="DD70" s="19"/>
      <c r="DE70" s="19"/>
      <c r="DF70" s="19"/>
      <c r="DG70" s="19"/>
      <c r="DH70" s="19"/>
      <c r="DI70" s="19"/>
      <c r="DJ70" s="19"/>
      <c r="DK70" s="19"/>
      <c r="DL70" s="19"/>
      <c r="DM70" s="19"/>
      <c r="DN70" s="186"/>
      <c r="DO70" s="186"/>
      <c r="DQ70" s="18">
        <v>23</v>
      </c>
      <c r="DR70" s="21" t="s">
        <v>81</v>
      </c>
      <c r="DS70" s="19" t="s">
        <v>82</v>
      </c>
      <c r="DT70" s="19">
        <v>2</v>
      </c>
      <c r="DU70" s="19">
        <v>6.8</v>
      </c>
      <c r="DV70" s="19">
        <v>0</v>
      </c>
      <c r="DW70" s="19">
        <v>0</v>
      </c>
      <c r="DX70" s="19">
        <v>0</v>
      </c>
      <c r="DY70" s="19">
        <f t="shared" si="740"/>
        <v>0</v>
      </c>
      <c r="DZ70" s="19">
        <v>0</v>
      </c>
      <c r="EA70" s="19">
        <v>0</v>
      </c>
      <c r="EB70" s="19">
        <v>0</v>
      </c>
      <c r="EC70" s="19">
        <f t="shared" si="929"/>
        <v>0</v>
      </c>
      <c r="ED70" s="19">
        <v>0</v>
      </c>
      <c r="EE70" s="19">
        <v>0</v>
      </c>
      <c r="EF70" s="34">
        <v>0</v>
      </c>
      <c r="EG70" s="19">
        <f t="shared" si="930"/>
        <v>0</v>
      </c>
      <c r="EH70" s="19">
        <v>0</v>
      </c>
      <c r="EI70" s="19">
        <v>0</v>
      </c>
      <c r="EJ70" s="19">
        <v>0</v>
      </c>
      <c r="EK70" s="19">
        <f t="shared" si="931"/>
        <v>0</v>
      </c>
      <c r="EL70" s="19">
        <f t="shared" si="866"/>
        <v>0</v>
      </c>
      <c r="EM70" s="48"/>
      <c r="EN70" s="48"/>
      <c r="EO70" s="48"/>
      <c r="EP70" s="197">
        <f t="shared" si="932"/>
        <v>0</v>
      </c>
      <c r="EQ70" s="197"/>
      <c r="ER70" s="197"/>
      <c r="ES70" s="197"/>
      <c r="ET70" s="197"/>
      <c r="EU70" s="197"/>
      <c r="EV70" s="197"/>
      <c r="EW70" s="197"/>
      <c r="EX70" s="197"/>
      <c r="EY70" s="197"/>
      <c r="EZ70" s="197"/>
      <c r="FA70" s="197"/>
      <c r="FB70" s="197"/>
      <c r="FC70" s="197"/>
      <c r="FE70" s="18">
        <v>23</v>
      </c>
      <c r="FF70" s="21" t="s">
        <v>81</v>
      </c>
      <c r="FG70" s="19" t="s">
        <v>82</v>
      </c>
      <c r="FH70" s="19">
        <v>0</v>
      </c>
      <c r="FI70" s="19">
        <v>0</v>
      </c>
      <c r="FJ70" s="19">
        <v>0</v>
      </c>
      <c r="FK70" s="19">
        <v>0.15</v>
      </c>
      <c r="FL70" s="19">
        <v>0</v>
      </c>
      <c r="FM70" s="19">
        <f t="shared" si="746"/>
        <v>0.15</v>
      </c>
      <c r="FN70" s="19">
        <v>0</v>
      </c>
      <c r="FO70" s="19">
        <v>0</v>
      </c>
      <c r="FP70" s="19">
        <v>0</v>
      </c>
      <c r="FQ70" s="19">
        <f t="shared" si="933"/>
        <v>0</v>
      </c>
      <c r="FR70" s="19">
        <v>0</v>
      </c>
      <c r="FS70" s="19">
        <v>0</v>
      </c>
      <c r="FT70" s="35">
        <v>0</v>
      </c>
      <c r="FU70" s="19">
        <f t="shared" si="934"/>
        <v>0</v>
      </c>
      <c r="FV70" s="35">
        <v>0</v>
      </c>
      <c r="FW70" s="35">
        <v>0</v>
      </c>
      <c r="FX70" s="35">
        <v>0</v>
      </c>
      <c r="FY70" s="19">
        <f t="shared" si="935"/>
        <v>0</v>
      </c>
      <c r="FZ70" s="19">
        <f t="shared" si="893"/>
        <v>0.15</v>
      </c>
      <c r="GA70" s="19"/>
      <c r="GB70" s="19"/>
      <c r="GC70" s="188"/>
      <c r="GD70" s="186">
        <f t="shared" si="936"/>
        <v>0</v>
      </c>
      <c r="GE70" s="186"/>
      <c r="GF70" s="186"/>
      <c r="GG70" s="186"/>
      <c r="GH70" s="186">
        <f t="shared" si="937"/>
        <v>0</v>
      </c>
      <c r="GI70" s="186"/>
      <c r="GJ70" s="186"/>
      <c r="GK70" s="186"/>
      <c r="GL70" s="186">
        <f t="shared" si="938"/>
        <v>0</v>
      </c>
      <c r="GM70" s="186"/>
      <c r="GN70" s="186"/>
      <c r="GO70" s="186"/>
      <c r="GP70" s="186">
        <f t="shared" si="939"/>
        <v>0</v>
      </c>
      <c r="GQ70" s="186">
        <f t="shared" si="894"/>
        <v>0</v>
      </c>
      <c r="GS70" s="18">
        <v>23</v>
      </c>
      <c r="GT70" s="21" t="s">
        <v>81</v>
      </c>
      <c r="GU70" s="19" t="s">
        <v>82</v>
      </c>
      <c r="GV70" s="19">
        <v>0</v>
      </c>
      <c r="GW70" s="19">
        <v>0.27543499999999999</v>
      </c>
      <c r="GX70" s="19">
        <v>0</v>
      </c>
      <c r="GY70" s="19">
        <v>0</v>
      </c>
      <c r="GZ70" s="19">
        <v>0</v>
      </c>
      <c r="HA70" s="19">
        <f t="shared" si="756"/>
        <v>0</v>
      </c>
      <c r="HB70" s="19">
        <v>0</v>
      </c>
      <c r="HC70" s="19">
        <v>0</v>
      </c>
      <c r="HD70" s="19">
        <v>0</v>
      </c>
      <c r="HE70" s="19">
        <f t="shared" si="940"/>
        <v>0</v>
      </c>
      <c r="HF70" s="19">
        <v>0</v>
      </c>
      <c r="HG70" s="19">
        <v>0</v>
      </c>
      <c r="HH70" s="37">
        <v>0</v>
      </c>
      <c r="HI70" s="19">
        <f t="shared" si="941"/>
        <v>0</v>
      </c>
      <c r="HJ70" s="19">
        <v>0.30413699999999999</v>
      </c>
      <c r="HK70" s="19">
        <v>0</v>
      </c>
      <c r="HL70" s="19">
        <v>0</v>
      </c>
      <c r="HM70" s="19">
        <f t="shared" si="942"/>
        <v>0.30413699999999999</v>
      </c>
      <c r="HN70" s="19">
        <f t="shared" si="760"/>
        <v>0.30413699999999999</v>
      </c>
      <c r="HO70" s="19">
        <v>0</v>
      </c>
      <c r="HP70" s="19">
        <v>0</v>
      </c>
      <c r="HQ70" s="19"/>
      <c r="HR70" s="19">
        <f t="shared" si="943"/>
        <v>0</v>
      </c>
      <c r="HS70" s="186"/>
      <c r="HT70" s="186"/>
      <c r="HU70" s="186"/>
      <c r="HV70" s="186">
        <f t="shared" si="944"/>
        <v>0</v>
      </c>
      <c r="HW70" s="186"/>
      <c r="HX70" s="186"/>
      <c r="HY70" s="186"/>
      <c r="HZ70" s="186">
        <f t="shared" si="945"/>
        <v>0</v>
      </c>
      <c r="IA70" s="186"/>
      <c r="IB70" s="186"/>
      <c r="IC70" s="186"/>
      <c r="ID70" s="186">
        <f t="shared" si="946"/>
        <v>0</v>
      </c>
      <c r="IE70" s="186">
        <f t="shared" si="765"/>
        <v>0</v>
      </c>
    </row>
    <row r="71" spans="1:239" ht="15.75" x14ac:dyDescent="0.25">
      <c r="A71" s="17">
        <v>24</v>
      </c>
      <c r="B71" s="21" t="s">
        <v>83</v>
      </c>
      <c r="C71" s="19" t="s">
        <v>84</v>
      </c>
      <c r="D71" s="20">
        <f>AR71+'1.Danh muc CPHC'!CF71+DT71+FH71+GV71</f>
        <v>4.4729999999999999</v>
      </c>
      <c r="E71" s="20">
        <f>AS71+'1.Danh muc CPHC'!CG71+DU71+FI71+GW71</f>
        <v>55.018001900000002</v>
      </c>
      <c r="F71" s="20">
        <f>AT71+'1.Danh muc CPHC'!CH71+DV71+FJ71+GX71</f>
        <v>52.806287999999995</v>
      </c>
      <c r="G71" s="20">
        <f>AU71+'1.Danh muc CPHC'!CI71+DW71+FK71+GY71</f>
        <v>2</v>
      </c>
      <c r="H71" s="20">
        <f>AV71+'1.Danh muc CPHC'!CJ71+DX71+FL71+GZ71</f>
        <v>3.7068240000000001</v>
      </c>
      <c r="I71" s="32">
        <f t="shared" si="679"/>
        <v>58.513111999999992</v>
      </c>
      <c r="J71" s="20">
        <f t="shared" si="913"/>
        <v>1.1976</v>
      </c>
      <c r="K71" s="20">
        <f t="shared" si="913"/>
        <v>2</v>
      </c>
      <c r="L71" s="20">
        <f t="shared" si="913"/>
        <v>0</v>
      </c>
      <c r="M71" s="32">
        <f t="shared" si="680"/>
        <v>3.1976</v>
      </c>
      <c r="N71" s="20">
        <f t="shared" si="914"/>
        <v>1.3</v>
      </c>
      <c r="O71" s="20">
        <f t="shared" si="914"/>
        <v>2.3856000000000002</v>
      </c>
      <c r="P71" s="20">
        <f t="shared" si="914"/>
        <v>1</v>
      </c>
      <c r="Q71" s="32">
        <f t="shared" si="681"/>
        <v>4.6856</v>
      </c>
      <c r="R71" s="20">
        <f t="shared" si="915"/>
        <v>3</v>
      </c>
      <c r="S71" s="20">
        <f t="shared" si="915"/>
        <v>0</v>
      </c>
      <c r="T71" s="20">
        <f t="shared" si="915"/>
        <v>1.996</v>
      </c>
      <c r="U71" s="32">
        <f t="shared" si="682"/>
        <v>4.9960000000000004</v>
      </c>
      <c r="V71" s="32">
        <f t="shared" si="723"/>
        <v>71.39231199999999</v>
      </c>
      <c r="W71" s="32">
        <f>BK71+CY71+EM71+GA71+HO71</f>
        <v>0</v>
      </c>
      <c r="X71" s="32">
        <f t="shared" si="916"/>
        <v>1</v>
      </c>
      <c r="Y71" s="202">
        <f t="shared" si="916"/>
        <v>0</v>
      </c>
      <c r="Z71" s="186">
        <f t="shared" si="766"/>
        <v>1</v>
      </c>
      <c r="AA71" s="186">
        <f>BO71+DC71+EQ71+GE71+HS71</f>
        <v>0</v>
      </c>
      <c r="AB71" s="186">
        <f t="shared" si="917"/>
        <v>0</v>
      </c>
      <c r="AC71" s="186">
        <f t="shared" si="917"/>
        <v>0</v>
      </c>
      <c r="AD71" s="186">
        <f t="shared" si="917"/>
        <v>0</v>
      </c>
      <c r="AE71" s="186">
        <f>BS71+DG71+EU71+GI71+HW71</f>
        <v>0</v>
      </c>
      <c r="AF71" s="186">
        <f t="shared" si="918"/>
        <v>0</v>
      </c>
      <c r="AG71" s="186">
        <f t="shared" si="919"/>
        <v>0</v>
      </c>
      <c r="AH71" s="186">
        <f t="shared" si="920"/>
        <v>0</v>
      </c>
      <c r="AI71" s="186">
        <f>BW71+DK71+EY71+GM71+IA71</f>
        <v>0</v>
      </c>
      <c r="AJ71" s="186">
        <f t="shared" si="921"/>
        <v>0</v>
      </c>
      <c r="AK71" s="186">
        <f t="shared" si="922"/>
        <v>0</v>
      </c>
      <c r="AL71" s="186">
        <f t="shared" si="923"/>
        <v>0</v>
      </c>
      <c r="AM71" s="186">
        <f t="shared" si="729"/>
        <v>1</v>
      </c>
      <c r="AN71" s="13"/>
      <c r="AO71" s="18">
        <v>24</v>
      </c>
      <c r="AP71" s="21" t="s">
        <v>83</v>
      </c>
      <c r="AQ71" s="19" t="s">
        <v>84</v>
      </c>
      <c r="AR71" s="19">
        <v>0</v>
      </c>
      <c r="AS71" s="19">
        <v>33.659353400000001</v>
      </c>
      <c r="AT71" s="19">
        <v>4.5</v>
      </c>
      <c r="AU71" s="19">
        <v>0</v>
      </c>
      <c r="AV71" s="19">
        <v>1.8</v>
      </c>
      <c r="AW71" s="19">
        <f>SUM(AT71:AV71)</f>
        <v>6.3</v>
      </c>
      <c r="AX71" s="19">
        <v>1.1976</v>
      </c>
      <c r="AY71" s="19">
        <v>0</v>
      </c>
      <c r="AZ71" s="19">
        <v>0</v>
      </c>
      <c r="BA71" s="19">
        <f>SUM(AX71:AZ71)</f>
        <v>1.1976</v>
      </c>
      <c r="BB71" s="19">
        <v>1.3</v>
      </c>
      <c r="BC71" s="19">
        <v>1.1928000000000001</v>
      </c>
      <c r="BD71" s="19">
        <v>1</v>
      </c>
      <c r="BE71" s="19">
        <f t="shared" si="858"/>
        <v>3.4927999999999999</v>
      </c>
      <c r="BF71" s="19">
        <v>0</v>
      </c>
      <c r="BG71" s="19">
        <v>0</v>
      </c>
      <c r="BH71" s="19">
        <v>1.996</v>
      </c>
      <c r="BI71" s="19">
        <f>SUM(BF71:BH71)</f>
        <v>1.996</v>
      </c>
      <c r="BJ71" s="33">
        <f>+AW71+BA71+BE71+BI71</f>
        <v>12.986400000000001</v>
      </c>
      <c r="BK71" s="48"/>
      <c r="BL71" s="48"/>
      <c r="BM71" s="48"/>
      <c r="BN71" s="197">
        <f t="shared" si="924"/>
        <v>0</v>
      </c>
      <c r="BO71" s="197"/>
      <c r="BP71" s="197"/>
      <c r="BQ71" s="197"/>
      <c r="BR71" s="197">
        <f t="shared" si="925"/>
        <v>0</v>
      </c>
      <c r="BS71" s="197"/>
      <c r="BT71" s="197"/>
      <c r="BU71" s="197"/>
      <c r="BV71" s="197">
        <f t="shared" si="926"/>
        <v>0</v>
      </c>
      <c r="BW71" s="197"/>
      <c r="BX71" s="197"/>
      <c r="BY71" s="197"/>
      <c r="BZ71" s="197">
        <f t="shared" si="927"/>
        <v>0</v>
      </c>
      <c r="CA71" s="197">
        <f>+BN71+BR71+BV71+BZ71</f>
        <v>0</v>
      </c>
      <c r="CC71" s="18">
        <v>24</v>
      </c>
      <c r="CD71" s="21" t="s">
        <v>83</v>
      </c>
      <c r="CE71" s="19" t="s">
        <v>84</v>
      </c>
      <c r="CF71" s="19">
        <v>0</v>
      </c>
      <c r="CG71" s="19">
        <v>9.9103445000000008</v>
      </c>
      <c r="CH71" s="19">
        <v>0.5</v>
      </c>
      <c r="CI71" s="19">
        <v>0</v>
      </c>
      <c r="CJ71" s="19">
        <v>0.90682400000000007</v>
      </c>
      <c r="CK71" s="19">
        <v>1.4068240000000001</v>
      </c>
      <c r="CL71" s="19"/>
      <c r="CM71" s="19"/>
      <c r="CN71" s="19"/>
      <c r="CO71" s="19">
        <v>0</v>
      </c>
      <c r="CP71" s="19"/>
      <c r="CQ71" s="19"/>
      <c r="CR71" s="19"/>
      <c r="CS71" s="19">
        <v>0</v>
      </c>
      <c r="CT71" s="19"/>
      <c r="CU71" s="19"/>
      <c r="CV71" s="19"/>
      <c r="CW71" s="19">
        <v>0</v>
      </c>
      <c r="CX71" s="19">
        <v>1.4068240000000001</v>
      </c>
      <c r="CY71" s="19"/>
      <c r="CZ71" s="19"/>
      <c r="DA71" s="19"/>
      <c r="DB71" s="19"/>
      <c r="DC71" s="19"/>
      <c r="DD71" s="19"/>
      <c r="DE71" s="19"/>
      <c r="DF71" s="19"/>
      <c r="DG71" s="19"/>
      <c r="DH71" s="19"/>
      <c r="DI71" s="19"/>
      <c r="DJ71" s="19"/>
      <c r="DK71" s="19"/>
      <c r="DL71" s="19"/>
      <c r="DM71" s="19"/>
      <c r="DN71" s="186"/>
      <c r="DO71" s="186"/>
      <c r="DQ71" s="18">
        <v>24</v>
      </c>
      <c r="DR71" s="21" t="s">
        <v>83</v>
      </c>
      <c r="DS71" s="19" t="s">
        <v>84</v>
      </c>
      <c r="DT71" s="19">
        <v>0</v>
      </c>
      <c r="DU71" s="19">
        <v>2</v>
      </c>
      <c r="DV71" s="19">
        <v>26.877155999999999</v>
      </c>
      <c r="DW71" s="19">
        <v>2</v>
      </c>
      <c r="DX71" s="19">
        <v>0</v>
      </c>
      <c r="DY71" s="19">
        <f t="shared" si="740"/>
        <v>28.877155999999999</v>
      </c>
      <c r="DZ71" s="19">
        <v>0</v>
      </c>
      <c r="EA71" s="19">
        <v>0</v>
      </c>
      <c r="EB71" s="19">
        <v>0</v>
      </c>
      <c r="EC71" s="19">
        <f t="shared" si="929"/>
        <v>0</v>
      </c>
      <c r="ED71" s="19">
        <v>0</v>
      </c>
      <c r="EE71" s="19">
        <v>0</v>
      </c>
      <c r="EF71" s="34">
        <v>0</v>
      </c>
      <c r="EG71" s="19">
        <f t="shared" si="930"/>
        <v>0</v>
      </c>
      <c r="EH71" s="19">
        <v>0</v>
      </c>
      <c r="EI71" s="19">
        <v>0</v>
      </c>
      <c r="EJ71" s="19">
        <v>0</v>
      </c>
      <c r="EK71" s="19">
        <f t="shared" si="931"/>
        <v>0</v>
      </c>
      <c r="EL71" s="19">
        <f>+DY71+EC71+EG71+EK71</f>
        <v>28.877155999999999</v>
      </c>
      <c r="EM71" s="48"/>
      <c r="EN71" s="48"/>
      <c r="EO71" s="48"/>
      <c r="EP71" s="197">
        <f t="shared" si="932"/>
        <v>0</v>
      </c>
      <c r="EQ71" s="197"/>
      <c r="ER71" s="197"/>
      <c r="ES71" s="197"/>
      <c r="ET71" s="197"/>
      <c r="EU71" s="197"/>
      <c r="EV71" s="197"/>
      <c r="EW71" s="197"/>
      <c r="EX71" s="197"/>
      <c r="EY71" s="197"/>
      <c r="EZ71" s="197"/>
      <c r="FA71" s="197"/>
      <c r="FB71" s="197"/>
      <c r="FC71" s="197"/>
      <c r="FE71" s="18">
        <v>24</v>
      </c>
      <c r="FF71" s="21" t="s">
        <v>83</v>
      </c>
      <c r="FG71" s="19" t="s">
        <v>84</v>
      </c>
      <c r="FH71" s="19">
        <v>4.4729999999999999</v>
      </c>
      <c r="FI71" s="19">
        <v>8.0085820000000005</v>
      </c>
      <c r="FJ71" s="19">
        <v>14.205132000000001</v>
      </c>
      <c r="FK71" s="19">
        <v>0</v>
      </c>
      <c r="FL71" s="19">
        <v>0</v>
      </c>
      <c r="FM71" s="19">
        <f t="shared" si="746"/>
        <v>14.205132000000001</v>
      </c>
      <c r="FN71" s="19">
        <v>0</v>
      </c>
      <c r="FO71" s="19">
        <v>0</v>
      </c>
      <c r="FP71" s="19">
        <v>0</v>
      </c>
      <c r="FQ71" s="19">
        <f t="shared" si="933"/>
        <v>0</v>
      </c>
      <c r="FR71" s="19">
        <v>0</v>
      </c>
      <c r="FS71" s="19">
        <v>1.1928000000000001</v>
      </c>
      <c r="FT71" s="35">
        <v>0</v>
      </c>
      <c r="FU71" s="19">
        <f t="shared" si="934"/>
        <v>1.1928000000000001</v>
      </c>
      <c r="FV71" s="19">
        <v>0</v>
      </c>
      <c r="FW71" s="19">
        <v>0</v>
      </c>
      <c r="FX71" s="19">
        <v>0</v>
      </c>
      <c r="FY71" s="19">
        <f t="shared" si="935"/>
        <v>0</v>
      </c>
      <c r="FZ71" s="19">
        <f>+FM71+FQ71+FU71+FY71</f>
        <v>15.397932000000001</v>
      </c>
      <c r="GA71" s="19"/>
      <c r="GB71" s="19"/>
      <c r="GC71" s="188"/>
      <c r="GD71" s="186">
        <f t="shared" si="936"/>
        <v>0</v>
      </c>
      <c r="GE71" s="186"/>
      <c r="GF71" s="186"/>
      <c r="GG71" s="186"/>
      <c r="GH71" s="186">
        <f t="shared" si="937"/>
        <v>0</v>
      </c>
      <c r="GI71" s="186"/>
      <c r="GJ71" s="186"/>
      <c r="GK71" s="186"/>
      <c r="GL71" s="186">
        <f t="shared" si="938"/>
        <v>0</v>
      </c>
      <c r="GM71" s="186"/>
      <c r="GN71" s="186"/>
      <c r="GO71" s="186"/>
      <c r="GP71" s="186">
        <f t="shared" si="939"/>
        <v>0</v>
      </c>
      <c r="GQ71" s="186">
        <f>+GD71+GH71+GL71+GP71</f>
        <v>0</v>
      </c>
      <c r="GS71" s="18">
        <v>24</v>
      </c>
      <c r="GT71" s="21" t="s">
        <v>83</v>
      </c>
      <c r="GU71" s="19" t="s">
        <v>84</v>
      </c>
      <c r="GV71" s="19">
        <v>0</v>
      </c>
      <c r="GW71" s="19">
        <v>1.4397219999999999</v>
      </c>
      <c r="GX71" s="19">
        <v>6.7240000000000002</v>
      </c>
      <c r="GY71" s="19">
        <v>0</v>
      </c>
      <c r="GZ71" s="19">
        <v>1</v>
      </c>
      <c r="HA71" s="19">
        <f t="shared" si="756"/>
        <v>7.7240000000000002</v>
      </c>
      <c r="HB71" s="19">
        <v>0</v>
      </c>
      <c r="HC71" s="19">
        <v>2</v>
      </c>
      <c r="HD71" s="19">
        <v>0</v>
      </c>
      <c r="HE71" s="19">
        <f t="shared" si="940"/>
        <v>2</v>
      </c>
      <c r="HF71" s="19">
        <v>0</v>
      </c>
      <c r="HG71" s="19">
        <v>0</v>
      </c>
      <c r="HH71" s="37">
        <v>0</v>
      </c>
      <c r="HI71" s="19">
        <f t="shared" si="941"/>
        <v>0</v>
      </c>
      <c r="HJ71" s="19">
        <v>3</v>
      </c>
      <c r="HK71" s="19">
        <v>0</v>
      </c>
      <c r="HL71" s="19">
        <v>0</v>
      </c>
      <c r="HM71" s="19">
        <f t="shared" si="942"/>
        <v>3</v>
      </c>
      <c r="HN71" s="19">
        <f>HA71+HE71+HI71+HM71</f>
        <v>12.724</v>
      </c>
      <c r="HO71" s="19">
        <v>0</v>
      </c>
      <c r="HP71" s="19">
        <v>1</v>
      </c>
      <c r="HQ71" s="19"/>
      <c r="HR71" s="19">
        <f t="shared" si="943"/>
        <v>1</v>
      </c>
      <c r="HS71" s="186"/>
      <c r="HT71" s="186"/>
      <c r="HU71" s="186"/>
      <c r="HV71" s="186">
        <f t="shared" si="944"/>
        <v>0</v>
      </c>
      <c r="HW71" s="186"/>
      <c r="HX71" s="186"/>
      <c r="HY71" s="186"/>
      <c r="HZ71" s="186">
        <f t="shared" si="945"/>
        <v>0</v>
      </c>
      <c r="IA71" s="186"/>
      <c r="IB71" s="186"/>
      <c r="IC71" s="186"/>
      <c r="ID71" s="186">
        <f t="shared" si="946"/>
        <v>0</v>
      </c>
      <c r="IE71" s="186">
        <f>HR71+HV71+HZ71+ID71</f>
        <v>1</v>
      </c>
    </row>
    <row r="72" spans="1:239" ht="15.75" x14ac:dyDescent="0.25">
      <c r="A72" s="14" t="s">
        <v>85</v>
      </c>
      <c r="B72" s="15"/>
      <c r="C72" s="16" t="s">
        <v>86</v>
      </c>
      <c r="D72" s="39">
        <f>SUM(D73:D76)</f>
        <v>191.42636300000001</v>
      </c>
      <c r="E72" s="39">
        <f t="shared" ref="E72:T72" si="950">SUM(E73:E76)</f>
        <v>892.52592488181813</v>
      </c>
      <c r="F72" s="39">
        <f t="shared" si="950"/>
        <v>78.836388980000009</v>
      </c>
      <c r="G72" s="39">
        <f t="shared" si="950"/>
        <v>72.307106879999992</v>
      </c>
      <c r="H72" s="39">
        <f t="shared" si="950"/>
        <v>77.40537187999999</v>
      </c>
      <c r="I72" s="29">
        <f t="shared" si="679"/>
        <v>228.54886773999999</v>
      </c>
      <c r="J72" s="39">
        <f t="shared" si="950"/>
        <v>70.150306</v>
      </c>
      <c r="K72" s="39">
        <f t="shared" si="950"/>
        <v>64.086727999999994</v>
      </c>
      <c r="L72" s="39">
        <f t="shared" si="950"/>
        <v>57.975888999999995</v>
      </c>
      <c r="M72" s="29">
        <f t="shared" si="680"/>
        <v>192.21292299999999</v>
      </c>
      <c r="N72" s="39">
        <f t="shared" si="950"/>
        <v>55.052545999999992</v>
      </c>
      <c r="O72" s="39">
        <f t="shared" si="950"/>
        <v>50.503773999999993</v>
      </c>
      <c r="P72" s="39">
        <f t="shared" si="950"/>
        <v>45.84745199999999</v>
      </c>
      <c r="Q72" s="29">
        <f t="shared" si="681"/>
        <v>151.40377199999998</v>
      </c>
      <c r="R72" s="39">
        <f t="shared" si="950"/>
        <v>57.934966999999993</v>
      </c>
      <c r="S72" s="39">
        <f t="shared" si="950"/>
        <v>53.855910999999992</v>
      </c>
      <c r="T72" s="39">
        <f t="shared" si="950"/>
        <v>51.629194999999996</v>
      </c>
      <c r="U72" s="29">
        <f t="shared" si="682"/>
        <v>163.420073</v>
      </c>
      <c r="V72" s="29">
        <f t="shared" si="723"/>
        <v>735.58563573999993</v>
      </c>
      <c r="W72" s="29">
        <f t="shared" ref="W72:Y72" si="951">SUM(W73:W76)</f>
        <v>2.1214979999999999</v>
      </c>
      <c r="X72" s="29">
        <f t="shared" si="951"/>
        <v>1.447748</v>
      </c>
      <c r="Y72" s="203">
        <f t="shared" si="951"/>
        <v>0</v>
      </c>
      <c r="Z72" s="351">
        <f t="shared" si="766"/>
        <v>3.5692459999999997</v>
      </c>
      <c r="AA72" s="351">
        <f t="shared" ref="AA72" si="952">SUM(AA73:AA76)</f>
        <v>0</v>
      </c>
      <c r="AB72" s="351">
        <f t="shared" ref="AB72:AE72" si="953">SUM(AB73:AB76)</f>
        <v>0</v>
      </c>
      <c r="AC72" s="351">
        <f t="shared" si="953"/>
        <v>0</v>
      </c>
      <c r="AD72" s="351">
        <f t="shared" si="953"/>
        <v>0</v>
      </c>
      <c r="AE72" s="351">
        <f t="shared" si="953"/>
        <v>0</v>
      </c>
      <c r="AF72" s="351">
        <f t="shared" ref="AF72:AI72" si="954">SUM(AF73:AF76)</f>
        <v>0</v>
      </c>
      <c r="AG72" s="351">
        <f t="shared" si="954"/>
        <v>0</v>
      </c>
      <c r="AH72" s="351">
        <f t="shared" si="954"/>
        <v>0</v>
      </c>
      <c r="AI72" s="351">
        <f t="shared" si="954"/>
        <v>0</v>
      </c>
      <c r="AJ72" s="351">
        <f t="shared" ref="AJ72:AL72" si="955">SUM(AJ73:AJ76)</f>
        <v>0</v>
      </c>
      <c r="AK72" s="351">
        <f t="shared" si="955"/>
        <v>0</v>
      </c>
      <c r="AL72" s="351">
        <f t="shared" si="955"/>
        <v>0</v>
      </c>
      <c r="AM72" s="351">
        <f t="shared" si="729"/>
        <v>3.5692459999999997</v>
      </c>
      <c r="AN72" s="355"/>
      <c r="AO72" s="15" t="s">
        <v>85</v>
      </c>
      <c r="AP72" s="15"/>
      <c r="AQ72" s="16" t="s">
        <v>86</v>
      </c>
      <c r="AR72" s="39">
        <f>SUM(AR73:AR76)</f>
        <v>69.987436299999999</v>
      </c>
      <c r="AS72" s="39">
        <f t="shared" ref="AS72:CA72" si="956">SUM(AS73:AS76)</f>
        <v>277.77647969999998</v>
      </c>
      <c r="AT72" s="39">
        <f t="shared" si="956"/>
        <v>23.562737899999998</v>
      </c>
      <c r="AU72" s="39">
        <f t="shared" si="956"/>
        <v>24.796089800000001</v>
      </c>
      <c r="AV72" s="39">
        <f t="shared" si="956"/>
        <v>25.3514877</v>
      </c>
      <c r="AW72" s="39">
        <f t="shared" si="956"/>
        <v>73.710315399999999</v>
      </c>
      <c r="AX72" s="39">
        <f t="shared" si="956"/>
        <v>27.418146</v>
      </c>
      <c r="AY72" s="39">
        <f t="shared" si="956"/>
        <v>27.398555999999999</v>
      </c>
      <c r="AZ72" s="39">
        <f t="shared" si="956"/>
        <v>25.166789000000001</v>
      </c>
      <c r="BA72" s="39">
        <f t="shared" si="956"/>
        <v>79.983491000000001</v>
      </c>
      <c r="BB72" s="39">
        <f t="shared" si="956"/>
        <v>24.856878999999999</v>
      </c>
      <c r="BC72" s="39">
        <f t="shared" si="956"/>
        <v>23.236922999999997</v>
      </c>
      <c r="BD72" s="39">
        <f t="shared" si="956"/>
        <v>19.447111</v>
      </c>
      <c r="BE72" s="39">
        <f t="shared" si="956"/>
        <v>67.540913000000003</v>
      </c>
      <c r="BF72" s="39">
        <f t="shared" si="956"/>
        <v>25.652633999999999</v>
      </c>
      <c r="BG72" s="39">
        <f t="shared" si="956"/>
        <v>20.999245000000002</v>
      </c>
      <c r="BH72" s="39">
        <f t="shared" si="956"/>
        <v>20.026133999999999</v>
      </c>
      <c r="BI72" s="39">
        <f t="shared" si="956"/>
        <v>66.678013000000007</v>
      </c>
      <c r="BJ72" s="39">
        <f t="shared" si="956"/>
        <v>287.91273240000004</v>
      </c>
      <c r="BK72" s="196">
        <f t="shared" si="956"/>
        <v>0</v>
      </c>
      <c r="BL72" s="196">
        <f t="shared" si="956"/>
        <v>0</v>
      </c>
      <c r="BM72" s="196">
        <f t="shared" si="956"/>
        <v>0</v>
      </c>
      <c r="BN72" s="350">
        <f t="shared" si="956"/>
        <v>0</v>
      </c>
      <c r="BO72" s="350">
        <f t="shared" si="956"/>
        <v>0</v>
      </c>
      <c r="BP72" s="350">
        <f t="shared" si="956"/>
        <v>0</v>
      </c>
      <c r="BQ72" s="350">
        <f t="shared" si="956"/>
        <v>0</v>
      </c>
      <c r="BR72" s="350">
        <f t="shared" si="956"/>
        <v>0</v>
      </c>
      <c r="BS72" s="350">
        <f t="shared" si="956"/>
        <v>0</v>
      </c>
      <c r="BT72" s="350">
        <f t="shared" si="956"/>
        <v>0</v>
      </c>
      <c r="BU72" s="350">
        <f t="shared" si="956"/>
        <v>0</v>
      </c>
      <c r="BV72" s="350">
        <f t="shared" si="956"/>
        <v>0</v>
      </c>
      <c r="BW72" s="350">
        <f t="shared" si="956"/>
        <v>0</v>
      </c>
      <c r="BX72" s="350">
        <f t="shared" si="956"/>
        <v>0</v>
      </c>
      <c r="BY72" s="350">
        <f t="shared" si="956"/>
        <v>0</v>
      </c>
      <c r="BZ72" s="350">
        <f t="shared" si="956"/>
        <v>0</v>
      </c>
      <c r="CA72" s="350">
        <f t="shared" si="956"/>
        <v>0</v>
      </c>
      <c r="CB72" s="349"/>
      <c r="CC72" s="15" t="s">
        <v>85</v>
      </c>
      <c r="CD72" s="15"/>
      <c r="CE72" s="16" t="s">
        <v>86</v>
      </c>
      <c r="CF72" s="40">
        <v>4.6232707000000008</v>
      </c>
      <c r="CG72" s="40">
        <v>150.755325</v>
      </c>
      <c r="CH72" s="40">
        <v>10.795124080000001</v>
      </c>
      <c r="CI72" s="40">
        <v>10.895124079999999</v>
      </c>
      <c r="CJ72" s="40">
        <v>9.0721631799999987</v>
      </c>
      <c r="CK72" s="16">
        <v>30.76241134</v>
      </c>
      <c r="CL72" s="40">
        <v>0</v>
      </c>
      <c r="CM72" s="40">
        <v>0</v>
      </c>
      <c r="CN72" s="40">
        <v>0</v>
      </c>
      <c r="CO72" s="16">
        <v>0</v>
      </c>
      <c r="CP72" s="40">
        <v>0</v>
      </c>
      <c r="CQ72" s="40">
        <v>0</v>
      </c>
      <c r="CR72" s="40">
        <v>0</v>
      </c>
      <c r="CS72" s="16">
        <v>0</v>
      </c>
      <c r="CT72" s="40">
        <v>0</v>
      </c>
      <c r="CU72" s="40">
        <v>0</v>
      </c>
      <c r="CV72" s="40">
        <v>0</v>
      </c>
      <c r="CW72" s="16">
        <v>0</v>
      </c>
      <c r="CX72" s="16">
        <v>30.76241134</v>
      </c>
      <c r="CY72" s="40"/>
      <c r="CZ72" s="40"/>
      <c r="DA72" s="40"/>
      <c r="DB72" s="40"/>
      <c r="DC72" s="40"/>
      <c r="DD72" s="40"/>
      <c r="DE72" s="40"/>
      <c r="DF72" s="40"/>
      <c r="DG72" s="40"/>
      <c r="DH72" s="40"/>
      <c r="DI72" s="40"/>
      <c r="DJ72" s="40"/>
      <c r="DK72" s="40"/>
      <c r="DL72" s="40"/>
      <c r="DM72" s="40"/>
      <c r="DN72" s="351"/>
      <c r="DO72" s="351"/>
      <c r="DP72" s="349"/>
      <c r="DQ72" s="15" t="s">
        <v>85</v>
      </c>
      <c r="DR72" s="15"/>
      <c r="DS72" s="16" t="s">
        <v>86</v>
      </c>
      <c r="DT72" s="39">
        <f>SUM(DT73:DT76)</f>
        <v>53.430599000000001</v>
      </c>
      <c r="DU72" s="39">
        <f t="shared" ref="DU72:EP72" si="957">SUM(DU73:DU76)</f>
        <v>159.71009518181816</v>
      </c>
      <c r="DV72" s="39">
        <f t="shared" si="957"/>
        <v>16.038460000000001</v>
      </c>
      <c r="DW72" s="39">
        <f t="shared" si="957"/>
        <v>7.1980000000000004</v>
      </c>
      <c r="DX72" s="39">
        <f t="shared" si="957"/>
        <v>15.277166000000001</v>
      </c>
      <c r="DY72" s="39">
        <f t="shared" si="957"/>
        <v>38.513626000000002</v>
      </c>
      <c r="DZ72" s="39">
        <f t="shared" si="957"/>
        <v>15.207186999999999</v>
      </c>
      <c r="EA72" s="39">
        <f t="shared" si="957"/>
        <v>12.854549</v>
      </c>
      <c r="EB72" s="39">
        <f t="shared" si="957"/>
        <v>13.440377</v>
      </c>
      <c r="EC72" s="39">
        <f t="shared" si="957"/>
        <v>41.502113000000001</v>
      </c>
      <c r="ED72" s="39">
        <f t="shared" si="957"/>
        <v>11.521625</v>
      </c>
      <c r="EE72" s="39">
        <f t="shared" si="957"/>
        <v>10.146623000000002</v>
      </c>
      <c r="EF72" s="30">
        <f t="shared" si="957"/>
        <v>9.1708670000000012</v>
      </c>
      <c r="EG72" s="39">
        <f t="shared" si="957"/>
        <v>30.839115</v>
      </c>
      <c r="EH72" s="39">
        <f t="shared" si="957"/>
        <v>13.872859</v>
      </c>
      <c r="EI72" s="39">
        <f t="shared" si="957"/>
        <v>14.957276999999999</v>
      </c>
      <c r="EJ72" s="39">
        <f t="shared" si="957"/>
        <v>15.832915</v>
      </c>
      <c r="EK72" s="39">
        <f t="shared" si="957"/>
        <v>44.663051000000003</v>
      </c>
      <c r="EL72" s="39">
        <f t="shared" si="957"/>
        <v>155.51790499999998</v>
      </c>
      <c r="EM72" s="196">
        <f t="shared" si="957"/>
        <v>0</v>
      </c>
      <c r="EN72" s="196">
        <f t="shared" si="957"/>
        <v>0</v>
      </c>
      <c r="EO72" s="196">
        <f t="shared" si="957"/>
        <v>0</v>
      </c>
      <c r="EP72" s="350">
        <f t="shared" si="957"/>
        <v>0</v>
      </c>
      <c r="EQ72" s="350"/>
      <c r="ER72" s="350"/>
      <c r="ES72" s="350"/>
      <c r="ET72" s="350"/>
      <c r="EU72" s="350"/>
      <c r="EV72" s="350"/>
      <c r="EW72" s="350"/>
      <c r="EX72" s="350"/>
      <c r="EY72" s="350"/>
      <c r="EZ72" s="350"/>
      <c r="FA72" s="350"/>
      <c r="FB72" s="350"/>
      <c r="FC72" s="350"/>
      <c r="FD72" s="349"/>
      <c r="FE72" s="15" t="s">
        <v>85</v>
      </c>
      <c r="FF72" s="15"/>
      <c r="FG72" s="16" t="s">
        <v>86</v>
      </c>
      <c r="FH72" s="39">
        <f>SUM(FH73:FH76)</f>
        <v>44.831549000000003</v>
      </c>
      <c r="FI72" s="39">
        <f t="shared" ref="FI72:GD72" si="958">SUM(FI73:FI76)</f>
        <v>214.31369799999999</v>
      </c>
      <c r="FJ72" s="39">
        <f t="shared" si="958"/>
        <v>16.245668000000002</v>
      </c>
      <c r="FK72" s="39">
        <f t="shared" si="958"/>
        <v>15.870135999999999</v>
      </c>
      <c r="FL72" s="39">
        <f t="shared" si="958"/>
        <v>16.053469</v>
      </c>
      <c r="FM72" s="39">
        <f t="shared" si="958"/>
        <v>48.169273000000004</v>
      </c>
      <c r="FN72" s="39">
        <f t="shared" si="958"/>
        <v>16.542270000000002</v>
      </c>
      <c r="FO72" s="39">
        <f t="shared" si="958"/>
        <v>14.443466999999998</v>
      </c>
      <c r="FP72" s="39">
        <f t="shared" si="958"/>
        <v>11.114312</v>
      </c>
      <c r="FQ72" s="39">
        <f t="shared" si="958"/>
        <v>42.100048999999999</v>
      </c>
      <c r="FR72" s="39">
        <f t="shared" si="958"/>
        <v>10.996867999999999</v>
      </c>
      <c r="FS72" s="39">
        <f t="shared" si="958"/>
        <v>9.8597209999999986</v>
      </c>
      <c r="FT72" s="31">
        <f t="shared" si="958"/>
        <v>7.1560069999999998</v>
      </c>
      <c r="FU72" s="39">
        <f t="shared" si="958"/>
        <v>28.012595999999998</v>
      </c>
      <c r="FV72" s="39">
        <v>1.8511470000000001</v>
      </c>
      <c r="FW72" s="39">
        <v>1.8511470000000001</v>
      </c>
      <c r="FX72" s="39">
        <v>0.69795099999999999</v>
      </c>
      <c r="FY72" s="39">
        <f t="shared" si="958"/>
        <v>19.784735999999999</v>
      </c>
      <c r="FZ72" s="39">
        <f t="shared" si="958"/>
        <v>138.066654</v>
      </c>
      <c r="GA72" s="39">
        <f t="shared" si="958"/>
        <v>0</v>
      </c>
      <c r="GB72" s="39">
        <f t="shared" si="958"/>
        <v>0</v>
      </c>
      <c r="GC72" s="193">
        <f t="shared" si="958"/>
        <v>0</v>
      </c>
      <c r="GD72" s="351">
        <f t="shared" si="958"/>
        <v>0</v>
      </c>
      <c r="GE72" s="351">
        <f t="shared" ref="GE72:GH72" si="959">SUM(GE73:GE76)</f>
        <v>0</v>
      </c>
      <c r="GF72" s="351">
        <f t="shared" si="959"/>
        <v>0</v>
      </c>
      <c r="GG72" s="351">
        <f t="shared" si="959"/>
        <v>0</v>
      </c>
      <c r="GH72" s="351">
        <f t="shared" si="959"/>
        <v>0</v>
      </c>
      <c r="GI72" s="351">
        <f t="shared" ref="GI72:GL72" si="960">SUM(GI73:GI76)</f>
        <v>0</v>
      </c>
      <c r="GJ72" s="351">
        <f t="shared" si="960"/>
        <v>0</v>
      </c>
      <c r="GK72" s="351">
        <f t="shared" si="960"/>
        <v>0</v>
      </c>
      <c r="GL72" s="351">
        <f t="shared" si="960"/>
        <v>0</v>
      </c>
      <c r="GM72" s="351">
        <f t="shared" ref="GM72:GQ72" si="961">SUM(GM73:GM76)</f>
        <v>0</v>
      </c>
      <c r="GN72" s="351">
        <f t="shared" si="961"/>
        <v>0</v>
      </c>
      <c r="GO72" s="351">
        <f t="shared" si="961"/>
        <v>0</v>
      </c>
      <c r="GP72" s="351">
        <f t="shared" si="961"/>
        <v>0</v>
      </c>
      <c r="GQ72" s="351">
        <f t="shared" si="961"/>
        <v>0</v>
      </c>
      <c r="GR72" s="349"/>
      <c r="GS72" s="15" t="s">
        <v>85</v>
      </c>
      <c r="GT72" s="15"/>
      <c r="GU72" s="16" t="s">
        <v>86</v>
      </c>
      <c r="GV72" s="39">
        <f>SUM(GV73:GV76)</f>
        <v>18.553507999999997</v>
      </c>
      <c r="GW72" s="39">
        <f t="shared" ref="GW72:HN72" si="962">SUM(GW73:GW76)</f>
        <v>89.970326999999997</v>
      </c>
      <c r="GX72" s="39">
        <f t="shared" si="962"/>
        <v>12.194399000000001</v>
      </c>
      <c r="GY72" s="39">
        <f t="shared" si="962"/>
        <v>13.547757000000001</v>
      </c>
      <c r="GZ72" s="39">
        <f t="shared" si="962"/>
        <v>11.651085999999999</v>
      </c>
      <c r="HA72" s="39">
        <f t="shared" si="962"/>
        <v>37.393242000000001</v>
      </c>
      <c r="HB72" s="39">
        <f t="shared" si="962"/>
        <v>10.982703000000001</v>
      </c>
      <c r="HC72" s="39">
        <f t="shared" si="962"/>
        <v>9.3901560000000011</v>
      </c>
      <c r="HD72" s="39">
        <f t="shared" si="962"/>
        <v>8.2544109999999993</v>
      </c>
      <c r="HE72" s="39">
        <f t="shared" si="962"/>
        <v>28.627269999999996</v>
      </c>
      <c r="HF72" s="39">
        <f t="shared" si="962"/>
        <v>7.6771739999999999</v>
      </c>
      <c r="HG72" s="39">
        <f t="shared" si="962"/>
        <v>7.2605069999999996</v>
      </c>
      <c r="HH72" s="39">
        <f t="shared" si="962"/>
        <v>10.073467000000001</v>
      </c>
      <c r="HI72" s="39">
        <f t="shared" si="962"/>
        <v>25.011147999999999</v>
      </c>
      <c r="HJ72" s="39">
        <f t="shared" si="962"/>
        <v>11.253467000000001</v>
      </c>
      <c r="HK72" s="39">
        <f t="shared" si="962"/>
        <v>11.273471000000001</v>
      </c>
      <c r="HL72" s="39">
        <f t="shared" si="962"/>
        <v>9.7673349999999992</v>
      </c>
      <c r="HM72" s="39">
        <f t="shared" si="962"/>
        <v>32.294273000000004</v>
      </c>
      <c r="HN72" s="39">
        <f t="shared" si="962"/>
        <v>123.32593299999999</v>
      </c>
      <c r="HO72" s="40">
        <f t="shared" ref="HO72:HR72" si="963">SUM(HO73:HO76)</f>
        <v>2.1214979999999999</v>
      </c>
      <c r="HP72" s="40">
        <f t="shared" si="963"/>
        <v>1.447748</v>
      </c>
      <c r="HQ72" s="40">
        <f t="shared" si="963"/>
        <v>0</v>
      </c>
      <c r="HR72" s="40">
        <f t="shared" si="963"/>
        <v>3.5692460000000001</v>
      </c>
      <c r="HS72" s="351">
        <f t="shared" ref="HS72:HV72" si="964">SUM(HS73:HS76)</f>
        <v>0</v>
      </c>
      <c r="HT72" s="351">
        <f t="shared" si="964"/>
        <v>0</v>
      </c>
      <c r="HU72" s="351">
        <f t="shared" si="964"/>
        <v>0</v>
      </c>
      <c r="HV72" s="351">
        <f t="shared" si="964"/>
        <v>0</v>
      </c>
      <c r="HW72" s="351">
        <f t="shared" ref="HW72:HZ72" si="965">SUM(HW73:HW76)</f>
        <v>0</v>
      </c>
      <c r="HX72" s="351">
        <f t="shared" si="965"/>
        <v>0</v>
      </c>
      <c r="HY72" s="351">
        <f t="shared" si="965"/>
        <v>0</v>
      </c>
      <c r="HZ72" s="351">
        <f t="shared" si="965"/>
        <v>0</v>
      </c>
      <c r="IA72" s="351">
        <f t="shared" ref="IA72:IE72" si="966">SUM(IA73:IA76)</f>
        <v>0</v>
      </c>
      <c r="IB72" s="351">
        <f t="shared" si="966"/>
        <v>0</v>
      </c>
      <c r="IC72" s="351">
        <f t="shared" si="966"/>
        <v>0</v>
      </c>
      <c r="ID72" s="351">
        <f t="shared" si="966"/>
        <v>0</v>
      </c>
      <c r="IE72" s="351">
        <f t="shared" si="966"/>
        <v>3.5692460000000001</v>
      </c>
    </row>
    <row r="73" spans="1:239" ht="15.75" x14ac:dyDescent="0.25">
      <c r="A73" s="17">
        <v>25</v>
      </c>
      <c r="B73" s="21" t="s">
        <v>87</v>
      </c>
      <c r="C73" s="19" t="s">
        <v>88</v>
      </c>
      <c r="D73" s="20">
        <f>AR73+'1.Danh muc CPHC'!CF73+DT73+FH73+GV73</f>
        <v>95.310487999999992</v>
      </c>
      <c r="E73" s="20">
        <f>AS73+'1.Danh muc CPHC'!CG73+DU73+FI73+GW73</f>
        <v>517.19786929999998</v>
      </c>
      <c r="F73" s="20">
        <f>AT73+'1.Danh muc CPHC'!CH73+DV73+FJ73+GX73</f>
        <v>39.980173000000001</v>
      </c>
      <c r="G73" s="20">
        <f>AU73+'1.Danh muc CPHC'!CI73+DW73+FK73+GY73</f>
        <v>37.111595699999995</v>
      </c>
      <c r="H73" s="20">
        <f>AV73+'1.Danh muc CPHC'!CJ73+DX73+FL73+GZ73</f>
        <v>37.339325299999999</v>
      </c>
      <c r="I73" s="32">
        <f t="shared" si="679"/>
        <v>114.43109399999999</v>
      </c>
      <c r="J73" s="20">
        <f t="shared" ref="J73:L76" si="967">AX73+CL73+DZ73+FN73+HB73</f>
        <v>35.949358000000004</v>
      </c>
      <c r="K73" s="20">
        <f t="shared" si="967"/>
        <v>29.185202</v>
      </c>
      <c r="L73" s="20">
        <f t="shared" si="967"/>
        <v>26.147922999999999</v>
      </c>
      <c r="M73" s="32">
        <f t="shared" si="680"/>
        <v>91.282483000000013</v>
      </c>
      <c r="N73" s="20">
        <f t="shared" ref="N73:P76" si="968">BB73+CP73+ED73+FR73+HF73</f>
        <v>25.498922999999998</v>
      </c>
      <c r="O73" s="20">
        <f t="shared" si="968"/>
        <v>18.400151999999999</v>
      </c>
      <c r="P73" s="20">
        <f t="shared" si="968"/>
        <v>15.803819999999998</v>
      </c>
      <c r="Q73" s="32">
        <f t="shared" si="681"/>
        <v>59.702894999999998</v>
      </c>
      <c r="R73" s="20">
        <f t="shared" ref="R73:T76" si="969">BF73+CT73+EH73+FV73+HJ73</f>
        <v>21.958501999999999</v>
      </c>
      <c r="S73" s="20">
        <f t="shared" si="969"/>
        <v>17.013196000000001</v>
      </c>
      <c r="T73" s="20">
        <f t="shared" si="969"/>
        <v>14.096475999999999</v>
      </c>
      <c r="U73" s="32">
        <f t="shared" si="682"/>
        <v>53.068173999999999</v>
      </c>
      <c r="V73" s="32">
        <f t="shared" si="723"/>
        <v>318.484646</v>
      </c>
      <c r="W73" s="32">
        <f>BK73+CY73+EM73+GA73+HO73</f>
        <v>1.737331</v>
      </c>
      <c r="X73" s="32">
        <f t="shared" ref="X73:Y76" si="970">BL73+DM73+EN73+GB73+HP73</f>
        <v>1.0635810000000001</v>
      </c>
      <c r="Y73" s="202">
        <f t="shared" si="970"/>
        <v>0</v>
      </c>
      <c r="Z73" s="186">
        <f t="shared" si="766"/>
        <v>2.8009120000000003</v>
      </c>
      <c r="AA73" s="186">
        <f>BO73+DC73+EQ73+GE73+HS73</f>
        <v>0</v>
      </c>
      <c r="AB73" s="186">
        <f t="shared" ref="AB73:AD76" si="971">BP73+DD73+ER73+GF73+HT73</f>
        <v>0</v>
      </c>
      <c r="AC73" s="186">
        <f t="shared" si="971"/>
        <v>0</v>
      </c>
      <c r="AD73" s="186">
        <f t="shared" si="971"/>
        <v>0</v>
      </c>
      <c r="AE73" s="186">
        <f>BS73+DG73+EU73+GI73+HW73</f>
        <v>0</v>
      </c>
      <c r="AF73" s="186">
        <f t="shared" ref="AF73:AF76" si="972">BT73+DH73+EV73+GJ73+HX73</f>
        <v>0</v>
      </c>
      <c r="AG73" s="186">
        <f t="shared" ref="AG73:AG76" si="973">BU73+DI73+EW73+GK73+HY73</f>
        <v>0</v>
      </c>
      <c r="AH73" s="186">
        <f t="shared" ref="AH73:AH76" si="974">BV73+DJ73+EX73+GL73+HZ73</f>
        <v>0</v>
      </c>
      <c r="AI73" s="186">
        <f>BW73+DK73+EY73+GM73+IA73</f>
        <v>0</v>
      </c>
      <c r="AJ73" s="186">
        <f t="shared" ref="AJ73:AJ76" si="975">BX73+DL73+EZ73+GN73+IB73</f>
        <v>0</v>
      </c>
      <c r="AK73" s="186">
        <f t="shared" ref="AK73:AK76" si="976">BY73+DM73+FA73+GO73+IC73</f>
        <v>0</v>
      </c>
      <c r="AL73" s="186">
        <f t="shared" ref="AL73:AL76" si="977">BZ73+DN73+FB73+GP73+ID73</f>
        <v>0</v>
      </c>
      <c r="AM73" s="186">
        <f t="shared" si="729"/>
        <v>2.8009120000000003</v>
      </c>
      <c r="AN73" s="13"/>
      <c r="AO73" s="18">
        <v>25</v>
      </c>
      <c r="AP73" s="21" t="s">
        <v>87</v>
      </c>
      <c r="AQ73" s="19" t="s">
        <v>88</v>
      </c>
      <c r="AR73" s="19">
        <v>31.227085800000001</v>
      </c>
      <c r="AS73" s="19">
        <v>125.9318103</v>
      </c>
      <c r="AT73" s="19">
        <v>11.701487699999999</v>
      </c>
      <c r="AU73" s="19">
        <v>13.8348414</v>
      </c>
      <c r="AV73" s="19">
        <v>12.2514877</v>
      </c>
      <c r="AW73" s="19">
        <f t="shared" ref="AW73:AW79" si="978">SUM(AT73:AV73)</f>
        <v>37.787816800000002</v>
      </c>
      <c r="AX73" s="19">
        <v>17.124813</v>
      </c>
      <c r="AY73" s="19">
        <v>16.730222999999999</v>
      </c>
      <c r="AZ73" s="19">
        <v>14.929517000000001</v>
      </c>
      <c r="BA73" s="19">
        <f t="shared" ref="BA73:BA76" si="979">SUM(AX73:AZ73)</f>
        <v>48.784553000000002</v>
      </c>
      <c r="BB73" s="19">
        <v>15.019607000000001</v>
      </c>
      <c r="BC73" s="19">
        <v>10.849651</v>
      </c>
      <c r="BD73" s="19">
        <v>8.0938389999999991</v>
      </c>
      <c r="BE73" s="19">
        <f t="shared" si="858"/>
        <v>33.963097000000005</v>
      </c>
      <c r="BF73" s="19">
        <v>13.068529</v>
      </c>
      <c r="BG73" s="19">
        <v>9.295973</v>
      </c>
      <c r="BH73" s="19">
        <v>8.6728620000000003</v>
      </c>
      <c r="BI73" s="19">
        <f t="shared" ref="BI73:BI75" si="980">SUM(BF73:BH73)</f>
        <v>31.037364000000004</v>
      </c>
      <c r="BJ73" s="33">
        <f t="shared" ref="BJ73:BJ75" si="981">+AW73+BA73+BE73+BI73</f>
        <v>151.57283080000002</v>
      </c>
      <c r="BK73" s="48"/>
      <c r="BL73" s="48"/>
      <c r="BM73" s="48"/>
      <c r="BN73" s="197">
        <f t="shared" ref="BN73:BN76" si="982">SUM(BK73:BM73)</f>
        <v>0</v>
      </c>
      <c r="BO73" s="197"/>
      <c r="BP73" s="197"/>
      <c r="BQ73" s="197"/>
      <c r="BR73" s="197">
        <f t="shared" ref="BR73:BR76" si="983">SUM(BO73:BQ73)</f>
        <v>0</v>
      </c>
      <c r="BS73" s="197"/>
      <c r="BT73" s="197"/>
      <c r="BU73" s="197"/>
      <c r="BV73" s="197">
        <f t="shared" ref="BV73:BV76" si="984">SUM(BS73:BU73)</f>
        <v>0</v>
      </c>
      <c r="BW73" s="197"/>
      <c r="BX73" s="197"/>
      <c r="BY73" s="197"/>
      <c r="BZ73" s="197">
        <f t="shared" ref="BZ73:BZ76" si="985">SUM(BW73:BY73)</f>
        <v>0</v>
      </c>
      <c r="CA73" s="197">
        <f t="shared" ref="CA73:CA75" si="986">+BN73+BR73+BV73+BZ73</f>
        <v>0</v>
      </c>
      <c r="CC73" s="18">
        <v>25</v>
      </c>
      <c r="CD73" s="21" t="s">
        <v>87</v>
      </c>
      <c r="CE73" s="19" t="s">
        <v>88</v>
      </c>
      <c r="CF73" s="19">
        <v>3.4696762000000003</v>
      </c>
      <c r="CG73" s="19">
        <v>135.071325</v>
      </c>
      <c r="CH73" s="19">
        <v>10.220856300000001</v>
      </c>
      <c r="CI73" s="19">
        <v>10.250856299999999</v>
      </c>
      <c r="CJ73" s="19">
        <v>8.5178955999999992</v>
      </c>
      <c r="CK73" s="19">
        <v>28.989608199999999</v>
      </c>
      <c r="CL73" s="19"/>
      <c r="CM73" s="19"/>
      <c r="CN73" s="19"/>
      <c r="CO73" s="19">
        <v>0</v>
      </c>
      <c r="CP73" s="19"/>
      <c r="CQ73" s="19"/>
      <c r="CR73" s="19"/>
      <c r="CS73" s="19">
        <v>0</v>
      </c>
      <c r="CT73" s="19"/>
      <c r="CU73" s="19"/>
      <c r="CV73" s="19"/>
      <c r="CW73" s="19">
        <v>0</v>
      </c>
      <c r="CX73" s="19">
        <v>28.989608199999999</v>
      </c>
      <c r="CY73" s="19"/>
      <c r="CZ73" s="19"/>
      <c r="DA73" s="19"/>
      <c r="DB73" s="19"/>
      <c r="DC73" s="19"/>
      <c r="DD73" s="19"/>
      <c r="DE73" s="19"/>
      <c r="DF73" s="19"/>
      <c r="DG73" s="19"/>
      <c r="DH73" s="19"/>
      <c r="DI73" s="19"/>
      <c r="DJ73" s="19"/>
      <c r="DK73" s="19"/>
      <c r="DL73" s="19"/>
      <c r="DM73" s="19"/>
      <c r="DN73" s="186"/>
      <c r="DO73" s="186"/>
      <c r="DQ73" s="18">
        <v>25</v>
      </c>
      <c r="DR73" s="21" t="s">
        <v>87</v>
      </c>
      <c r="DS73" s="19" t="s">
        <v>88</v>
      </c>
      <c r="DT73" s="19">
        <v>37.129764000000002</v>
      </c>
      <c r="DU73" s="19">
        <v>95.367826999999991</v>
      </c>
      <c r="DV73" s="19">
        <v>11.84046</v>
      </c>
      <c r="DW73" s="19"/>
      <c r="DX73" s="19">
        <v>11.079166000000001</v>
      </c>
      <c r="DY73" s="19">
        <f t="shared" si="740"/>
        <v>22.919626000000001</v>
      </c>
      <c r="DZ73" s="19">
        <v>10.843354</v>
      </c>
      <c r="EA73" s="19">
        <v>8.4907160000000008</v>
      </c>
      <c r="EB73" s="19">
        <v>7.5982099999999999</v>
      </c>
      <c r="EC73" s="19">
        <f t="shared" ref="EC73:EC76" si="987">SUM(DZ73:EB73)</f>
        <v>26.932279999999999</v>
      </c>
      <c r="ED73" s="19">
        <v>5.6794580000000003</v>
      </c>
      <c r="EE73" s="19">
        <v>4.3044570000000002</v>
      </c>
      <c r="EF73" s="34">
        <v>3.8153670000000002</v>
      </c>
      <c r="EG73" s="19">
        <f t="shared" ref="EG73:EG76" si="988">SUM(ED73:EF73)</f>
        <v>13.799282</v>
      </c>
      <c r="EH73" s="34">
        <v>3.8153589999999999</v>
      </c>
      <c r="EI73" s="34">
        <v>4.3526939999999996</v>
      </c>
      <c r="EJ73" s="34">
        <v>2.9883320000000002</v>
      </c>
      <c r="EK73" s="19">
        <f t="shared" ref="EK73:EK76" si="989">SUM(EH73:EJ73)</f>
        <v>11.156385</v>
      </c>
      <c r="EL73" s="19">
        <f t="shared" ref="EL73:EL75" si="990">+DY73+EC73+EG73+EK73</f>
        <v>74.807572999999991</v>
      </c>
      <c r="EM73" s="48"/>
      <c r="EN73" s="48"/>
      <c r="EO73" s="48"/>
      <c r="EP73" s="197">
        <f t="shared" ref="EP73:EP76" si="991">SUM(EM73:EO73)</f>
        <v>0</v>
      </c>
      <c r="EQ73" s="197"/>
      <c r="ER73" s="197"/>
      <c r="ES73" s="197"/>
      <c r="ET73" s="197"/>
      <c r="EU73" s="197"/>
      <c r="EV73" s="197"/>
      <c r="EW73" s="197"/>
      <c r="EX73" s="197"/>
      <c r="EY73" s="197"/>
      <c r="EZ73" s="197"/>
      <c r="FA73" s="197"/>
      <c r="FB73" s="197"/>
      <c r="FC73" s="197"/>
      <c r="FE73" s="18">
        <v>25</v>
      </c>
      <c r="FF73" s="21" t="s">
        <v>87</v>
      </c>
      <c r="FG73" s="19" t="s">
        <v>88</v>
      </c>
      <c r="FH73" s="19">
        <v>10.854924</v>
      </c>
      <c r="FI73" s="19">
        <v>88.433172999999996</v>
      </c>
      <c r="FJ73" s="19">
        <v>3.6183079999999999</v>
      </c>
      <c r="FK73" s="19">
        <v>3.8827750000000001</v>
      </c>
      <c r="FL73" s="19">
        <v>4.049442</v>
      </c>
      <c r="FM73" s="19">
        <f t="shared" si="746"/>
        <v>11.550525</v>
      </c>
      <c r="FN73" s="19">
        <v>4.6482419999999998</v>
      </c>
      <c r="FO73" s="19">
        <v>2.049442</v>
      </c>
      <c r="FP73" s="19">
        <v>2.0494509999999999</v>
      </c>
      <c r="FQ73" s="19">
        <f t="shared" ref="FQ73:FQ76" si="992">SUM(FN73:FP73)</f>
        <v>8.7471350000000001</v>
      </c>
      <c r="FR73" s="19">
        <v>2.8320080000000001</v>
      </c>
      <c r="FS73" s="19">
        <v>1.694861</v>
      </c>
      <c r="FT73" s="35">
        <v>1.8511470000000001</v>
      </c>
      <c r="FU73" s="19">
        <f t="shared" ref="FU73:FU76" si="993">SUM(FR73:FT73)</f>
        <v>6.3780159999999997</v>
      </c>
      <c r="FV73" s="35">
        <v>1.8511470000000001</v>
      </c>
      <c r="FW73" s="35">
        <v>1.3210580000000001</v>
      </c>
      <c r="FX73" s="35">
        <v>0.69795099999999999</v>
      </c>
      <c r="FY73" s="19">
        <f t="shared" ref="FY73:FY76" si="994">SUM(FV73:FX73)</f>
        <v>3.8701559999999997</v>
      </c>
      <c r="FZ73" s="19">
        <f t="shared" ref="FZ73:FZ75" si="995">+FM73+FQ73+FU73+FY73</f>
        <v>30.545831999999997</v>
      </c>
      <c r="GA73" s="19"/>
      <c r="GB73" s="19"/>
      <c r="GC73" s="188"/>
      <c r="GD73" s="186">
        <f t="shared" ref="GD73:GD76" si="996">SUM(GA73:GC73)</f>
        <v>0</v>
      </c>
      <c r="GE73" s="186"/>
      <c r="GF73" s="186"/>
      <c r="GG73" s="186"/>
      <c r="GH73" s="186">
        <f t="shared" ref="GH73:GH76" si="997">SUM(GE73:GG73)</f>
        <v>0</v>
      </c>
      <c r="GI73" s="186"/>
      <c r="GJ73" s="186"/>
      <c r="GK73" s="186"/>
      <c r="GL73" s="186">
        <f t="shared" ref="GL73:GL76" si="998">SUM(GI73:GK73)</f>
        <v>0</v>
      </c>
      <c r="GM73" s="186"/>
      <c r="GN73" s="186"/>
      <c r="GO73" s="186"/>
      <c r="GP73" s="186">
        <f t="shared" ref="GP73:GP76" si="999">SUM(GM73:GO73)</f>
        <v>0</v>
      </c>
      <c r="GQ73" s="186">
        <f t="shared" ref="GQ73:GQ75" si="1000">+GD73+GH73+GL73+GP73</f>
        <v>0</v>
      </c>
      <c r="GS73" s="18">
        <v>25</v>
      </c>
      <c r="GT73" s="21" t="s">
        <v>87</v>
      </c>
      <c r="GU73" s="19" t="s">
        <v>88</v>
      </c>
      <c r="GV73" s="19">
        <v>12.629037999999998</v>
      </c>
      <c r="GW73" s="19">
        <v>72.393733999999995</v>
      </c>
      <c r="GX73" s="19">
        <v>2.5990609999999998</v>
      </c>
      <c r="GY73" s="19">
        <v>9.143123000000001</v>
      </c>
      <c r="GZ73" s="19">
        <v>1.4413339999999999</v>
      </c>
      <c r="HA73" s="19">
        <f t="shared" si="756"/>
        <v>13.183518000000001</v>
      </c>
      <c r="HB73" s="19">
        <v>3.3329490000000002</v>
      </c>
      <c r="HC73" s="19">
        <v>1.9148210000000001</v>
      </c>
      <c r="HD73" s="19">
        <v>1.5707450000000001</v>
      </c>
      <c r="HE73" s="19">
        <f t="shared" ref="HE73:HE76" si="1001">SUM(HB73:HD73)</f>
        <v>6.8185149999999997</v>
      </c>
      <c r="HF73" s="19">
        <v>1.9678500000000001</v>
      </c>
      <c r="HG73" s="19">
        <v>1.551183</v>
      </c>
      <c r="HH73" s="37">
        <v>2.0434670000000001</v>
      </c>
      <c r="HI73" s="19">
        <f t="shared" ref="HI73:HI76" si="1002">SUM(HF73:HH73)</f>
        <v>5.5625</v>
      </c>
      <c r="HJ73" s="37">
        <v>3.2234669999999999</v>
      </c>
      <c r="HK73" s="37">
        <v>2.0434709999999998</v>
      </c>
      <c r="HL73" s="37">
        <v>1.737331</v>
      </c>
      <c r="HM73" s="19">
        <f t="shared" ref="HM73:HM76" si="1003">SUM(HJ73:HL73)</f>
        <v>7.0042689999999999</v>
      </c>
      <c r="HN73" s="19">
        <f t="shared" ref="HN73:HN78" si="1004">HA73+HE73+HI73+HM73</f>
        <v>32.568801999999998</v>
      </c>
      <c r="HO73" s="19">
        <v>1.737331</v>
      </c>
      <c r="HP73" s="19">
        <v>1.0635810000000001</v>
      </c>
      <c r="HQ73" s="19"/>
      <c r="HR73" s="19">
        <f t="shared" ref="HR73:HR76" si="1005">SUM(HO73:HQ73)</f>
        <v>2.8009120000000003</v>
      </c>
      <c r="HS73" s="186"/>
      <c r="HT73" s="186"/>
      <c r="HU73" s="186"/>
      <c r="HV73" s="186">
        <f t="shared" ref="HV73:HV76" si="1006">SUM(HS73:HU73)</f>
        <v>0</v>
      </c>
      <c r="HW73" s="186"/>
      <c r="HX73" s="186"/>
      <c r="HY73" s="186"/>
      <c r="HZ73" s="186">
        <f t="shared" ref="HZ73:HZ76" si="1007">SUM(HW73:HY73)</f>
        <v>0</v>
      </c>
      <c r="IA73" s="186"/>
      <c r="IB73" s="186"/>
      <c r="IC73" s="186"/>
      <c r="ID73" s="186">
        <f t="shared" ref="ID73:ID76" si="1008">SUM(IA73:IC73)</f>
        <v>0</v>
      </c>
      <c r="IE73" s="186">
        <f t="shared" ref="IE73:IE78" si="1009">HR73+HV73+HZ73+ID73</f>
        <v>2.8009120000000003</v>
      </c>
    </row>
    <row r="74" spans="1:239" ht="15.75" x14ac:dyDescent="0.25">
      <c r="A74" s="17">
        <v>26</v>
      </c>
      <c r="B74" s="21" t="s">
        <v>89</v>
      </c>
      <c r="C74" s="19" t="s">
        <v>90</v>
      </c>
      <c r="D74" s="20">
        <f>AR74+'1.Danh muc CPHC'!CF74+DT74+FH74+GV74</f>
        <v>31.713295000000002</v>
      </c>
      <c r="E74" s="20">
        <f>AS74+'1.Danh muc CPHC'!CG74+DU74+FI74+GW74</f>
        <v>127.99081440000002</v>
      </c>
      <c r="F74" s="20">
        <f>AT74+'1.Danh muc CPHC'!CH74+DV74+FJ74+GX74</f>
        <v>14.86403198</v>
      </c>
      <c r="G74" s="20">
        <f>AU74+'1.Danh muc CPHC'!CI74+DW74+FK74+GY74</f>
        <v>11.15332718</v>
      </c>
      <c r="H74" s="20">
        <f>AV74+'1.Danh muc CPHC'!CJ74+DX74+FL74+GZ74</f>
        <v>15.49386258</v>
      </c>
      <c r="I74" s="32">
        <f t="shared" si="679"/>
        <v>41.511221739999996</v>
      </c>
      <c r="J74" s="20">
        <f t="shared" si="967"/>
        <v>10.158763</v>
      </c>
      <c r="K74" s="20">
        <f t="shared" si="967"/>
        <v>10.859342</v>
      </c>
      <c r="L74" s="20">
        <f t="shared" si="967"/>
        <v>7.7857810000000001</v>
      </c>
      <c r="M74" s="32">
        <f t="shared" si="680"/>
        <v>28.803885999999999</v>
      </c>
      <c r="N74" s="20">
        <f t="shared" si="968"/>
        <v>5.5114389999999993</v>
      </c>
      <c r="O74" s="20">
        <f t="shared" si="968"/>
        <v>8.061437999999999</v>
      </c>
      <c r="P74" s="20">
        <f t="shared" si="968"/>
        <v>5.0247719999999996</v>
      </c>
      <c r="Q74" s="32">
        <f t="shared" si="681"/>
        <v>18.597648999999997</v>
      </c>
      <c r="R74" s="20">
        <f t="shared" si="969"/>
        <v>6.2556050000000001</v>
      </c>
      <c r="S74" s="20">
        <f t="shared" si="969"/>
        <v>7.121855</v>
      </c>
      <c r="T74" s="20">
        <f t="shared" si="969"/>
        <v>7.8118590000000001</v>
      </c>
      <c r="U74" s="32">
        <f t="shared" si="682"/>
        <v>21.189318999999998</v>
      </c>
      <c r="V74" s="32">
        <f t="shared" si="723"/>
        <v>110.10207573999999</v>
      </c>
      <c r="W74" s="32">
        <f>BK74+CY74+EM74+GA74+HO74</f>
        <v>0.38416699999999998</v>
      </c>
      <c r="X74" s="32">
        <f t="shared" si="970"/>
        <v>0.38416699999999998</v>
      </c>
      <c r="Y74" s="202">
        <f t="shared" si="970"/>
        <v>0</v>
      </c>
      <c r="Z74" s="186">
        <f t="shared" si="766"/>
        <v>0.76833399999999996</v>
      </c>
      <c r="AA74" s="186">
        <f>BO74+DC74+EQ74+GE74+HS74</f>
        <v>0</v>
      </c>
      <c r="AB74" s="186">
        <f t="shared" si="971"/>
        <v>0</v>
      </c>
      <c r="AC74" s="186">
        <f t="shared" si="971"/>
        <v>0</v>
      </c>
      <c r="AD74" s="186">
        <f t="shared" si="971"/>
        <v>0</v>
      </c>
      <c r="AE74" s="186">
        <f>BS74+DG74+EU74+GI74+HW74</f>
        <v>0</v>
      </c>
      <c r="AF74" s="186">
        <f t="shared" si="972"/>
        <v>0</v>
      </c>
      <c r="AG74" s="186">
        <f t="shared" si="973"/>
        <v>0</v>
      </c>
      <c r="AH74" s="186">
        <f t="shared" si="974"/>
        <v>0</v>
      </c>
      <c r="AI74" s="186">
        <f>BW74+DK74+EY74+GM74+IA74</f>
        <v>0</v>
      </c>
      <c r="AJ74" s="186">
        <f t="shared" si="975"/>
        <v>0</v>
      </c>
      <c r="AK74" s="186">
        <f t="shared" si="976"/>
        <v>0</v>
      </c>
      <c r="AL74" s="186">
        <f t="shared" si="977"/>
        <v>0</v>
      </c>
      <c r="AM74" s="186">
        <f t="shared" si="729"/>
        <v>0.76833399999999996</v>
      </c>
      <c r="AN74" s="13"/>
      <c r="AO74" s="18">
        <v>26</v>
      </c>
      <c r="AP74" s="21" t="s">
        <v>89</v>
      </c>
      <c r="AQ74" s="19" t="s">
        <v>90</v>
      </c>
      <c r="AR74" s="19">
        <v>10.382350500000001</v>
      </c>
      <c r="AS74" s="19">
        <v>67.465669399999996</v>
      </c>
      <c r="AT74" s="19">
        <v>4.3112501999999999</v>
      </c>
      <c r="AU74" s="19">
        <v>3.4112483999999998</v>
      </c>
      <c r="AV74" s="19">
        <v>5</v>
      </c>
      <c r="AW74" s="19">
        <f t="shared" si="978"/>
        <v>12.7224986</v>
      </c>
      <c r="AX74" s="19">
        <v>2.693333</v>
      </c>
      <c r="AY74" s="19">
        <v>3.068333</v>
      </c>
      <c r="AZ74" s="19">
        <v>2.6372719999999998</v>
      </c>
      <c r="BA74" s="19">
        <f t="shared" si="979"/>
        <v>8.3989379999999993</v>
      </c>
      <c r="BB74" s="19">
        <v>2.2372719999999999</v>
      </c>
      <c r="BC74" s="19">
        <v>4.7872719999999997</v>
      </c>
      <c r="BD74" s="19">
        <v>2.2372719999999999</v>
      </c>
      <c r="BE74" s="19">
        <f t="shared" si="858"/>
        <v>9.2618159999999996</v>
      </c>
      <c r="BF74" s="19">
        <v>3.468105</v>
      </c>
      <c r="BG74" s="19">
        <v>2.587272</v>
      </c>
      <c r="BH74" s="19">
        <v>2.2372719999999999</v>
      </c>
      <c r="BI74" s="19">
        <f t="shared" si="980"/>
        <v>8.2926490000000008</v>
      </c>
      <c r="BJ74" s="33">
        <f t="shared" si="981"/>
        <v>38.675901600000003</v>
      </c>
      <c r="BK74" s="48"/>
      <c r="BL74" s="48"/>
      <c r="BM74" s="48"/>
      <c r="BN74" s="197">
        <f t="shared" si="982"/>
        <v>0</v>
      </c>
      <c r="BO74" s="197"/>
      <c r="BP74" s="197"/>
      <c r="BQ74" s="197"/>
      <c r="BR74" s="197">
        <f t="shared" si="983"/>
        <v>0</v>
      </c>
      <c r="BS74" s="197"/>
      <c r="BT74" s="197"/>
      <c r="BU74" s="197"/>
      <c r="BV74" s="197">
        <f t="shared" si="984"/>
        <v>0</v>
      </c>
      <c r="BW74" s="197"/>
      <c r="BX74" s="197"/>
      <c r="BY74" s="197"/>
      <c r="BZ74" s="197">
        <f t="shared" si="985"/>
        <v>0</v>
      </c>
      <c r="CA74" s="197">
        <f t="shared" si="986"/>
        <v>0</v>
      </c>
      <c r="CC74" s="18">
        <v>26</v>
      </c>
      <c r="CD74" s="21" t="s">
        <v>89</v>
      </c>
      <c r="CE74" s="19" t="s">
        <v>90</v>
      </c>
      <c r="CF74" s="19">
        <v>1.1535945000000001</v>
      </c>
      <c r="CG74" s="19">
        <v>4.0840000000000005</v>
      </c>
      <c r="CH74" s="19">
        <v>0.57426778000000001</v>
      </c>
      <c r="CI74" s="19">
        <v>0.60426778000000003</v>
      </c>
      <c r="CJ74" s="19">
        <v>0.53426757999999996</v>
      </c>
      <c r="CK74" s="19">
        <v>1.7128031400000001</v>
      </c>
      <c r="CL74" s="19"/>
      <c r="CM74" s="19"/>
      <c r="CN74" s="19"/>
      <c r="CO74" s="19">
        <v>0</v>
      </c>
      <c r="CP74" s="19"/>
      <c r="CQ74" s="19"/>
      <c r="CR74" s="19"/>
      <c r="CS74" s="19">
        <v>0</v>
      </c>
      <c r="CT74" s="19"/>
      <c r="CU74" s="19"/>
      <c r="CV74" s="19"/>
      <c r="CW74" s="19">
        <v>0</v>
      </c>
      <c r="CX74" s="19">
        <v>1.7128031400000001</v>
      </c>
      <c r="CY74" s="19"/>
      <c r="CZ74" s="19"/>
      <c r="DA74" s="19"/>
      <c r="DB74" s="19"/>
      <c r="DC74" s="19"/>
      <c r="DD74" s="19"/>
      <c r="DE74" s="19"/>
      <c r="DF74" s="19"/>
      <c r="DG74" s="19"/>
      <c r="DH74" s="19"/>
      <c r="DI74" s="19"/>
      <c r="DJ74" s="19"/>
      <c r="DK74" s="19"/>
      <c r="DL74" s="19"/>
      <c r="DM74" s="19"/>
      <c r="DN74" s="186"/>
      <c r="DO74" s="186"/>
      <c r="DQ74" s="18">
        <v>26</v>
      </c>
      <c r="DR74" s="21" t="s">
        <v>89</v>
      </c>
      <c r="DS74" s="19" t="s">
        <v>90</v>
      </c>
      <c r="DT74" s="19">
        <v>4.8008350000000002</v>
      </c>
      <c r="DU74" s="19">
        <v>17.148333000000001</v>
      </c>
      <c r="DV74" s="19">
        <v>0</v>
      </c>
      <c r="DW74" s="19">
        <v>3</v>
      </c>
      <c r="DX74" s="19">
        <v>0</v>
      </c>
      <c r="DY74" s="19">
        <f t="shared" si="740"/>
        <v>3</v>
      </c>
      <c r="DZ74" s="19">
        <v>0.16583300000000001</v>
      </c>
      <c r="EA74" s="19">
        <v>0.16583300000000001</v>
      </c>
      <c r="EB74" s="19">
        <v>1.6441669999999999</v>
      </c>
      <c r="EC74" s="19">
        <f t="shared" si="987"/>
        <v>1.975833</v>
      </c>
      <c r="ED74" s="19">
        <v>1.6441669999999999</v>
      </c>
      <c r="EE74" s="19">
        <v>1.644166</v>
      </c>
      <c r="EF74" s="34">
        <v>1.1575</v>
      </c>
      <c r="EG74" s="19">
        <f t="shared" si="988"/>
        <v>4.4458329999999995</v>
      </c>
      <c r="EH74" s="34">
        <v>1.1575</v>
      </c>
      <c r="EI74" s="34">
        <v>1.704583</v>
      </c>
      <c r="EJ74" s="34">
        <v>3.9445830000000002</v>
      </c>
      <c r="EK74" s="19">
        <f t="shared" si="989"/>
        <v>6.8066659999999999</v>
      </c>
      <c r="EL74" s="19">
        <f t="shared" si="990"/>
        <v>16.228331999999998</v>
      </c>
      <c r="EM74" s="48"/>
      <c r="EN74" s="48"/>
      <c r="EO74" s="48"/>
      <c r="EP74" s="197">
        <f t="shared" si="991"/>
        <v>0</v>
      </c>
      <c r="EQ74" s="197"/>
      <c r="ER74" s="197"/>
      <c r="ES74" s="197"/>
      <c r="ET74" s="197"/>
      <c r="EU74" s="197"/>
      <c r="EV74" s="197"/>
      <c r="EW74" s="197"/>
      <c r="EX74" s="197"/>
      <c r="EY74" s="197"/>
      <c r="EZ74" s="197"/>
      <c r="FA74" s="197"/>
      <c r="FB74" s="197"/>
      <c r="FC74" s="197"/>
      <c r="FE74" s="18">
        <v>26</v>
      </c>
      <c r="FF74" s="21" t="s">
        <v>89</v>
      </c>
      <c r="FG74" s="19" t="s">
        <v>90</v>
      </c>
      <c r="FH74" s="19">
        <v>9.452045</v>
      </c>
      <c r="FI74" s="19">
        <v>27.872205000000001</v>
      </c>
      <c r="FJ74" s="19">
        <v>4.4625000000000004</v>
      </c>
      <c r="FK74" s="19">
        <v>3.8125010000000001</v>
      </c>
      <c r="FL74" s="19">
        <v>3.829167</v>
      </c>
      <c r="FM74" s="19">
        <f t="shared" si="746"/>
        <v>12.104168</v>
      </c>
      <c r="FN74" s="19">
        <v>3.7291669999999999</v>
      </c>
      <c r="FO74" s="19">
        <v>4.2291650000000001</v>
      </c>
      <c r="FP74" s="19">
        <v>0.9</v>
      </c>
      <c r="FQ74" s="19">
        <f t="shared" si="992"/>
        <v>8.8583320000000008</v>
      </c>
      <c r="FR74" s="19">
        <v>0</v>
      </c>
      <c r="FS74" s="19">
        <v>0</v>
      </c>
      <c r="FT74" s="35">
        <v>0</v>
      </c>
      <c r="FU74" s="19">
        <f t="shared" si="993"/>
        <v>0</v>
      </c>
      <c r="FV74" s="35">
        <v>0</v>
      </c>
      <c r="FW74" s="35">
        <v>0</v>
      </c>
      <c r="FX74" s="35">
        <v>0</v>
      </c>
      <c r="FY74" s="19">
        <f t="shared" si="994"/>
        <v>0</v>
      </c>
      <c r="FZ74" s="19">
        <f t="shared" si="995"/>
        <v>20.962499999999999</v>
      </c>
      <c r="GA74" s="19"/>
      <c r="GB74" s="19"/>
      <c r="GC74" s="188"/>
      <c r="GD74" s="186">
        <f t="shared" si="996"/>
        <v>0</v>
      </c>
      <c r="GE74" s="186"/>
      <c r="GF74" s="186"/>
      <c r="GG74" s="186"/>
      <c r="GH74" s="186">
        <f t="shared" si="997"/>
        <v>0</v>
      </c>
      <c r="GI74" s="186"/>
      <c r="GJ74" s="186"/>
      <c r="GK74" s="186"/>
      <c r="GL74" s="186">
        <f t="shared" si="998"/>
        <v>0</v>
      </c>
      <c r="GM74" s="186"/>
      <c r="GN74" s="186"/>
      <c r="GO74" s="186"/>
      <c r="GP74" s="186">
        <f t="shared" si="999"/>
        <v>0</v>
      </c>
      <c r="GQ74" s="186">
        <f t="shared" si="1000"/>
        <v>0</v>
      </c>
      <c r="GS74" s="18">
        <v>26</v>
      </c>
      <c r="GT74" s="21" t="s">
        <v>89</v>
      </c>
      <c r="GU74" s="19" t="s">
        <v>90</v>
      </c>
      <c r="GV74" s="19">
        <v>5.9244699999999995</v>
      </c>
      <c r="GW74" s="19">
        <v>11.420607</v>
      </c>
      <c r="GX74" s="19">
        <v>5.5160140000000002</v>
      </c>
      <c r="GY74" s="19">
        <v>0.32530999999999999</v>
      </c>
      <c r="GZ74" s="19">
        <v>6.1304280000000002</v>
      </c>
      <c r="HA74" s="19">
        <f t="shared" si="756"/>
        <v>11.971752</v>
      </c>
      <c r="HB74" s="19">
        <v>3.57043</v>
      </c>
      <c r="HC74" s="19">
        <v>3.3960110000000001</v>
      </c>
      <c r="HD74" s="19">
        <v>2.6043419999999999</v>
      </c>
      <c r="HE74" s="19">
        <f t="shared" si="1001"/>
        <v>9.5707829999999987</v>
      </c>
      <c r="HF74" s="19">
        <v>1.63</v>
      </c>
      <c r="HG74" s="19">
        <v>1.63</v>
      </c>
      <c r="HH74" s="37">
        <v>1.63</v>
      </c>
      <c r="HI74" s="19">
        <f t="shared" si="1002"/>
        <v>4.8899999999999997</v>
      </c>
      <c r="HJ74" s="37">
        <v>1.63</v>
      </c>
      <c r="HK74" s="37">
        <v>2.83</v>
      </c>
      <c r="HL74" s="37">
        <v>1.630004</v>
      </c>
      <c r="HM74" s="19">
        <f t="shared" si="1003"/>
        <v>6.0900040000000004</v>
      </c>
      <c r="HN74" s="19">
        <f t="shared" si="1004"/>
        <v>32.522539000000002</v>
      </c>
      <c r="HO74" s="19">
        <v>0.38416699999999998</v>
      </c>
      <c r="HP74" s="19">
        <v>0.38416699999999998</v>
      </c>
      <c r="HQ74" s="19"/>
      <c r="HR74" s="19">
        <f t="shared" si="1005"/>
        <v>0.76833399999999996</v>
      </c>
      <c r="HS74" s="186"/>
      <c r="HT74" s="186"/>
      <c r="HU74" s="186"/>
      <c r="HV74" s="186">
        <f t="shared" si="1006"/>
        <v>0</v>
      </c>
      <c r="HW74" s="186"/>
      <c r="HX74" s="186"/>
      <c r="HY74" s="186"/>
      <c r="HZ74" s="186">
        <f t="shared" si="1007"/>
        <v>0</v>
      </c>
      <c r="IA74" s="186"/>
      <c r="IB74" s="186"/>
      <c r="IC74" s="186"/>
      <c r="ID74" s="186">
        <f t="shared" si="1008"/>
        <v>0</v>
      </c>
      <c r="IE74" s="186">
        <f t="shared" si="1009"/>
        <v>0.76833399999999996</v>
      </c>
    </row>
    <row r="75" spans="1:239" ht="15.75" x14ac:dyDescent="0.25">
      <c r="A75" s="17">
        <v>27</v>
      </c>
      <c r="B75" s="21" t="s">
        <v>91</v>
      </c>
      <c r="C75" s="19" t="s">
        <v>92</v>
      </c>
      <c r="D75" s="20">
        <f>AR75+'1.Danh muc CPHC'!CF75+DT75+FH75+GV75</f>
        <v>5.7080000000000002</v>
      </c>
      <c r="E75" s="20">
        <f>AS75+'1.Danh muc CPHC'!CG75+DU75+FI75+GW75</f>
        <v>18.164985999999999</v>
      </c>
      <c r="F75" s="20">
        <f>AT75+'1.Danh muc CPHC'!CH75+DV75+FJ75+GX75</f>
        <v>0</v>
      </c>
      <c r="G75" s="20">
        <f>AU75+'1.Danh muc CPHC'!CI75+DW75+FK75+GY75</f>
        <v>0.03</v>
      </c>
      <c r="H75" s="20">
        <f>AV75+'1.Danh muc CPHC'!CJ75+DX75+FL75+GZ75</f>
        <v>0.57000000000000006</v>
      </c>
      <c r="I75" s="32">
        <f t="shared" si="679"/>
        <v>0.60000000000000009</v>
      </c>
      <c r="J75" s="20">
        <f t="shared" si="967"/>
        <v>0</v>
      </c>
      <c r="K75" s="20">
        <f t="shared" si="967"/>
        <v>0</v>
      </c>
      <c r="L75" s="20">
        <f t="shared" si="967"/>
        <v>0</v>
      </c>
      <c r="M75" s="32">
        <f t="shared" si="680"/>
        <v>0</v>
      </c>
      <c r="N75" s="20">
        <f t="shared" si="968"/>
        <v>0</v>
      </c>
      <c r="O75" s="20">
        <f t="shared" si="968"/>
        <v>0</v>
      </c>
      <c r="P75" s="20">
        <f t="shared" si="968"/>
        <v>0</v>
      </c>
      <c r="Q75" s="32">
        <f t="shared" si="681"/>
        <v>0</v>
      </c>
      <c r="R75" s="20">
        <f t="shared" si="969"/>
        <v>0</v>
      </c>
      <c r="S75" s="20">
        <f t="shared" si="969"/>
        <v>0</v>
      </c>
      <c r="T75" s="20">
        <f t="shared" si="969"/>
        <v>0</v>
      </c>
      <c r="U75" s="32">
        <f t="shared" si="682"/>
        <v>0</v>
      </c>
      <c r="V75" s="32">
        <f t="shared" si="723"/>
        <v>0.60000000000000009</v>
      </c>
      <c r="W75" s="32">
        <f>BK75+CY75+EM75+GA75+HO75</f>
        <v>0</v>
      </c>
      <c r="X75" s="32">
        <f t="shared" si="970"/>
        <v>0</v>
      </c>
      <c r="Y75" s="202">
        <f t="shared" si="970"/>
        <v>0</v>
      </c>
      <c r="Z75" s="186">
        <f t="shared" si="766"/>
        <v>0</v>
      </c>
      <c r="AA75" s="186">
        <f>BO75+DC75+EQ75+GE75+HS75</f>
        <v>0</v>
      </c>
      <c r="AB75" s="186">
        <f t="shared" si="971"/>
        <v>0</v>
      </c>
      <c r="AC75" s="186">
        <f t="shared" si="971"/>
        <v>0</v>
      </c>
      <c r="AD75" s="186">
        <f t="shared" si="971"/>
        <v>0</v>
      </c>
      <c r="AE75" s="186">
        <f>BS75+DG75+EU75+GI75+HW75</f>
        <v>0</v>
      </c>
      <c r="AF75" s="186">
        <f t="shared" si="972"/>
        <v>0</v>
      </c>
      <c r="AG75" s="186">
        <f t="shared" si="973"/>
        <v>0</v>
      </c>
      <c r="AH75" s="186">
        <f t="shared" si="974"/>
        <v>0</v>
      </c>
      <c r="AI75" s="186">
        <f>BW75+DK75+EY75+GM75+IA75</f>
        <v>0</v>
      </c>
      <c r="AJ75" s="186">
        <f t="shared" si="975"/>
        <v>0</v>
      </c>
      <c r="AK75" s="186">
        <f t="shared" si="976"/>
        <v>0</v>
      </c>
      <c r="AL75" s="186">
        <f t="shared" si="977"/>
        <v>0</v>
      </c>
      <c r="AM75" s="186">
        <f t="shared" si="729"/>
        <v>0</v>
      </c>
      <c r="AN75" s="13"/>
      <c r="AO75" s="18">
        <v>27</v>
      </c>
      <c r="AP75" s="21" t="s">
        <v>91</v>
      </c>
      <c r="AQ75" s="19" t="s">
        <v>92</v>
      </c>
      <c r="AR75" s="19">
        <v>5.6779999999999999</v>
      </c>
      <c r="AS75" s="19">
        <v>0.379</v>
      </c>
      <c r="AT75" s="19">
        <v>0</v>
      </c>
      <c r="AU75" s="19">
        <v>0</v>
      </c>
      <c r="AV75" s="19">
        <v>0.55000000000000004</v>
      </c>
      <c r="AW75" s="19">
        <f t="shared" si="978"/>
        <v>0.55000000000000004</v>
      </c>
      <c r="AX75" s="19">
        <v>0</v>
      </c>
      <c r="AY75" s="19">
        <v>0</v>
      </c>
      <c r="AZ75" s="19">
        <v>0</v>
      </c>
      <c r="BA75" s="19">
        <f t="shared" si="979"/>
        <v>0</v>
      </c>
      <c r="BB75" s="19">
        <v>0</v>
      </c>
      <c r="BC75" s="19">
        <v>0</v>
      </c>
      <c r="BD75" s="19">
        <v>0</v>
      </c>
      <c r="BE75" s="19">
        <f t="shared" si="858"/>
        <v>0</v>
      </c>
      <c r="BF75" s="19">
        <v>0</v>
      </c>
      <c r="BG75" s="19">
        <v>0</v>
      </c>
      <c r="BH75" s="19">
        <v>0</v>
      </c>
      <c r="BI75" s="19">
        <f t="shared" si="980"/>
        <v>0</v>
      </c>
      <c r="BJ75" s="33">
        <f t="shared" si="981"/>
        <v>0.55000000000000004</v>
      </c>
      <c r="BK75" s="48"/>
      <c r="BL75" s="48"/>
      <c r="BM75" s="48"/>
      <c r="BN75" s="197">
        <f t="shared" si="982"/>
        <v>0</v>
      </c>
      <c r="BO75" s="197"/>
      <c r="BP75" s="197"/>
      <c r="BQ75" s="197"/>
      <c r="BR75" s="197">
        <f t="shared" si="983"/>
        <v>0</v>
      </c>
      <c r="BS75" s="197"/>
      <c r="BT75" s="197"/>
      <c r="BU75" s="197"/>
      <c r="BV75" s="197">
        <f t="shared" si="984"/>
        <v>0</v>
      </c>
      <c r="BW75" s="197"/>
      <c r="BX75" s="197"/>
      <c r="BY75" s="197"/>
      <c r="BZ75" s="197">
        <f t="shared" si="985"/>
        <v>0</v>
      </c>
      <c r="CA75" s="197">
        <f t="shared" si="986"/>
        <v>0</v>
      </c>
      <c r="CC75" s="18">
        <v>27</v>
      </c>
      <c r="CD75" s="21" t="s">
        <v>91</v>
      </c>
      <c r="CE75" s="19" t="s">
        <v>92</v>
      </c>
      <c r="CF75" s="19">
        <v>0</v>
      </c>
      <c r="CG75" s="19">
        <v>11.6</v>
      </c>
      <c r="CH75" s="19">
        <v>0</v>
      </c>
      <c r="CI75" s="19">
        <v>0.02</v>
      </c>
      <c r="CJ75" s="19">
        <v>0.01</v>
      </c>
      <c r="CK75" s="19">
        <v>0.03</v>
      </c>
      <c r="CL75" s="19"/>
      <c r="CM75" s="19"/>
      <c r="CN75" s="19"/>
      <c r="CO75" s="19">
        <v>0</v>
      </c>
      <c r="CP75" s="19"/>
      <c r="CQ75" s="19"/>
      <c r="CR75" s="19"/>
      <c r="CS75" s="19">
        <v>0</v>
      </c>
      <c r="CT75" s="19"/>
      <c r="CU75" s="19"/>
      <c r="CV75" s="19"/>
      <c r="CW75" s="19">
        <v>0</v>
      </c>
      <c r="CX75" s="19">
        <v>0.03</v>
      </c>
      <c r="CY75" s="19"/>
      <c r="CZ75" s="19"/>
      <c r="DA75" s="19"/>
      <c r="DB75" s="19"/>
      <c r="DC75" s="19"/>
      <c r="DD75" s="19"/>
      <c r="DE75" s="19"/>
      <c r="DF75" s="19"/>
      <c r="DG75" s="19"/>
      <c r="DH75" s="19"/>
      <c r="DI75" s="19"/>
      <c r="DJ75" s="19"/>
      <c r="DK75" s="19"/>
      <c r="DL75" s="19"/>
      <c r="DM75" s="19"/>
      <c r="DN75" s="186"/>
      <c r="DO75" s="186"/>
      <c r="DQ75" s="18">
        <v>27</v>
      </c>
      <c r="DR75" s="21" t="s">
        <v>91</v>
      </c>
      <c r="DS75" s="19" t="s">
        <v>92</v>
      </c>
      <c r="DT75" s="19">
        <v>0</v>
      </c>
      <c r="DU75" s="19">
        <v>0</v>
      </c>
      <c r="DV75" s="19">
        <v>0</v>
      </c>
      <c r="DW75" s="19"/>
      <c r="DX75" s="19">
        <v>0</v>
      </c>
      <c r="DY75" s="19">
        <f t="shared" si="740"/>
        <v>0</v>
      </c>
      <c r="DZ75" s="19">
        <v>0</v>
      </c>
      <c r="EA75" s="19">
        <v>0</v>
      </c>
      <c r="EB75" s="19">
        <v>0</v>
      </c>
      <c r="EC75" s="19">
        <f t="shared" si="987"/>
        <v>0</v>
      </c>
      <c r="ED75" s="19">
        <v>0</v>
      </c>
      <c r="EE75" s="19">
        <v>0</v>
      </c>
      <c r="EF75" s="34">
        <v>0</v>
      </c>
      <c r="EG75" s="19">
        <f t="shared" si="988"/>
        <v>0</v>
      </c>
      <c r="EH75" s="34">
        <v>0</v>
      </c>
      <c r="EI75" s="34">
        <v>0</v>
      </c>
      <c r="EJ75" s="34">
        <v>0</v>
      </c>
      <c r="EK75" s="19">
        <f t="shared" si="989"/>
        <v>0</v>
      </c>
      <c r="EL75" s="19">
        <f t="shared" si="990"/>
        <v>0</v>
      </c>
      <c r="EM75" s="48"/>
      <c r="EN75" s="48"/>
      <c r="EO75" s="48"/>
      <c r="EP75" s="197">
        <f t="shared" si="991"/>
        <v>0</v>
      </c>
      <c r="EQ75" s="197"/>
      <c r="ER75" s="197"/>
      <c r="ES75" s="197"/>
      <c r="ET75" s="197"/>
      <c r="EU75" s="197"/>
      <c r="EV75" s="197"/>
      <c r="EW75" s="197"/>
      <c r="EX75" s="197"/>
      <c r="EY75" s="197"/>
      <c r="EZ75" s="197"/>
      <c r="FA75" s="197"/>
      <c r="FB75" s="197"/>
      <c r="FC75" s="197"/>
      <c r="FE75" s="18">
        <v>27</v>
      </c>
      <c r="FF75" s="21" t="s">
        <v>91</v>
      </c>
      <c r="FG75" s="19" t="s">
        <v>92</v>
      </c>
      <c r="FH75" s="19">
        <v>0.03</v>
      </c>
      <c r="FI75" s="19">
        <v>0.03</v>
      </c>
      <c r="FJ75" s="19">
        <v>0</v>
      </c>
      <c r="FK75" s="19">
        <v>0.01</v>
      </c>
      <c r="FL75" s="19">
        <v>0.01</v>
      </c>
      <c r="FM75" s="19">
        <f t="shared" si="746"/>
        <v>0.02</v>
      </c>
      <c r="FN75" s="19">
        <v>0</v>
      </c>
      <c r="FO75" s="19">
        <v>0</v>
      </c>
      <c r="FP75" s="19">
        <v>0</v>
      </c>
      <c r="FQ75" s="19">
        <f t="shared" si="992"/>
        <v>0</v>
      </c>
      <c r="FR75" s="19">
        <v>0</v>
      </c>
      <c r="FS75" s="19">
        <v>0</v>
      </c>
      <c r="FT75" s="35">
        <v>0</v>
      </c>
      <c r="FU75" s="19">
        <f t="shared" si="993"/>
        <v>0</v>
      </c>
      <c r="FV75" s="35">
        <v>0</v>
      </c>
      <c r="FW75" s="35">
        <v>0</v>
      </c>
      <c r="FX75" s="35">
        <v>0</v>
      </c>
      <c r="FY75" s="19">
        <f t="shared" si="994"/>
        <v>0</v>
      </c>
      <c r="FZ75" s="19">
        <f t="shared" si="995"/>
        <v>0.02</v>
      </c>
      <c r="GA75" s="19"/>
      <c r="GB75" s="19"/>
      <c r="GC75" s="188"/>
      <c r="GD75" s="186">
        <f t="shared" si="996"/>
        <v>0</v>
      </c>
      <c r="GE75" s="186"/>
      <c r="GF75" s="186"/>
      <c r="GG75" s="186"/>
      <c r="GH75" s="186">
        <f t="shared" si="997"/>
        <v>0</v>
      </c>
      <c r="GI75" s="186"/>
      <c r="GJ75" s="186"/>
      <c r="GK75" s="186"/>
      <c r="GL75" s="186">
        <f t="shared" si="998"/>
        <v>0</v>
      </c>
      <c r="GM75" s="186"/>
      <c r="GN75" s="186"/>
      <c r="GO75" s="186"/>
      <c r="GP75" s="186">
        <f t="shared" si="999"/>
        <v>0</v>
      </c>
      <c r="GQ75" s="186">
        <f t="shared" si="1000"/>
        <v>0</v>
      </c>
      <c r="GS75" s="18">
        <v>27</v>
      </c>
      <c r="GT75" s="21" t="s">
        <v>91</v>
      </c>
      <c r="GU75" s="19" t="s">
        <v>92</v>
      </c>
      <c r="GV75" s="19">
        <v>0</v>
      </c>
      <c r="GW75" s="19">
        <v>6.1559860000000004</v>
      </c>
      <c r="GX75" s="19">
        <v>0</v>
      </c>
      <c r="GY75" s="19">
        <v>0</v>
      </c>
      <c r="GZ75" s="19">
        <v>0</v>
      </c>
      <c r="HA75" s="19">
        <f t="shared" si="756"/>
        <v>0</v>
      </c>
      <c r="HB75" s="19">
        <v>0</v>
      </c>
      <c r="HC75" s="19">
        <v>0</v>
      </c>
      <c r="HD75" s="19">
        <v>0</v>
      </c>
      <c r="HE75" s="19">
        <f t="shared" si="1001"/>
        <v>0</v>
      </c>
      <c r="HF75" s="19">
        <v>0</v>
      </c>
      <c r="HG75" s="19">
        <v>0</v>
      </c>
      <c r="HH75" s="37">
        <v>0</v>
      </c>
      <c r="HI75" s="19">
        <f t="shared" si="1002"/>
        <v>0</v>
      </c>
      <c r="HJ75" s="37">
        <v>0</v>
      </c>
      <c r="HK75" s="37">
        <v>0</v>
      </c>
      <c r="HL75" s="37">
        <v>0</v>
      </c>
      <c r="HM75" s="19">
        <f t="shared" si="1003"/>
        <v>0</v>
      </c>
      <c r="HN75" s="19">
        <f t="shared" si="1004"/>
        <v>0</v>
      </c>
      <c r="HO75" s="19">
        <v>0</v>
      </c>
      <c r="HP75" s="19">
        <v>0</v>
      </c>
      <c r="HQ75" s="19"/>
      <c r="HR75" s="19">
        <f t="shared" si="1005"/>
        <v>0</v>
      </c>
      <c r="HS75" s="186"/>
      <c r="HT75" s="186"/>
      <c r="HU75" s="186"/>
      <c r="HV75" s="186">
        <f t="shared" si="1006"/>
        <v>0</v>
      </c>
      <c r="HW75" s="186"/>
      <c r="HX75" s="186"/>
      <c r="HY75" s="186"/>
      <c r="HZ75" s="186">
        <f t="shared" si="1007"/>
        <v>0</v>
      </c>
      <c r="IA75" s="186"/>
      <c r="IB75" s="186"/>
      <c r="IC75" s="186"/>
      <c r="ID75" s="186">
        <f t="shared" si="1008"/>
        <v>0</v>
      </c>
      <c r="IE75" s="186">
        <f t="shared" si="1009"/>
        <v>0</v>
      </c>
    </row>
    <row r="76" spans="1:239" ht="15.75" x14ac:dyDescent="0.25">
      <c r="A76" s="17">
        <v>28</v>
      </c>
      <c r="B76" s="21" t="s">
        <v>93</v>
      </c>
      <c r="C76" s="19" t="s">
        <v>94</v>
      </c>
      <c r="D76" s="20">
        <f>AR76+'1.Danh muc CPHC'!CF76+DT76+FH76+GV76</f>
        <v>58.694580000000002</v>
      </c>
      <c r="E76" s="20">
        <f>AS76+'1.Danh muc CPHC'!CG76+DU76+FI76+GW76</f>
        <v>229.17225518181817</v>
      </c>
      <c r="F76" s="20">
        <f>AT76+'1.Danh muc CPHC'!CH76+DV76+FJ76+GX76</f>
        <v>23.992184000000002</v>
      </c>
      <c r="G76" s="20">
        <f>AU76+'1.Danh muc CPHC'!CI76+DW76+FK76+GY76</f>
        <v>24.012183999999998</v>
      </c>
      <c r="H76" s="20">
        <f>AV76+'1.Danh muc CPHC'!CJ76+DX76+FL76+GZ76</f>
        <v>24.002184</v>
      </c>
      <c r="I76" s="32">
        <f t="shared" si="679"/>
        <v>72.006551999999999</v>
      </c>
      <c r="J76" s="20">
        <f t="shared" si="967"/>
        <v>24.042185</v>
      </c>
      <c r="K76" s="20">
        <f t="shared" si="967"/>
        <v>24.042183999999999</v>
      </c>
      <c r="L76" s="20">
        <f t="shared" si="967"/>
        <v>24.042185</v>
      </c>
      <c r="M76" s="32">
        <f t="shared" si="680"/>
        <v>72.126553999999999</v>
      </c>
      <c r="N76" s="20">
        <f t="shared" si="968"/>
        <v>24.042183999999999</v>
      </c>
      <c r="O76" s="20">
        <f t="shared" si="968"/>
        <v>24.042183999999999</v>
      </c>
      <c r="P76" s="20">
        <f t="shared" si="968"/>
        <v>25.018859999999997</v>
      </c>
      <c r="Q76" s="32">
        <f t="shared" si="681"/>
        <v>73.103228000000001</v>
      </c>
      <c r="R76" s="20">
        <f t="shared" si="969"/>
        <v>29.720859999999995</v>
      </c>
      <c r="S76" s="20">
        <f t="shared" si="969"/>
        <v>29.720859999999995</v>
      </c>
      <c r="T76" s="20">
        <f t="shared" si="969"/>
        <v>29.720859999999995</v>
      </c>
      <c r="U76" s="32">
        <f t="shared" si="682"/>
        <v>89.162579999999991</v>
      </c>
      <c r="V76" s="32">
        <f t="shared" si="723"/>
        <v>306.39891399999999</v>
      </c>
      <c r="W76" s="32">
        <f>BK76+CY76+EM76+GA76+HO76</f>
        <v>0</v>
      </c>
      <c r="X76" s="32">
        <f t="shared" si="970"/>
        <v>0</v>
      </c>
      <c r="Y76" s="202">
        <f t="shared" si="970"/>
        <v>0</v>
      </c>
      <c r="Z76" s="186">
        <f t="shared" si="766"/>
        <v>0</v>
      </c>
      <c r="AA76" s="186">
        <f>BO76+DC76+EQ76+GE76+HS76</f>
        <v>0</v>
      </c>
      <c r="AB76" s="186">
        <f t="shared" si="971"/>
        <v>0</v>
      </c>
      <c r="AC76" s="186">
        <f t="shared" si="971"/>
        <v>0</v>
      </c>
      <c r="AD76" s="186">
        <f t="shared" si="971"/>
        <v>0</v>
      </c>
      <c r="AE76" s="186">
        <f>BS76+DG76+EU76+GI76+HW76</f>
        <v>0</v>
      </c>
      <c r="AF76" s="186">
        <f t="shared" si="972"/>
        <v>0</v>
      </c>
      <c r="AG76" s="186">
        <f t="shared" si="973"/>
        <v>0</v>
      </c>
      <c r="AH76" s="186">
        <f t="shared" si="974"/>
        <v>0</v>
      </c>
      <c r="AI76" s="186">
        <f>BW76+DK76+EY76+GM76+IA76</f>
        <v>0</v>
      </c>
      <c r="AJ76" s="186">
        <f t="shared" si="975"/>
        <v>0</v>
      </c>
      <c r="AK76" s="186">
        <f t="shared" si="976"/>
        <v>0</v>
      </c>
      <c r="AL76" s="186">
        <f t="shared" si="977"/>
        <v>0</v>
      </c>
      <c r="AM76" s="186">
        <f t="shared" si="729"/>
        <v>0</v>
      </c>
      <c r="AN76" s="13"/>
      <c r="AO76" s="18">
        <v>28</v>
      </c>
      <c r="AP76" s="21" t="s">
        <v>93</v>
      </c>
      <c r="AQ76" s="19" t="s">
        <v>94</v>
      </c>
      <c r="AR76" s="19">
        <v>22.7</v>
      </c>
      <c r="AS76" s="19">
        <v>84</v>
      </c>
      <c r="AT76" s="19">
        <v>7.55</v>
      </c>
      <c r="AU76" s="19">
        <v>7.55</v>
      </c>
      <c r="AV76" s="19">
        <v>7.55</v>
      </c>
      <c r="AW76" s="19">
        <f t="shared" si="978"/>
        <v>22.65</v>
      </c>
      <c r="AX76" s="19">
        <v>7.6</v>
      </c>
      <c r="AY76" s="19">
        <v>7.6</v>
      </c>
      <c r="AZ76" s="19">
        <v>7.6</v>
      </c>
      <c r="BA76" s="19">
        <f t="shared" si="979"/>
        <v>22.799999999999997</v>
      </c>
      <c r="BB76" s="19">
        <v>7.6</v>
      </c>
      <c r="BC76" s="19">
        <v>7.6</v>
      </c>
      <c r="BD76" s="19">
        <v>9.1159999999999997</v>
      </c>
      <c r="BE76" s="19">
        <f>SUM(BB76:BD76)</f>
        <v>24.315999999999999</v>
      </c>
      <c r="BF76" s="19">
        <v>9.1159999999999997</v>
      </c>
      <c r="BG76" s="19">
        <v>9.1159999999999997</v>
      </c>
      <c r="BH76" s="19">
        <v>9.1159999999999997</v>
      </c>
      <c r="BI76" s="19">
        <f>SUM(BF76:BH76)</f>
        <v>27.347999999999999</v>
      </c>
      <c r="BJ76" s="33">
        <f>+AW76+BA76+BE76+BI76</f>
        <v>97.11399999999999</v>
      </c>
      <c r="BK76" s="48"/>
      <c r="BL76" s="48"/>
      <c r="BM76" s="48"/>
      <c r="BN76" s="197">
        <f t="shared" si="982"/>
        <v>0</v>
      </c>
      <c r="BO76" s="197"/>
      <c r="BP76" s="197"/>
      <c r="BQ76" s="197"/>
      <c r="BR76" s="197">
        <f t="shared" si="983"/>
        <v>0</v>
      </c>
      <c r="BS76" s="197"/>
      <c r="BT76" s="197"/>
      <c r="BU76" s="197"/>
      <c r="BV76" s="197">
        <f t="shared" si="984"/>
        <v>0</v>
      </c>
      <c r="BW76" s="197"/>
      <c r="BX76" s="197"/>
      <c r="BY76" s="197"/>
      <c r="BZ76" s="197">
        <f t="shared" si="985"/>
        <v>0</v>
      </c>
      <c r="CA76" s="197">
        <f>+BN76+BR76+BV76+BZ76</f>
        <v>0</v>
      </c>
      <c r="CC76" s="18">
        <v>28</v>
      </c>
      <c r="CD76" s="21" t="s">
        <v>93</v>
      </c>
      <c r="CE76" s="19" t="s">
        <v>94</v>
      </c>
      <c r="CF76" s="19">
        <v>0</v>
      </c>
      <c r="CG76" s="19">
        <v>0</v>
      </c>
      <c r="CH76" s="19">
        <v>0</v>
      </c>
      <c r="CI76" s="19">
        <v>0.02</v>
      </c>
      <c r="CJ76" s="19">
        <v>0.01</v>
      </c>
      <c r="CK76" s="19">
        <v>0.03</v>
      </c>
      <c r="CL76" s="19"/>
      <c r="CM76" s="19"/>
      <c r="CN76" s="19"/>
      <c r="CO76" s="19">
        <v>0</v>
      </c>
      <c r="CP76" s="19"/>
      <c r="CQ76" s="19"/>
      <c r="CR76" s="19"/>
      <c r="CS76" s="19">
        <v>0</v>
      </c>
      <c r="CT76" s="19"/>
      <c r="CU76" s="19"/>
      <c r="CV76" s="19"/>
      <c r="CW76" s="19">
        <v>0</v>
      </c>
      <c r="CX76" s="19">
        <v>0.03</v>
      </c>
      <c r="CY76" s="19"/>
      <c r="CZ76" s="19"/>
      <c r="DA76" s="19"/>
      <c r="DB76" s="19"/>
      <c r="DC76" s="19"/>
      <c r="DD76" s="19"/>
      <c r="DE76" s="19"/>
      <c r="DF76" s="19"/>
      <c r="DG76" s="19"/>
      <c r="DH76" s="19"/>
      <c r="DI76" s="19"/>
      <c r="DJ76" s="19"/>
      <c r="DK76" s="19"/>
      <c r="DL76" s="19"/>
      <c r="DM76" s="19"/>
      <c r="DN76" s="186"/>
      <c r="DO76" s="186"/>
      <c r="DQ76" s="18">
        <v>28</v>
      </c>
      <c r="DR76" s="21" t="s">
        <v>93</v>
      </c>
      <c r="DS76" s="19" t="s">
        <v>94</v>
      </c>
      <c r="DT76" s="19">
        <v>11.5</v>
      </c>
      <c r="DU76" s="19">
        <v>47.193935181818183</v>
      </c>
      <c r="DV76" s="34">
        <v>4.1980000000000004</v>
      </c>
      <c r="DW76" s="34">
        <v>4.1980000000000004</v>
      </c>
      <c r="DX76" s="34">
        <v>4.1980000000000004</v>
      </c>
      <c r="DY76" s="19">
        <f t="shared" si="740"/>
        <v>12.594000000000001</v>
      </c>
      <c r="DZ76" s="34">
        <v>4.1980000000000004</v>
      </c>
      <c r="EA76" s="34">
        <v>4.1980000000000004</v>
      </c>
      <c r="EB76" s="34">
        <v>4.1980000000000004</v>
      </c>
      <c r="EC76" s="19">
        <f t="shared" si="987"/>
        <v>12.594000000000001</v>
      </c>
      <c r="ED76" s="34">
        <v>4.1980000000000004</v>
      </c>
      <c r="EE76" s="34">
        <v>4.1980000000000004</v>
      </c>
      <c r="EF76" s="34">
        <v>4.1980000000000004</v>
      </c>
      <c r="EG76" s="19">
        <f t="shared" si="988"/>
        <v>12.594000000000001</v>
      </c>
      <c r="EH76" s="34">
        <v>8.9</v>
      </c>
      <c r="EI76" s="34">
        <v>8.9</v>
      </c>
      <c r="EJ76" s="34">
        <v>8.9</v>
      </c>
      <c r="EK76" s="19">
        <f t="shared" si="989"/>
        <v>26.700000000000003</v>
      </c>
      <c r="EL76" s="19">
        <f>+DY76+EC76+EG76+EK76</f>
        <v>64.481999999999999</v>
      </c>
      <c r="EM76" s="48"/>
      <c r="EN76" s="48"/>
      <c r="EO76" s="48"/>
      <c r="EP76" s="197">
        <f t="shared" si="991"/>
        <v>0</v>
      </c>
      <c r="EQ76" s="197"/>
      <c r="ER76" s="197"/>
      <c r="ES76" s="197"/>
      <c r="ET76" s="197"/>
      <c r="EU76" s="197"/>
      <c r="EV76" s="197"/>
      <c r="EW76" s="197"/>
      <c r="EX76" s="197"/>
      <c r="EY76" s="197"/>
      <c r="EZ76" s="197"/>
      <c r="FA76" s="197"/>
      <c r="FB76" s="197"/>
      <c r="FC76" s="197"/>
      <c r="FE76" s="18">
        <v>28</v>
      </c>
      <c r="FF76" s="21" t="s">
        <v>93</v>
      </c>
      <c r="FG76" s="19" t="s">
        <v>94</v>
      </c>
      <c r="FH76" s="19">
        <v>24.494579999999999</v>
      </c>
      <c r="FI76" s="19">
        <v>97.978319999999997</v>
      </c>
      <c r="FJ76" s="19">
        <v>8.1648599999999991</v>
      </c>
      <c r="FK76" s="19">
        <v>8.1648599999999991</v>
      </c>
      <c r="FL76" s="19">
        <v>8.1648599999999991</v>
      </c>
      <c r="FM76" s="19">
        <f t="shared" si="746"/>
        <v>24.494579999999999</v>
      </c>
      <c r="FN76" s="19">
        <v>8.1648610000000001</v>
      </c>
      <c r="FO76" s="19">
        <v>8.1648599999999991</v>
      </c>
      <c r="FP76" s="19">
        <v>8.1648610000000001</v>
      </c>
      <c r="FQ76" s="19">
        <f t="shared" si="992"/>
        <v>24.494582000000001</v>
      </c>
      <c r="FR76" s="19">
        <v>8.1648599999999991</v>
      </c>
      <c r="FS76" s="19">
        <v>8.1648599999999991</v>
      </c>
      <c r="FT76" s="35">
        <v>5.3048599999999997</v>
      </c>
      <c r="FU76" s="19">
        <f t="shared" si="993"/>
        <v>21.63458</v>
      </c>
      <c r="FV76" s="35">
        <v>5.3048599999999997</v>
      </c>
      <c r="FW76" s="35">
        <v>5.3048599999999997</v>
      </c>
      <c r="FX76" s="35">
        <v>5.3048599999999997</v>
      </c>
      <c r="FY76" s="19">
        <f t="shared" si="994"/>
        <v>15.914579999999999</v>
      </c>
      <c r="FZ76" s="19">
        <f>+FM76+FQ76+FU76+FY76</f>
        <v>86.538321999999994</v>
      </c>
      <c r="GA76" s="19"/>
      <c r="GB76" s="19"/>
      <c r="GC76" s="188"/>
      <c r="GD76" s="186">
        <f t="shared" si="996"/>
        <v>0</v>
      </c>
      <c r="GE76" s="186"/>
      <c r="GF76" s="186"/>
      <c r="GG76" s="186"/>
      <c r="GH76" s="186">
        <f t="shared" si="997"/>
        <v>0</v>
      </c>
      <c r="GI76" s="186"/>
      <c r="GJ76" s="186"/>
      <c r="GK76" s="186"/>
      <c r="GL76" s="186">
        <f t="shared" si="998"/>
        <v>0</v>
      </c>
      <c r="GM76" s="186"/>
      <c r="GN76" s="186"/>
      <c r="GO76" s="186"/>
      <c r="GP76" s="186">
        <f t="shared" si="999"/>
        <v>0</v>
      </c>
      <c r="GQ76" s="186">
        <f>+GD76+GH76+GL76+GP76</f>
        <v>0</v>
      </c>
      <c r="GS76" s="18">
        <v>28</v>
      </c>
      <c r="GT76" s="21" t="s">
        <v>93</v>
      </c>
      <c r="GU76" s="19" t="s">
        <v>94</v>
      </c>
      <c r="GV76" s="19">
        <v>0</v>
      </c>
      <c r="GW76" s="19">
        <v>0</v>
      </c>
      <c r="GX76" s="19">
        <v>4.0793239999999997</v>
      </c>
      <c r="GY76" s="19">
        <v>4.0793239999999997</v>
      </c>
      <c r="GZ76" s="19">
        <v>4.0793239999999997</v>
      </c>
      <c r="HA76" s="19">
        <f t="shared" si="756"/>
        <v>12.237971999999999</v>
      </c>
      <c r="HB76" s="19">
        <v>4.0793239999999997</v>
      </c>
      <c r="HC76" s="19">
        <v>4.0793239999999997</v>
      </c>
      <c r="HD76" s="19">
        <v>4.0793239999999997</v>
      </c>
      <c r="HE76" s="19">
        <f t="shared" si="1001"/>
        <v>12.237971999999999</v>
      </c>
      <c r="HF76" s="19">
        <v>4.0793239999999997</v>
      </c>
      <c r="HG76" s="19">
        <v>4.0793239999999997</v>
      </c>
      <c r="HH76" s="37">
        <v>6.4</v>
      </c>
      <c r="HI76" s="19">
        <f t="shared" si="1002"/>
        <v>14.558648</v>
      </c>
      <c r="HJ76" s="37">
        <v>6.4</v>
      </c>
      <c r="HK76" s="37">
        <v>6.4</v>
      </c>
      <c r="HL76" s="37">
        <v>6.4</v>
      </c>
      <c r="HM76" s="19">
        <f t="shared" si="1003"/>
        <v>19.200000000000003</v>
      </c>
      <c r="HN76" s="19">
        <f t="shared" si="1004"/>
        <v>58.234591999999999</v>
      </c>
      <c r="HO76" s="19">
        <v>0</v>
      </c>
      <c r="HP76" s="19">
        <v>0</v>
      </c>
      <c r="HQ76" s="19"/>
      <c r="HR76" s="19">
        <f t="shared" si="1005"/>
        <v>0</v>
      </c>
      <c r="HS76" s="186"/>
      <c r="HT76" s="186"/>
      <c r="HU76" s="186"/>
      <c r="HV76" s="186">
        <f t="shared" si="1006"/>
        <v>0</v>
      </c>
      <c r="HW76" s="186"/>
      <c r="HX76" s="186"/>
      <c r="HY76" s="186"/>
      <c r="HZ76" s="186">
        <f t="shared" si="1007"/>
        <v>0</v>
      </c>
      <c r="IA76" s="186"/>
      <c r="IB76" s="186"/>
      <c r="IC76" s="186"/>
      <c r="ID76" s="186">
        <f t="shared" si="1008"/>
        <v>0</v>
      </c>
      <c r="IE76" s="186">
        <f t="shared" si="1009"/>
        <v>0</v>
      </c>
    </row>
    <row r="77" spans="1:239" ht="15.75" x14ac:dyDescent="0.25">
      <c r="A77" s="14" t="s">
        <v>95</v>
      </c>
      <c r="B77" s="15"/>
      <c r="C77" s="16" t="s">
        <v>96</v>
      </c>
      <c r="D77" s="39">
        <f>SUM(D78:D79)</f>
        <v>17.068999999999999</v>
      </c>
      <c r="E77" s="39">
        <f t="shared" ref="E77:T77" si="1010">SUM(E78:E79)</f>
        <v>50.680549999999997</v>
      </c>
      <c r="F77" s="39">
        <f t="shared" si="1010"/>
        <v>8.9518000000000004</v>
      </c>
      <c r="G77" s="39">
        <f t="shared" si="1010"/>
        <v>8.8153000000000006</v>
      </c>
      <c r="H77" s="39">
        <f t="shared" si="1010"/>
        <v>8.9413</v>
      </c>
      <c r="I77" s="29">
        <f t="shared" si="679"/>
        <v>26.708399999999997</v>
      </c>
      <c r="J77" s="39">
        <f t="shared" si="1010"/>
        <v>8.9307999999999996</v>
      </c>
      <c r="K77" s="39">
        <f t="shared" si="1010"/>
        <v>8.9168000000000003</v>
      </c>
      <c r="L77" s="39">
        <f t="shared" si="1010"/>
        <v>8.9482999999999997</v>
      </c>
      <c r="M77" s="29">
        <f t="shared" si="680"/>
        <v>26.7959</v>
      </c>
      <c r="N77" s="39">
        <f t="shared" si="1010"/>
        <v>8.9482999999999997</v>
      </c>
      <c r="O77" s="39">
        <f t="shared" si="1010"/>
        <v>8.9518000000000004</v>
      </c>
      <c r="P77" s="39">
        <f t="shared" si="1010"/>
        <v>8.9238</v>
      </c>
      <c r="Q77" s="29">
        <f t="shared" si="681"/>
        <v>26.823900000000002</v>
      </c>
      <c r="R77" s="39">
        <f t="shared" si="1010"/>
        <v>9.0839999999999996</v>
      </c>
      <c r="S77" s="39">
        <f t="shared" si="1010"/>
        <v>7.6159999999999997</v>
      </c>
      <c r="T77" s="39">
        <f t="shared" si="1010"/>
        <v>7.4879999999999995</v>
      </c>
      <c r="U77" s="29">
        <f t="shared" si="682"/>
        <v>24.187999999999999</v>
      </c>
      <c r="V77" s="29">
        <f t="shared" si="723"/>
        <v>104.51620000000001</v>
      </c>
      <c r="W77" s="29">
        <f t="shared" ref="W77:Y77" si="1011">SUM(W78:W79)</f>
        <v>2.4940000000000002</v>
      </c>
      <c r="X77" s="29">
        <f t="shared" si="1011"/>
        <v>2.4940000000000002</v>
      </c>
      <c r="Y77" s="203">
        <f t="shared" si="1011"/>
        <v>0</v>
      </c>
      <c r="Z77" s="351">
        <f t="shared" si="766"/>
        <v>4.9880000000000004</v>
      </c>
      <c r="AA77" s="351">
        <f t="shared" ref="AA77" si="1012">SUM(AA78:AA79)</f>
        <v>0</v>
      </c>
      <c r="AB77" s="351">
        <f t="shared" ref="AB77:AE77" si="1013">SUM(AB78:AB79)</f>
        <v>0</v>
      </c>
      <c r="AC77" s="351">
        <f t="shared" si="1013"/>
        <v>0</v>
      </c>
      <c r="AD77" s="351">
        <f t="shared" si="1013"/>
        <v>0</v>
      </c>
      <c r="AE77" s="351">
        <f t="shared" si="1013"/>
        <v>0</v>
      </c>
      <c r="AF77" s="351">
        <f t="shared" ref="AF77:AI77" si="1014">SUM(AF78:AF79)</f>
        <v>0</v>
      </c>
      <c r="AG77" s="351">
        <f t="shared" si="1014"/>
        <v>0</v>
      </c>
      <c r="AH77" s="351">
        <f t="shared" si="1014"/>
        <v>0</v>
      </c>
      <c r="AI77" s="351">
        <f t="shared" si="1014"/>
        <v>0</v>
      </c>
      <c r="AJ77" s="351">
        <f t="shared" ref="AJ77:AL77" si="1015">SUM(AJ78:AJ79)</f>
        <v>0</v>
      </c>
      <c r="AK77" s="351">
        <f t="shared" si="1015"/>
        <v>0</v>
      </c>
      <c r="AL77" s="351">
        <f t="shared" si="1015"/>
        <v>0</v>
      </c>
      <c r="AM77" s="351">
        <f t="shared" si="729"/>
        <v>4.9880000000000004</v>
      </c>
      <c r="AN77" s="355"/>
      <c r="AO77" s="15" t="s">
        <v>95</v>
      </c>
      <c r="AP77" s="15"/>
      <c r="AQ77" s="16" t="s">
        <v>96</v>
      </c>
      <c r="AR77" s="39">
        <f>SUM(AR78:AR79)</f>
        <v>5</v>
      </c>
      <c r="AS77" s="39">
        <f t="shared" ref="AS77:CA77" si="1016">SUM(AS78:AS79)</f>
        <v>15</v>
      </c>
      <c r="AT77" s="39">
        <f t="shared" si="1016"/>
        <v>5</v>
      </c>
      <c r="AU77" s="39">
        <f t="shared" si="1016"/>
        <v>5</v>
      </c>
      <c r="AV77" s="39">
        <f t="shared" si="1016"/>
        <v>5</v>
      </c>
      <c r="AW77" s="39">
        <f t="shared" si="1016"/>
        <v>15</v>
      </c>
      <c r="AX77" s="39">
        <f t="shared" si="1016"/>
        <v>5</v>
      </c>
      <c r="AY77" s="39">
        <f t="shared" si="1016"/>
        <v>5</v>
      </c>
      <c r="AZ77" s="39">
        <f t="shared" si="1016"/>
        <v>5</v>
      </c>
      <c r="BA77" s="39">
        <f t="shared" si="1016"/>
        <v>15</v>
      </c>
      <c r="BB77" s="39">
        <f t="shared" si="1016"/>
        <v>5</v>
      </c>
      <c r="BC77" s="39">
        <f t="shared" si="1016"/>
        <v>5</v>
      </c>
      <c r="BD77" s="39">
        <f t="shared" si="1016"/>
        <v>5</v>
      </c>
      <c r="BE77" s="39">
        <f>SUM(BE78:BE79)</f>
        <v>15</v>
      </c>
      <c r="BF77" s="39">
        <f t="shared" ref="BF77:BH77" si="1017">SUM(BF78:BF79)</f>
        <v>5</v>
      </c>
      <c r="BG77" s="39">
        <f t="shared" si="1017"/>
        <v>5</v>
      </c>
      <c r="BH77" s="39">
        <f t="shared" si="1017"/>
        <v>5</v>
      </c>
      <c r="BI77" s="39">
        <f t="shared" si="1016"/>
        <v>15</v>
      </c>
      <c r="BJ77" s="39">
        <f t="shared" si="1016"/>
        <v>60</v>
      </c>
      <c r="BK77" s="196">
        <f t="shared" si="1016"/>
        <v>0</v>
      </c>
      <c r="BL77" s="196">
        <f t="shared" si="1016"/>
        <v>0</v>
      </c>
      <c r="BM77" s="196">
        <f t="shared" si="1016"/>
        <v>0</v>
      </c>
      <c r="BN77" s="350">
        <f t="shared" si="1016"/>
        <v>0</v>
      </c>
      <c r="BO77" s="350">
        <f t="shared" si="1016"/>
        <v>0</v>
      </c>
      <c r="BP77" s="350">
        <f t="shared" si="1016"/>
        <v>0</v>
      </c>
      <c r="BQ77" s="350">
        <f t="shared" si="1016"/>
        <v>0</v>
      </c>
      <c r="BR77" s="350">
        <f t="shared" si="1016"/>
        <v>0</v>
      </c>
      <c r="BS77" s="350">
        <f t="shared" si="1016"/>
        <v>0</v>
      </c>
      <c r="BT77" s="350">
        <f t="shared" si="1016"/>
        <v>0</v>
      </c>
      <c r="BU77" s="350">
        <f t="shared" si="1016"/>
        <v>0</v>
      </c>
      <c r="BV77" s="350">
        <f t="shared" si="1016"/>
        <v>0</v>
      </c>
      <c r="BW77" s="350">
        <f t="shared" si="1016"/>
        <v>0</v>
      </c>
      <c r="BX77" s="350">
        <f t="shared" si="1016"/>
        <v>0</v>
      </c>
      <c r="BY77" s="350">
        <f t="shared" si="1016"/>
        <v>0</v>
      </c>
      <c r="BZ77" s="350">
        <f t="shared" si="1016"/>
        <v>0</v>
      </c>
      <c r="CA77" s="350">
        <f t="shared" si="1016"/>
        <v>0</v>
      </c>
      <c r="CB77" s="349"/>
      <c r="CC77" s="15" t="s">
        <v>95</v>
      </c>
      <c r="CD77" s="15"/>
      <c r="CE77" s="16" t="s">
        <v>96</v>
      </c>
      <c r="CF77" s="40">
        <v>0</v>
      </c>
      <c r="CG77" s="40">
        <v>0</v>
      </c>
      <c r="CH77" s="40">
        <v>0</v>
      </c>
      <c r="CI77" s="40">
        <v>0</v>
      </c>
      <c r="CJ77" s="40">
        <v>0</v>
      </c>
      <c r="CK77" s="16">
        <v>0</v>
      </c>
      <c r="CL77" s="40">
        <v>0</v>
      </c>
      <c r="CM77" s="40">
        <v>0</v>
      </c>
      <c r="CN77" s="40">
        <v>0</v>
      </c>
      <c r="CO77" s="16">
        <v>0</v>
      </c>
      <c r="CP77" s="40">
        <v>0</v>
      </c>
      <c r="CQ77" s="40">
        <v>0</v>
      </c>
      <c r="CR77" s="40">
        <v>0</v>
      </c>
      <c r="CS77" s="16">
        <v>0</v>
      </c>
      <c r="CT77" s="40">
        <v>0</v>
      </c>
      <c r="CU77" s="40">
        <v>0</v>
      </c>
      <c r="CV77" s="40">
        <v>0</v>
      </c>
      <c r="CW77" s="16">
        <v>0</v>
      </c>
      <c r="CX77" s="16">
        <v>0</v>
      </c>
      <c r="CY77" s="40"/>
      <c r="CZ77" s="40"/>
      <c r="DA77" s="40"/>
      <c r="DB77" s="40"/>
      <c r="DC77" s="40"/>
      <c r="DD77" s="40"/>
      <c r="DE77" s="40"/>
      <c r="DF77" s="40"/>
      <c r="DG77" s="40"/>
      <c r="DH77" s="40"/>
      <c r="DI77" s="40"/>
      <c r="DJ77" s="40"/>
      <c r="DK77" s="40"/>
      <c r="DL77" s="40"/>
      <c r="DM77" s="40"/>
      <c r="DN77" s="351"/>
      <c r="DO77" s="351"/>
      <c r="DP77" s="349"/>
      <c r="DQ77" s="15" t="s">
        <v>95</v>
      </c>
      <c r="DR77" s="15"/>
      <c r="DS77" s="16" t="s">
        <v>96</v>
      </c>
      <c r="DT77" s="39">
        <f>SUM(DT78:DT79)</f>
        <v>0</v>
      </c>
      <c r="DU77" s="39">
        <f t="shared" ref="DU77:EP77" si="1018">SUM(DU78:DU79)</f>
        <v>0</v>
      </c>
      <c r="DV77" s="39">
        <f t="shared" si="1018"/>
        <v>0</v>
      </c>
      <c r="DW77" s="39">
        <f t="shared" si="1018"/>
        <v>0</v>
      </c>
      <c r="DX77" s="39">
        <f t="shared" si="1018"/>
        <v>0</v>
      </c>
      <c r="DY77" s="39">
        <f t="shared" si="1018"/>
        <v>0</v>
      </c>
      <c r="DZ77" s="39">
        <f t="shared" si="1018"/>
        <v>0</v>
      </c>
      <c r="EA77" s="39">
        <f t="shared" si="1018"/>
        <v>0</v>
      </c>
      <c r="EB77" s="39">
        <f t="shared" si="1018"/>
        <v>0</v>
      </c>
      <c r="EC77" s="39">
        <f t="shared" si="1018"/>
        <v>0</v>
      </c>
      <c r="ED77" s="39">
        <f t="shared" si="1018"/>
        <v>0</v>
      </c>
      <c r="EE77" s="39">
        <f t="shared" si="1018"/>
        <v>0</v>
      </c>
      <c r="EF77" s="30">
        <f t="shared" si="1018"/>
        <v>0</v>
      </c>
      <c r="EG77" s="39">
        <f t="shared" si="1018"/>
        <v>0</v>
      </c>
      <c r="EH77" s="39">
        <f t="shared" si="1018"/>
        <v>0</v>
      </c>
      <c r="EI77" s="39">
        <f t="shared" si="1018"/>
        <v>0</v>
      </c>
      <c r="EJ77" s="39">
        <f t="shared" si="1018"/>
        <v>0</v>
      </c>
      <c r="EK77" s="39">
        <f t="shared" si="1018"/>
        <v>0</v>
      </c>
      <c r="EL77" s="39">
        <f t="shared" si="1018"/>
        <v>0</v>
      </c>
      <c r="EM77" s="196">
        <f t="shared" si="1018"/>
        <v>0</v>
      </c>
      <c r="EN77" s="196">
        <f t="shared" si="1018"/>
        <v>0</v>
      </c>
      <c r="EO77" s="196">
        <f t="shared" si="1018"/>
        <v>0</v>
      </c>
      <c r="EP77" s="350">
        <f t="shared" si="1018"/>
        <v>0</v>
      </c>
      <c r="EQ77" s="350"/>
      <c r="ER77" s="350"/>
      <c r="ES77" s="350"/>
      <c r="ET77" s="350"/>
      <c r="EU77" s="350"/>
      <c r="EV77" s="350"/>
      <c r="EW77" s="350"/>
      <c r="EX77" s="350"/>
      <c r="EY77" s="350"/>
      <c r="EZ77" s="350"/>
      <c r="FA77" s="350"/>
      <c r="FB77" s="350"/>
      <c r="FC77" s="350"/>
      <c r="FD77" s="349"/>
      <c r="FE77" s="15" t="s">
        <v>95</v>
      </c>
      <c r="FF77" s="15"/>
      <c r="FG77" s="16" t="s">
        <v>96</v>
      </c>
      <c r="FH77" s="39">
        <f>SUM(FH78:FH79)</f>
        <v>7.9689999999999994</v>
      </c>
      <c r="FI77" s="39">
        <f t="shared" ref="FI77:GD77" si="1019">SUM(FI78:FI79)</f>
        <v>12.716999999999999</v>
      </c>
      <c r="FJ77" s="39">
        <f t="shared" si="1019"/>
        <v>2.7170000000000001</v>
      </c>
      <c r="FK77" s="39">
        <f t="shared" si="1019"/>
        <v>2.5804999999999998</v>
      </c>
      <c r="FL77" s="39">
        <f t="shared" si="1019"/>
        <v>2.7065000000000001</v>
      </c>
      <c r="FM77" s="39">
        <f t="shared" si="1019"/>
        <v>8.0039999999999996</v>
      </c>
      <c r="FN77" s="39">
        <f t="shared" si="1019"/>
        <v>2.6960000000000002</v>
      </c>
      <c r="FO77" s="39">
        <f t="shared" si="1019"/>
        <v>2.6819999999999999</v>
      </c>
      <c r="FP77" s="39">
        <f t="shared" si="1019"/>
        <v>2.7134999999999998</v>
      </c>
      <c r="FQ77" s="39">
        <f t="shared" si="1019"/>
        <v>8.0914999999999999</v>
      </c>
      <c r="FR77" s="39">
        <f t="shared" si="1019"/>
        <v>2.7134999999999998</v>
      </c>
      <c r="FS77" s="39">
        <v>2.7170000000000001</v>
      </c>
      <c r="FT77" s="41">
        <f t="shared" ref="FT77" si="1020">SUM(FT78:FT79)</f>
        <v>2.6890000000000001</v>
      </c>
      <c r="FU77" s="39">
        <f t="shared" si="1019"/>
        <v>8.1195000000000004</v>
      </c>
      <c r="FV77" s="39">
        <v>2.8839999999999999</v>
      </c>
      <c r="FW77" s="39">
        <v>0</v>
      </c>
      <c r="FX77" s="39">
        <v>0</v>
      </c>
      <c r="FY77" s="39">
        <f t="shared" si="1019"/>
        <v>2.8839999999999999</v>
      </c>
      <c r="FZ77" s="39">
        <f t="shared" si="1019"/>
        <v>27.099000000000004</v>
      </c>
      <c r="GA77" s="39">
        <f t="shared" si="1019"/>
        <v>0</v>
      </c>
      <c r="GB77" s="39">
        <f t="shared" si="1019"/>
        <v>0</v>
      </c>
      <c r="GC77" s="193">
        <f t="shared" si="1019"/>
        <v>0</v>
      </c>
      <c r="GD77" s="351">
        <f t="shared" si="1019"/>
        <v>0</v>
      </c>
      <c r="GE77" s="351">
        <f t="shared" ref="GE77:GH77" si="1021">SUM(GE78:GE79)</f>
        <v>0</v>
      </c>
      <c r="GF77" s="351">
        <f t="shared" si="1021"/>
        <v>0</v>
      </c>
      <c r="GG77" s="351">
        <f t="shared" si="1021"/>
        <v>0</v>
      </c>
      <c r="GH77" s="351">
        <f t="shared" si="1021"/>
        <v>0</v>
      </c>
      <c r="GI77" s="351">
        <f t="shared" ref="GI77:GL77" si="1022">SUM(GI78:GI79)</f>
        <v>0</v>
      </c>
      <c r="GJ77" s="351">
        <f t="shared" si="1022"/>
        <v>0</v>
      </c>
      <c r="GK77" s="351">
        <f t="shared" si="1022"/>
        <v>0</v>
      </c>
      <c r="GL77" s="351">
        <f t="shared" si="1022"/>
        <v>0</v>
      </c>
      <c r="GM77" s="351">
        <f t="shared" ref="GM77:GQ77" si="1023">SUM(GM78:GM79)</f>
        <v>0</v>
      </c>
      <c r="GN77" s="351">
        <f t="shared" si="1023"/>
        <v>0</v>
      </c>
      <c r="GO77" s="351">
        <f t="shared" si="1023"/>
        <v>0</v>
      </c>
      <c r="GP77" s="351">
        <f t="shared" si="1023"/>
        <v>0</v>
      </c>
      <c r="GQ77" s="351">
        <f t="shared" si="1023"/>
        <v>0</v>
      </c>
      <c r="GR77" s="349"/>
      <c r="GS77" s="15" t="s">
        <v>95</v>
      </c>
      <c r="GT77" s="15"/>
      <c r="GU77" s="16" t="s">
        <v>96</v>
      </c>
      <c r="GV77" s="39">
        <f>SUM(GV78:GV79)</f>
        <v>4.0999999999999996</v>
      </c>
      <c r="GW77" s="39">
        <f t="shared" ref="GW77:HN77" si="1024">SUM(GW78:GW79)</f>
        <v>22.963549999999998</v>
      </c>
      <c r="GX77" s="39">
        <f t="shared" si="1024"/>
        <v>1.2347999999999999</v>
      </c>
      <c r="GY77" s="39">
        <f t="shared" si="1024"/>
        <v>1.2347999999999999</v>
      </c>
      <c r="GZ77" s="39">
        <f t="shared" si="1024"/>
        <v>1.2347999999999999</v>
      </c>
      <c r="HA77" s="39">
        <f t="shared" si="1024"/>
        <v>3.7043999999999997</v>
      </c>
      <c r="HB77" s="39">
        <f t="shared" si="1024"/>
        <v>1.2347999999999999</v>
      </c>
      <c r="HC77" s="39">
        <f t="shared" si="1024"/>
        <v>1.2347999999999999</v>
      </c>
      <c r="HD77" s="39">
        <f t="shared" si="1024"/>
        <v>1.2347999999999999</v>
      </c>
      <c r="HE77" s="39">
        <f t="shared" si="1024"/>
        <v>3.7043999999999997</v>
      </c>
      <c r="HF77" s="39">
        <f t="shared" si="1024"/>
        <v>1.2347999999999999</v>
      </c>
      <c r="HG77" s="39">
        <f t="shared" si="1024"/>
        <v>1.2347999999999999</v>
      </c>
      <c r="HH77" s="39">
        <f t="shared" si="1024"/>
        <v>1.2347999999999999</v>
      </c>
      <c r="HI77" s="39">
        <f t="shared" si="1024"/>
        <v>3.7043999999999997</v>
      </c>
      <c r="HJ77" s="39">
        <f t="shared" si="1024"/>
        <v>1.2</v>
      </c>
      <c r="HK77" s="39">
        <f t="shared" si="1024"/>
        <v>2.6160000000000001</v>
      </c>
      <c r="HL77" s="39">
        <f t="shared" si="1024"/>
        <v>2.488</v>
      </c>
      <c r="HM77" s="39">
        <f t="shared" si="1024"/>
        <v>6.3040000000000003</v>
      </c>
      <c r="HN77" s="39">
        <f t="shared" si="1024"/>
        <v>17.417200000000001</v>
      </c>
      <c r="HO77" s="40">
        <f t="shared" ref="HO77:HR77" si="1025">SUM(HO78:HO79)</f>
        <v>2.4940000000000002</v>
      </c>
      <c r="HP77" s="40">
        <f t="shared" si="1025"/>
        <v>2.4940000000000002</v>
      </c>
      <c r="HQ77" s="40">
        <f t="shared" si="1025"/>
        <v>0</v>
      </c>
      <c r="HR77" s="40">
        <f t="shared" si="1025"/>
        <v>4.9880000000000004</v>
      </c>
      <c r="HS77" s="351">
        <f t="shared" ref="HS77:HV77" si="1026">SUM(HS78:HS79)</f>
        <v>0</v>
      </c>
      <c r="HT77" s="351">
        <f t="shared" si="1026"/>
        <v>0</v>
      </c>
      <c r="HU77" s="351">
        <f t="shared" si="1026"/>
        <v>0</v>
      </c>
      <c r="HV77" s="351">
        <f t="shared" si="1026"/>
        <v>0</v>
      </c>
      <c r="HW77" s="351">
        <f t="shared" ref="HW77:HZ77" si="1027">SUM(HW78:HW79)</f>
        <v>0</v>
      </c>
      <c r="HX77" s="351">
        <f t="shared" si="1027"/>
        <v>0</v>
      </c>
      <c r="HY77" s="351">
        <f t="shared" si="1027"/>
        <v>0</v>
      </c>
      <c r="HZ77" s="351">
        <f t="shared" si="1027"/>
        <v>0</v>
      </c>
      <c r="IA77" s="351">
        <f t="shared" ref="IA77:IE77" si="1028">SUM(IA78:IA79)</f>
        <v>0</v>
      </c>
      <c r="IB77" s="351">
        <f t="shared" si="1028"/>
        <v>0</v>
      </c>
      <c r="IC77" s="351">
        <f t="shared" si="1028"/>
        <v>0</v>
      </c>
      <c r="ID77" s="351">
        <f t="shared" si="1028"/>
        <v>0</v>
      </c>
      <c r="IE77" s="351">
        <f t="shared" si="1028"/>
        <v>4.9880000000000004</v>
      </c>
    </row>
    <row r="78" spans="1:239" ht="15.75" x14ac:dyDescent="0.25">
      <c r="A78" s="25">
        <v>29</v>
      </c>
      <c r="B78" s="21" t="s">
        <v>97</v>
      </c>
      <c r="C78" s="19" t="s">
        <v>98</v>
      </c>
      <c r="D78" s="20">
        <f>AR78+'1.Danh muc CPHC'!CF78+DT78+FH78+GV78</f>
        <v>0</v>
      </c>
      <c r="E78" s="20">
        <f>AS78+'1.Danh muc CPHC'!CG78+DU78+FI78+GW78</f>
        <v>6.5635500000000002</v>
      </c>
      <c r="F78" s="20">
        <f>AT78+'1.Danh muc CPHC'!CH78+DV78+FJ78+GX78</f>
        <v>0</v>
      </c>
      <c r="G78" s="20">
        <f>AU78+'1.Danh muc CPHC'!CI78+DW78+FK78+GY78</f>
        <v>0</v>
      </c>
      <c r="H78" s="20">
        <f>AV78+'1.Danh muc CPHC'!CJ78+DX78+FL78+GZ78</f>
        <v>0</v>
      </c>
      <c r="I78" s="32">
        <f t="shared" si="679"/>
        <v>0</v>
      </c>
      <c r="J78" s="20">
        <f t="shared" ref="J78:L79" si="1029">AX78+CL78+DZ78+FN78+HB78</f>
        <v>0</v>
      </c>
      <c r="K78" s="20">
        <f t="shared" si="1029"/>
        <v>0</v>
      </c>
      <c r="L78" s="20">
        <f t="shared" si="1029"/>
        <v>0</v>
      </c>
      <c r="M78" s="32">
        <f t="shared" si="680"/>
        <v>0</v>
      </c>
      <c r="N78" s="20">
        <f t="shared" ref="N78:P79" si="1030">BB78+CP78+ED78+FR78+HF78</f>
        <v>0</v>
      </c>
      <c r="O78" s="20">
        <f t="shared" si="1030"/>
        <v>0</v>
      </c>
      <c r="P78" s="20">
        <f t="shared" si="1030"/>
        <v>0</v>
      </c>
      <c r="Q78" s="32">
        <f t="shared" si="681"/>
        <v>0</v>
      </c>
      <c r="R78" s="20">
        <f t="shared" ref="R78:T79" si="1031">BF78+CT78+EH78+FV78+HJ78</f>
        <v>0</v>
      </c>
      <c r="S78" s="20">
        <f t="shared" si="1031"/>
        <v>0</v>
      </c>
      <c r="T78" s="20">
        <f t="shared" si="1031"/>
        <v>0</v>
      </c>
      <c r="U78" s="32">
        <f t="shared" si="682"/>
        <v>0</v>
      </c>
      <c r="V78" s="32">
        <f t="shared" si="723"/>
        <v>0</v>
      </c>
      <c r="W78" s="32">
        <f>BK78+CY78+EM78+GA78+HO78</f>
        <v>0</v>
      </c>
      <c r="X78" s="32">
        <f>BL78+DM78+EN78+GB78+HP78</f>
        <v>0</v>
      </c>
      <c r="Y78" s="202">
        <f>BM78+DN78+EO78+GC78+HQ78</f>
        <v>0</v>
      </c>
      <c r="Z78" s="186">
        <f t="shared" si="766"/>
        <v>0</v>
      </c>
      <c r="AA78" s="186">
        <f>BO78+DC78+EQ78+GE78+HS78</f>
        <v>0</v>
      </c>
      <c r="AB78" s="186">
        <f t="shared" ref="AB78:AD79" si="1032">BP78+DD78+ER78+GF78+HT78</f>
        <v>0</v>
      </c>
      <c r="AC78" s="186">
        <f t="shared" si="1032"/>
        <v>0</v>
      </c>
      <c r="AD78" s="186">
        <f t="shared" si="1032"/>
        <v>0</v>
      </c>
      <c r="AE78" s="186">
        <f>BS78+DG78+EU78+GI78+HW78</f>
        <v>0</v>
      </c>
      <c r="AF78" s="186">
        <f t="shared" ref="AF78:AF79" si="1033">BT78+DH78+EV78+GJ78+HX78</f>
        <v>0</v>
      </c>
      <c r="AG78" s="186">
        <f t="shared" ref="AG78:AG79" si="1034">BU78+DI78+EW78+GK78+HY78</f>
        <v>0</v>
      </c>
      <c r="AH78" s="186">
        <f t="shared" ref="AH78:AH79" si="1035">BV78+DJ78+EX78+GL78+HZ78</f>
        <v>0</v>
      </c>
      <c r="AI78" s="186">
        <f>BW78+DK78+EY78+GM78+IA78</f>
        <v>0</v>
      </c>
      <c r="AJ78" s="186">
        <f t="shared" ref="AJ78:AJ79" si="1036">BX78+DL78+EZ78+GN78+IB78</f>
        <v>0</v>
      </c>
      <c r="AK78" s="186">
        <f t="shared" ref="AK78:AK79" si="1037">BY78+DM78+FA78+GO78+IC78</f>
        <v>0</v>
      </c>
      <c r="AL78" s="186">
        <f t="shared" ref="AL78:AL79" si="1038">BZ78+DN78+FB78+GP78+ID78</f>
        <v>0</v>
      </c>
      <c r="AM78" s="186">
        <f t="shared" si="729"/>
        <v>0</v>
      </c>
      <c r="AN78" s="13"/>
      <c r="AO78" s="21">
        <v>29</v>
      </c>
      <c r="AP78" s="21" t="s">
        <v>97</v>
      </c>
      <c r="AQ78" s="19" t="s">
        <v>98</v>
      </c>
      <c r="AR78" s="19">
        <v>0</v>
      </c>
      <c r="AS78" s="19">
        <v>0</v>
      </c>
      <c r="AT78" s="19">
        <v>0</v>
      </c>
      <c r="AU78" s="19">
        <v>0</v>
      </c>
      <c r="AV78" s="19">
        <v>0</v>
      </c>
      <c r="AW78" s="19">
        <f t="shared" si="978"/>
        <v>0</v>
      </c>
      <c r="AX78" s="19">
        <v>0</v>
      </c>
      <c r="AY78" s="19">
        <v>0</v>
      </c>
      <c r="AZ78" s="19">
        <v>0</v>
      </c>
      <c r="BA78" s="19">
        <f t="shared" ref="BA78:BA79" si="1039">SUM(AX78:AZ78)</f>
        <v>0</v>
      </c>
      <c r="BB78" s="19">
        <v>0</v>
      </c>
      <c r="BC78" s="19">
        <v>0</v>
      </c>
      <c r="BD78" s="19">
        <v>0</v>
      </c>
      <c r="BE78" s="19">
        <f t="shared" ref="BE78" si="1040">SUM(BB78:BD78)</f>
        <v>0</v>
      </c>
      <c r="BF78" s="19">
        <v>0</v>
      </c>
      <c r="BG78" s="19">
        <v>0</v>
      </c>
      <c r="BH78" s="19">
        <v>0</v>
      </c>
      <c r="BI78" s="19">
        <f t="shared" ref="BI78:BI79" si="1041">SUM(BF78:BH78)</f>
        <v>0</v>
      </c>
      <c r="BJ78" s="33">
        <f t="shared" ref="BJ78" si="1042">+AW78+BA78+BE78+BI78</f>
        <v>0</v>
      </c>
      <c r="BK78" s="48"/>
      <c r="BL78" s="48"/>
      <c r="BM78" s="48"/>
      <c r="BN78" s="197">
        <f t="shared" ref="BN78:BN79" si="1043">SUM(BK78:BM78)</f>
        <v>0</v>
      </c>
      <c r="BO78" s="197"/>
      <c r="BP78" s="197"/>
      <c r="BQ78" s="197"/>
      <c r="BR78" s="197">
        <f t="shared" ref="BR78:BR79" si="1044">SUM(BO78:BQ78)</f>
        <v>0</v>
      </c>
      <c r="BS78" s="197"/>
      <c r="BT78" s="197"/>
      <c r="BU78" s="197"/>
      <c r="BV78" s="197">
        <f t="shared" ref="BV78:BV79" si="1045">SUM(BS78:BU78)</f>
        <v>0</v>
      </c>
      <c r="BW78" s="197"/>
      <c r="BX78" s="197"/>
      <c r="BY78" s="197"/>
      <c r="BZ78" s="197">
        <f t="shared" ref="BZ78:BZ79" si="1046">SUM(BW78:BY78)</f>
        <v>0</v>
      </c>
      <c r="CA78" s="197">
        <f t="shared" ref="CA78" si="1047">+BN78+BR78+BV78+BZ78</f>
        <v>0</v>
      </c>
      <c r="CC78" s="21">
        <v>29</v>
      </c>
      <c r="CD78" s="21" t="s">
        <v>97</v>
      </c>
      <c r="CE78" s="19" t="s">
        <v>98</v>
      </c>
      <c r="CF78" s="19">
        <v>0</v>
      </c>
      <c r="CG78" s="19">
        <v>0</v>
      </c>
      <c r="CH78" s="19">
        <v>0</v>
      </c>
      <c r="CI78" s="19">
        <v>0</v>
      </c>
      <c r="CJ78" s="19">
        <v>0</v>
      </c>
      <c r="CK78" s="19">
        <v>0</v>
      </c>
      <c r="CL78" s="19"/>
      <c r="CM78" s="19"/>
      <c r="CN78" s="19"/>
      <c r="CO78" s="19">
        <v>0</v>
      </c>
      <c r="CP78" s="19"/>
      <c r="CQ78" s="19"/>
      <c r="CR78" s="19"/>
      <c r="CS78" s="19">
        <v>0</v>
      </c>
      <c r="CT78" s="19"/>
      <c r="CU78" s="19"/>
      <c r="CV78" s="19"/>
      <c r="CW78" s="19">
        <v>0</v>
      </c>
      <c r="CX78" s="19">
        <v>0</v>
      </c>
      <c r="CY78" s="19"/>
      <c r="CZ78" s="19"/>
      <c r="DA78" s="19"/>
      <c r="DB78" s="19"/>
      <c r="DC78" s="19"/>
      <c r="DD78" s="19"/>
      <c r="DE78" s="19"/>
      <c r="DF78" s="19"/>
      <c r="DG78" s="19"/>
      <c r="DH78" s="19"/>
      <c r="DI78" s="19"/>
      <c r="DJ78" s="19"/>
      <c r="DK78" s="19"/>
      <c r="DL78" s="19"/>
      <c r="DM78" s="19"/>
      <c r="DN78" s="186"/>
      <c r="DO78" s="186"/>
      <c r="DQ78" s="21">
        <v>29</v>
      </c>
      <c r="DR78" s="21" t="s">
        <v>97</v>
      </c>
      <c r="DS78" s="19" t="s">
        <v>98</v>
      </c>
      <c r="DT78" s="19">
        <v>0</v>
      </c>
      <c r="DU78" s="19">
        <v>0</v>
      </c>
      <c r="DV78" s="19">
        <v>0</v>
      </c>
      <c r="DW78" s="19">
        <v>0</v>
      </c>
      <c r="DX78" s="19">
        <v>0</v>
      </c>
      <c r="DY78" s="19">
        <f t="shared" si="740"/>
        <v>0</v>
      </c>
      <c r="DZ78" s="19">
        <v>0</v>
      </c>
      <c r="EA78" s="19">
        <v>0</v>
      </c>
      <c r="EB78" s="19">
        <v>0</v>
      </c>
      <c r="EC78" s="19">
        <f t="shared" ref="EC78:EC79" si="1048">SUM(DZ78:EB78)</f>
        <v>0</v>
      </c>
      <c r="ED78" s="19">
        <v>0</v>
      </c>
      <c r="EE78" s="19">
        <v>0</v>
      </c>
      <c r="EF78" s="34">
        <v>0</v>
      </c>
      <c r="EG78" s="19">
        <f t="shared" ref="EG78:EG79" si="1049">SUM(ED78:EF78)</f>
        <v>0</v>
      </c>
      <c r="EH78" s="19">
        <v>0</v>
      </c>
      <c r="EI78" s="19">
        <v>0</v>
      </c>
      <c r="EJ78" s="19">
        <v>0</v>
      </c>
      <c r="EK78" s="19">
        <f t="shared" ref="EK78:EK79" si="1050">SUM(EH78:EJ78)</f>
        <v>0</v>
      </c>
      <c r="EL78" s="19">
        <f t="shared" ref="EL78" si="1051">+DY78+EC78+EG78+EK78</f>
        <v>0</v>
      </c>
      <c r="EM78" s="48"/>
      <c r="EN78" s="48"/>
      <c r="EO78" s="48"/>
      <c r="EP78" s="197">
        <f t="shared" ref="EP78:EP79" si="1052">SUM(EM78:EO78)</f>
        <v>0</v>
      </c>
      <c r="EQ78" s="197"/>
      <c r="ER78" s="197"/>
      <c r="ES78" s="197"/>
      <c r="ET78" s="197"/>
      <c r="EU78" s="197"/>
      <c r="EV78" s="197"/>
      <c r="EW78" s="197"/>
      <c r="EX78" s="197"/>
      <c r="EY78" s="197"/>
      <c r="EZ78" s="197"/>
      <c r="FA78" s="197"/>
      <c r="FB78" s="197"/>
      <c r="FC78" s="197"/>
      <c r="FE78" s="21">
        <v>29</v>
      </c>
      <c r="FF78" s="21" t="s">
        <v>97</v>
      </c>
      <c r="FG78" s="19" t="s">
        <v>98</v>
      </c>
      <c r="FH78" s="19">
        <v>0</v>
      </c>
      <c r="FI78" s="19">
        <v>0</v>
      </c>
      <c r="FJ78" s="19">
        <v>0</v>
      </c>
      <c r="FK78" s="19">
        <v>0</v>
      </c>
      <c r="FL78" s="19">
        <v>0</v>
      </c>
      <c r="FM78" s="19">
        <f t="shared" si="746"/>
        <v>0</v>
      </c>
      <c r="FN78" s="19">
        <v>0</v>
      </c>
      <c r="FO78" s="19">
        <v>0</v>
      </c>
      <c r="FP78" s="19">
        <v>0</v>
      </c>
      <c r="FQ78" s="19">
        <f t="shared" ref="FQ78:FQ79" si="1053">SUM(FN78:FP78)</f>
        <v>0</v>
      </c>
      <c r="FR78" s="19">
        <v>0</v>
      </c>
      <c r="FS78" s="19">
        <v>0</v>
      </c>
      <c r="FT78" s="35">
        <v>0</v>
      </c>
      <c r="FU78" s="19">
        <f t="shared" ref="FU78:FU79" si="1054">SUM(FR78:FT78)</f>
        <v>0</v>
      </c>
      <c r="FV78" s="35">
        <v>0</v>
      </c>
      <c r="FW78" s="35">
        <v>0</v>
      </c>
      <c r="FX78" s="35">
        <v>0</v>
      </c>
      <c r="FY78" s="19">
        <f t="shared" ref="FY78:FY79" si="1055">SUM(FV78:FX78)</f>
        <v>0</v>
      </c>
      <c r="FZ78" s="19">
        <f t="shared" ref="FZ78" si="1056">+FM78+FQ78+FU78+FY78</f>
        <v>0</v>
      </c>
      <c r="GA78" s="19"/>
      <c r="GB78" s="19"/>
      <c r="GC78" s="188"/>
      <c r="GD78" s="186">
        <f t="shared" ref="GD78:GD79" si="1057">SUM(GA78:GC78)</f>
        <v>0</v>
      </c>
      <c r="GE78" s="186"/>
      <c r="GF78" s="186"/>
      <c r="GG78" s="186"/>
      <c r="GH78" s="186">
        <f t="shared" ref="GH78:GH79" si="1058">SUM(GE78:GG78)</f>
        <v>0</v>
      </c>
      <c r="GI78" s="186"/>
      <c r="GJ78" s="186"/>
      <c r="GK78" s="186"/>
      <c r="GL78" s="186">
        <f t="shared" ref="GL78:GL79" si="1059">SUM(GI78:GK78)</f>
        <v>0</v>
      </c>
      <c r="GM78" s="186"/>
      <c r="GN78" s="186"/>
      <c r="GO78" s="186"/>
      <c r="GP78" s="186">
        <f t="shared" ref="GP78:GP79" si="1060">SUM(GM78:GO78)</f>
        <v>0</v>
      </c>
      <c r="GQ78" s="186">
        <f t="shared" ref="GQ78" si="1061">+GD78+GH78+GL78+GP78</f>
        <v>0</v>
      </c>
      <c r="GS78" s="21">
        <v>29</v>
      </c>
      <c r="GT78" s="21" t="s">
        <v>97</v>
      </c>
      <c r="GU78" s="19" t="s">
        <v>98</v>
      </c>
      <c r="GV78" s="19">
        <v>0</v>
      </c>
      <c r="GW78" s="19">
        <v>6.5635500000000002</v>
      </c>
      <c r="GX78" s="19">
        <v>0</v>
      </c>
      <c r="GY78" s="19">
        <v>0</v>
      </c>
      <c r="GZ78" s="19">
        <v>0</v>
      </c>
      <c r="HA78" s="19">
        <f t="shared" si="756"/>
        <v>0</v>
      </c>
      <c r="HB78" s="19">
        <v>0</v>
      </c>
      <c r="HC78" s="19">
        <v>0</v>
      </c>
      <c r="HD78" s="19">
        <v>0</v>
      </c>
      <c r="HE78" s="19">
        <f t="shared" ref="HE78:HE79" si="1062">SUM(HB78:HD78)</f>
        <v>0</v>
      </c>
      <c r="HF78" s="19">
        <v>0</v>
      </c>
      <c r="HG78" s="19">
        <v>0</v>
      </c>
      <c r="HH78" s="37">
        <v>0</v>
      </c>
      <c r="HI78" s="19">
        <f t="shared" ref="HI78:HI79" si="1063">SUM(HF78:HH78)</f>
        <v>0</v>
      </c>
      <c r="HJ78" s="19">
        <v>0</v>
      </c>
      <c r="HK78" s="19">
        <v>0</v>
      </c>
      <c r="HL78" s="19">
        <v>0</v>
      </c>
      <c r="HM78" s="19">
        <f t="shared" ref="HM78:HM79" si="1064">SUM(HJ78:HL78)</f>
        <v>0</v>
      </c>
      <c r="HN78" s="19">
        <f t="shared" si="1004"/>
        <v>0</v>
      </c>
      <c r="HO78" s="19">
        <v>0</v>
      </c>
      <c r="HP78" s="19">
        <v>0</v>
      </c>
      <c r="HQ78" s="19"/>
      <c r="HR78" s="19">
        <f t="shared" ref="HR78:HR79" si="1065">SUM(HO78:HQ78)</f>
        <v>0</v>
      </c>
      <c r="HS78" s="186"/>
      <c r="HT78" s="186"/>
      <c r="HU78" s="186"/>
      <c r="HV78" s="186">
        <f t="shared" ref="HV78:HV79" si="1066">SUM(HS78:HU78)</f>
        <v>0</v>
      </c>
      <c r="HW78" s="186"/>
      <c r="HX78" s="186"/>
      <c r="HY78" s="186"/>
      <c r="HZ78" s="186">
        <f t="shared" ref="HZ78:HZ79" si="1067">SUM(HW78:HY78)</f>
        <v>0</v>
      </c>
      <c r="IA78" s="186"/>
      <c r="IB78" s="186"/>
      <c r="IC78" s="186"/>
      <c r="ID78" s="186">
        <f t="shared" ref="ID78:ID79" si="1068">SUM(IA78:IC78)</f>
        <v>0</v>
      </c>
      <c r="IE78" s="186">
        <f t="shared" si="1009"/>
        <v>0</v>
      </c>
    </row>
    <row r="79" spans="1:239" ht="15.75" x14ac:dyDescent="0.25">
      <c r="A79" s="25">
        <v>30</v>
      </c>
      <c r="B79" s="21" t="s">
        <v>99</v>
      </c>
      <c r="C79" s="19" t="s">
        <v>100</v>
      </c>
      <c r="D79" s="20">
        <f>AR79+'1.Danh muc CPHC'!CF79+DT79+FH79+GV79</f>
        <v>17.068999999999999</v>
      </c>
      <c r="E79" s="20">
        <f>AS79+'1.Danh muc CPHC'!CG79+DU79+FI79+GW79</f>
        <v>44.116999999999997</v>
      </c>
      <c r="F79" s="20">
        <f>AT79+'1.Danh muc CPHC'!CH79+DV79+FJ79+GX79</f>
        <v>8.9518000000000004</v>
      </c>
      <c r="G79" s="20">
        <f>AU79+'1.Danh muc CPHC'!CI79+DW79+FK79+GY79</f>
        <v>8.8153000000000006</v>
      </c>
      <c r="H79" s="20">
        <f>AV79+'1.Danh muc CPHC'!CJ79+DX79+FL79+GZ79</f>
        <v>8.9413</v>
      </c>
      <c r="I79" s="32">
        <f t="shared" si="679"/>
        <v>26.708399999999997</v>
      </c>
      <c r="J79" s="20">
        <f t="shared" si="1029"/>
        <v>8.9307999999999996</v>
      </c>
      <c r="K79" s="20">
        <f t="shared" si="1029"/>
        <v>8.9168000000000003</v>
      </c>
      <c r="L79" s="20">
        <f t="shared" si="1029"/>
        <v>8.9482999999999997</v>
      </c>
      <c r="M79" s="32">
        <f t="shared" si="680"/>
        <v>26.7959</v>
      </c>
      <c r="N79" s="20">
        <f t="shared" si="1030"/>
        <v>8.9482999999999997</v>
      </c>
      <c r="O79" s="20">
        <f t="shared" si="1030"/>
        <v>8.9518000000000004</v>
      </c>
      <c r="P79" s="20">
        <f t="shared" si="1030"/>
        <v>8.9238</v>
      </c>
      <c r="Q79" s="32">
        <f t="shared" si="681"/>
        <v>26.823900000000002</v>
      </c>
      <c r="R79" s="20">
        <f t="shared" si="1031"/>
        <v>9.0839999999999996</v>
      </c>
      <c r="S79" s="20">
        <f t="shared" si="1031"/>
        <v>7.6159999999999997</v>
      </c>
      <c r="T79" s="20">
        <f t="shared" si="1031"/>
        <v>7.4879999999999995</v>
      </c>
      <c r="U79" s="32">
        <f t="shared" si="682"/>
        <v>24.187999999999999</v>
      </c>
      <c r="V79" s="32">
        <f t="shared" si="723"/>
        <v>104.51620000000001</v>
      </c>
      <c r="W79" s="32">
        <f>BK79+CY79+EM79+GA79+HO79</f>
        <v>2.4940000000000002</v>
      </c>
      <c r="X79" s="32">
        <f>BL79+DM79+EN79+GB79+HP79</f>
        <v>2.4940000000000002</v>
      </c>
      <c r="Y79" s="202">
        <f>BM79+DN79+EO79+GC79+HQ79</f>
        <v>0</v>
      </c>
      <c r="Z79" s="186">
        <f t="shared" si="766"/>
        <v>4.9880000000000004</v>
      </c>
      <c r="AA79" s="186">
        <f>BO79+DC79+EQ79+GE79+HS79</f>
        <v>0</v>
      </c>
      <c r="AB79" s="186">
        <f t="shared" si="1032"/>
        <v>0</v>
      </c>
      <c r="AC79" s="186">
        <f t="shared" si="1032"/>
        <v>0</v>
      </c>
      <c r="AD79" s="186">
        <f t="shared" si="1032"/>
        <v>0</v>
      </c>
      <c r="AE79" s="186">
        <f>BS79+DG79+EU79+GI79+HW79</f>
        <v>0</v>
      </c>
      <c r="AF79" s="186">
        <f t="shared" si="1033"/>
        <v>0</v>
      </c>
      <c r="AG79" s="186">
        <f t="shared" si="1034"/>
        <v>0</v>
      </c>
      <c r="AH79" s="186">
        <f t="shared" si="1035"/>
        <v>0</v>
      </c>
      <c r="AI79" s="186">
        <f>BW79+DK79+EY79+GM79+IA79</f>
        <v>0</v>
      </c>
      <c r="AJ79" s="186">
        <f t="shared" si="1036"/>
        <v>0</v>
      </c>
      <c r="AK79" s="186">
        <f t="shared" si="1037"/>
        <v>0</v>
      </c>
      <c r="AL79" s="186">
        <f t="shared" si="1038"/>
        <v>0</v>
      </c>
      <c r="AM79" s="186">
        <f t="shared" si="729"/>
        <v>4.9880000000000004</v>
      </c>
      <c r="AN79" s="13"/>
      <c r="AO79" s="21">
        <v>30</v>
      </c>
      <c r="AP79" s="21" t="s">
        <v>99</v>
      </c>
      <c r="AQ79" s="19" t="s">
        <v>100</v>
      </c>
      <c r="AR79" s="19">
        <v>5</v>
      </c>
      <c r="AS79" s="19">
        <v>15</v>
      </c>
      <c r="AT79" s="19">
        <v>5</v>
      </c>
      <c r="AU79" s="19">
        <v>5</v>
      </c>
      <c r="AV79" s="19">
        <v>5</v>
      </c>
      <c r="AW79" s="19">
        <f t="shared" si="978"/>
        <v>15</v>
      </c>
      <c r="AX79" s="19">
        <v>5</v>
      </c>
      <c r="AY79" s="19">
        <v>5</v>
      </c>
      <c r="AZ79" s="19">
        <v>5</v>
      </c>
      <c r="BA79" s="19">
        <f t="shared" si="1039"/>
        <v>15</v>
      </c>
      <c r="BB79" s="19">
        <v>5</v>
      </c>
      <c r="BC79" s="19">
        <v>5</v>
      </c>
      <c r="BD79" s="19">
        <v>5</v>
      </c>
      <c r="BE79" s="19">
        <f>SUM(BB79:BD79)</f>
        <v>15</v>
      </c>
      <c r="BF79" s="19">
        <v>5</v>
      </c>
      <c r="BG79" s="19">
        <v>5</v>
      </c>
      <c r="BH79" s="19">
        <v>5</v>
      </c>
      <c r="BI79" s="19">
        <f t="shared" si="1041"/>
        <v>15</v>
      </c>
      <c r="BJ79" s="33">
        <f>+AW79+BA79+BE79+BI79</f>
        <v>60</v>
      </c>
      <c r="BK79" s="48"/>
      <c r="BL79" s="48"/>
      <c r="BM79" s="48"/>
      <c r="BN79" s="197">
        <f t="shared" si="1043"/>
        <v>0</v>
      </c>
      <c r="BO79" s="197"/>
      <c r="BP79" s="197"/>
      <c r="BQ79" s="197"/>
      <c r="BR79" s="197">
        <f t="shared" si="1044"/>
        <v>0</v>
      </c>
      <c r="BS79" s="197"/>
      <c r="BT79" s="197"/>
      <c r="BU79" s="197"/>
      <c r="BV79" s="197">
        <f t="shared" si="1045"/>
        <v>0</v>
      </c>
      <c r="BW79" s="197"/>
      <c r="BX79" s="197"/>
      <c r="BY79" s="197"/>
      <c r="BZ79" s="197">
        <f t="shared" si="1046"/>
        <v>0</v>
      </c>
      <c r="CA79" s="197">
        <f>+BN79+BR79+BV79+BZ79</f>
        <v>0</v>
      </c>
      <c r="CC79" s="21">
        <v>30</v>
      </c>
      <c r="CD79" s="21" t="s">
        <v>99</v>
      </c>
      <c r="CE79" s="19" t="s">
        <v>100</v>
      </c>
      <c r="CF79" s="19">
        <v>0</v>
      </c>
      <c r="CG79" s="19">
        <v>0</v>
      </c>
      <c r="CH79" s="19">
        <v>0</v>
      </c>
      <c r="CI79" s="19">
        <v>0</v>
      </c>
      <c r="CJ79" s="19">
        <v>0</v>
      </c>
      <c r="CK79" s="19">
        <v>0</v>
      </c>
      <c r="CL79" s="19"/>
      <c r="CM79" s="19"/>
      <c r="CN79" s="19"/>
      <c r="CO79" s="19">
        <v>0</v>
      </c>
      <c r="CP79" s="19"/>
      <c r="CQ79" s="19"/>
      <c r="CR79" s="19"/>
      <c r="CS79" s="19">
        <v>0</v>
      </c>
      <c r="CT79" s="19"/>
      <c r="CU79" s="19"/>
      <c r="CV79" s="19"/>
      <c r="CW79" s="19">
        <v>0</v>
      </c>
      <c r="CX79" s="19">
        <v>0</v>
      </c>
      <c r="CY79" s="19"/>
      <c r="CZ79" s="19"/>
      <c r="DA79" s="19"/>
      <c r="DB79" s="19"/>
      <c r="DC79" s="19"/>
      <c r="DD79" s="19"/>
      <c r="DE79" s="19"/>
      <c r="DF79" s="19"/>
      <c r="DG79" s="19"/>
      <c r="DH79" s="19"/>
      <c r="DI79" s="19"/>
      <c r="DJ79" s="19"/>
      <c r="DK79" s="19"/>
      <c r="DL79" s="19"/>
      <c r="DM79" s="19"/>
      <c r="DN79" s="186"/>
      <c r="DO79" s="186"/>
      <c r="DQ79" s="21">
        <v>30</v>
      </c>
      <c r="DR79" s="21" t="s">
        <v>99</v>
      </c>
      <c r="DS79" s="19" t="s">
        <v>100</v>
      </c>
      <c r="DT79" s="19">
        <v>0</v>
      </c>
      <c r="DU79" s="19">
        <v>0</v>
      </c>
      <c r="DV79" s="19">
        <v>0</v>
      </c>
      <c r="DW79" s="19">
        <v>0</v>
      </c>
      <c r="DX79" s="19">
        <v>0</v>
      </c>
      <c r="DY79" s="19">
        <f t="shared" si="740"/>
        <v>0</v>
      </c>
      <c r="DZ79" s="19">
        <v>0</v>
      </c>
      <c r="EA79" s="19">
        <v>0</v>
      </c>
      <c r="EB79" s="19">
        <v>0</v>
      </c>
      <c r="EC79" s="19">
        <f t="shared" si="1048"/>
        <v>0</v>
      </c>
      <c r="ED79" s="19">
        <v>0</v>
      </c>
      <c r="EE79" s="19">
        <v>0</v>
      </c>
      <c r="EF79" s="34">
        <v>0</v>
      </c>
      <c r="EG79" s="19">
        <f t="shared" si="1049"/>
        <v>0</v>
      </c>
      <c r="EH79" s="19">
        <v>0</v>
      </c>
      <c r="EI79" s="19">
        <v>0</v>
      </c>
      <c r="EJ79" s="19">
        <v>0</v>
      </c>
      <c r="EK79" s="19">
        <f t="shared" si="1050"/>
        <v>0</v>
      </c>
      <c r="EL79" s="19">
        <f>+DY79+EC79+EG79+EK79</f>
        <v>0</v>
      </c>
      <c r="EM79" s="48"/>
      <c r="EN79" s="48"/>
      <c r="EO79" s="48"/>
      <c r="EP79" s="197">
        <f t="shared" si="1052"/>
        <v>0</v>
      </c>
      <c r="EQ79" s="197"/>
      <c r="ER79" s="197"/>
      <c r="ES79" s="197"/>
      <c r="ET79" s="197"/>
      <c r="EU79" s="197"/>
      <c r="EV79" s="197"/>
      <c r="EW79" s="197"/>
      <c r="EX79" s="197"/>
      <c r="EY79" s="197"/>
      <c r="EZ79" s="197"/>
      <c r="FA79" s="197"/>
      <c r="FB79" s="197"/>
      <c r="FC79" s="197"/>
      <c r="FE79" s="21">
        <v>30</v>
      </c>
      <c r="FF79" s="21" t="s">
        <v>99</v>
      </c>
      <c r="FG79" s="19" t="s">
        <v>100</v>
      </c>
      <c r="FH79" s="19">
        <v>7.9689999999999994</v>
      </c>
      <c r="FI79" s="19">
        <v>12.716999999999999</v>
      </c>
      <c r="FJ79" s="19">
        <v>2.7170000000000001</v>
      </c>
      <c r="FK79" s="19">
        <v>2.5804999999999998</v>
      </c>
      <c r="FL79" s="19">
        <v>2.7065000000000001</v>
      </c>
      <c r="FM79" s="19">
        <f t="shared" si="746"/>
        <v>8.0039999999999996</v>
      </c>
      <c r="FN79" s="19">
        <v>2.6960000000000002</v>
      </c>
      <c r="FO79" s="19">
        <v>2.6819999999999999</v>
      </c>
      <c r="FP79" s="19">
        <v>2.7134999999999998</v>
      </c>
      <c r="FQ79" s="19">
        <f t="shared" si="1053"/>
        <v>8.0914999999999999</v>
      </c>
      <c r="FR79" s="19">
        <v>2.7134999999999998</v>
      </c>
      <c r="FS79" s="19">
        <v>2.7170000000000001</v>
      </c>
      <c r="FT79" s="35">
        <v>2.6890000000000001</v>
      </c>
      <c r="FU79" s="19">
        <f t="shared" si="1054"/>
        <v>8.1195000000000004</v>
      </c>
      <c r="FV79" s="35">
        <v>2.8839999999999999</v>
      </c>
      <c r="FW79" s="35">
        <v>0</v>
      </c>
      <c r="FX79" s="35">
        <v>0</v>
      </c>
      <c r="FY79" s="19">
        <f t="shared" si="1055"/>
        <v>2.8839999999999999</v>
      </c>
      <c r="FZ79" s="19">
        <f>+FM79+FQ79+FU79+FY79</f>
        <v>27.099000000000004</v>
      </c>
      <c r="GA79" s="19"/>
      <c r="GB79" s="19"/>
      <c r="GC79" s="188"/>
      <c r="GD79" s="186">
        <f t="shared" si="1057"/>
        <v>0</v>
      </c>
      <c r="GE79" s="186"/>
      <c r="GF79" s="186"/>
      <c r="GG79" s="186"/>
      <c r="GH79" s="186">
        <f t="shared" si="1058"/>
        <v>0</v>
      </c>
      <c r="GI79" s="186"/>
      <c r="GJ79" s="186"/>
      <c r="GK79" s="186"/>
      <c r="GL79" s="186">
        <f t="shared" si="1059"/>
        <v>0</v>
      </c>
      <c r="GM79" s="186"/>
      <c r="GN79" s="186"/>
      <c r="GO79" s="186"/>
      <c r="GP79" s="186">
        <f t="shared" si="1060"/>
        <v>0</v>
      </c>
      <c r="GQ79" s="186">
        <f>+GD79+GH79+GL79+GP79</f>
        <v>0</v>
      </c>
      <c r="GS79" s="21">
        <v>30</v>
      </c>
      <c r="GT79" s="21" t="s">
        <v>99</v>
      </c>
      <c r="GU79" s="19" t="s">
        <v>100</v>
      </c>
      <c r="GV79" s="19">
        <v>4.0999999999999996</v>
      </c>
      <c r="GW79" s="19">
        <v>16.399999999999999</v>
      </c>
      <c r="GX79" s="37">
        <v>1.2347999999999999</v>
      </c>
      <c r="GY79" s="37">
        <v>1.2347999999999999</v>
      </c>
      <c r="GZ79" s="37">
        <v>1.2347999999999999</v>
      </c>
      <c r="HA79" s="19">
        <f t="shared" si="756"/>
        <v>3.7043999999999997</v>
      </c>
      <c r="HB79" s="37">
        <v>1.2347999999999999</v>
      </c>
      <c r="HC79" s="37">
        <v>1.2347999999999999</v>
      </c>
      <c r="HD79" s="37">
        <v>1.2347999999999999</v>
      </c>
      <c r="HE79" s="19">
        <f t="shared" si="1062"/>
        <v>3.7043999999999997</v>
      </c>
      <c r="HF79" s="37">
        <v>1.2347999999999999</v>
      </c>
      <c r="HG79" s="37">
        <v>1.2347999999999999</v>
      </c>
      <c r="HH79" s="37">
        <v>1.2347999999999999</v>
      </c>
      <c r="HI79" s="19">
        <f t="shared" si="1063"/>
        <v>3.7043999999999997</v>
      </c>
      <c r="HJ79" s="37">
        <v>1.2</v>
      </c>
      <c r="HK79" s="37">
        <v>2.6160000000000001</v>
      </c>
      <c r="HL79" s="37">
        <v>2.488</v>
      </c>
      <c r="HM79" s="19">
        <f t="shared" si="1064"/>
        <v>6.3040000000000003</v>
      </c>
      <c r="HN79" s="19">
        <f>HA79+HE79+HI79+HM79</f>
        <v>17.417200000000001</v>
      </c>
      <c r="HO79" s="19">
        <v>2.4940000000000002</v>
      </c>
      <c r="HP79" s="19">
        <v>2.4940000000000002</v>
      </c>
      <c r="HQ79" s="19"/>
      <c r="HR79" s="19">
        <f t="shared" si="1065"/>
        <v>4.9880000000000004</v>
      </c>
      <c r="HS79" s="186"/>
      <c r="HT79" s="186"/>
      <c r="HU79" s="186"/>
      <c r="HV79" s="186">
        <f t="shared" si="1066"/>
        <v>0</v>
      </c>
      <c r="HW79" s="186"/>
      <c r="HX79" s="186"/>
      <c r="HY79" s="186"/>
      <c r="HZ79" s="186">
        <f t="shared" si="1067"/>
        <v>0</v>
      </c>
      <c r="IA79" s="186"/>
      <c r="IB79" s="186"/>
      <c r="IC79" s="186"/>
      <c r="ID79" s="186">
        <f t="shared" si="1068"/>
        <v>0</v>
      </c>
      <c r="IE79" s="186">
        <f>HR79+HV79+HZ79+ID79</f>
        <v>4.9880000000000004</v>
      </c>
    </row>
    <row r="80" spans="1:239" s="13" customFormat="1" ht="15.75" x14ac:dyDescent="0.25">
      <c r="A80" s="26"/>
      <c r="B80" s="27"/>
      <c r="C80" s="27" t="s">
        <v>102</v>
      </c>
      <c r="D80" s="11">
        <f>D81+D91+D99+D103+D109+D114</f>
        <v>720.09850426399987</v>
      </c>
      <c r="E80" s="11">
        <f t="shared" ref="E80:T80" si="1069">E81+E91+E99+E103+E109+E114</f>
        <v>2644.7762821800043</v>
      </c>
      <c r="F80" s="11">
        <f t="shared" si="1069"/>
        <v>228.53693874000004</v>
      </c>
      <c r="G80" s="11">
        <f t="shared" si="1069"/>
        <v>182.41618896</v>
      </c>
      <c r="H80" s="11">
        <f t="shared" si="1069"/>
        <v>220.25763342000005</v>
      </c>
      <c r="I80" s="11">
        <f t="shared" si="679"/>
        <v>631.21076112000014</v>
      </c>
      <c r="J80" s="11">
        <f t="shared" si="1069"/>
        <v>203.00098060000005</v>
      </c>
      <c r="K80" s="11">
        <f t="shared" si="1069"/>
        <v>203.93366210000005</v>
      </c>
      <c r="L80" s="11">
        <f t="shared" si="1069"/>
        <v>251.18701179999999</v>
      </c>
      <c r="M80" s="11">
        <f t="shared" si="680"/>
        <v>658.12165450000009</v>
      </c>
      <c r="N80" s="11">
        <f t="shared" si="1069"/>
        <v>300.98051599999997</v>
      </c>
      <c r="O80" s="11">
        <f t="shared" si="1069"/>
        <v>314.39457760000005</v>
      </c>
      <c r="P80" s="11">
        <f t="shared" si="1069"/>
        <v>264.0103282</v>
      </c>
      <c r="Q80" s="11">
        <f t="shared" si="681"/>
        <v>879.38542180000002</v>
      </c>
      <c r="R80" s="11">
        <f t="shared" si="1069"/>
        <v>283.87008699999996</v>
      </c>
      <c r="S80" s="11">
        <f t="shared" si="1069"/>
        <v>278.26388220000001</v>
      </c>
      <c r="T80" s="11">
        <f t="shared" si="1069"/>
        <v>264.07636000000002</v>
      </c>
      <c r="U80" s="11">
        <f t="shared" si="682"/>
        <v>826.21032919999993</v>
      </c>
      <c r="V80" s="11">
        <f t="shared" si="723"/>
        <v>2994.9281666200004</v>
      </c>
      <c r="W80" s="11">
        <f t="shared" ref="W80:Y80" si="1070">W81+W91+W99+W103+W109+W114</f>
        <v>45.396960799999995</v>
      </c>
      <c r="X80" s="11">
        <f t="shared" si="1070"/>
        <v>48.682655199999999</v>
      </c>
      <c r="Y80" s="200">
        <f t="shared" si="1070"/>
        <v>0</v>
      </c>
      <c r="Z80" s="345">
        <f t="shared" ref="Z80:Z111" si="1071">SUM(W80:Y80)</f>
        <v>94.079615999999987</v>
      </c>
      <c r="AA80" s="345">
        <f t="shared" ref="AA80" si="1072">AA81+AA91+AA99+AA103+AA109+AA114</f>
        <v>0</v>
      </c>
      <c r="AB80" s="345">
        <f t="shared" ref="AB80:AE80" si="1073">AB81+AB91+AB99+AB103+AB109+AB114</f>
        <v>0</v>
      </c>
      <c r="AC80" s="345">
        <f t="shared" si="1073"/>
        <v>0</v>
      </c>
      <c r="AD80" s="345">
        <f t="shared" si="1073"/>
        <v>0</v>
      </c>
      <c r="AE80" s="345">
        <f t="shared" si="1073"/>
        <v>0</v>
      </c>
      <c r="AF80" s="345">
        <f t="shared" ref="AF80:AI80" si="1074">AF81+AF91+AF99+AF103+AF109+AF114</f>
        <v>0</v>
      </c>
      <c r="AG80" s="345">
        <f t="shared" si="1074"/>
        <v>0</v>
      </c>
      <c r="AH80" s="345">
        <f t="shared" si="1074"/>
        <v>0</v>
      </c>
      <c r="AI80" s="345">
        <f t="shared" si="1074"/>
        <v>0</v>
      </c>
      <c r="AJ80" s="345">
        <f t="shared" ref="AJ80:AL80" si="1075">AJ81+AJ91+AJ99+AJ103+AJ109+AJ114</f>
        <v>0</v>
      </c>
      <c r="AK80" s="345">
        <f t="shared" si="1075"/>
        <v>0</v>
      </c>
      <c r="AL80" s="345">
        <f t="shared" si="1075"/>
        <v>0</v>
      </c>
      <c r="AM80" s="345">
        <f t="shared" si="729"/>
        <v>94.079615999999987</v>
      </c>
      <c r="AN80" s="347"/>
      <c r="AO80" s="28"/>
      <c r="AP80" s="27"/>
      <c r="AQ80" s="27" t="s">
        <v>102</v>
      </c>
      <c r="AR80" s="11">
        <f>AR81+AR91+AR99+AR103+AR109+AR114</f>
        <v>173.51948570400003</v>
      </c>
      <c r="AS80" s="11">
        <f t="shared" ref="AS80:AZ80" si="1076">AS81+AS91+AS99+AS103+AS109+AS114</f>
        <v>824.22702334786663</v>
      </c>
      <c r="AT80" s="11">
        <f t="shared" si="1076"/>
        <v>85.155037640000003</v>
      </c>
      <c r="AU80" s="11">
        <f t="shared" si="1076"/>
        <v>73.919226559999998</v>
      </c>
      <c r="AV80" s="11">
        <f t="shared" si="1076"/>
        <v>75.284836319999997</v>
      </c>
      <c r="AW80" s="11">
        <f t="shared" si="1076"/>
        <v>234.35910052</v>
      </c>
      <c r="AX80" s="11">
        <f t="shared" si="1076"/>
        <v>90.160314599999992</v>
      </c>
      <c r="AY80" s="11">
        <f t="shared" si="1076"/>
        <v>84.913533600000008</v>
      </c>
      <c r="AZ80" s="11">
        <f t="shared" si="1076"/>
        <v>137.87665080000002</v>
      </c>
      <c r="BA80" s="11">
        <f>BA81+BA91+BA99+BA103+BA109+BA114</f>
        <v>312.95049899999998</v>
      </c>
      <c r="BB80" s="11">
        <f t="shared" ref="BB80:CA80" si="1077">BB81+BB91+BB99+BB103+BB109+BB114</f>
        <v>185.40300180000003</v>
      </c>
      <c r="BC80" s="11">
        <f t="shared" si="1077"/>
        <v>173.21561660000003</v>
      </c>
      <c r="BD80" s="11">
        <f t="shared" si="1077"/>
        <v>146.11041300000002</v>
      </c>
      <c r="BE80" s="11">
        <f t="shared" si="1077"/>
        <v>504.72903139999988</v>
      </c>
      <c r="BF80" s="11">
        <f t="shared" si="1077"/>
        <v>144.46761400000003</v>
      </c>
      <c r="BG80" s="11">
        <f t="shared" si="1077"/>
        <v>147.2070808</v>
      </c>
      <c r="BH80" s="11">
        <f t="shared" si="1077"/>
        <v>134.2761702</v>
      </c>
      <c r="BI80" s="11">
        <f t="shared" si="1077"/>
        <v>425.95086499999991</v>
      </c>
      <c r="BJ80" s="11">
        <f t="shared" si="1077"/>
        <v>1477.9894959199996</v>
      </c>
      <c r="BK80" s="195">
        <f t="shared" si="1077"/>
        <v>0</v>
      </c>
      <c r="BL80" s="195">
        <f t="shared" si="1077"/>
        <v>0</v>
      </c>
      <c r="BM80" s="195">
        <f t="shared" si="1077"/>
        <v>0</v>
      </c>
      <c r="BN80" s="344">
        <f t="shared" si="1077"/>
        <v>0</v>
      </c>
      <c r="BO80" s="344">
        <f t="shared" si="1077"/>
        <v>0</v>
      </c>
      <c r="BP80" s="344">
        <f t="shared" si="1077"/>
        <v>0</v>
      </c>
      <c r="BQ80" s="344">
        <f t="shared" si="1077"/>
        <v>0</v>
      </c>
      <c r="BR80" s="344">
        <f t="shared" si="1077"/>
        <v>0</v>
      </c>
      <c r="BS80" s="344">
        <f t="shared" si="1077"/>
        <v>0</v>
      </c>
      <c r="BT80" s="344">
        <f t="shared" si="1077"/>
        <v>0</v>
      </c>
      <c r="BU80" s="344">
        <f t="shared" si="1077"/>
        <v>0</v>
      </c>
      <c r="BV80" s="344">
        <f t="shared" si="1077"/>
        <v>0</v>
      </c>
      <c r="BW80" s="344">
        <f t="shared" si="1077"/>
        <v>0</v>
      </c>
      <c r="BX80" s="344">
        <f t="shared" si="1077"/>
        <v>0</v>
      </c>
      <c r="BY80" s="344">
        <f t="shared" si="1077"/>
        <v>0</v>
      </c>
      <c r="BZ80" s="344">
        <f t="shared" si="1077"/>
        <v>0</v>
      </c>
      <c r="CA80" s="344">
        <f t="shared" si="1077"/>
        <v>0</v>
      </c>
      <c r="CB80" s="347"/>
      <c r="CC80" s="28"/>
      <c r="CD80" s="27"/>
      <c r="CE80" s="27" t="s">
        <v>102</v>
      </c>
      <c r="CF80" s="11">
        <v>58.323464959999988</v>
      </c>
      <c r="CG80" s="11">
        <v>115.61965060151516</v>
      </c>
      <c r="CH80" s="28">
        <v>7.0037076000000003</v>
      </c>
      <c r="CI80" s="28">
        <v>7.4603985000000002</v>
      </c>
      <c r="CJ80" s="28">
        <v>10.4984979</v>
      </c>
      <c r="CK80" s="11">
        <v>24.962603999999999</v>
      </c>
      <c r="CL80" s="28">
        <v>0</v>
      </c>
      <c r="CM80" s="28">
        <v>0</v>
      </c>
      <c r="CN80" s="28">
        <v>0</v>
      </c>
      <c r="CO80" s="11">
        <v>0</v>
      </c>
      <c r="CP80" s="28">
        <v>0</v>
      </c>
      <c r="CQ80" s="28">
        <v>0</v>
      </c>
      <c r="CR80" s="28">
        <v>0</v>
      </c>
      <c r="CS80" s="11">
        <v>0</v>
      </c>
      <c r="CT80" s="28">
        <v>0</v>
      </c>
      <c r="CU80" s="28">
        <v>0</v>
      </c>
      <c r="CV80" s="28">
        <v>0</v>
      </c>
      <c r="CW80" s="11">
        <v>0</v>
      </c>
      <c r="CX80" s="11">
        <v>24.962603999999999</v>
      </c>
      <c r="CY80" s="28"/>
      <c r="CZ80" s="28"/>
      <c r="DA80" s="28"/>
      <c r="DB80" s="28"/>
      <c r="DC80" s="28"/>
      <c r="DD80" s="28"/>
      <c r="DE80" s="28"/>
      <c r="DF80" s="28"/>
      <c r="DG80" s="28"/>
      <c r="DH80" s="28"/>
      <c r="DI80" s="28"/>
      <c r="DJ80" s="28"/>
      <c r="DK80" s="28"/>
      <c r="DL80" s="28"/>
      <c r="DM80" s="28"/>
      <c r="DN80" s="345"/>
      <c r="DO80" s="345"/>
      <c r="DP80" s="343"/>
      <c r="DQ80" s="28"/>
      <c r="DR80" s="27"/>
      <c r="DS80" s="27" t="s">
        <v>102</v>
      </c>
      <c r="DT80" s="11">
        <f>DT81+DT91+DT99+DT103+DT109+DT114</f>
        <v>160.93768699999998</v>
      </c>
      <c r="DU80" s="11">
        <f t="shared" ref="DU80:EP80" si="1078">DU81+DU91+DU99+DU103+DU109+DU114</f>
        <v>512.0934549306221</v>
      </c>
      <c r="DV80" s="11">
        <f t="shared" si="1078"/>
        <v>37.412211999999997</v>
      </c>
      <c r="DW80" s="11">
        <f t="shared" si="1078"/>
        <v>29.164918999999998</v>
      </c>
      <c r="DX80" s="11">
        <f t="shared" si="1078"/>
        <v>44.685783000000008</v>
      </c>
      <c r="DY80" s="11">
        <f t="shared" si="1078"/>
        <v>111.26291399999999</v>
      </c>
      <c r="DZ80" s="11">
        <f t="shared" si="1078"/>
        <v>41.257494000000008</v>
      </c>
      <c r="EA80" s="11">
        <f t="shared" si="1078"/>
        <v>41.391288000000003</v>
      </c>
      <c r="EB80" s="11">
        <f t="shared" si="1078"/>
        <v>42.166471999999999</v>
      </c>
      <c r="EC80" s="11">
        <f t="shared" si="1078"/>
        <v>124.81525400000002</v>
      </c>
      <c r="ED80" s="11">
        <f t="shared" si="1078"/>
        <v>41.023935999999999</v>
      </c>
      <c r="EE80" s="11">
        <f t="shared" si="1078"/>
        <v>57.150299000000004</v>
      </c>
      <c r="EF80" s="11">
        <f t="shared" si="1078"/>
        <v>44.727077000000001</v>
      </c>
      <c r="EG80" s="11">
        <f t="shared" si="1078"/>
        <v>142.90131200000002</v>
      </c>
      <c r="EH80" s="11">
        <f t="shared" si="1078"/>
        <v>51.189433000000001</v>
      </c>
      <c r="EI80" s="11">
        <f t="shared" si="1078"/>
        <v>49.158178999999997</v>
      </c>
      <c r="EJ80" s="11">
        <f t="shared" si="1078"/>
        <v>50.163681000000004</v>
      </c>
      <c r="EK80" s="11">
        <f t="shared" si="1078"/>
        <v>150.51129300000002</v>
      </c>
      <c r="EL80" s="11">
        <f t="shared" si="1078"/>
        <v>529.49077299999999</v>
      </c>
      <c r="EM80" s="195">
        <f t="shared" si="1078"/>
        <v>0</v>
      </c>
      <c r="EN80" s="195">
        <f t="shared" si="1078"/>
        <v>0</v>
      </c>
      <c r="EO80" s="195">
        <f t="shared" si="1078"/>
        <v>0</v>
      </c>
      <c r="EP80" s="344">
        <f t="shared" si="1078"/>
        <v>0</v>
      </c>
      <c r="EQ80" s="344"/>
      <c r="ER80" s="344"/>
      <c r="ES80" s="344"/>
      <c r="ET80" s="344"/>
      <c r="EU80" s="344"/>
      <c r="EV80" s="344"/>
      <c r="EW80" s="344"/>
      <c r="EX80" s="344"/>
      <c r="EY80" s="344"/>
      <c r="EZ80" s="344"/>
      <c r="FA80" s="344"/>
      <c r="FB80" s="344"/>
      <c r="FC80" s="344"/>
      <c r="FD80" s="347"/>
      <c r="FE80" s="28"/>
      <c r="FF80" s="27"/>
      <c r="FG80" s="27" t="s">
        <v>102</v>
      </c>
      <c r="FH80" s="11">
        <f>FH81+FH91+FH99+FH103+FH109+FH114</f>
        <v>185.48844200000002</v>
      </c>
      <c r="FI80" s="11">
        <f t="shared" ref="FI80:GD80" si="1079">FI81+FI91+FI99+FI103+FI109+FI114</f>
        <v>690.89754620000019</v>
      </c>
      <c r="FJ80" s="11">
        <f t="shared" si="1079"/>
        <v>57.333877000000001</v>
      </c>
      <c r="FK80" s="11">
        <f t="shared" si="1079"/>
        <v>41.232184999999994</v>
      </c>
      <c r="FL80" s="11">
        <f t="shared" si="1079"/>
        <v>52.200754000000003</v>
      </c>
      <c r="FM80" s="11">
        <f t="shared" si="1079"/>
        <v>150.76681600000001</v>
      </c>
      <c r="FN80" s="11">
        <f t="shared" si="1079"/>
        <v>49.282758000000001</v>
      </c>
      <c r="FO80" s="11">
        <f t="shared" si="1079"/>
        <v>50.403036999999991</v>
      </c>
      <c r="FP80" s="11">
        <f t="shared" si="1079"/>
        <v>49.048123999999994</v>
      </c>
      <c r="FQ80" s="11">
        <f t="shared" si="1079"/>
        <v>148.73391899999999</v>
      </c>
      <c r="FR80" s="11">
        <f t="shared" si="1079"/>
        <v>49.549554999999998</v>
      </c>
      <c r="FS80" s="11">
        <f t="shared" si="1079"/>
        <v>55.078996000000004</v>
      </c>
      <c r="FT80" s="11">
        <f t="shared" si="1079"/>
        <v>45.439727999999995</v>
      </c>
      <c r="FU80" s="11">
        <f t="shared" si="1079"/>
        <v>150.06827899999999</v>
      </c>
      <c r="FV80" s="11">
        <f t="shared" si="1079"/>
        <v>50.026727999999999</v>
      </c>
      <c r="FW80" s="11">
        <f t="shared" si="1079"/>
        <v>44.755660000000006</v>
      </c>
      <c r="FX80" s="11">
        <f t="shared" si="1079"/>
        <v>40.546388</v>
      </c>
      <c r="FY80" s="11">
        <f t="shared" si="1079"/>
        <v>135.328776</v>
      </c>
      <c r="FZ80" s="11">
        <f t="shared" si="1079"/>
        <v>584.8977900000001</v>
      </c>
      <c r="GA80" s="11">
        <f t="shared" si="1079"/>
        <v>0</v>
      </c>
      <c r="GB80" s="11">
        <f t="shared" si="1079"/>
        <v>0</v>
      </c>
      <c r="GC80" s="192">
        <f t="shared" si="1079"/>
        <v>0</v>
      </c>
      <c r="GD80" s="345">
        <f t="shared" si="1079"/>
        <v>0</v>
      </c>
      <c r="GE80" s="345">
        <f t="shared" ref="GE80:GH80" si="1080">GE81+GE91+GE99+GE103+GE109+GE114</f>
        <v>0</v>
      </c>
      <c r="GF80" s="345">
        <f t="shared" si="1080"/>
        <v>0</v>
      </c>
      <c r="GG80" s="345">
        <f t="shared" si="1080"/>
        <v>0</v>
      </c>
      <c r="GH80" s="345">
        <f t="shared" si="1080"/>
        <v>0</v>
      </c>
      <c r="GI80" s="345">
        <f t="shared" ref="GI80:GL80" si="1081">GI81+GI91+GI99+GI103+GI109+GI114</f>
        <v>0</v>
      </c>
      <c r="GJ80" s="345">
        <f t="shared" si="1081"/>
        <v>0</v>
      </c>
      <c r="GK80" s="345">
        <f t="shared" si="1081"/>
        <v>0</v>
      </c>
      <c r="GL80" s="345">
        <f t="shared" si="1081"/>
        <v>0</v>
      </c>
      <c r="GM80" s="345">
        <f t="shared" ref="GM80:GQ80" si="1082">GM81+GM91+GM99+GM103+GM109+GM114</f>
        <v>0</v>
      </c>
      <c r="GN80" s="345">
        <f t="shared" si="1082"/>
        <v>0</v>
      </c>
      <c r="GO80" s="345">
        <f t="shared" si="1082"/>
        <v>0</v>
      </c>
      <c r="GP80" s="345">
        <f t="shared" si="1082"/>
        <v>0</v>
      </c>
      <c r="GQ80" s="345">
        <f t="shared" si="1082"/>
        <v>0</v>
      </c>
      <c r="GR80" s="347"/>
      <c r="GS80" s="28"/>
      <c r="GT80" s="27"/>
      <c r="GU80" s="27" t="s">
        <v>102</v>
      </c>
      <c r="GV80" s="11">
        <f>GV81+GV91+GV99+GV103+GV109+GV114</f>
        <v>141.82942459999998</v>
      </c>
      <c r="GW80" s="11">
        <f t="shared" ref="GW80:HN80" si="1083">GW81+GW91+GW99+GW103+GW109+GW114</f>
        <v>501.93860709999996</v>
      </c>
      <c r="GX80" s="11">
        <f t="shared" si="1083"/>
        <v>41.632104499999997</v>
      </c>
      <c r="GY80" s="11">
        <f t="shared" si="1083"/>
        <v>30.639459900000002</v>
      </c>
      <c r="GZ80" s="11">
        <f t="shared" si="1083"/>
        <v>37.5877622</v>
      </c>
      <c r="HA80" s="11">
        <f t="shared" si="1083"/>
        <v>109.85932660000002</v>
      </c>
      <c r="HB80" s="11">
        <f t="shared" si="1083"/>
        <v>22.300413999999996</v>
      </c>
      <c r="HC80" s="11">
        <f t="shared" si="1083"/>
        <v>27.225803500000001</v>
      </c>
      <c r="HD80" s="11">
        <f t="shared" si="1083"/>
        <v>22.095765</v>
      </c>
      <c r="HE80" s="11">
        <f t="shared" si="1083"/>
        <v>71.621982500000001</v>
      </c>
      <c r="HF80" s="11">
        <f t="shared" si="1083"/>
        <v>25.004023200000002</v>
      </c>
      <c r="HG80" s="11">
        <f t="shared" si="1083"/>
        <v>28.949666000000001</v>
      </c>
      <c r="HH80" s="11">
        <f t="shared" si="1083"/>
        <v>27.733110199999999</v>
      </c>
      <c r="HI80" s="11">
        <f t="shared" si="1083"/>
        <v>81.686799399999998</v>
      </c>
      <c r="HJ80" s="11">
        <f t="shared" si="1083"/>
        <v>38.186312000000001</v>
      </c>
      <c r="HK80" s="11">
        <f t="shared" si="1083"/>
        <v>37.142962399999995</v>
      </c>
      <c r="HL80" s="11">
        <f t="shared" si="1083"/>
        <v>39.107563200000001</v>
      </c>
      <c r="HM80" s="11">
        <f t="shared" si="1083"/>
        <v>114.41939520000003</v>
      </c>
      <c r="HN80" s="11">
        <f t="shared" si="1083"/>
        <v>377.58750369999996</v>
      </c>
      <c r="HO80" s="28">
        <f t="shared" ref="HO80:HR80" si="1084">HO81+HO91+HO99+HO103+HO109+HO114</f>
        <v>45.396960799999995</v>
      </c>
      <c r="HP80" s="28">
        <f t="shared" si="1084"/>
        <v>48.682655199999999</v>
      </c>
      <c r="HQ80" s="28">
        <f t="shared" si="1084"/>
        <v>0</v>
      </c>
      <c r="HR80" s="28">
        <f t="shared" si="1084"/>
        <v>94.079616000000016</v>
      </c>
      <c r="HS80" s="345">
        <f t="shared" ref="HS80:HV80" si="1085">HS81+HS91+HS99+HS103+HS109+HS114</f>
        <v>0</v>
      </c>
      <c r="HT80" s="345">
        <f t="shared" si="1085"/>
        <v>0</v>
      </c>
      <c r="HU80" s="345">
        <f t="shared" si="1085"/>
        <v>0</v>
      </c>
      <c r="HV80" s="345">
        <f t="shared" si="1085"/>
        <v>0</v>
      </c>
      <c r="HW80" s="345">
        <f t="shared" ref="HW80:HZ80" si="1086">HW81+HW91+HW99+HW103+HW109+HW114</f>
        <v>0</v>
      </c>
      <c r="HX80" s="345">
        <f t="shared" si="1086"/>
        <v>0</v>
      </c>
      <c r="HY80" s="345">
        <f t="shared" si="1086"/>
        <v>0</v>
      </c>
      <c r="HZ80" s="345">
        <f t="shared" si="1086"/>
        <v>0</v>
      </c>
      <c r="IA80" s="345">
        <f t="shared" ref="IA80:IE80" si="1087">IA81+IA91+IA99+IA103+IA109+IA114</f>
        <v>0</v>
      </c>
      <c r="IB80" s="345">
        <f t="shared" si="1087"/>
        <v>0</v>
      </c>
      <c r="IC80" s="345">
        <f t="shared" si="1087"/>
        <v>0</v>
      </c>
      <c r="ID80" s="345">
        <f t="shared" si="1087"/>
        <v>0</v>
      </c>
      <c r="IE80" s="345">
        <f t="shared" si="1087"/>
        <v>94.079616000000016</v>
      </c>
    </row>
    <row r="81" spans="1:239" ht="15.75" x14ac:dyDescent="0.25">
      <c r="A81" s="14" t="s">
        <v>30</v>
      </c>
      <c r="B81" s="15"/>
      <c r="C81" s="16" t="s">
        <v>31</v>
      </c>
      <c r="D81" s="16">
        <f>SUM(D82:D90)</f>
        <v>389.70672439999998</v>
      </c>
      <c r="E81" s="16">
        <f t="shared" ref="E81:T81" si="1088">SUM(E82:E90)</f>
        <v>1300.1357778436366</v>
      </c>
      <c r="F81" s="16">
        <f t="shared" si="1088"/>
        <v>109.83049926000001</v>
      </c>
      <c r="G81" s="16">
        <f t="shared" si="1088"/>
        <v>98.024490979999996</v>
      </c>
      <c r="H81" s="16">
        <f t="shared" si="1088"/>
        <v>107.16668206000001</v>
      </c>
      <c r="I81" s="29">
        <f t="shared" si="679"/>
        <v>315.02167230000003</v>
      </c>
      <c r="J81" s="16">
        <f t="shared" si="1088"/>
        <v>117.02351560000002</v>
      </c>
      <c r="K81" s="16">
        <f t="shared" si="1088"/>
        <v>114.99619810000002</v>
      </c>
      <c r="L81" s="16">
        <f t="shared" si="1088"/>
        <v>158.0603826</v>
      </c>
      <c r="M81" s="29">
        <f t="shared" si="680"/>
        <v>390.08009630000004</v>
      </c>
      <c r="N81" s="16">
        <f t="shared" si="1088"/>
        <v>188.32902799999997</v>
      </c>
      <c r="O81" s="16">
        <f t="shared" si="1088"/>
        <v>202.98918940000001</v>
      </c>
      <c r="P81" s="16">
        <f t="shared" si="1088"/>
        <v>152.68798339999998</v>
      </c>
      <c r="Q81" s="29">
        <f t="shared" si="681"/>
        <v>544.00620079999999</v>
      </c>
      <c r="R81" s="16">
        <f t="shared" si="1088"/>
        <v>154.60589999999993</v>
      </c>
      <c r="S81" s="16">
        <f t="shared" si="1088"/>
        <v>161.60831800000003</v>
      </c>
      <c r="T81" s="16">
        <f t="shared" si="1088"/>
        <v>155.52651120000004</v>
      </c>
      <c r="U81" s="29">
        <f t="shared" si="682"/>
        <v>471.74072920000003</v>
      </c>
      <c r="V81" s="29">
        <f t="shared" si="723"/>
        <v>1720.8486986</v>
      </c>
      <c r="W81" s="29">
        <f t="shared" ref="W81:Y81" si="1089">SUM(W82:W90)</f>
        <v>20.244898399999997</v>
      </c>
      <c r="X81" s="29">
        <f t="shared" si="1089"/>
        <v>27.410943200000002</v>
      </c>
      <c r="Y81" s="201">
        <f t="shared" si="1089"/>
        <v>0</v>
      </c>
      <c r="Z81" s="351">
        <f t="shared" si="1071"/>
        <v>47.655841600000002</v>
      </c>
      <c r="AA81" s="351">
        <f t="shared" ref="AA81" si="1090">SUM(AA82:AA90)</f>
        <v>0</v>
      </c>
      <c r="AB81" s="351">
        <f t="shared" ref="AB81:AE81" si="1091">SUM(AB82:AB90)</f>
        <v>0</v>
      </c>
      <c r="AC81" s="351">
        <f t="shared" si="1091"/>
        <v>0</v>
      </c>
      <c r="AD81" s="351">
        <f t="shared" si="1091"/>
        <v>0</v>
      </c>
      <c r="AE81" s="351">
        <f t="shared" si="1091"/>
        <v>0</v>
      </c>
      <c r="AF81" s="351">
        <f t="shared" ref="AF81:AI81" si="1092">SUM(AF82:AF90)</f>
        <v>0</v>
      </c>
      <c r="AG81" s="351">
        <f t="shared" si="1092"/>
        <v>0</v>
      </c>
      <c r="AH81" s="351">
        <f t="shared" si="1092"/>
        <v>0</v>
      </c>
      <c r="AI81" s="351">
        <f t="shared" si="1092"/>
        <v>0</v>
      </c>
      <c r="AJ81" s="351">
        <f t="shared" ref="AJ81:AL81" si="1093">SUM(AJ82:AJ90)</f>
        <v>0</v>
      </c>
      <c r="AK81" s="351">
        <f t="shared" si="1093"/>
        <v>0</v>
      </c>
      <c r="AL81" s="351">
        <f t="shared" si="1093"/>
        <v>0</v>
      </c>
      <c r="AM81" s="351">
        <f t="shared" si="729"/>
        <v>47.655841600000002</v>
      </c>
      <c r="AN81" s="355"/>
      <c r="AO81" s="15" t="s">
        <v>30</v>
      </c>
      <c r="AP81" s="15"/>
      <c r="AQ81" s="16" t="s">
        <v>31</v>
      </c>
      <c r="AR81" s="16">
        <f>SUM(AR82:AR90)</f>
        <v>89.05616504000001</v>
      </c>
      <c r="AS81" s="16">
        <f t="shared" ref="AS81:AZ81" si="1094">SUM(AS82:AS90)</f>
        <v>334.97396149666662</v>
      </c>
      <c r="AT81" s="16">
        <f t="shared" si="1094"/>
        <v>28.870491560000005</v>
      </c>
      <c r="AU81" s="16">
        <f t="shared" si="1094"/>
        <v>30.185284480000004</v>
      </c>
      <c r="AV81" s="16">
        <f t="shared" si="1094"/>
        <v>27.69731616</v>
      </c>
      <c r="AW81" s="16">
        <f t="shared" si="1094"/>
        <v>86.753092199999998</v>
      </c>
      <c r="AX81" s="16">
        <f t="shared" si="1094"/>
        <v>45.168030599999994</v>
      </c>
      <c r="AY81" s="16">
        <f t="shared" si="1094"/>
        <v>35.924818600000002</v>
      </c>
      <c r="AZ81" s="16">
        <f t="shared" si="1094"/>
        <v>79.184889600000005</v>
      </c>
      <c r="BA81" s="16">
        <f>SUM(BA82:BA90)</f>
        <v>160.27773879999998</v>
      </c>
      <c r="BB81" s="16">
        <f t="shared" ref="BB81:CA81" si="1095">SUM(BB82:BB90)</f>
        <v>111.63843220000001</v>
      </c>
      <c r="BC81" s="16">
        <f t="shared" si="1095"/>
        <v>105.53698039999999</v>
      </c>
      <c r="BD81" s="16">
        <f t="shared" si="1095"/>
        <v>75.597615000000005</v>
      </c>
      <c r="BE81" s="16">
        <f t="shared" si="1095"/>
        <v>292.77302759999992</v>
      </c>
      <c r="BF81" s="16">
        <f t="shared" si="1095"/>
        <v>70.380637000000007</v>
      </c>
      <c r="BG81" s="16">
        <f t="shared" si="1095"/>
        <v>72.914320799999985</v>
      </c>
      <c r="BH81" s="16">
        <f t="shared" si="1095"/>
        <v>67.47682859999999</v>
      </c>
      <c r="BI81" s="16">
        <f t="shared" si="1095"/>
        <v>210.77178639999997</v>
      </c>
      <c r="BJ81" s="16">
        <f t="shared" si="1095"/>
        <v>750.57564499999989</v>
      </c>
      <c r="BK81" s="82">
        <f t="shared" si="1095"/>
        <v>0</v>
      </c>
      <c r="BL81" s="82">
        <f t="shared" si="1095"/>
        <v>0</v>
      </c>
      <c r="BM81" s="82">
        <f t="shared" si="1095"/>
        <v>0</v>
      </c>
      <c r="BN81" s="350">
        <f t="shared" si="1095"/>
        <v>0</v>
      </c>
      <c r="BO81" s="350">
        <f t="shared" si="1095"/>
        <v>0</v>
      </c>
      <c r="BP81" s="350">
        <f t="shared" si="1095"/>
        <v>0</v>
      </c>
      <c r="BQ81" s="350">
        <f t="shared" si="1095"/>
        <v>0</v>
      </c>
      <c r="BR81" s="350">
        <f t="shared" si="1095"/>
        <v>0</v>
      </c>
      <c r="BS81" s="350">
        <f t="shared" si="1095"/>
        <v>0</v>
      </c>
      <c r="BT81" s="350">
        <f t="shared" si="1095"/>
        <v>0</v>
      </c>
      <c r="BU81" s="350">
        <f t="shared" si="1095"/>
        <v>0</v>
      </c>
      <c r="BV81" s="350">
        <f t="shared" si="1095"/>
        <v>0</v>
      </c>
      <c r="BW81" s="350">
        <f t="shared" si="1095"/>
        <v>0</v>
      </c>
      <c r="BX81" s="350">
        <f t="shared" si="1095"/>
        <v>0</v>
      </c>
      <c r="BY81" s="350">
        <f t="shared" si="1095"/>
        <v>0</v>
      </c>
      <c r="BZ81" s="350">
        <f t="shared" si="1095"/>
        <v>0</v>
      </c>
      <c r="CA81" s="350">
        <f t="shared" si="1095"/>
        <v>0</v>
      </c>
      <c r="CB81" s="349"/>
      <c r="CC81" s="15" t="s">
        <v>30</v>
      </c>
      <c r="CD81" s="15"/>
      <c r="CE81" s="16" t="s">
        <v>31</v>
      </c>
      <c r="CF81" s="16">
        <v>35.399517759999995</v>
      </c>
      <c r="CG81" s="16">
        <v>47.562249146969698</v>
      </c>
      <c r="CH81" s="16">
        <v>2.2205088000000002</v>
      </c>
      <c r="CI81" s="16">
        <v>2.4925036999999999</v>
      </c>
      <c r="CJ81" s="16">
        <v>2.9492598999999999</v>
      </c>
      <c r="CK81" s="16">
        <v>7.6622723999999991</v>
      </c>
      <c r="CL81" s="16">
        <v>0</v>
      </c>
      <c r="CM81" s="16">
        <v>0</v>
      </c>
      <c r="CN81" s="16">
        <v>0</v>
      </c>
      <c r="CO81" s="16">
        <v>0</v>
      </c>
      <c r="CP81" s="16">
        <v>0</v>
      </c>
      <c r="CQ81" s="16">
        <v>0</v>
      </c>
      <c r="CR81" s="16">
        <v>0</v>
      </c>
      <c r="CS81" s="16">
        <v>0</v>
      </c>
      <c r="CT81" s="16">
        <v>0</v>
      </c>
      <c r="CU81" s="16">
        <v>0</v>
      </c>
      <c r="CV81" s="16">
        <v>0</v>
      </c>
      <c r="CW81" s="16">
        <v>0</v>
      </c>
      <c r="CX81" s="16">
        <v>7.6622723999999991</v>
      </c>
      <c r="CY81" s="16"/>
      <c r="CZ81" s="16"/>
      <c r="DA81" s="16"/>
      <c r="DB81" s="16"/>
      <c r="DC81" s="16"/>
      <c r="DD81" s="16"/>
      <c r="DE81" s="16"/>
      <c r="DF81" s="16"/>
      <c r="DG81" s="16"/>
      <c r="DH81" s="16"/>
      <c r="DI81" s="16"/>
      <c r="DJ81" s="16"/>
      <c r="DK81" s="16"/>
      <c r="DL81" s="16"/>
      <c r="DM81" s="16"/>
      <c r="DN81" s="351"/>
      <c r="DO81" s="351"/>
      <c r="DP81" s="349"/>
      <c r="DQ81" s="15" t="s">
        <v>30</v>
      </c>
      <c r="DR81" s="15"/>
      <c r="DS81" s="16" t="s">
        <v>31</v>
      </c>
      <c r="DT81" s="16">
        <f>SUM(DT82:DT90)</f>
        <v>61.579272000000003</v>
      </c>
      <c r="DU81" s="16">
        <f t="shared" ref="DU81:EP81" si="1096">SUM(DU82:DU90)</f>
        <v>242.36887300000009</v>
      </c>
      <c r="DV81" s="16">
        <f t="shared" si="1096"/>
        <v>19.990132999999997</v>
      </c>
      <c r="DW81" s="16">
        <f t="shared" si="1096"/>
        <v>18.186613999999999</v>
      </c>
      <c r="DX81" s="16">
        <f t="shared" si="1096"/>
        <v>22.807197000000002</v>
      </c>
      <c r="DY81" s="16">
        <f t="shared" si="1096"/>
        <v>60.983943999999994</v>
      </c>
      <c r="DZ81" s="16">
        <f t="shared" si="1096"/>
        <v>22.314135000000004</v>
      </c>
      <c r="EA81" s="16">
        <f t="shared" si="1096"/>
        <v>27.270906</v>
      </c>
      <c r="EB81" s="16">
        <f t="shared" si="1096"/>
        <v>27.462438000000002</v>
      </c>
      <c r="EC81" s="16">
        <f t="shared" si="1096"/>
        <v>77.047479000000024</v>
      </c>
      <c r="ED81" s="16">
        <f t="shared" si="1096"/>
        <v>27.904190999999997</v>
      </c>
      <c r="EE81" s="16">
        <f t="shared" si="1096"/>
        <v>33.407012999999999</v>
      </c>
      <c r="EF81" s="30">
        <f t="shared" si="1096"/>
        <v>28.347884999999998</v>
      </c>
      <c r="EG81" s="16">
        <f t="shared" si="1096"/>
        <v>89.659089000000009</v>
      </c>
      <c r="EH81" s="16">
        <f t="shared" si="1096"/>
        <v>28.669484999999998</v>
      </c>
      <c r="EI81" s="16">
        <f t="shared" si="1096"/>
        <v>33.236837999999999</v>
      </c>
      <c r="EJ81" s="16">
        <f t="shared" si="1096"/>
        <v>33.156110000000005</v>
      </c>
      <c r="EK81" s="16">
        <f t="shared" si="1096"/>
        <v>95.062433000000027</v>
      </c>
      <c r="EL81" s="16">
        <f t="shared" si="1096"/>
        <v>322.75294500000001</v>
      </c>
      <c r="EM81" s="82">
        <f t="shared" si="1096"/>
        <v>0</v>
      </c>
      <c r="EN81" s="82">
        <f t="shared" si="1096"/>
        <v>0</v>
      </c>
      <c r="EO81" s="82">
        <f t="shared" si="1096"/>
        <v>0</v>
      </c>
      <c r="EP81" s="350">
        <f t="shared" si="1096"/>
        <v>0</v>
      </c>
      <c r="EQ81" s="350"/>
      <c r="ER81" s="350"/>
      <c r="ES81" s="350"/>
      <c r="ET81" s="350"/>
      <c r="EU81" s="350"/>
      <c r="EV81" s="350"/>
      <c r="EW81" s="350"/>
      <c r="EX81" s="350"/>
      <c r="EY81" s="350"/>
      <c r="EZ81" s="350"/>
      <c r="FA81" s="350"/>
      <c r="FB81" s="350"/>
      <c r="FC81" s="350"/>
      <c r="FD81" s="349"/>
      <c r="FE81" s="15" t="s">
        <v>30</v>
      </c>
      <c r="FF81" s="15"/>
      <c r="FG81" s="16" t="s">
        <v>31</v>
      </c>
      <c r="FH81" s="16">
        <f>SUM(FH82:FH90)</f>
        <v>119.70073900000003</v>
      </c>
      <c r="FI81" s="16">
        <f t="shared" ref="FI81:GD81" si="1097">SUM(FI82:FI90)</f>
        <v>449.24373020000013</v>
      </c>
      <c r="FJ81" s="16">
        <f t="shared" si="1097"/>
        <v>32.757142999999999</v>
      </c>
      <c r="FK81" s="16">
        <f t="shared" si="1097"/>
        <v>27.906854999999997</v>
      </c>
      <c r="FL81" s="16">
        <f t="shared" si="1097"/>
        <v>33.602993999999995</v>
      </c>
      <c r="FM81" s="16">
        <f t="shared" si="1097"/>
        <v>94.266992000000016</v>
      </c>
      <c r="FN81" s="16">
        <f t="shared" si="1097"/>
        <v>35.452598999999999</v>
      </c>
      <c r="FO81" s="16">
        <f t="shared" si="1097"/>
        <v>36.613004999999994</v>
      </c>
      <c r="FP81" s="16">
        <f t="shared" si="1097"/>
        <v>35.641847999999996</v>
      </c>
      <c r="FQ81" s="16">
        <f t="shared" si="1097"/>
        <v>107.70745199999999</v>
      </c>
      <c r="FR81" s="16">
        <f t="shared" si="1097"/>
        <v>36.498277000000002</v>
      </c>
      <c r="FS81" s="16">
        <f>SUM(FS82:FS90)</f>
        <v>44.673576000000004</v>
      </c>
      <c r="FT81" s="31">
        <f t="shared" ref="FT81" si="1098">SUM(FT82:FT90)</f>
        <v>30.932069999999996</v>
      </c>
      <c r="FU81" s="16">
        <f t="shared" si="1097"/>
        <v>112.10392299999999</v>
      </c>
      <c r="FV81" s="16">
        <f t="shared" si="1097"/>
        <v>34.132069999999999</v>
      </c>
      <c r="FW81" s="16">
        <f t="shared" si="1097"/>
        <v>31.278364000000003</v>
      </c>
      <c r="FX81" s="16">
        <f t="shared" si="1097"/>
        <v>31.670391000000002</v>
      </c>
      <c r="FY81" s="16">
        <f t="shared" si="1097"/>
        <v>97.080825000000004</v>
      </c>
      <c r="FZ81" s="16">
        <f t="shared" si="1097"/>
        <v>411.15919200000002</v>
      </c>
      <c r="GA81" s="16">
        <f t="shared" si="1097"/>
        <v>0</v>
      </c>
      <c r="GB81" s="16">
        <f t="shared" si="1097"/>
        <v>0</v>
      </c>
      <c r="GC81" s="189">
        <f t="shared" si="1097"/>
        <v>0</v>
      </c>
      <c r="GD81" s="351">
        <f t="shared" si="1097"/>
        <v>0</v>
      </c>
      <c r="GE81" s="351">
        <f t="shared" ref="GE81:GH81" si="1099">SUM(GE82:GE90)</f>
        <v>0</v>
      </c>
      <c r="GF81" s="351">
        <f t="shared" si="1099"/>
        <v>0</v>
      </c>
      <c r="GG81" s="351">
        <f t="shared" si="1099"/>
        <v>0</v>
      </c>
      <c r="GH81" s="351">
        <f t="shared" si="1099"/>
        <v>0</v>
      </c>
      <c r="GI81" s="351">
        <f t="shared" ref="GI81:GL81" si="1100">SUM(GI82:GI90)</f>
        <v>0</v>
      </c>
      <c r="GJ81" s="351">
        <f t="shared" si="1100"/>
        <v>0</v>
      </c>
      <c r="GK81" s="351">
        <f t="shared" si="1100"/>
        <v>0</v>
      </c>
      <c r="GL81" s="351">
        <f t="shared" si="1100"/>
        <v>0</v>
      </c>
      <c r="GM81" s="351">
        <f t="shared" ref="GM81:GQ81" si="1101">SUM(GM82:GM90)</f>
        <v>0</v>
      </c>
      <c r="GN81" s="351">
        <f t="shared" si="1101"/>
        <v>0</v>
      </c>
      <c r="GO81" s="351">
        <f t="shared" si="1101"/>
        <v>0</v>
      </c>
      <c r="GP81" s="351">
        <f t="shared" si="1101"/>
        <v>0</v>
      </c>
      <c r="GQ81" s="351">
        <f t="shared" si="1101"/>
        <v>0</v>
      </c>
      <c r="GR81" s="349"/>
      <c r="GS81" s="15" t="s">
        <v>30</v>
      </c>
      <c r="GT81" s="15"/>
      <c r="GU81" s="16" t="s">
        <v>31</v>
      </c>
      <c r="GV81" s="16">
        <f>SUM(GV82:GV90)</f>
        <v>83.971030600000006</v>
      </c>
      <c r="GW81" s="16">
        <f t="shared" ref="GW81:HN81" si="1102">SUM(GW82:GW90)</f>
        <v>225.986964</v>
      </c>
      <c r="GX81" s="16">
        <f t="shared" si="1102"/>
        <v>25.992222899999998</v>
      </c>
      <c r="GY81" s="16">
        <f t="shared" si="1102"/>
        <v>19.2532338</v>
      </c>
      <c r="GZ81" s="16">
        <f t="shared" si="1102"/>
        <v>20.109915000000001</v>
      </c>
      <c r="HA81" s="16">
        <f t="shared" si="1102"/>
        <v>65.355371700000006</v>
      </c>
      <c r="HB81" s="16">
        <f t="shared" si="1102"/>
        <v>14.088751</v>
      </c>
      <c r="HC81" s="16">
        <f t="shared" si="1102"/>
        <v>15.1874685</v>
      </c>
      <c r="HD81" s="16">
        <f t="shared" si="1102"/>
        <v>15.771207</v>
      </c>
      <c r="HE81" s="16">
        <f t="shared" si="1102"/>
        <v>45.0474265</v>
      </c>
      <c r="HF81" s="16">
        <f t="shared" si="1102"/>
        <v>12.288127800000002</v>
      </c>
      <c r="HG81" s="16">
        <f t="shared" si="1102"/>
        <v>19.37162</v>
      </c>
      <c r="HH81" s="16">
        <f t="shared" si="1102"/>
        <v>17.810413399999998</v>
      </c>
      <c r="HI81" s="16">
        <f t="shared" si="1102"/>
        <v>49.470161199999993</v>
      </c>
      <c r="HJ81" s="16">
        <f t="shared" si="1102"/>
        <v>21.423708000000001</v>
      </c>
      <c r="HK81" s="16">
        <f t="shared" si="1102"/>
        <v>24.1787952</v>
      </c>
      <c r="HL81" s="16">
        <f t="shared" si="1102"/>
        <v>23.2231816</v>
      </c>
      <c r="HM81" s="16">
        <f t="shared" si="1102"/>
        <v>68.825684800000005</v>
      </c>
      <c r="HN81" s="16">
        <f t="shared" si="1102"/>
        <v>228.69864419999999</v>
      </c>
      <c r="HO81" s="16">
        <f t="shared" ref="HO81:HR81" si="1103">SUM(HO82:HO90)</f>
        <v>20.244898399999997</v>
      </c>
      <c r="HP81" s="16">
        <f t="shared" si="1103"/>
        <v>27.410943200000002</v>
      </c>
      <c r="HQ81" s="16">
        <f t="shared" si="1103"/>
        <v>0</v>
      </c>
      <c r="HR81" s="16">
        <f t="shared" si="1103"/>
        <v>47.655841600000016</v>
      </c>
      <c r="HS81" s="351">
        <f t="shared" ref="HS81:HV81" si="1104">SUM(HS82:HS90)</f>
        <v>0</v>
      </c>
      <c r="HT81" s="351">
        <f t="shared" si="1104"/>
        <v>0</v>
      </c>
      <c r="HU81" s="351">
        <f t="shared" si="1104"/>
        <v>0</v>
      </c>
      <c r="HV81" s="351">
        <f t="shared" si="1104"/>
        <v>0</v>
      </c>
      <c r="HW81" s="351">
        <f t="shared" ref="HW81:HZ81" si="1105">SUM(HW82:HW90)</f>
        <v>0</v>
      </c>
      <c r="HX81" s="351">
        <f t="shared" si="1105"/>
        <v>0</v>
      </c>
      <c r="HY81" s="351">
        <f t="shared" si="1105"/>
        <v>0</v>
      </c>
      <c r="HZ81" s="351">
        <f t="shared" si="1105"/>
        <v>0</v>
      </c>
      <c r="IA81" s="351">
        <f t="shared" ref="IA81:IE81" si="1106">SUM(IA82:IA90)</f>
        <v>0</v>
      </c>
      <c r="IB81" s="351">
        <f t="shared" si="1106"/>
        <v>0</v>
      </c>
      <c r="IC81" s="351">
        <f t="shared" si="1106"/>
        <v>0</v>
      </c>
      <c r="ID81" s="351">
        <f t="shared" si="1106"/>
        <v>0</v>
      </c>
      <c r="IE81" s="351">
        <f t="shared" si="1106"/>
        <v>47.655841600000016</v>
      </c>
    </row>
    <row r="82" spans="1:239" ht="15.75" x14ac:dyDescent="0.25">
      <c r="A82" s="17">
        <v>1</v>
      </c>
      <c r="B82" s="18" t="s">
        <v>32</v>
      </c>
      <c r="C82" s="19" t="s">
        <v>0</v>
      </c>
      <c r="D82" s="20">
        <f>AR82+'1.Danh muc CPHC'!CF82+DT82+FH82+GV82</f>
        <v>283.28658660000002</v>
      </c>
      <c r="E82" s="20">
        <f>AS82+'1.Danh muc CPHC'!CG82+DU82+FI82+GW82</f>
        <v>957.33676922000018</v>
      </c>
      <c r="F82" s="20">
        <f>AT82+'1.Danh muc CPHC'!CH82+DV82+FJ82+GX82</f>
        <v>73.602637200000004</v>
      </c>
      <c r="G82" s="20">
        <f>AU82+'1.Danh muc CPHC'!CI82+DW82+FK82+GY82</f>
        <v>64.176963799999996</v>
      </c>
      <c r="H82" s="20">
        <f>AV82+'1.Danh muc CPHC'!CJ82+DX82+FL82+GZ82</f>
        <v>74.104792099999997</v>
      </c>
      <c r="I82" s="32">
        <f t="shared" si="679"/>
        <v>211.88439310000001</v>
      </c>
      <c r="J82" s="20">
        <f t="shared" ref="J82:J90" si="1107">AX82+CL82+DZ82+FN82+HB82</f>
        <v>78.502086000000006</v>
      </c>
      <c r="K82" s="20">
        <f t="shared" ref="K82:K90" si="1108">AY82+CM82+EA82+FO82+HC82</f>
        <v>78.106649500000003</v>
      </c>
      <c r="L82" s="20">
        <f t="shared" ref="L82:L90" si="1109">AZ82+CN82+EB82+FP82+HD82</f>
        <v>124.33391899999999</v>
      </c>
      <c r="M82" s="32">
        <f t="shared" si="680"/>
        <v>280.9426545</v>
      </c>
      <c r="N82" s="20">
        <f t="shared" ref="N82:N90" si="1110">BB82+CP82+ED82+FR82+HF82</f>
        <v>152.63635299999999</v>
      </c>
      <c r="O82" s="20">
        <f t="shared" ref="O82:O90" si="1111">BC82+CQ82+EE82+FS82+HG82</f>
        <v>165.798753</v>
      </c>
      <c r="P82" s="20">
        <f t="shared" ref="P82:P90" si="1112">BD82+CR82+EF82+FT82+HH82</f>
        <v>126.60847199999999</v>
      </c>
      <c r="Q82" s="32">
        <f t="shared" si="681"/>
        <v>445.04357800000002</v>
      </c>
      <c r="R82" s="20">
        <f t="shared" ref="R82:R90" si="1113">BF82+CT82+EH82+FV82+HJ82</f>
        <v>123.6575656</v>
      </c>
      <c r="S82" s="20">
        <f t="shared" ref="S82:S90" si="1114">BG82+CU82+EI82+FW82+HK82</f>
        <v>130.68110060000001</v>
      </c>
      <c r="T82" s="20">
        <f t="shared" ref="T82:T90" si="1115">BH82+CV82+EJ82+FX82+HL82</f>
        <v>124.6438536</v>
      </c>
      <c r="U82" s="32">
        <f t="shared" si="682"/>
        <v>378.98251979999998</v>
      </c>
      <c r="V82" s="32">
        <f t="shared" si="723"/>
        <v>1316.8531453999999</v>
      </c>
      <c r="W82" s="32">
        <f t="shared" ref="W82:W90" si="1116">BK82+CY82+EM82+GA82+HO82</f>
        <v>17.044944000000001</v>
      </c>
      <c r="X82" s="32">
        <f t="shared" ref="X82:X90" si="1117">BL82+DM82+EN82+GB82+HP82</f>
        <v>23.228480000000001</v>
      </c>
      <c r="Y82" s="202">
        <f t="shared" ref="Y82:Y90" si="1118">BM82+DN82+EO82+GC82+HQ82</f>
        <v>0</v>
      </c>
      <c r="Z82" s="186">
        <f t="shared" si="1071"/>
        <v>40.273424000000006</v>
      </c>
      <c r="AA82" s="186">
        <f t="shared" ref="AA82:AA90" si="1119">BO82+DC82+EQ82+GE82+HS82</f>
        <v>0</v>
      </c>
      <c r="AB82" s="186">
        <f t="shared" ref="AB82:AB90" si="1120">BP82+DD82+ER82+GF82+HT82</f>
        <v>0</v>
      </c>
      <c r="AC82" s="186">
        <f t="shared" ref="AC82:AC90" si="1121">BQ82+DE82+ES82+GG82+HU82</f>
        <v>0</v>
      </c>
      <c r="AD82" s="186">
        <f t="shared" ref="AD82:AD90" si="1122">BR82+DF82+ET82+GH82+HV82</f>
        <v>0</v>
      </c>
      <c r="AE82" s="186">
        <f t="shared" ref="AE82:AE90" si="1123">BS82+DG82+EU82+GI82+HW82</f>
        <v>0</v>
      </c>
      <c r="AF82" s="186">
        <f t="shared" ref="AF82:AF90" si="1124">BT82+DH82+EV82+GJ82+HX82</f>
        <v>0</v>
      </c>
      <c r="AG82" s="186">
        <f t="shared" ref="AG82:AG90" si="1125">BU82+DI82+EW82+GK82+HY82</f>
        <v>0</v>
      </c>
      <c r="AH82" s="186">
        <f t="shared" ref="AH82:AH90" si="1126">BV82+DJ82+EX82+GL82+HZ82</f>
        <v>0</v>
      </c>
      <c r="AI82" s="186">
        <f t="shared" ref="AI82:AI90" si="1127">BW82+DK82+EY82+GM82+IA82</f>
        <v>0</v>
      </c>
      <c r="AJ82" s="186">
        <f t="shared" ref="AJ82:AJ90" si="1128">BX82+DL82+EZ82+GN82+IB82</f>
        <v>0</v>
      </c>
      <c r="AK82" s="186">
        <f t="shared" ref="AK82:AK90" si="1129">BY82+DM82+FA82+GO82+IC82</f>
        <v>0</v>
      </c>
      <c r="AL82" s="186">
        <f t="shared" ref="AL82:AL90" si="1130">BZ82+DN82+FB82+GP82+ID82</f>
        <v>0</v>
      </c>
      <c r="AM82" s="186">
        <f t="shared" si="729"/>
        <v>40.273424000000006</v>
      </c>
      <c r="AN82" s="13"/>
      <c r="AO82" s="18">
        <v>1</v>
      </c>
      <c r="AP82" s="18" t="s">
        <v>32</v>
      </c>
      <c r="AQ82" s="19" t="s">
        <v>0</v>
      </c>
      <c r="AR82" s="19">
        <v>60.794858000000005</v>
      </c>
      <c r="AS82" s="19">
        <v>259.40765371999998</v>
      </c>
      <c r="AT82" s="19">
        <v>17.635096999999998</v>
      </c>
      <c r="AU82" s="19">
        <v>18.588999999999999</v>
      </c>
      <c r="AV82" s="19">
        <v>15.763188</v>
      </c>
      <c r="AW82" s="19">
        <f t="shared" ref="AW82:AW116" si="1131">SUM(AT82:AV82)</f>
        <v>51.987285</v>
      </c>
      <c r="AX82" s="19">
        <v>24.745341</v>
      </c>
      <c r="AY82" s="19">
        <v>17.43178</v>
      </c>
      <c r="AZ82" s="19">
        <v>61.767774000000003</v>
      </c>
      <c r="BA82" s="19">
        <f t="shared" ref="BA82:BA90" si="1132">SUM(AX82:AZ82)</f>
        <v>103.944895</v>
      </c>
      <c r="BB82" s="19">
        <v>94.448196999999993</v>
      </c>
      <c r="BC82" s="19">
        <v>86.250997999999996</v>
      </c>
      <c r="BD82" s="19">
        <v>62.293526999999997</v>
      </c>
      <c r="BE82" s="19">
        <f t="shared" ref="BE82:BE89" si="1133">SUM(BB82:BD82)</f>
        <v>242.99272199999996</v>
      </c>
      <c r="BF82" s="19">
        <v>57.502692000000003</v>
      </c>
      <c r="BG82" s="19">
        <v>59.7</v>
      </c>
      <c r="BH82" s="19">
        <v>55.055999999999997</v>
      </c>
      <c r="BI82" s="19">
        <f t="shared" ref="BI82:BI89" si="1134">SUM(BF82:BH82)</f>
        <v>172.258692</v>
      </c>
      <c r="BJ82" s="33">
        <f t="shared" ref="BJ82:BJ89" si="1135">+AW82+BA82+BE82+BI82</f>
        <v>571.18359399999997</v>
      </c>
      <c r="BK82" s="48"/>
      <c r="BL82" s="48"/>
      <c r="BM82" s="48"/>
      <c r="BN82" s="197">
        <f t="shared" ref="BN82:BN90" si="1136">SUM(BK82:BM82)</f>
        <v>0</v>
      </c>
      <c r="BO82" s="197"/>
      <c r="BP82" s="197"/>
      <c r="BQ82" s="197"/>
      <c r="BR82" s="197">
        <f t="shared" ref="BR82:BR90" si="1137">SUM(BO82:BQ82)</f>
        <v>0</v>
      </c>
      <c r="BS82" s="197"/>
      <c r="BT82" s="197"/>
      <c r="BU82" s="197"/>
      <c r="BV82" s="197">
        <f t="shared" ref="BV82:BV90" si="1138">SUM(BS82:BU82)</f>
        <v>0</v>
      </c>
      <c r="BW82" s="197"/>
      <c r="BX82" s="197"/>
      <c r="BY82" s="197"/>
      <c r="BZ82" s="197">
        <f t="shared" ref="BZ82:BZ90" si="1139">SUM(BW82:BY82)</f>
        <v>0</v>
      </c>
      <c r="CA82" s="197">
        <f t="shared" ref="CA82:CA90" si="1140">+BN82+BR82+BV82+BZ82</f>
        <v>0</v>
      </c>
      <c r="CC82" s="18">
        <v>1</v>
      </c>
      <c r="CD82" s="18" t="s">
        <v>32</v>
      </c>
      <c r="CE82" s="19" t="s">
        <v>0</v>
      </c>
      <c r="CF82" s="19">
        <v>28.334191000000001</v>
      </c>
      <c r="CG82" s="19">
        <v>14.099593</v>
      </c>
      <c r="CH82" s="19">
        <v>0.389851</v>
      </c>
      <c r="CI82" s="19">
        <v>0.389851</v>
      </c>
      <c r="CJ82" s="19">
        <v>0.35938399999999998</v>
      </c>
      <c r="CK82" s="19">
        <v>1.139086</v>
      </c>
      <c r="CL82" s="19"/>
      <c r="CM82" s="19"/>
      <c r="CN82" s="19"/>
      <c r="CO82" s="19">
        <v>0</v>
      </c>
      <c r="CP82" s="19"/>
      <c r="CQ82" s="19"/>
      <c r="CR82" s="19"/>
      <c r="CS82" s="19">
        <v>0</v>
      </c>
      <c r="CT82" s="19"/>
      <c r="CU82" s="19"/>
      <c r="CV82" s="19"/>
      <c r="CW82" s="19">
        <v>0</v>
      </c>
      <c r="CX82" s="19">
        <v>1.139086</v>
      </c>
      <c r="CY82" s="19"/>
      <c r="CZ82" s="19"/>
      <c r="DA82" s="19"/>
      <c r="DB82" s="19"/>
      <c r="DC82" s="19"/>
      <c r="DD82" s="19"/>
      <c r="DE82" s="19"/>
      <c r="DF82" s="19"/>
      <c r="DG82" s="19"/>
      <c r="DH82" s="19"/>
      <c r="DI82" s="19"/>
      <c r="DJ82" s="19"/>
      <c r="DK82" s="19"/>
      <c r="DL82" s="19"/>
      <c r="DM82" s="19"/>
      <c r="DN82" s="186"/>
      <c r="DO82" s="186"/>
      <c r="DQ82" s="18">
        <v>1</v>
      </c>
      <c r="DR82" s="18" t="s">
        <v>32</v>
      </c>
      <c r="DS82" s="19" t="s">
        <v>0</v>
      </c>
      <c r="DT82" s="19">
        <v>49.523164000000001</v>
      </c>
      <c r="DU82" s="19">
        <v>198.32773000000006</v>
      </c>
      <c r="DV82" s="19">
        <v>16.157668999999999</v>
      </c>
      <c r="DW82" s="19">
        <v>14.377167</v>
      </c>
      <c r="DX82" s="19">
        <v>18.605972000000001</v>
      </c>
      <c r="DY82" s="19">
        <f t="shared" ref="DY82:DY116" si="1141">SUM(DV82:DX82)</f>
        <v>49.140808</v>
      </c>
      <c r="DZ82" s="19">
        <v>16.772424999999998</v>
      </c>
      <c r="EA82" s="19">
        <v>21.883728000000001</v>
      </c>
      <c r="EB82" s="19">
        <v>22.057178</v>
      </c>
      <c r="EC82" s="19">
        <f t="shared" ref="EC82:EC90" si="1142">SUM(DZ82:EB82)</f>
        <v>60.713331000000004</v>
      </c>
      <c r="ED82" s="19">
        <v>22.581005999999999</v>
      </c>
      <c r="EE82" s="19">
        <v>28.019147</v>
      </c>
      <c r="EF82" s="34">
        <v>23.042459999999998</v>
      </c>
      <c r="EG82" s="19">
        <f t="shared" ref="EG82:EG90" si="1143">SUM(ED82:EF82)</f>
        <v>73.642612999999997</v>
      </c>
      <c r="EH82" s="34">
        <v>22.127407999999999</v>
      </c>
      <c r="EI82" s="34">
        <v>26.216497</v>
      </c>
      <c r="EJ82" s="34">
        <v>25.975522000000002</v>
      </c>
      <c r="EK82" s="19">
        <f t="shared" ref="EK82:EK90" si="1144">SUM(EH82:EJ82)</f>
        <v>74.319427000000005</v>
      </c>
      <c r="EL82" s="19">
        <f t="shared" ref="EL82:EL89" si="1145">+DY82+EC82+EG82+EK82</f>
        <v>257.81617900000003</v>
      </c>
      <c r="EM82" s="48"/>
      <c r="EN82" s="48"/>
      <c r="EO82" s="48"/>
      <c r="EP82" s="197">
        <f t="shared" ref="EP82:EP90" si="1146">SUM(EM82:EO82)</f>
        <v>0</v>
      </c>
      <c r="EQ82" s="197"/>
      <c r="ER82" s="197"/>
      <c r="ES82" s="197"/>
      <c r="ET82" s="197"/>
      <c r="EU82" s="197"/>
      <c r="EV82" s="197"/>
      <c r="EW82" s="197"/>
      <c r="EX82" s="197"/>
      <c r="EY82" s="197"/>
      <c r="EZ82" s="197"/>
      <c r="FA82" s="197"/>
      <c r="FB82" s="197"/>
      <c r="FC82" s="197"/>
      <c r="FE82" s="18">
        <v>1</v>
      </c>
      <c r="FF82" s="18" t="s">
        <v>32</v>
      </c>
      <c r="FG82" s="19" t="s">
        <v>0</v>
      </c>
      <c r="FH82" s="19">
        <v>82.354143000000008</v>
      </c>
      <c r="FI82" s="19">
        <v>332.90034000000003</v>
      </c>
      <c r="FJ82" s="19">
        <v>22.652601000000001</v>
      </c>
      <c r="FK82" s="19">
        <v>17.697495</v>
      </c>
      <c r="FL82" s="19">
        <v>23.727179</v>
      </c>
      <c r="FM82" s="19">
        <f t="shared" ref="FM82:FM116" si="1147">SUM(FJ82:FL82)</f>
        <v>64.077275</v>
      </c>
      <c r="FN82" s="19">
        <v>26.390070000000001</v>
      </c>
      <c r="FO82" s="19">
        <v>28.099411</v>
      </c>
      <c r="FP82" s="19">
        <v>27.914717</v>
      </c>
      <c r="FQ82" s="19">
        <f t="shared" ref="FQ82:FQ90" si="1148">SUM(FN82:FP82)</f>
        <v>82.404197999999994</v>
      </c>
      <c r="FR82" s="19">
        <v>27.012899999999998</v>
      </c>
      <c r="FS82" s="19">
        <v>35.329025999999999</v>
      </c>
      <c r="FT82" s="42">
        <v>25.9</v>
      </c>
      <c r="FU82" s="19">
        <f t="shared" ref="FU82:FU90" si="1149">SUM(FR82:FT82)</f>
        <v>88.241926000000007</v>
      </c>
      <c r="FV82" s="42">
        <v>25.9</v>
      </c>
      <c r="FW82" s="42">
        <v>23.976089999999999</v>
      </c>
      <c r="FX82" s="42">
        <v>23.774281999999999</v>
      </c>
      <c r="FY82" s="19">
        <f t="shared" ref="FY82:FY90" si="1150">SUM(FV82:FX82)</f>
        <v>73.650372000000004</v>
      </c>
      <c r="FZ82" s="19">
        <f t="shared" ref="FZ82:FZ97" si="1151">+FM82+FQ82+FU82+FY82</f>
        <v>308.37377100000003</v>
      </c>
      <c r="GA82" s="19"/>
      <c r="GB82" s="19"/>
      <c r="GC82" s="188"/>
      <c r="GD82" s="186">
        <f t="shared" ref="GD82:GD90" si="1152">SUM(GA82:GC82)</f>
        <v>0</v>
      </c>
      <c r="GE82" s="186"/>
      <c r="GF82" s="186"/>
      <c r="GG82" s="186"/>
      <c r="GH82" s="186">
        <f t="shared" ref="GH82:GH90" si="1153">SUM(GE82:GG82)</f>
        <v>0</v>
      </c>
      <c r="GI82" s="186"/>
      <c r="GJ82" s="186"/>
      <c r="GK82" s="186"/>
      <c r="GL82" s="186">
        <f t="shared" ref="GL82:GL90" si="1154">SUM(GI82:GK82)</f>
        <v>0</v>
      </c>
      <c r="GM82" s="186"/>
      <c r="GN82" s="186"/>
      <c r="GO82" s="186"/>
      <c r="GP82" s="186">
        <f t="shared" ref="GP82:GP90" si="1155">SUM(GM82:GO82)</f>
        <v>0</v>
      </c>
      <c r="GQ82" s="186">
        <f t="shared" ref="GQ82:GQ97" si="1156">+GD82+GH82+GL82+GP82</f>
        <v>0</v>
      </c>
      <c r="GS82" s="18">
        <v>1</v>
      </c>
      <c r="GT82" s="18" t="s">
        <v>32</v>
      </c>
      <c r="GU82" s="19" t="s">
        <v>0</v>
      </c>
      <c r="GV82" s="19">
        <v>62.280230599999996</v>
      </c>
      <c r="GW82" s="19">
        <v>152.60145249999999</v>
      </c>
      <c r="GX82" s="19">
        <v>16.767419199999999</v>
      </c>
      <c r="GY82" s="19">
        <v>13.123450799999999</v>
      </c>
      <c r="GZ82" s="19">
        <v>15.6490691</v>
      </c>
      <c r="HA82" s="19">
        <f t="shared" ref="HA82:HA116" si="1157">SUM(GX82:GZ82)</f>
        <v>45.539939099999998</v>
      </c>
      <c r="HB82" s="19">
        <v>10.594250000000001</v>
      </c>
      <c r="HC82" s="19">
        <v>10.6917305</v>
      </c>
      <c r="HD82" s="19">
        <v>12.594250000000001</v>
      </c>
      <c r="HE82" s="19">
        <f t="shared" ref="HE82:HE90" si="1158">SUM(HB82:HD82)</f>
        <v>33.880230500000003</v>
      </c>
      <c r="HF82" s="19">
        <v>8.5942500000000006</v>
      </c>
      <c r="HG82" s="19">
        <v>16.199581999999999</v>
      </c>
      <c r="HH82" s="43">
        <v>15.372484999999999</v>
      </c>
      <c r="HI82" s="19">
        <f t="shared" ref="HI82:HI90" si="1159">SUM(HF82:HH82)</f>
        <v>40.166316999999999</v>
      </c>
      <c r="HJ82" s="43">
        <v>18.127465600000001</v>
      </c>
      <c r="HK82" s="43">
        <v>20.788513600000002</v>
      </c>
      <c r="HL82" s="43">
        <v>19.838049600000002</v>
      </c>
      <c r="HM82" s="19">
        <f t="shared" ref="HM82:HM90" si="1160">SUM(HJ82:HL82)</f>
        <v>58.7540288</v>
      </c>
      <c r="HN82" s="19">
        <f t="shared" ref="HN82:HN97" si="1161">HA82+HE82+HI82+HM82</f>
        <v>178.34051540000002</v>
      </c>
      <c r="HO82" s="19">
        <v>17.044944000000001</v>
      </c>
      <c r="HP82" s="19">
        <v>23.228480000000001</v>
      </c>
      <c r="HQ82" s="19"/>
      <c r="HR82" s="19">
        <f t="shared" ref="HR82:HR90" si="1162">SUM(HO82:HQ82)</f>
        <v>40.273424000000006</v>
      </c>
      <c r="HS82" s="186"/>
      <c r="HT82" s="186"/>
      <c r="HU82" s="186"/>
      <c r="HV82" s="186">
        <f t="shared" ref="HV82:HV90" si="1163">SUM(HS82:HU82)</f>
        <v>0</v>
      </c>
      <c r="HW82" s="186"/>
      <c r="HX82" s="186"/>
      <c r="HY82" s="186"/>
      <c r="HZ82" s="186">
        <f t="shared" ref="HZ82:HZ90" si="1164">SUM(HW82:HY82)</f>
        <v>0</v>
      </c>
      <c r="IA82" s="186"/>
      <c r="IB82" s="186"/>
      <c r="IC82" s="186"/>
      <c r="ID82" s="186">
        <f t="shared" ref="ID82:ID90" si="1165">SUM(IA82:IC82)</f>
        <v>0</v>
      </c>
      <c r="IE82" s="186">
        <f t="shared" ref="IE82:IE97" si="1166">HR82+HV82+HZ82+ID82</f>
        <v>40.273424000000006</v>
      </c>
    </row>
    <row r="83" spans="1:239" ht="15.75" x14ac:dyDescent="0.25">
      <c r="A83" s="17">
        <v>2</v>
      </c>
      <c r="B83" s="21" t="s">
        <v>33</v>
      </c>
      <c r="C83" s="19" t="s">
        <v>34</v>
      </c>
      <c r="D83" s="20">
        <f>AR83+'1.Danh muc CPHC'!CF83+DT83+FH83+GV83</f>
        <v>3.0335532999999999</v>
      </c>
      <c r="E83" s="20">
        <f>AS83+'1.Danh muc CPHC'!CG83+DU83+FI83+GW83</f>
        <v>10.841894756666667</v>
      </c>
      <c r="F83" s="20">
        <f>AT83+'1.Danh muc CPHC'!CH83+DV83+FJ83+GX83</f>
        <v>0.92364956000000009</v>
      </c>
      <c r="G83" s="20">
        <f>AU83+'1.Danh muc CPHC'!CI83+DW83+FK83+GY83</f>
        <v>0.60004647999999994</v>
      </c>
      <c r="H83" s="20">
        <f>AV83+'1.Danh muc CPHC'!CJ83+DX83+FL83+GZ83</f>
        <v>0.56316924000000002</v>
      </c>
      <c r="I83" s="32">
        <f t="shared" si="679"/>
        <v>2.08686528</v>
      </c>
      <c r="J83" s="20">
        <f t="shared" si="1107"/>
        <v>0.58582559999999995</v>
      </c>
      <c r="K83" s="20">
        <f t="shared" si="1108"/>
        <v>0.60807299999999997</v>
      </c>
      <c r="L83" s="20">
        <f t="shared" si="1109"/>
        <v>0.48884760000000005</v>
      </c>
      <c r="M83" s="32">
        <f t="shared" si="680"/>
        <v>1.6827462</v>
      </c>
      <c r="N83" s="20">
        <f t="shared" si="1110"/>
        <v>0.4003852</v>
      </c>
      <c r="O83" s="20">
        <f t="shared" si="1111"/>
        <v>0.43260039999999994</v>
      </c>
      <c r="P83" s="20">
        <f t="shared" si="1112"/>
        <v>0.27346480000000001</v>
      </c>
      <c r="Q83" s="32">
        <f t="shared" si="681"/>
        <v>1.1064503999999999</v>
      </c>
      <c r="R83" s="20">
        <f t="shared" si="1113"/>
        <v>0.21629600000000002</v>
      </c>
      <c r="S83" s="20">
        <f t="shared" si="1114"/>
        <v>2.9454000000000001E-2</v>
      </c>
      <c r="T83" s="20">
        <f t="shared" si="1115"/>
        <v>2.9454000000000001E-2</v>
      </c>
      <c r="U83" s="32">
        <f t="shared" si="682"/>
        <v>0.275204</v>
      </c>
      <c r="V83" s="32">
        <f t="shared" si="723"/>
        <v>5.1512658800000004</v>
      </c>
      <c r="W83" s="32">
        <f t="shared" si="1116"/>
        <v>0.2761632</v>
      </c>
      <c r="X83" s="32">
        <f t="shared" si="1117"/>
        <v>0.27654480000000004</v>
      </c>
      <c r="Y83" s="202">
        <f t="shared" si="1118"/>
        <v>0</v>
      </c>
      <c r="Z83" s="186">
        <f t="shared" si="1071"/>
        <v>0.55270799999999998</v>
      </c>
      <c r="AA83" s="186">
        <f t="shared" si="1119"/>
        <v>0</v>
      </c>
      <c r="AB83" s="186">
        <f t="shared" si="1120"/>
        <v>0</v>
      </c>
      <c r="AC83" s="186">
        <f t="shared" si="1121"/>
        <v>0</v>
      </c>
      <c r="AD83" s="186">
        <f t="shared" si="1122"/>
        <v>0</v>
      </c>
      <c r="AE83" s="186">
        <f t="shared" si="1123"/>
        <v>0</v>
      </c>
      <c r="AF83" s="186">
        <f t="shared" si="1124"/>
        <v>0</v>
      </c>
      <c r="AG83" s="186">
        <f t="shared" si="1125"/>
        <v>0</v>
      </c>
      <c r="AH83" s="186">
        <f t="shared" si="1126"/>
        <v>0</v>
      </c>
      <c r="AI83" s="186">
        <f t="shared" si="1127"/>
        <v>0</v>
      </c>
      <c r="AJ83" s="186">
        <f t="shared" si="1128"/>
        <v>0</v>
      </c>
      <c r="AK83" s="186">
        <f t="shared" si="1129"/>
        <v>0</v>
      </c>
      <c r="AL83" s="186">
        <f t="shared" si="1130"/>
        <v>0</v>
      </c>
      <c r="AM83" s="186">
        <f t="shared" si="729"/>
        <v>0.55270799999999998</v>
      </c>
      <c r="AN83" s="13"/>
      <c r="AO83" s="18">
        <v>2</v>
      </c>
      <c r="AP83" s="21" t="s">
        <v>33</v>
      </c>
      <c r="AQ83" s="19" t="s">
        <v>34</v>
      </c>
      <c r="AR83" s="19">
        <v>1.05873024</v>
      </c>
      <c r="AS83" s="19">
        <v>3.717013056666667</v>
      </c>
      <c r="AT83" s="19">
        <v>0.34321296000000001</v>
      </c>
      <c r="AU83" s="19">
        <v>0.31294847999999997</v>
      </c>
      <c r="AV83" s="19">
        <v>0.34393824000000001</v>
      </c>
      <c r="AW83" s="19">
        <f t="shared" si="1131"/>
        <v>1.0000996799999999</v>
      </c>
      <c r="AX83" s="19">
        <v>0.51673559999999996</v>
      </c>
      <c r="AY83" s="19">
        <v>0.53898299999999999</v>
      </c>
      <c r="AZ83" s="19">
        <v>0.41975760000000001</v>
      </c>
      <c r="BA83" s="19">
        <f t="shared" si="1132"/>
        <v>1.4754762000000001</v>
      </c>
      <c r="BB83" s="19">
        <v>0.34878480000000001</v>
      </c>
      <c r="BC83" s="19">
        <v>0.37592339999999996</v>
      </c>
      <c r="BD83" s="19">
        <v>0.21567900000000001</v>
      </c>
      <c r="BE83" s="19">
        <f t="shared" si="1133"/>
        <v>0.94038719999999998</v>
      </c>
      <c r="BF83" s="19">
        <v>0.17629600000000001</v>
      </c>
      <c r="BG83" s="19">
        <v>2.9454000000000001E-2</v>
      </c>
      <c r="BH83" s="19">
        <v>2.9454000000000001E-2</v>
      </c>
      <c r="BI83" s="19">
        <f t="shared" si="1134"/>
        <v>0.23520400000000002</v>
      </c>
      <c r="BJ83" s="33">
        <f t="shared" si="1135"/>
        <v>3.65116708</v>
      </c>
      <c r="BK83" s="48"/>
      <c r="BL83" s="48"/>
      <c r="BM83" s="48"/>
      <c r="BN83" s="197">
        <f t="shared" si="1136"/>
        <v>0</v>
      </c>
      <c r="BO83" s="197"/>
      <c r="BP83" s="197"/>
      <c r="BQ83" s="197"/>
      <c r="BR83" s="197">
        <f t="shared" si="1137"/>
        <v>0</v>
      </c>
      <c r="BS83" s="197"/>
      <c r="BT83" s="197"/>
      <c r="BU83" s="197"/>
      <c r="BV83" s="197">
        <f t="shared" si="1138"/>
        <v>0</v>
      </c>
      <c r="BW83" s="197"/>
      <c r="BX83" s="197"/>
      <c r="BY83" s="197"/>
      <c r="BZ83" s="197">
        <f t="shared" si="1139"/>
        <v>0</v>
      </c>
      <c r="CA83" s="197">
        <f t="shared" si="1140"/>
        <v>0</v>
      </c>
      <c r="CC83" s="18">
        <v>2</v>
      </c>
      <c r="CD83" s="21" t="s">
        <v>33</v>
      </c>
      <c r="CE83" s="19" t="s">
        <v>34</v>
      </c>
      <c r="CF83" s="19">
        <v>0.26468256000000001</v>
      </c>
      <c r="CG83" s="19">
        <v>0</v>
      </c>
      <c r="CH83" s="19">
        <v>0.05</v>
      </c>
      <c r="CI83" s="19">
        <v>0</v>
      </c>
      <c r="CJ83" s="19">
        <v>0</v>
      </c>
      <c r="CK83" s="19">
        <v>0.05</v>
      </c>
      <c r="CL83" s="19"/>
      <c r="CM83" s="19"/>
      <c r="CN83" s="19"/>
      <c r="CO83" s="19">
        <v>0</v>
      </c>
      <c r="CP83" s="19"/>
      <c r="CQ83" s="19"/>
      <c r="CR83" s="19"/>
      <c r="CS83" s="19">
        <v>0</v>
      </c>
      <c r="CT83" s="19"/>
      <c r="CU83" s="19"/>
      <c r="CV83" s="19"/>
      <c r="CW83" s="19">
        <v>0</v>
      </c>
      <c r="CX83" s="19">
        <v>0.05</v>
      </c>
      <c r="CY83" s="19"/>
      <c r="CZ83" s="19"/>
      <c r="DA83" s="19"/>
      <c r="DB83" s="19"/>
      <c r="DC83" s="19"/>
      <c r="DD83" s="19"/>
      <c r="DE83" s="19"/>
      <c r="DF83" s="19"/>
      <c r="DG83" s="19"/>
      <c r="DH83" s="19"/>
      <c r="DI83" s="19"/>
      <c r="DJ83" s="19"/>
      <c r="DK83" s="19"/>
      <c r="DL83" s="19"/>
      <c r="DM83" s="19"/>
      <c r="DN83" s="186"/>
      <c r="DO83" s="186"/>
      <c r="DQ83" s="18">
        <v>2</v>
      </c>
      <c r="DR83" s="21" t="s">
        <v>33</v>
      </c>
      <c r="DS83" s="19" t="s">
        <v>34</v>
      </c>
      <c r="DT83" s="19">
        <v>0.95639399999999997</v>
      </c>
      <c r="DU83" s="19">
        <v>2.5333160000000001</v>
      </c>
      <c r="DV83" s="19">
        <v>0.33051000000000003</v>
      </c>
      <c r="DW83" s="19">
        <v>0.212675</v>
      </c>
      <c r="DX83" s="19">
        <v>0.19923099999999999</v>
      </c>
      <c r="DY83" s="19">
        <f t="shared" si="1141"/>
        <v>0.74241599999999996</v>
      </c>
      <c r="DZ83" s="19">
        <v>4.9090000000000002E-2</v>
      </c>
      <c r="EA83" s="19">
        <v>4.9090000000000002E-2</v>
      </c>
      <c r="EB83" s="19">
        <v>4.9090000000000002E-2</v>
      </c>
      <c r="EC83" s="19">
        <f t="shared" si="1142"/>
        <v>0.14727000000000001</v>
      </c>
      <c r="ED83" s="19">
        <v>0.04</v>
      </c>
      <c r="EE83" s="19">
        <v>0.04</v>
      </c>
      <c r="EF83" s="34">
        <v>0.04</v>
      </c>
      <c r="EG83" s="19">
        <f t="shared" si="1143"/>
        <v>0.12</v>
      </c>
      <c r="EH83" s="34">
        <v>0.04</v>
      </c>
      <c r="EI83" s="34">
        <v>0</v>
      </c>
      <c r="EJ83" s="34">
        <v>0</v>
      </c>
      <c r="EK83" s="19">
        <f t="shared" si="1144"/>
        <v>0.04</v>
      </c>
      <c r="EL83" s="19">
        <f t="shared" si="1145"/>
        <v>1.0496859999999999</v>
      </c>
      <c r="EM83" s="48"/>
      <c r="EN83" s="48"/>
      <c r="EO83" s="48"/>
      <c r="EP83" s="197">
        <f t="shared" si="1146"/>
        <v>0</v>
      </c>
      <c r="EQ83" s="197"/>
      <c r="ER83" s="197"/>
      <c r="ES83" s="197"/>
      <c r="ET83" s="197"/>
      <c r="EU83" s="197"/>
      <c r="EV83" s="197"/>
      <c r="EW83" s="197"/>
      <c r="EX83" s="197"/>
      <c r="EY83" s="197"/>
      <c r="EZ83" s="197"/>
      <c r="FA83" s="197"/>
      <c r="FB83" s="197"/>
      <c r="FC83" s="197"/>
      <c r="FE83" s="18">
        <v>2</v>
      </c>
      <c r="FF83" s="21" t="s">
        <v>33</v>
      </c>
      <c r="FG83" s="19" t="s">
        <v>34</v>
      </c>
      <c r="FH83" s="19">
        <v>0.23525999999999997</v>
      </c>
      <c r="FI83" s="19">
        <v>2.2445209999999998</v>
      </c>
      <c r="FJ83" s="19">
        <v>0.02</v>
      </c>
      <c r="FK83" s="19">
        <v>0.02</v>
      </c>
      <c r="FL83" s="19">
        <v>0.02</v>
      </c>
      <c r="FM83" s="19">
        <f t="shared" si="1147"/>
        <v>0.06</v>
      </c>
      <c r="FN83" s="19">
        <v>0.02</v>
      </c>
      <c r="FO83" s="19">
        <v>0.02</v>
      </c>
      <c r="FP83" s="19">
        <v>0.02</v>
      </c>
      <c r="FQ83" s="19">
        <f t="shared" si="1148"/>
        <v>0.06</v>
      </c>
      <c r="FR83" s="19">
        <v>0</v>
      </c>
      <c r="FS83" s="19">
        <v>0</v>
      </c>
      <c r="FT83" s="42">
        <v>0</v>
      </c>
      <c r="FU83" s="19">
        <f t="shared" si="1149"/>
        <v>0</v>
      </c>
      <c r="FV83" s="42">
        <v>0</v>
      </c>
      <c r="FW83" s="42">
        <v>0</v>
      </c>
      <c r="FX83" s="42">
        <v>0</v>
      </c>
      <c r="FY83" s="19">
        <f t="shared" si="1150"/>
        <v>0</v>
      </c>
      <c r="FZ83" s="19">
        <f t="shared" si="1151"/>
        <v>0.12</v>
      </c>
      <c r="GA83" s="19"/>
      <c r="GB83" s="19"/>
      <c r="GC83" s="188"/>
      <c r="GD83" s="186">
        <f t="shared" si="1152"/>
        <v>0</v>
      </c>
      <c r="GE83" s="186"/>
      <c r="GF83" s="186"/>
      <c r="GG83" s="186"/>
      <c r="GH83" s="186">
        <f t="shared" si="1153"/>
        <v>0</v>
      </c>
      <c r="GI83" s="186"/>
      <c r="GJ83" s="186"/>
      <c r="GK83" s="186"/>
      <c r="GL83" s="186">
        <f t="shared" si="1154"/>
        <v>0</v>
      </c>
      <c r="GM83" s="186"/>
      <c r="GN83" s="186"/>
      <c r="GO83" s="186"/>
      <c r="GP83" s="186">
        <f t="shared" si="1155"/>
        <v>0</v>
      </c>
      <c r="GQ83" s="186">
        <f t="shared" si="1156"/>
        <v>0</v>
      </c>
      <c r="GS83" s="18">
        <v>2</v>
      </c>
      <c r="GT83" s="21" t="s">
        <v>33</v>
      </c>
      <c r="GU83" s="19" t="s">
        <v>34</v>
      </c>
      <c r="GV83" s="19">
        <v>0.51848649999999996</v>
      </c>
      <c r="GW83" s="19">
        <v>2.3470446999999997</v>
      </c>
      <c r="GX83" s="19">
        <v>0.17992659999999999</v>
      </c>
      <c r="GY83" s="19">
        <v>5.4422999999999992E-2</v>
      </c>
      <c r="GZ83" s="19">
        <v>0</v>
      </c>
      <c r="HA83" s="19">
        <f t="shared" si="1157"/>
        <v>0.23434959999999999</v>
      </c>
      <c r="HB83" s="19">
        <v>0</v>
      </c>
      <c r="HC83" s="19">
        <v>0</v>
      </c>
      <c r="HD83" s="19">
        <v>0</v>
      </c>
      <c r="HE83" s="19">
        <f t="shared" si="1158"/>
        <v>0</v>
      </c>
      <c r="HF83" s="19">
        <v>1.16004E-2</v>
      </c>
      <c r="HG83" s="19">
        <v>1.6677000000000001E-2</v>
      </c>
      <c r="HH83" s="43">
        <v>1.7785799999999997E-2</v>
      </c>
      <c r="HI83" s="19">
        <f t="shared" si="1159"/>
        <v>4.6063199999999999E-2</v>
      </c>
      <c r="HJ83" s="43">
        <v>0</v>
      </c>
      <c r="HK83" s="43">
        <v>0</v>
      </c>
      <c r="HL83" s="43">
        <v>0</v>
      </c>
      <c r="HM83" s="19">
        <f t="shared" si="1160"/>
        <v>0</v>
      </c>
      <c r="HN83" s="19">
        <f t="shared" si="1161"/>
        <v>0.28041280000000002</v>
      </c>
      <c r="HO83" s="19">
        <v>0.2761632</v>
      </c>
      <c r="HP83" s="19">
        <v>0.27654480000000004</v>
      </c>
      <c r="HQ83" s="19"/>
      <c r="HR83" s="19">
        <f t="shared" si="1162"/>
        <v>0.55270799999999998</v>
      </c>
      <c r="HS83" s="186"/>
      <c r="HT83" s="186"/>
      <c r="HU83" s="186"/>
      <c r="HV83" s="186">
        <f t="shared" si="1163"/>
        <v>0</v>
      </c>
      <c r="HW83" s="186"/>
      <c r="HX83" s="186"/>
      <c r="HY83" s="186"/>
      <c r="HZ83" s="186">
        <f t="shared" si="1164"/>
        <v>0</v>
      </c>
      <c r="IA83" s="186"/>
      <c r="IB83" s="186"/>
      <c r="IC83" s="186"/>
      <c r="ID83" s="186">
        <f t="shared" si="1165"/>
        <v>0</v>
      </c>
      <c r="IE83" s="186">
        <f t="shared" si="1166"/>
        <v>0.55270799999999998</v>
      </c>
    </row>
    <row r="84" spans="1:239" ht="15.75" x14ac:dyDescent="0.25">
      <c r="A84" s="17">
        <v>3</v>
      </c>
      <c r="B84" s="21" t="s">
        <v>35</v>
      </c>
      <c r="C84" s="19" t="s">
        <v>36</v>
      </c>
      <c r="D84" s="20">
        <f>AR84+'1.Danh muc CPHC'!CF84+DT84+FH84+GV84</f>
        <v>33.213345599999997</v>
      </c>
      <c r="E84" s="20">
        <f>AS84+'1.Danh muc CPHC'!CG84+DU84+FI84+GW84</f>
        <v>116.08237391500001</v>
      </c>
      <c r="F84" s="20">
        <f>AT84+'1.Danh muc CPHC'!CH84+DV84+FJ84+GX84</f>
        <v>9.8741108000000004</v>
      </c>
      <c r="G84" s="20">
        <f>AU84+'1.Danh muc CPHC'!CI84+DW84+FK84+GY84</f>
        <v>10.163457400000002</v>
      </c>
      <c r="H84" s="20">
        <f>AV84+'1.Danh muc CPHC'!CJ84+DX84+FL84+GZ84</f>
        <v>10.20252496</v>
      </c>
      <c r="I84" s="32">
        <f t="shared" si="679"/>
        <v>30.240093160000001</v>
      </c>
      <c r="J84" s="20">
        <f t="shared" si="1107"/>
        <v>10.9727502</v>
      </c>
      <c r="K84" s="20">
        <f t="shared" si="1108"/>
        <v>11.407802999999999</v>
      </c>
      <c r="L84" s="20">
        <f t="shared" si="1109"/>
        <v>11.115361199999999</v>
      </c>
      <c r="M84" s="32">
        <f t="shared" si="680"/>
        <v>33.495914400000004</v>
      </c>
      <c r="N84" s="20">
        <f t="shared" si="1110"/>
        <v>11.338788000000001</v>
      </c>
      <c r="O84" s="20">
        <f t="shared" si="1111"/>
        <v>10.346458200000001</v>
      </c>
      <c r="P84" s="20">
        <f t="shared" si="1112"/>
        <v>8.455376600000001</v>
      </c>
      <c r="Q84" s="32">
        <f t="shared" si="681"/>
        <v>30.140622800000003</v>
      </c>
      <c r="R84" s="20">
        <f t="shared" si="1113"/>
        <v>11.507415200000001</v>
      </c>
      <c r="S84" s="20">
        <f t="shared" si="1114"/>
        <v>12.746149600000001</v>
      </c>
      <c r="T84" s="20">
        <f t="shared" si="1115"/>
        <v>12.741045200000002</v>
      </c>
      <c r="U84" s="32">
        <f t="shared" si="682"/>
        <v>36.994610000000002</v>
      </c>
      <c r="V84" s="32">
        <f t="shared" si="723"/>
        <v>130.87124036</v>
      </c>
      <c r="W84" s="32">
        <f t="shared" si="1116"/>
        <v>1.6497584000000001</v>
      </c>
      <c r="X84" s="32">
        <f t="shared" si="1117"/>
        <v>1.7082280000000001</v>
      </c>
      <c r="Y84" s="202">
        <f t="shared" si="1118"/>
        <v>0</v>
      </c>
      <c r="Z84" s="186">
        <f t="shared" si="1071"/>
        <v>3.3579864000000001</v>
      </c>
      <c r="AA84" s="186">
        <f t="shared" si="1119"/>
        <v>0</v>
      </c>
      <c r="AB84" s="186">
        <f t="shared" si="1120"/>
        <v>0</v>
      </c>
      <c r="AC84" s="186">
        <f t="shared" si="1121"/>
        <v>0</v>
      </c>
      <c r="AD84" s="186">
        <f t="shared" si="1122"/>
        <v>0</v>
      </c>
      <c r="AE84" s="186">
        <f t="shared" si="1123"/>
        <v>0</v>
      </c>
      <c r="AF84" s="186">
        <f t="shared" si="1124"/>
        <v>0</v>
      </c>
      <c r="AG84" s="186">
        <f t="shared" si="1125"/>
        <v>0</v>
      </c>
      <c r="AH84" s="186">
        <f t="shared" si="1126"/>
        <v>0</v>
      </c>
      <c r="AI84" s="186">
        <f t="shared" si="1127"/>
        <v>0</v>
      </c>
      <c r="AJ84" s="186">
        <f t="shared" si="1128"/>
        <v>0</v>
      </c>
      <c r="AK84" s="186">
        <f t="shared" si="1129"/>
        <v>0</v>
      </c>
      <c r="AL84" s="186">
        <f t="shared" si="1130"/>
        <v>0</v>
      </c>
      <c r="AM84" s="186">
        <f t="shared" si="729"/>
        <v>3.3579864000000001</v>
      </c>
      <c r="AN84" s="13"/>
      <c r="AO84" s="18">
        <v>3</v>
      </c>
      <c r="AP84" s="21" t="s">
        <v>35</v>
      </c>
      <c r="AQ84" s="19" t="s">
        <v>36</v>
      </c>
      <c r="AR84" s="19">
        <v>8.6288265600000003</v>
      </c>
      <c r="AS84" s="19">
        <v>29.869395840000006</v>
      </c>
      <c r="AT84" s="19">
        <v>3.055596</v>
      </c>
      <c r="AU84" s="19">
        <v>3.0203784000000002</v>
      </c>
      <c r="AV84" s="19">
        <v>3.0456177599999998</v>
      </c>
      <c r="AW84" s="19">
        <f t="shared" si="1131"/>
        <v>9.1215921599999987</v>
      </c>
      <c r="AX84" s="19">
        <v>4.1546411999999995</v>
      </c>
      <c r="AY84" s="19">
        <v>4.0137719999999995</v>
      </c>
      <c r="AZ84" s="19">
        <v>3.8618711999999999</v>
      </c>
      <c r="BA84" s="19">
        <f t="shared" si="1132"/>
        <v>12.030284399999999</v>
      </c>
      <c r="BB84" s="19">
        <v>4.1380337999999997</v>
      </c>
      <c r="BC84" s="19">
        <v>4.9580556000000007</v>
      </c>
      <c r="BD84" s="19">
        <v>3.1073279999999999</v>
      </c>
      <c r="BE84" s="19">
        <f t="shared" si="1133"/>
        <v>12.203417399999999</v>
      </c>
      <c r="BF84" s="19">
        <v>4.653289</v>
      </c>
      <c r="BG84" s="19">
        <v>5.7802902000000005</v>
      </c>
      <c r="BH84" s="19">
        <v>5.7546390000000001</v>
      </c>
      <c r="BI84" s="19">
        <f t="shared" si="1134"/>
        <v>16.188218200000001</v>
      </c>
      <c r="BJ84" s="33">
        <f t="shared" si="1135"/>
        <v>49.543512159999999</v>
      </c>
      <c r="BK84" s="48"/>
      <c r="BL84" s="48"/>
      <c r="BM84" s="48"/>
      <c r="BN84" s="197">
        <f t="shared" si="1136"/>
        <v>0</v>
      </c>
      <c r="BO84" s="197"/>
      <c r="BP84" s="197"/>
      <c r="BQ84" s="197"/>
      <c r="BR84" s="197">
        <f t="shared" si="1137"/>
        <v>0</v>
      </c>
      <c r="BS84" s="197"/>
      <c r="BT84" s="197"/>
      <c r="BU84" s="197"/>
      <c r="BV84" s="197">
        <f t="shared" si="1138"/>
        <v>0</v>
      </c>
      <c r="BW84" s="197"/>
      <c r="BX84" s="197"/>
      <c r="BY84" s="197"/>
      <c r="BZ84" s="197">
        <f t="shared" si="1139"/>
        <v>0</v>
      </c>
      <c r="CA84" s="197">
        <f t="shared" si="1140"/>
        <v>0</v>
      </c>
      <c r="CC84" s="18">
        <v>3</v>
      </c>
      <c r="CD84" s="21" t="s">
        <v>35</v>
      </c>
      <c r="CE84" s="19" t="s">
        <v>36</v>
      </c>
      <c r="CF84" s="19">
        <v>2.1572066400000001</v>
      </c>
      <c r="CG84" s="19">
        <v>0.43833527500000002</v>
      </c>
      <c r="CH84" s="19">
        <v>0.24821550000000003</v>
      </c>
      <c r="CI84" s="19">
        <v>0.3435492</v>
      </c>
      <c r="CJ84" s="19">
        <v>0.2106528</v>
      </c>
      <c r="CK84" s="19">
        <v>0.80241750000000001</v>
      </c>
      <c r="CL84" s="19"/>
      <c r="CM84" s="19"/>
      <c r="CN84" s="19"/>
      <c r="CO84" s="19">
        <v>0</v>
      </c>
      <c r="CP84" s="19"/>
      <c r="CQ84" s="19"/>
      <c r="CR84" s="19"/>
      <c r="CS84" s="19">
        <v>0</v>
      </c>
      <c r="CT84" s="19"/>
      <c r="CU84" s="19"/>
      <c r="CV84" s="19"/>
      <c r="CW84" s="19">
        <v>0</v>
      </c>
      <c r="CX84" s="19">
        <v>0.80241750000000001</v>
      </c>
      <c r="CY84" s="19"/>
      <c r="CZ84" s="19"/>
      <c r="DA84" s="19"/>
      <c r="DB84" s="19"/>
      <c r="DC84" s="19"/>
      <c r="DD84" s="19"/>
      <c r="DE84" s="19"/>
      <c r="DF84" s="19"/>
      <c r="DG84" s="19"/>
      <c r="DH84" s="19"/>
      <c r="DI84" s="19"/>
      <c r="DJ84" s="19"/>
      <c r="DK84" s="19"/>
      <c r="DL84" s="19"/>
      <c r="DM84" s="19"/>
      <c r="DN84" s="186"/>
      <c r="DO84" s="186"/>
      <c r="DQ84" s="18">
        <v>3</v>
      </c>
      <c r="DR84" s="21" t="s">
        <v>35</v>
      </c>
      <c r="DS84" s="19" t="s">
        <v>36</v>
      </c>
      <c r="DT84" s="19">
        <v>6.3994959999999992</v>
      </c>
      <c r="DU84" s="19">
        <v>21.291152</v>
      </c>
      <c r="DV84" s="19">
        <v>2.0135740000000002</v>
      </c>
      <c r="DW84" s="19">
        <v>2.0495920000000001</v>
      </c>
      <c r="DX84" s="19">
        <v>2.4149929999999999</v>
      </c>
      <c r="DY84" s="19">
        <f t="shared" si="1141"/>
        <v>6.4781590000000007</v>
      </c>
      <c r="DZ84" s="19">
        <v>2.266829</v>
      </c>
      <c r="EA84" s="19">
        <v>2.0631699999999999</v>
      </c>
      <c r="EB84" s="19">
        <v>2.1865480000000002</v>
      </c>
      <c r="EC84" s="19">
        <f t="shared" si="1142"/>
        <v>6.5165470000000001</v>
      </c>
      <c r="ED84" s="19">
        <v>2.2069100000000001</v>
      </c>
      <c r="EE84" s="19">
        <v>2.0533860000000002</v>
      </c>
      <c r="EF84" s="34">
        <v>2.0341580000000001</v>
      </c>
      <c r="EG84" s="19">
        <f t="shared" si="1143"/>
        <v>6.294454</v>
      </c>
      <c r="EH84" s="34">
        <v>2.9704809999999999</v>
      </c>
      <c r="EI84" s="34">
        <v>3.0778970000000001</v>
      </c>
      <c r="EJ84" s="34">
        <v>3.053042</v>
      </c>
      <c r="EK84" s="19">
        <f t="shared" si="1144"/>
        <v>9.1014199999999992</v>
      </c>
      <c r="EL84" s="19">
        <f t="shared" si="1145"/>
        <v>28.39058</v>
      </c>
      <c r="EM84" s="48"/>
      <c r="EN84" s="48"/>
      <c r="EO84" s="48"/>
      <c r="EP84" s="197">
        <f t="shared" si="1146"/>
        <v>0</v>
      </c>
      <c r="EQ84" s="197"/>
      <c r="ER84" s="197"/>
      <c r="ES84" s="197"/>
      <c r="ET84" s="197"/>
      <c r="EU84" s="197"/>
      <c r="EV84" s="197"/>
      <c r="EW84" s="197"/>
      <c r="EX84" s="197"/>
      <c r="EY84" s="197"/>
      <c r="EZ84" s="197"/>
      <c r="FA84" s="197"/>
      <c r="FB84" s="197"/>
      <c r="FC84" s="197"/>
      <c r="FE84" s="18">
        <v>3</v>
      </c>
      <c r="FF84" s="21" t="s">
        <v>35</v>
      </c>
      <c r="FG84" s="19" t="s">
        <v>36</v>
      </c>
      <c r="FH84" s="19">
        <v>8.7383650000000017</v>
      </c>
      <c r="FI84" s="19">
        <v>38.187099000000003</v>
      </c>
      <c r="FJ84" s="19">
        <v>2.5289380000000001</v>
      </c>
      <c r="FK84" s="19">
        <v>2.6549369999999999</v>
      </c>
      <c r="FL84" s="19">
        <v>2.03464</v>
      </c>
      <c r="FM84" s="19">
        <f t="shared" si="1147"/>
        <v>7.218515</v>
      </c>
      <c r="FN84" s="19">
        <v>2.6366209999999999</v>
      </c>
      <c r="FO84" s="19">
        <v>2.6630799999999999</v>
      </c>
      <c r="FP84" s="19">
        <v>2.5692810000000001</v>
      </c>
      <c r="FQ84" s="19">
        <f t="shared" si="1148"/>
        <v>7.8689819999999999</v>
      </c>
      <c r="FR84" s="19">
        <v>2.2238380000000002</v>
      </c>
      <c r="FS84" s="19">
        <v>1.8167279999999999</v>
      </c>
      <c r="FT84" s="42">
        <v>1.8905700000000001</v>
      </c>
      <c r="FU84" s="19">
        <f t="shared" si="1149"/>
        <v>5.9311360000000004</v>
      </c>
      <c r="FV84" s="42">
        <v>1.8905700000000001</v>
      </c>
      <c r="FW84" s="42">
        <v>2.065096</v>
      </c>
      <c r="FX84" s="42">
        <v>2.2814130000000001</v>
      </c>
      <c r="FY84" s="19">
        <f t="shared" si="1150"/>
        <v>6.2370789999999996</v>
      </c>
      <c r="FZ84" s="19">
        <f t="shared" si="1151"/>
        <v>27.255712000000003</v>
      </c>
      <c r="GA84" s="19"/>
      <c r="GB84" s="19"/>
      <c r="GC84" s="188"/>
      <c r="GD84" s="186">
        <f t="shared" si="1152"/>
        <v>0</v>
      </c>
      <c r="GE84" s="186"/>
      <c r="GF84" s="186"/>
      <c r="GG84" s="186"/>
      <c r="GH84" s="186">
        <f t="shared" si="1153"/>
        <v>0</v>
      </c>
      <c r="GI84" s="186"/>
      <c r="GJ84" s="186"/>
      <c r="GK84" s="186"/>
      <c r="GL84" s="186">
        <f t="shared" si="1154"/>
        <v>0</v>
      </c>
      <c r="GM84" s="186"/>
      <c r="GN84" s="186"/>
      <c r="GO84" s="186"/>
      <c r="GP84" s="186">
        <f t="shared" si="1155"/>
        <v>0</v>
      </c>
      <c r="GQ84" s="186">
        <f t="shared" si="1156"/>
        <v>0</v>
      </c>
      <c r="GS84" s="18">
        <v>3</v>
      </c>
      <c r="GT84" s="21" t="s">
        <v>35</v>
      </c>
      <c r="GU84" s="19" t="s">
        <v>36</v>
      </c>
      <c r="GV84" s="19">
        <v>7.2894513999999999</v>
      </c>
      <c r="GW84" s="19">
        <v>26.296391799999999</v>
      </c>
      <c r="GX84" s="19">
        <v>2.0277873</v>
      </c>
      <c r="GY84" s="19">
        <v>2.0950008000000002</v>
      </c>
      <c r="GZ84" s="19">
        <v>2.4966214</v>
      </c>
      <c r="HA84" s="19">
        <f t="shared" si="1157"/>
        <v>6.6194094999999997</v>
      </c>
      <c r="HB84" s="19">
        <v>1.9146590000000001</v>
      </c>
      <c r="HC84" s="19">
        <v>2.6677810000000002</v>
      </c>
      <c r="HD84" s="19">
        <v>2.4976609999999999</v>
      </c>
      <c r="HE84" s="19">
        <f t="shared" si="1158"/>
        <v>7.080101</v>
      </c>
      <c r="HF84" s="19">
        <v>2.7700062000000001</v>
      </c>
      <c r="HG84" s="19">
        <v>1.5182886</v>
      </c>
      <c r="HH84" s="43">
        <v>1.4233206</v>
      </c>
      <c r="HI84" s="19">
        <f t="shared" si="1159"/>
        <v>5.7116154000000003</v>
      </c>
      <c r="HJ84" s="43">
        <v>1.9930751999999998</v>
      </c>
      <c r="HK84" s="43">
        <v>1.8228663999999999</v>
      </c>
      <c r="HL84" s="43">
        <v>1.6519512000000001</v>
      </c>
      <c r="HM84" s="19">
        <f t="shared" si="1160"/>
        <v>5.4678927999999996</v>
      </c>
      <c r="HN84" s="19">
        <f t="shared" si="1161"/>
        <v>24.879018699999996</v>
      </c>
      <c r="HO84" s="19">
        <v>1.6497584000000001</v>
      </c>
      <c r="HP84" s="19">
        <v>1.7082280000000001</v>
      </c>
      <c r="HQ84" s="19"/>
      <c r="HR84" s="19">
        <f t="shared" si="1162"/>
        <v>3.3579864000000001</v>
      </c>
      <c r="HS84" s="186"/>
      <c r="HT84" s="186"/>
      <c r="HU84" s="186"/>
      <c r="HV84" s="186">
        <f t="shared" si="1163"/>
        <v>0</v>
      </c>
      <c r="HW84" s="186"/>
      <c r="HX84" s="186"/>
      <c r="HY84" s="186"/>
      <c r="HZ84" s="186">
        <f t="shared" si="1164"/>
        <v>0</v>
      </c>
      <c r="IA84" s="186"/>
      <c r="IB84" s="186"/>
      <c r="IC84" s="186"/>
      <c r="ID84" s="186">
        <f t="shared" si="1165"/>
        <v>0</v>
      </c>
      <c r="IE84" s="186">
        <f t="shared" si="1166"/>
        <v>3.3579864000000001</v>
      </c>
    </row>
    <row r="85" spans="1:239" ht="15.75" x14ac:dyDescent="0.25">
      <c r="A85" s="17">
        <v>4</v>
      </c>
      <c r="B85" s="21" t="s">
        <v>37</v>
      </c>
      <c r="C85" s="19" t="s">
        <v>38</v>
      </c>
      <c r="D85" s="20">
        <f>AR85+'1.Danh muc CPHC'!CF85+DT85+FH85+GV85</f>
        <v>13.572223300000001</v>
      </c>
      <c r="E85" s="20">
        <f>AS85+'1.Danh muc CPHC'!CG85+DU85+FI85+GW85</f>
        <v>40.802182959999996</v>
      </c>
      <c r="F85" s="20">
        <f>AT85+'1.Danh muc CPHC'!CH85+DV85+FJ85+GX85</f>
        <v>4.7525677399999999</v>
      </c>
      <c r="G85" s="20">
        <f>AU85+'1.Danh muc CPHC'!CI85+DW85+FK85+GY85</f>
        <v>4.8523562399999998</v>
      </c>
      <c r="H85" s="20">
        <f>AV85+'1.Danh muc CPHC'!CJ85+DX85+FL85+GZ85</f>
        <v>6.1704766600000003</v>
      </c>
      <c r="I85" s="32">
        <f t="shared" si="679"/>
        <v>15.775400639999999</v>
      </c>
      <c r="J85" s="20">
        <f t="shared" si="1107"/>
        <v>10.1715646</v>
      </c>
      <c r="K85" s="20">
        <f t="shared" si="1108"/>
        <v>10.350110000000001</v>
      </c>
      <c r="L85" s="20">
        <f t="shared" si="1109"/>
        <v>8.6755785999999997</v>
      </c>
      <c r="M85" s="32">
        <f t="shared" si="680"/>
        <v>29.197253199999999</v>
      </c>
      <c r="N85" s="20">
        <f t="shared" si="1110"/>
        <v>8.1840650000000004</v>
      </c>
      <c r="O85" s="20">
        <f t="shared" si="1111"/>
        <v>6.5830103999999992</v>
      </c>
      <c r="P85" s="20">
        <f t="shared" si="1112"/>
        <v>9.3977012000000002</v>
      </c>
      <c r="Q85" s="32">
        <f t="shared" si="681"/>
        <v>24.1647766</v>
      </c>
      <c r="R85" s="20">
        <f t="shared" si="1113"/>
        <v>6.7035651999999999</v>
      </c>
      <c r="S85" s="20">
        <f t="shared" si="1114"/>
        <v>5.6394903999999997</v>
      </c>
      <c r="T85" s="20">
        <f t="shared" si="1115"/>
        <v>5.6394903999999997</v>
      </c>
      <c r="U85" s="32">
        <f t="shared" si="682"/>
        <v>17.982545999999999</v>
      </c>
      <c r="V85" s="32">
        <f t="shared" si="723"/>
        <v>87.119976440000002</v>
      </c>
      <c r="W85" s="32">
        <f t="shared" si="1116"/>
        <v>0.12272719999999999</v>
      </c>
      <c r="X85" s="32">
        <f t="shared" si="1117"/>
        <v>0.77218160000000002</v>
      </c>
      <c r="Y85" s="202">
        <f t="shared" si="1118"/>
        <v>0</v>
      </c>
      <c r="Z85" s="186">
        <f t="shared" si="1071"/>
        <v>0.89490880000000006</v>
      </c>
      <c r="AA85" s="186">
        <f t="shared" si="1119"/>
        <v>0</v>
      </c>
      <c r="AB85" s="186">
        <f t="shared" si="1120"/>
        <v>0</v>
      </c>
      <c r="AC85" s="186">
        <f t="shared" si="1121"/>
        <v>0</v>
      </c>
      <c r="AD85" s="186">
        <f t="shared" si="1122"/>
        <v>0</v>
      </c>
      <c r="AE85" s="186">
        <f t="shared" si="1123"/>
        <v>0</v>
      </c>
      <c r="AF85" s="186">
        <f t="shared" si="1124"/>
        <v>0</v>
      </c>
      <c r="AG85" s="186">
        <f t="shared" si="1125"/>
        <v>0</v>
      </c>
      <c r="AH85" s="186">
        <f t="shared" si="1126"/>
        <v>0</v>
      </c>
      <c r="AI85" s="186">
        <f t="shared" si="1127"/>
        <v>0</v>
      </c>
      <c r="AJ85" s="186">
        <f t="shared" si="1128"/>
        <v>0</v>
      </c>
      <c r="AK85" s="186">
        <f t="shared" si="1129"/>
        <v>0</v>
      </c>
      <c r="AL85" s="186">
        <f t="shared" si="1130"/>
        <v>0</v>
      </c>
      <c r="AM85" s="186">
        <f t="shared" si="729"/>
        <v>0.89490880000000006</v>
      </c>
      <c r="AN85" s="13"/>
      <c r="AO85" s="18">
        <v>4</v>
      </c>
      <c r="AP85" s="21" t="s">
        <v>37</v>
      </c>
      <c r="AQ85" s="19" t="s">
        <v>38</v>
      </c>
      <c r="AR85" s="19">
        <v>5.1462979200000003</v>
      </c>
      <c r="AS85" s="19">
        <v>13.09218856</v>
      </c>
      <c r="AT85" s="19">
        <v>1.7000726400000001</v>
      </c>
      <c r="AU85" s="19">
        <v>2.2265246400000001</v>
      </c>
      <c r="AV85" s="19">
        <v>3.0135273599999999</v>
      </c>
      <c r="AW85" s="19">
        <f t="shared" si="1131"/>
        <v>6.9401246400000005</v>
      </c>
      <c r="AX85" s="19">
        <v>7.6314545999999996</v>
      </c>
      <c r="AY85" s="19">
        <v>7.4099999999999993</v>
      </c>
      <c r="AZ85" s="19">
        <v>6.6213785999999999</v>
      </c>
      <c r="BA85" s="19">
        <f t="shared" si="1132"/>
        <v>21.662833199999998</v>
      </c>
      <c r="BB85" s="19">
        <v>5.9863638000000003</v>
      </c>
      <c r="BC85" s="19">
        <v>5.257309199999999</v>
      </c>
      <c r="BD85" s="19">
        <v>7.2</v>
      </c>
      <c r="BE85" s="19">
        <f t="shared" si="1133"/>
        <v>18.443673</v>
      </c>
      <c r="BF85" s="19">
        <v>4.03</v>
      </c>
      <c r="BG85" s="19">
        <v>3.2334551999999999</v>
      </c>
      <c r="BH85" s="19">
        <v>3.2334551999999999</v>
      </c>
      <c r="BI85" s="19">
        <f t="shared" si="1134"/>
        <v>10.496910400000001</v>
      </c>
      <c r="BJ85" s="33">
        <f t="shared" si="1135"/>
        <v>57.543541239999996</v>
      </c>
      <c r="BK85" s="48"/>
      <c r="BL85" s="48"/>
      <c r="BM85" s="48"/>
      <c r="BN85" s="197">
        <f t="shared" si="1136"/>
        <v>0</v>
      </c>
      <c r="BO85" s="197"/>
      <c r="BP85" s="197"/>
      <c r="BQ85" s="197"/>
      <c r="BR85" s="197">
        <f t="shared" si="1137"/>
        <v>0</v>
      </c>
      <c r="BS85" s="197"/>
      <c r="BT85" s="197"/>
      <c r="BU85" s="197"/>
      <c r="BV85" s="197">
        <f t="shared" si="1138"/>
        <v>0</v>
      </c>
      <c r="BW85" s="197"/>
      <c r="BX85" s="197"/>
      <c r="BY85" s="197"/>
      <c r="BZ85" s="197">
        <f t="shared" si="1139"/>
        <v>0</v>
      </c>
      <c r="CA85" s="197">
        <f t="shared" si="1140"/>
        <v>0</v>
      </c>
      <c r="CC85" s="18">
        <v>4</v>
      </c>
      <c r="CD85" s="21" t="s">
        <v>37</v>
      </c>
      <c r="CE85" s="19" t="s">
        <v>38</v>
      </c>
      <c r="CF85" s="19">
        <v>1.2865744800000001</v>
      </c>
      <c r="CG85" s="19">
        <v>0</v>
      </c>
      <c r="CH85" s="19">
        <v>0.27931810000000001</v>
      </c>
      <c r="CI85" s="19">
        <v>0.25187759999999998</v>
      </c>
      <c r="CJ85" s="19">
        <v>0.25113629999999998</v>
      </c>
      <c r="CK85" s="19">
        <v>0.78233200000000003</v>
      </c>
      <c r="CL85" s="19"/>
      <c r="CM85" s="19"/>
      <c r="CN85" s="19"/>
      <c r="CO85" s="19">
        <v>0</v>
      </c>
      <c r="CP85" s="19"/>
      <c r="CQ85" s="19"/>
      <c r="CR85" s="19"/>
      <c r="CS85" s="19">
        <v>0</v>
      </c>
      <c r="CT85" s="19"/>
      <c r="CU85" s="19"/>
      <c r="CV85" s="19"/>
      <c r="CW85" s="19">
        <v>0</v>
      </c>
      <c r="CX85" s="19">
        <v>0.78233200000000003</v>
      </c>
      <c r="CY85" s="19"/>
      <c r="CZ85" s="19"/>
      <c r="DA85" s="19"/>
      <c r="DB85" s="19"/>
      <c r="DC85" s="19"/>
      <c r="DD85" s="19"/>
      <c r="DE85" s="19"/>
      <c r="DF85" s="19"/>
      <c r="DG85" s="19"/>
      <c r="DH85" s="19"/>
      <c r="DI85" s="19"/>
      <c r="DJ85" s="19"/>
      <c r="DK85" s="19"/>
      <c r="DL85" s="19"/>
      <c r="DM85" s="19"/>
      <c r="DN85" s="186"/>
      <c r="DO85" s="186"/>
      <c r="DQ85" s="18">
        <v>4</v>
      </c>
      <c r="DR85" s="21" t="s">
        <v>37</v>
      </c>
      <c r="DS85" s="19" t="s">
        <v>38</v>
      </c>
      <c r="DT85" s="19">
        <v>1.504089</v>
      </c>
      <c r="DU85" s="19">
        <v>6.0163559999999983</v>
      </c>
      <c r="DV85" s="19">
        <v>0.44119999999999998</v>
      </c>
      <c r="DW85" s="19">
        <v>0.5</v>
      </c>
      <c r="DX85" s="19">
        <v>0.74201799999999996</v>
      </c>
      <c r="DY85" s="19">
        <f t="shared" si="1141"/>
        <v>1.6832180000000001</v>
      </c>
      <c r="DZ85" s="19">
        <v>0.74201799999999996</v>
      </c>
      <c r="EA85" s="19">
        <v>0.74201799999999996</v>
      </c>
      <c r="EB85" s="19">
        <v>0.74201799999999996</v>
      </c>
      <c r="EC85" s="19">
        <f t="shared" si="1142"/>
        <v>2.226054</v>
      </c>
      <c r="ED85" s="19">
        <v>0.73865599999999998</v>
      </c>
      <c r="EE85" s="19">
        <v>0.73865599999999998</v>
      </c>
      <c r="EF85" s="34">
        <v>0.73865599999999998</v>
      </c>
      <c r="EG85" s="19">
        <f t="shared" si="1143"/>
        <v>2.2159680000000002</v>
      </c>
      <c r="EH85" s="34">
        <v>1.238656</v>
      </c>
      <c r="EI85" s="34">
        <v>1.4151260000000001</v>
      </c>
      <c r="EJ85" s="34">
        <v>1.4151260000000001</v>
      </c>
      <c r="EK85" s="19">
        <f t="shared" si="1144"/>
        <v>4.0689080000000004</v>
      </c>
      <c r="EL85" s="19">
        <f t="shared" si="1145"/>
        <v>10.194148</v>
      </c>
      <c r="EM85" s="48"/>
      <c r="EN85" s="48"/>
      <c r="EO85" s="48"/>
      <c r="EP85" s="197">
        <f t="shared" si="1146"/>
        <v>0</v>
      </c>
      <c r="EQ85" s="197"/>
      <c r="ER85" s="197"/>
      <c r="ES85" s="197"/>
      <c r="ET85" s="197"/>
      <c r="EU85" s="197"/>
      <c r="EV85" s="197"/>
      <c r="EW85" s="197"/>
      <c r="EX85" s="197"/>
      <c r="EY85" s="197"/>
      <c r="EZ85" s="197"/>
      <c r="FA85" s="197"/>
      <c r="FB85" s="197"/>
      <c r="FC85" s="197"/>
      <c r="FE85" s="18">
        <v>4</v>
      </c>
      <c r="FF85" s="21" t="s">
        <v>37</v>
      </c>
      <c r="FG85" s="19" t="s">
        <v>38</v>
      </c>
      <c r="FH85" s="19">
        <v>3.9365459999999999</v>
      </c>
      <c r="FI85" s="19">
        <v>15.963822000000002</v>
      </c>
      <c r="FJ85" s="19">
        <v>1.480364</v>
      </c>
      <c r="FK85" s="19">
        <v>1.1439999999999999</v>
      </c>
      <c r="FL85" s="19">
        <v>1.312182</v>
      </c>
      <c r="FM85" s="19">
        <f t="shared" si="1147"/>
        <v>3.9365459999999999</v>
      </c>
      <c r="FN85" s="19">
        <v>1.312182</v>
      </c>
      <c r="FO85" s="19">
        <v>1.312182</v>
      </c>
      <c r="FP85" s="19">
        <v>1.312182</v>
      </c>
      <c r="FQ85" s="19">
        <f t="shared" si="1148"/>
        <v>3.9365459999999999</v>
      </c>
      <c r="FR85" s="19">
        <v>1.312182</v>
      </c>
      <c r="FS85" s="19">
        <v>0.44018200000000002</v>
      </c>
      <c r="FT85" s="42">
        <v>1.312182</v>
      </c>
      <c r="FU85" s="19">
        <f t="shared" si="1149"/>
        <v>3.064546</v>
      </c>
      <c r="FV85" s="42">
        <v>1.312182</v>
      </c>
      <c r="FW85" s="42">
        <v>0.86818200000000001</v>
      </c>
      <c r="FX85" s="42">
        <v>0.86818200000000001</v>
      </c>
      <c r="FY85" s="19">
        <f t="shared" si="1150"/>
        <v>3.048546</v>
      </c>
      <c r="FZ85" s="19">
        <f t="shared" si="1151"/>
        <v>13.986184</v>
      </c>
      <c r="GA85" s="19"/>
      <c r="GB85" s="19"/>
      <c r="GC85" s="188"/>
      <c r="GD85" s="186">
        <f t="shared" si="1152"/>
        <v>0</v>
      </c>
      <c r="GE85" s="186"/>
      <c r="GF85" s="186"/>
      <c r="GG85" s="186"/>
      <c r="GH85" s="186">
        <f t="shared" si="1153"/>
        <v>0</v>
      </c>
      <c r="GI85" s="186"/>
      <c r="GJ85" s="186"/>
      <c r="GK85" s="186"/>
      <c r="GL85" s="186">
        <f t="shared" si="1154"/>
        <v>0</v>
      </c>
      <c r="GM85" s="186"/>
      <c r="GN85" s="186"/>
      <c r="GO85" s="186"/>
      <c r="GP85" s="186">
        <f t="shared" si="1155"/>
        <v>0</v>
      </c>
      <c r="GQ85" s="186">
        <f t="shared" si="1156"/>
        <v>0</v>
      </c>
      <c r="GS85" s="18">
        <v>4</v>
      </c>
      <c r="GT85" s="21" t="s">
        <v>37</v>
      </c>
      <c r="GU85" s="19" t="s">
        <v>38</v>
      </c>
      <c r="GV85" s="19">
        <v>1.6987158999999998</v>
      </c>
      <c r="GW85" s="19">
        <v>5.7298163999999998</v>
      </c>
      <c r="GX85" s="19">
        <v>0.85161299999999995</v>
      </c>
      <c r="GY85" s="19">
        <v>0.72995399999999999</v>
      </c>
      <c r="GZ85" s="19">
        <v>0.85161299999999995</v>
      </c>
      <c r="HA85" s="19">
        <f t="shared" si="1157"/>
        <v>2.4331800000000001</v>
      </c>
      <c r="HB85" s="19">
        <v>0.48591000000000001</v>
      </c>
      <c r="HC85" s="19">
        <v>0.88590999999999998</v>
      </c>
      <c r="HD85" s="19">
        <v>0</v>
      </c>
      <c r="HE85" s="19">
        <f t="shared" si="1158"/>
        <v>1.37182</v>
      </c>
      <c r="HF85" s="19">
        <v>0.1468632</v>
      </c>
      <c r="HG85" s="19">
        <v>0.1468632</v>
      </c>
      <c r="HH85" s="43">
        <v>0.1468632</v>
      </c>
      <c r="HI85" s="19">
        <f t="shared" si="1159"/>
        <v>0.44058960000000003</v>
      </c>
      <c r="HJ85" s="43">
        <v>0.12272719999999999</v>
      </c>
      <c r="HK85" s="43">
        <v>0.12272719999999999</v>
      </c>
      <c r="HL85" s="43">
        <v>0.12272719999999999</v>
      </c>
      <c r="HM85" s="19">
        <f t="shared" si="1160"/>
        <v>0.3681816</v>
      </c>
      <c r="HN85" s="19">
        <f>HA85+HE85+HI85+HM85</f>
        <v>4.6137712000000004</v>
      </c>
      <c r="HO85" s="19">
        <v>0.12272719999999999</v>
      </c>
      <c r="HP85" s="19">
        <v>0.77218160000000002</v>
      </c>
      <c r="HQ85" s="19"/>
      <c r="HR85" s="19">
        <f t="shared" si="1162"/>
        <v>0.89490880000000006</v>
      </c>
      <c r="HS85" s="186"/>
      <c r="HT85" s="186"/>
      <c r="HU85" s="186"/>
      <c r="HV85" s="186">
        <f t="shared" si="1163"/>
        <v>0</v>
      </c>
      <c r="HW85" s="186"/>
      <c r="HX85" s="186"/>
      <c r="HY85" s="186"/>
      <c r="HZ85" s="186">
        <f t="shared" si="1164"/>
        <v>0</v>
      </c>
      <c r="IA85" s="186"/>
      <c r="IB85" s="186"/>
      <c r="IC85" s="186"/>
      <c r="ID85" s="186">
        <f t="shared" si="1165"/>
        <v>0</v>
      </c>
      <c r="IE85" s="186">
        <f>HR85+HV85+HZ85+ID85</f>
        <v>0.89490880000000006</v>
      </c>
    </row>
    <row r="86" spans="1:239" ht="15.75" x14ac:dyDescent="0.25">
      <c r="A86" s="17">
        <v>5</v>
      </c>
      <c r="B86" s="21" t="s">
        <v>39</v>
      </c>
      <c r="C86" s="19" t="s">
        <v>40</v>
      </c>
      <c r="D86" s="20">
        <f>AR86+'1.Danh muc CPHC'!CF86+DT86+FH86+GV86</f>
        <v>11.7135623</v>
      </c>
      <c r="E86" s="20">
        <f>AS86+'1.Danh muc CPHC'!CG86+DU86+FI86+GW86</f>
        <v>33.57630725833333</v>
      </c>
      <c r="F86" s="20">
        <f>AT86+'1.Danh muc CPHC'!CH86+DV86+FJ86+GX86</f>
        <v>4.0246567799999999</v>
      </c>
      <c r="G86" s="20">
        <f>AU86+'1.Danh muc CPHC'!CI86+DW86+FK86+GY86</f>
        <v>5.5595633200000005</v>
      </c>
      <c r="H86" s="20">
        <f>AV86+'1.Danh muc CPHC'!CJ86+DX86+FL86+GZ86</f>
        <v>5.2174570400000002</v>
      </c>
      <c r="I86" s="32">
        <f t="shared" si="679"/>
        <v>14.801677139999999</v>
      </c>
      <c r="J86" s="20">
        <f t="shared" si="1107"/>
        <v>7.1483876000000004</v>
      </c>
      <c r="K86" s="20">
        <f t="shared" si="1108"/>
        <v>5.9495871999999999</v>
      </c>
      <c r="L86" s="20">
        <f t="shared" si="1109"/>
        <v>3.5752954000000003</v>
      </c>
      <c r="M86" s="32">
        <f t="shared" si="680"/>
        <v>16.673270200000001</v>
      </c>
      <c r="N86" s="20">
        <f t="shared" si="1110"/>
        <v>3.2819339999999997</v>
      </c>
      <c r="O86" s="20">
        <f t="shared" si="1111"/>
        <v>3.6650372</v>
      </c>
      <c r="P86" s="20">
        <f t="shared" si="1112"/>
        <v>3.7056448</v>
      </c>
      <c r="Q86" s="32">
        <f t="shared" si="681"/>
        <v>10.652616</v>
      </c>
      <c r="R86" s="20">
        <f t="shared" si="1113"/>
        <v>3.941878</v>
      </c>
      <c r="S86" s="20">
        <f t="shared" si="1114"/>
        <v>5.2496685999999997</v>
      </c>
      <c r="T86" s="20">
        <f t="shared" si="1115"/>
        <v>4.7253008000000003</v>
      </c>
      <c r="U86" s="32">
        <f t="shared" si="682"/>
        <v>13.916847399999998</v>
      </c>
      <c r="V86" s="32">
        <f t="shared" si="723"/>
        <v>56.044410740000004</v>
      </c>
      <c r="W86" s="32">
        <f t="shared" si="1116"/>
        <v>0.88634559999999996</v>
      </c>
      <c r="X86" s="32">
        <f t="shared" si="1117"/>
        <v>1.2181488</v>
      </c>
      <c r="Y86" s="202">
        <f t="shared" si="1118"/>
        <v>0</v>
      </c>
      <c r="Z86" s="186">
        <f t="shared" si="1071"/>
        <v>2.1044944000000001</v>
      </c>
      <c r="AA86" s="186">
        <f t="shared" si="1119"/>
        <v>0</v>
      </c>
      <c r="AB86" s="186">
        <f t="shared" si="1120"/>
        <v>0</v>
      </c>
      <c r="AC86" s="186">
        <f t="shared" si="1121"/>
        <v>0</v>
      </c>
      <c r="AD86" s="186">
        <f t="shared" si="1122"/>
        <v>0</v>
      </c>
      <c r="AE86" s="186">
        <f t="shared" si="1123"/>
        <v>0</v>
      </c>
      <c r="AF86" s="186">
        <f t="shared" si="1124"/>
        <v>0</v>
      </c>
      <c r="AG86" s="186">
        <f t="shared" si="1125"/>
        <v>0</v>
      </c>
      <c r="AH86" s="186">
        <f t="shared" si="1126"/>
        <v>0</v>
      </c>
      <c r="AI86" s="186">
        <f t="shared" si="1127"/>
        <v>0</v>
      </c>
      <c r="AJ86" s="186">
        <f t="shared" si="1128"/>
        <v>0</v>
      </c>
      <c r="AK86" s="186">
        <f t="shared" si="1129"/>
        <v>0</v>
      </c>
      <c r="AL86" s="186">
        <f t="shared" si="1130"/>
        <v>0</v>
      </c>
      <c r="AM86" s="186">
        <f t="shared" si="729"/>
        <v>2.1044944000000001</v>
      </c>
      <c r="AN86" s="13"/>
      <c r="AO86" s="18">
        <v>5</v>
      </c>
      <c r="AP86" s="21" t="s">
        <v>39</v>
      </c>
      <c r="AQ86" s="19" t="s">
        <v>40</v>
      </c>
      <c r="AR86" s="19">
        <v>5.9586144000000001</v>
      </c>
      <c r="AS86" s="19">
        <v>12.708482800000001</v>
      </c>
      <c r="AT86" s="19">
        <v>2.1856636800000002</v>
      </c>
      <c r="AU86" s="19">
        <v>3.9852763200000001</v>
      </c>
      <c r="AV86" s="19">
        <v>3.4241270400000001</v>
      </c>
      <c r="AW86" s="19">
        <f t="shared" si="1131"/>
        <v>9.59506704</v>
      </c>
      <c r="AX86" s="19">
        <v>5.7041735999999998</v>
      </c>
      <c r="AY86" s="19">
        <v>4.3079831999999998</v>
      </c>
      <c r="AZ86" s="19">
        <v>1.9735583999999999</v>
      </c>
      <c r="BA86" s="19">
        <f t="shared" si="1132"/>
        <v>11.9857152</v>
      </c>
      <c r="BB86" s="19">
        <v>1.7080259999999998</v>
      </c>
      <c r="BC86" s="19">
        <v>1.9336409999999999</v>
      </c>
      <c r="BD86" s="19">
        <v>1.903281</v>
      </c>
      <c r="BE86" s="19">
        <f t="shared" si="1133"/>
        <v>5.5449479999999998</v>
      </c>
      <c r="BF86" s="19">
        <v>2.2952699999999999</v>
      </c>
      <c r="BG86" s="19">
        <v>2.7915617999999998</v>
      </c>
      <c r="BH86" s="19">
        <v>2.1427128</v>
      </c>
      <c r="BI86" s="19">
        <f t="shared" si="1134"/>
        <v>7.2295445999999997</v>
      </c>
      <c r="BJ86" s="33">
        <f t="shared" si="1135"/>
        <v>34.355274839999993</v>
      </c>
      <c r="BK86" s="48"/>
      <c r="BL86" s="48"/>
      <c r="BM86" s="48"/>
      <c r="BN86" s="197">
        <f t="shared" si="1136"/>
        <v>0</v>
      </c>
      <c r="BO86" s="197"/>
      <c r="BP86" s="197"/>
      <c r="BQ86" s="197"/>
      <c r="BR86" s="197">
        <f t="shared" si="1137"/>
        <v>0</v>
      </c>
      <c r="BS86" s="197"/>
      <c r="BT86" s="197"/>
      <c r="BU86" s="197"/>
      <c r="BV86" s="197">
        <f t="shared" si="1138"/>
        <v>0</v>
      </c>
      <c r="BW86" s="197"/>
      <c r="BX86" s="197"/>
      <c r="BY86" s="197"/>
      <c r="BZ86" s="197">
        <f t="shared" si="1139"/>
        <v>0</v>
      </c>
      <c r="CA86" s="197">
        <f t="shared" si="1140"/>
        <v>0</v>
      </c>
      <c r="CC86" s="18">
        <v>5</v>
      </c>
      <c r="CD86" s="21" t="s">
        <v>39</v>
      </c>
      <c r="CE86" s="19" t="s">
        <v>40</v>
      </c>
      <c r="CF86" s="19">
        <v>1.4896536</v>
      </c>
      <c r="CG86" s="19">
        <v>0.44748845833333301</v>
      </c>
      <c r="CH86" s="19">
        <v>0.17124310000000001</v>
      </c>
      <c r="CI86" s="19">
        <v>0.27017760000000002</v>
      </c>
      <c r="CJ86" s="19">
        <v>0.221831</v>
      </c>
      <c r="CK86" s="19">
        <v>0.6632517</v>
      </c>
      <c r="CL86" s="19"/>
      <c r="CM86" s="19"/>
      <c r="CN86" s="19"/>
      <c r="CO86" s="19">
        <v>0</v>
      </c>
      <c r="CP86" s="19"/>
      <c r="CQ86" s="19"/>
      <c r="CR86" s="19"/>
      <c r="CS86" s="19">
        <v>0</v>
      </c>
      <c r="CT86" s="19"/>
      <c r="CU86" s="19"/>
      <c r="CV86" s="19"/>
      <c r="CW86" s="19">
        <v>0</v>
      </c>
      <c r="CX86" s="19">
        <v>0.6632517</v>
      </c>
      <c r="CY86" s="19"/>
      <c r="CZ86" s="19"/>
      <c r="DA86" s="19"/>
      <c r="DB86" s="19"/>
      <c r="DC86" s="19"/>
      <c r="DD86" s="19"/>
      <c r="DE86" s="19"/>
      <c r="DF86" s="19"/>
      <c r="DG86" s="19"/>
      <c r="DH86" s="19"/>
      <c r="DI86" s="19"/>
      <c r="DJ86" s="19"/>
      <c r="DK86" s="19"/>
      <c r="DL86" s="19"/>
      <c r="DM86" s="19"/>
      <c r="DN86" s="186"/>
      <c r="DO86" s="186"/>
      <c r="DQ86" s="18">
        <v>5</v>
      </c>
      <c r="DR86" s="21" t="s">
        <v>39</v>
      </c>
      <c r="DS86" s="19" t="s">
        <v>40</v>
      </c>
      <c r="DT86" s="19">
        <v>1.5755410000000001</v>
      </c>
      <c r="DU86" s="19">
        <v>6.9700550000000003</v>
      </c>
      <c r="DV86" s="19">
        <v>0.54697099999999998</v>
      </c>
      <c r="DW86" s="19">
        <v>0.54697099999999998</v>
      </c>
      <c r="DX86" s="19">
        <v>0.62896600000000003</v>
      </c>
      <c r="DY86" s="19">
        <f t="shared" si="1141"/>
        <v>1.7229079999999999</v>
      </c>
      <c r="DZ86" s="19">
        <v>0.72375599999999995</v>
      </c>
      <c r="EA86" s="19">
        <v>0.78488500000000005</v>
      </c>
      <c r="EB86" s="19">
        <v>0.63758300000000001</v>
      </c>
      <c r="EC86" s="19">
        <f t="shared" si="1142"/>
        <v>2.1462240000000001</v>
      </c>
      <c r="ED86" s="19">
        <v>0.64457900000000001</v>
      </c>
      <c r="EE86" s="19">
        <v>0.73318399999999995</v>
      </c>
      <c r="EF86" s="34">
        <v>0.79957100000000003</v>
      </c>
      <c r="EG86" s="19">
        <f t="shared" si="1143"/>
        <v>2.1773340000000001</v>
      </c>
      <c r="EH86" s="34">
        <v>0.46094000000000002</v>
      </c>
      <c r="EI86" s="34">
        <v>0.80331799999999998</v>
      </c>
      <c r="EJ86" s="34">
        <v>0.84441999999999995</v>
      </c>
      <c r="EK86" s="19">
        <f t="shared" si="1144"/>
        <v>2.1086779999999998</v>
      </c>
      <c r="EL86" s="19">
        <f t="shared" si="1145"/>
        <v>8.1551439999999999</v>
      </c>
      <c r="EM86" s="48"/>
      <c r="EN86" s="48"/>
      <c r="EO86" s="48"/>
      <c r="EP86" s="197">
        <f t="shared" si="1146"/>
        <v>0</v>
      </c>
      <c r="EQ86" s="197"/>
      <c r="ER86" s="197"/>
      <c r="ES86" s="197"/>
      <c r="ET86" s="197"/>
      <c r="EU86" s="197"/>
      <c r="EV86" s="197"/>
      <c r="EW86" s="197"/>
      <c r="EX86" s="197"/>
      <c r="EY86" s="197"/>
      <c r="EZ86" s="197"/>
      <c r="FA86" s="197"/>
      <c r="FB86" s="197"/>
      <c r="FC86" s="197"/>
      <c r="FE86" s="18">
        <v>5</v>
      </c>
      <c r="FF86" s="21" t="s">
        <v>39</v>
      </c>
      <c r="FG86" s="19" t="s">
        <v>40</v>
      </c>
      <c r="FH86" s="19">
        <v>1.320001</v>
      </c>
      <c r="FI86" s="19">
        <v>6.3251419999999996</v>
      </c>
      <c r="FJ86" s="19">
        <v>0.63130399999999998</v>
      </c>
      <c r="FK86" s="19">
        <v>0.29652200000000001</v>
      </c>
      <c r="FL86" s="19">
        <v>0.44956499999999999</v>
      </c>
      <c r="FM86" s="19">
        <f t="shared" si="1147"/>
        <v>1.377391</v>
      </c>
      <c r="FN86" s="19">
        <v>0.29652200000000001</v>
      </c>
      <c r="FO86" s="19">
        <v>0.45913100000000001</v>
      </c>
      <c r="FP86" s="19">
        <v>0.54521799999999998</v>
      </c>
      <c r="FQ86" s="19">
        <f t="shared" si="1148"/>
        <v>1.3008709999999999</v>
      </c>
      <c r="FR86" s="19">
        <v>0.62173900000000004</v>
      </c>
      <c r="FS86" s="19">
        <v>0.59304299999999999</v>
      </c>
      <c r="FT86" s="42">
        <v>0.53565200000000002</v>
      </c>
      <c r="FU86" s="19">
        <f t="shared" si="1149"/>
        <v>1.750434</v>
      </c>
      <c r="FV86" s="42">
        <v>0.53565200000000002</v>
      </c>
      <c r="FW86" s="42">
        <v>0.88</v>
      </c>
      <c r="FX86" s="42">
        <v>0.64</v>
      </c>
      <c r="FY86" s="19">
        <f t="shared" si="1150"/>
        <v>2.0556520000000003</v>
      </c>
      <c r="FZ86" s="19">
        <f t="shared" si="1151"/>
        <v>6.4843480000000007</v>
      </c>
      <c r="GA86" s="19"/>
      <c r="GB86" s="19"/>
      <c r="GC86" s="188"/>
      <c r="GD86" s="186">
        <f t="shared" si="1152"/>
        <v>0</v>
      </c>
      <c r="GE86" s="186"/>
      <c r="GF86" s="186"/>
      <c r="GG86" s="186"/>
      <c r="GH86" s="186">
        <f t="shared" si="1153"/>
        <v>0</v>
      </c>
      <c r="GI86" s="186"/>
      <c r="GJ86" s="186"/>
      <c r="GK86" s="186"/>
      <c r="GL86" s="186">
        <f t="shared" si="1154"/>
        <v>0</v>
      </c>
      <c r="GM86" s="186"/>
      <c r="GN86" s="186"/>
      <c r="GO86" s="186"/>
      <c r="GP86" s="186">
        <f t="shared" si="1155"/>
        <v>0</v>
      </c>
      <c r="GQ86" s="186">
        <f t="shared" si="1156"/>
        <v>0</v>
      </c>
      <c r="GS86" s="18">
        <v>5</v>
      </c>
      <c r="GT86" s="21" t="s">
        <v>39</v>
      </c>
      <c r="GU86" s="19" t="s">
        <v>40</v>
      </c>
      <c r="GV86" s="19">
        <v>1.3697523</v>
      </c>
      <c r="GW86" s="19">
        <v>7.1251389999999999</v>
      </c>
      <c r="GX86" s="19">
        <v>0.48947499999999999</v>
      </c>
      <c r="GY86" s="19">
        <v>0.46061639999999998</v>
      </c>
      <c r="GZ86" s="19">
        <v>0.49296799999999996</v>
      </c>
      <c r="HA86" s="19">
        <f t="shared" si="1157"/>
        <v>1.4430594000000001</v>
      </c>
      <c r="HB86" s="19">
        <v>0.42393599999999998</v>
      </c>
      <c r="HC86" s="19">
        <v>0.397588</v>
      </c>
      <c r="HD86" s="19">
        <v>0.41893599999999998</v>
      </c>
      <c r="HE86" s="19">
        <f t="shared" si="1158"/>
        <v>1.2404599999999999</v>
      </c>
      <c r="HF86" s="19">
        <v>0.30759000000000003</v>
      </c>
      <c r="HG86" s="19">
        <v>0.40516920000000001</v>
      </c>
      <c r="HH86" s="43">
        <v>0.46714080000000002</v>
      </c>
      <c r="HI86" s="19">
        <f t="shared" si="1159"/>
        <v>1.1798999999999999</v>
      </c>
      <c r="HJ86" s="43">
        <v>0.65001600000000004</v>
      </c>
      <c r="HK86" s="43">
        <v>0.77478880000000006</v>
      </c>
      <c r="HL86" s="43">
        <v>1.098168</v>
      </c>
      <c r="HM86" s="19">
        <f t="shared" si="1160"/>
        <v>2.5229727999999998</v>
      </c>
      <c r="HN86" s="19">
        <f t="shared" si="1161"/>
        <v>6.3863921999999995</v>
      </c>
      <c r="HO86" s="19">
        <v>0.88634559999999996</v>
      </c>
      <c r="HP86" s="19">
        <v>1.2181488</v>
      </c>
      <c r="HQ86" s="19"/>
      <c r="HR86" s="19">
        <f t="shared" si="1162"/>
        <v>2.1044944000000001</v>
      </c>
      <c r="HS86" s="186"/>
      <c r="HT86" s="186"/>
      <c r="HU86" s="186"/>
      <c r="HV86" s="186">
        <f t="shared" si="1163"/>
        <v>0</v>
      </c>
      <c r="HW86" s="186"/>
      <c r="HX86" s="186"/>
      <c r="HY86" s="186"/>
      <c r="HZ86" s="186">
        <f t="shared" si="1164"/>
        <v>0</v>
      </c>
      <c r="IA86" s="186"/>
      <c r="IB86" s="186"/>
      <c r="IC86" s="186"/>
      <c r="ID86" s="186">
        <f t="shared" si="1165"/>
        <v>0</v>
      </c>
      <c r="IE86" s="186">
        <f t="shared" si="1166"/>
        <v>2.1044944000000001</v>
      </c>
    </row>
    <row r="87" spans="1:239" ht="15.75" x14ac:dyDescent="0.25">
      <c r="A87" s="17">
        <v>6</v>
      </c>
      <c r="B87" s="21" t="s">
        <v>41</v>
      </c>
      <c r="C87" s="19" t="s">
        <v>42</v>
      </c>
      <c r="D87" s="20">
        <f>AR87+'1.Danh muc CPHC'!CF87+DT87+FH87+GV87</f>
        <v>7.1666752000000002</v>
      </c>
      <c r="E87" s="20">
        <f>AS87+'1.Danh muc CPHC'!CG87+DU87+FI87+GW87</f>
        <v>23.049534476666668</v>
      </c>
      <c r="F87" s="20">
        <f>AT87+'1.Danh muc CPHC'!CH87+DV87+FJ87+GX87</f>
        <v>1.5126745600000002</v>
      </c>
      <c r="G87" s="20">
        <f>AU87+'1.Danh muc CPHC'!CI87+DW87+FK87+GY87</f>
        <v>1.5076759199999998</v>
      </c>
      <c r="H87" s="20">
        <f>AV87+'1.Danh muc CPHC'!CJ87+DX87+FL87+GZ87</f>
        <v>1.7722399200000001</v>
      </c>
      <c r="I87" s="32">
        <f t="shared" si="679"/>
        <v>4.7925903999999999</v>
      </c>
      <c r="J87" s="20">
        <f t="shared" si="1107"/>
        <v>1.7254174</v>
      </c>
      <c r="K87" s="20">
        <f t="shared" si="1108"/>
        <v>1.6594350000000002</v>
      </c>
      <c r="L87" s="20">
        <f t="shared" si="1109"/>
        <v>2.0017201999999998</v>
      </c>
      <c r="M87" s="32">
        <f t="shared" si="680"/>
        <v>5.3865726</v>
      </c>
      <c r="N87" s="20">
        <f t="shared" si="1110"/>
        <v>2.4862758000000005</v>
      </c>
      <c r="O87" s="20">
        <f t="shared" si="1111"/>
        <v>1.9021773999999998</v>
      </c>
      <c r="P87" s="20">
        <f t="shared" si="1112"/>
        <v>1.7748240000000002</v>
      </c>
      <c r="Q87" s="32">
        <f t="shared" si="681"/>
        <v>6.1632772000000013</v>
      </c>
      <c r="R87" s="20">
        <f t="shared" si="1113"/>
        <v>1.8032960000000002</v>
      </c>
      <c r="S87" s="20">
        <f t="shared" si="1114"/>
        <v>1.7133976</v>
      </c>
      <c r="T87" s="20">
        <f t="shared" si="1115"/>
        <v>1.7532072000000001</v>
      </c>
      <c r="U87" s="32">
        <f t="shared" si="682"/>
        <v>5.2699008000000003</v>
      </c>
      <c r="V87" s="32">
        <f t="shared" si="723"/>
        <v>21.612341000000001</v>
      </c>
      <c r="W87" s="32">
        <f t="shared" si="1116"/>
        <v>0.26496000000000003</v>
      </c>
      <c r="X87" s="32">
        <f t="shared" si="1117"/>
        <v>0.20735999999999999</v>
      </c>
      <c r="Y87" s="202">
        <f t="shared" si="1118"/>
        <v>0</v>
      </c>
      <c r="Z87" s="186">
        <f t="shared" si="1071"/>
        <v>0.47232000000000002</v>
      </c>
      <c r="AA87" s="186">
        <f t="shared" si="1119"/>
        <v>0</v>
      </c>
      <c r="AB87" s="186">
        <f t="shared" si="1120"/>
        <v>0</v>
      </c>
      <c r="AC87" s="186">
        <f t="shared" si="1121"/>
        <v>0</v>
      </c>
      <c r="AD87" s="186">
        <f t="shared" si="1122"/>
        <v>0</v>
      </c>
      <c r="AE87" s="186">
        <f t="shared" si="1123"/>
        <v>0</v>
      </c>
      <c r="AF87" s="186">
        <f t="shared" si="1124"/>
        <v>0</v>
      </c>
      <c r="AG87" s="186">
        <f t="shared" si="1125"/>
        <v>0</v>
      </c>
      <c r="AH87" s="186">
        <f t="shared" si="1126"/>
        <v>0</v>
      </c>
      <c r="AI87" s="186">
        <f t="shared" si="1127"/>
        <v>0</v>
      </c>
      <c r="AJ87" s="186">
        <f t="shared" si="1128"/>
        <v>0</v>
      </c>
      <c r="AK87" s="186">
        <f t="shared" si="1129"/>
        <v>0</v>
      </c>
      <c r="AL87" s="186">
        <f t="shared" si="1130"/>
        <v>0</v>
      </c>
      <c r="AM87" s="186">
        <f t="shared" si="729"/>
        <v>0.47232000000000002</v>
      </c>
      <c r="AN87" s="13"/>
      <c r="AO87" s="18">
        <v>6</v>
      </c>
      <c r="AP87" s="21" t="s">
        <v>41</v>
      </c>
      <c r="AQ87" s="19" t="s">
        <v>42</v>
      </c>
      <c r="AR87" s="19">
        <v>1.5397905600000001</v>
      </c>
      <c r="AS87" s="19">
        <v>5.6755471600000007</v>
      </c>
      <c r="AT87" s="19">
        <v>0.59673456000000014</v>
      </c>
      <c r="AU87" s="19">
        <v>0.49124351999999993</v>
      </c>
      <c r="AV87" s="19">
        <v>0.66128832000000004</v>
      </c>
      <c r="AW87" s="19">
        <f t="shared" si="1131"/>
        <v>1.7492664000000002</v>
      </c>
      <c r="AX87" s="19">
        <v>0.76067939999999989</v>
      </c>
      <c r="AY87" s="19">
        <v>0.54034800000000005</v>
      </c>
      <c r="AZ87" s="19">
        <v>0.95218919999999985</v>
      </c>
      <c r="BA87" s="19">
        <f t="shared" si="1132"/>
        <v>2.2532166</v>
      </c>
      <c r="BB87" s="19">
        <v>1.3855488</v>
      </c>
      <c r="BC87" s="19">
        <v>1.0050203999999998</v>
      </c>
      <c r="BD87" s="19">
        <v>0.87780000000000002</v>
      </c>
      <c r="BE87" s="19">
        <f t="shared" si="1133"/>
        <v>3.2683692</v>
      </c>
      <c r="BF87" s="19">
        <v>0.68031200000000003</v>
      </c>
      <c r="BG87" s="19">
        <v>0.80492640000000004</v>
      </c>
      <c r="BH87" s="19">
        <v>0.81683400000000006</v>
      </c>
      <c r="BI87" s="19">
        <f t="shared" si="1134"/>
        <v>2.3020724000000001</v>
      </c>
      <c r="BJ87" s="33">
        <f t="shared" si="1135"/>
        <v>9.5729246000000003</v>
      </c>
      <c r="BK87" s="48"/>
      <c r="BL87" s="48"/>
      <c r="BM87" s="48"/>
      <c r="BN87" s="197">
        <f t="shared" si="1136"/>
        <v>0</v>
      </c>
      <c r="BO87" s="197"/>
      <c r="BP87" s="197"/>
      <c r="BQ87" s="197"/>
      <c r="BR87" s="197">
        <f t="shared" si="1137"/>
        <v>0</v>
      </c>
      <c r="BS87" s="197"/>
      <c r="BT87" s="197"/>
      <c r="BU87" s="197"/>
      <c r="BV87" s="197">
        <f t="shared" si="1138"/>
        <v>0</v>
      </c>
      <c r="BW87" s="197"/>
      <c r="BX87" s="197"/>
      <c r="BY87" s="197"/>
      <c r="BZ87" s="197">
        <f t="shared" si="1139"/>
        <v>0</v>
      </c>
      <c r="CA87" s="197">
        <f t="shared" si="1140"/>
        <v>0</v>
      </c>
      <c r="CC87" s="18">
        <v>6</v>
      </c>
      <c r="CD87" s="21" t="s">
        <v>41</v>
      </c>
      <c r="CE87" s="19" t="s">
        <v>42</v>
      </c>
      <c r="CF87" s="19">
        <v>0.38494764000000004</v>
      </c>
      <c r="CG87" s="19">
        <v>0.24385191666666658</v>
      </c>
      <c r="CH87" s="19">
        <v>7.5565000000000007E-2</v>
      </c>
      <c r="CI87" s="19">
        <v>6.9901400000000002E-2</v>
      </c>
      <c r="CJ87" s="19">
        <v>7.2150599999999995E-2</v>
      </c>
      <c r="CK87" s="19">
        <v>0.217617</v>
      </c>
      <c r="CL87" s="19"/>
      <c r="CM87" s="19"/>
      <c r="CN87" s="19"/>
      <c r="CO87" s="19">
        <v>0</v>
      </c>
      <c r="CP87" s="19"/>
      <c r="CQ87" s="19"/>
      <c r="CR87" s="19"/>
      <c r="CS87" s="19">
        <v>0</v>
      </c>
      <c r="CT87" s="19"/>
      <c r="CU87" s="19"/>
      <c r="CV87" s="19"/>
      <c r="CW87" s="19">
        <v>0</v>
      </c>
      <c r="CX87" s="19">
        <v>0.217617</v>
      </c>
      <c r="CY87" s="19"/>
      <c r="CZ87" s="19"/>
      <c r="DA87" s="19"/>
      <c r="DB87" s="19"/>
      <c r="DC87" s="19"/>
      <c r="DD87" s="19"/>
      <c r="DE87" s="19"/>
      <c r="DF87" s="19"/>
      <c r="DG87" s="19"/>
      <c r="DH87" s="19"/>
      <c r="DI87" s="19"/>
      <c r="DJ87" s="19"/>
      <c r="DK87" s="19"/>
      <c r="DL87" s="19"/>
      <c r="DM87" s="19"/>
      <c r="DN87" s="186"/>
      <c r="DO87" s="186"/>
      <c r="DQ87" s="18">
        <v>6</v>
      </c>
      <c r="DR87" s="21" t="s">
        <v>41</v>
      </c>
      <c r="DS87" s="19" t="s">
        <v>42</v>
      </c>
      <c r="DT87" s="19">
        <v>0.60000000000000009</v>
      </c>
      <c r="DU87" s="19">
        <v>2.4</v>
      </c>
      <c r="DV87" s="19">
        <v>0.16001299999999999</v>
      </c>
      <c r="DW87" s="19">
        <v>0.16001299999999999</v>
      </c>
      <c r="DX87" s="19">
        <v>0.21601699999999999</v>
      </c>
      <c r="DY87" s="19">
        <f t="shared" si="1141"/>
        <v>0.53604299999999994</v>
      </c>
      <c r="DZ87" s="19">
        <v>0.21601699999999999</v>
      </c>
      <c r="EA87" s="19">
        <v>0.204015</v>
      </c>
      <c r="EB87" s="19">
        <v>0.24602099999999999</v>
      </c>
      <c r="EC87" s="19">
        <f t="shared" si="1142"/>
        <v>0.66605300000000001</v>
      </c>
      <c r="ED87" s="19">
        <v>0.14904000000000001</v>
      </c>
      <c r="EE87" s="19">
        <v>0.27864</v>
      </c>
      <c r="EF87" s="34">
        <v>0.14904000000000001</v>
      </c>
      <c r="EG87" s="19">
        <f t="shared" si="1143"/>
        <v>0.57672000000000001</v>
      </c>
      <c r="EH87" s="34">
        <v>0.28799999999999998</v>
      </c>
      <c r="EI87" s="34">
        <v>0.18</v>
      </c>
      <c r="EJ87" s="34">
        <v>0.32400000000000001</v>
      </c>
      <c r="EK87" s="19">
        <f t="shared" si="1144"/>
        <v>0.79200000000000004</v>
      </c>
      <c r="EL87" s="19">
        <f t="shared" si="1145"/>
        <v>2.5708159999999998</v>
      </c>
      <c r="EM87" s="48"/>
      <c r="EN87" s="48"/>
      <c r="EO87" s="48"/>
      <c r="EP87" s="197">
        <f t="shared" si="1146"/>
        <v>0</v>
      </c>
      <c r="EQ87" s="197"/>
      <c r="ER87" s="197"/>
      <c r="ES87" s="197"/>
      <c r="ET87" s="197"/>
      <c r="EU87" s="197"/>
      <c r="EV87" s="197"/>
      <c r="EW87" s="197"/>
      <c r="EX87" s="197"/>
      <c r="EY87" s="197"/>
      <c r="EZ87" s="197"/>
      <c r="FA87" s="197"/>
      <c r="FB87" s="197"/>
      <c r="FC87" s="197"/>
      <c r="FE87" s="18">
        <v>6</v>
      </c>
      <c r="FF87" s="21" t="s">
        <v>41</v>
      </c>
      <c r="FG87" s="19" t="s">
        <v>42</v>
      </c>
      <c r="FH87" s="19">
        <v>3.7731250000000003</v>
      </c>
      <c r="FI87" s="19">
        <v>11.291461</v>
      </c>
      <c r="FJ87" s="19">
        <v>0.41828199999999999</v>
      </c>
      <c r="FK87" s="19">
        <v>0.57915799999999995</v>
      </c>
      <c r="FL87" s="19">
        <v>0.54698400000000003</v>
      </c>
      <c r="FM87" s="19">
        <f t="shared" si="1147"/>
        <v>1.5444239999999998</v>
      </c>
      <c r="FN87" s="19">
        <v>0.49872100000000003</v>
      </c>
      <c r="FO87" s="19">
        <v>0.56307200000000002</v>
      </c>
      <c r="FP87" s="19">
        <v>0.64351000000000003</v>
      </c>
      <c r="FQ87" s="19">
        <f t="shared" si="1148"/>
        <v>1.705303</v>
      </c>
      <c r="FR87" s="19">
        <v>0.67568700000000004</v>
      </c>
      <c r="FS87" s="19">
        <v>0.390517</v>
      </c>
      <c r="FT87" s="42">
        <v>0.54698400000000003</v>
      </c>
      <c r="FU87" s="19">
        <f t="shared" si="1149"/>
        <v>1.6131880000000001</v>
      </c>
      <c r="FV87" s="42">
        <v>0.54698400000000003</v>
      </c>
      <c r="FW87" s="42">
        <v>0.30099599999999999</v>
      </c>
      <c r="FX87" s="42">
        <v>0.34251399999999999</v>
      </c>
      <c r="FY87" s="19">
        <f t="shared" si="1150"/>
        <v>1.1904939999999999</v>
      </c>
      <c r="FZ87" s="19">
        <f t="shared" si="1151"/>
        <v>6.0534090000000003</v>
      </c>
      <c r="GA87" s="19"/>
      <c r="GB87" s="19"/>
      <c r="GC87" s="188"/>
      <c r="GD87" s="186">
        <f t="shared" si="1152"/>
        <v>0</v>
      </c>
      <c r="GE87" s="186"/>
      <c r="GF87" s="186"/>
      <c r="GG87" s="186"/>
      <c r="GH87" s="186">
        <f t="shared" si="1153"/>
        <v>0</v>
      </c>
      <c r="GI87" s="186"/>
      <c r="GJ87" s="186"/>
      <c r="GK87" s="186"/>
      <c r="GL87" s="186">
        <f t="shared" si="1154"/>
        <v>0</v>
      </c>
      <c r="GM87" s="186"/>
      <c r="GN87" s="186"/>
      <c r="GO87" s="186"/>
      <c r="GP87" s="186">
        <f t="shared" si="1155"/>
        <v>0</v>
      </c>
      <c r="GQ87" s="186">
        <f t="shared" si="1156"/>
        <v>0</v>
      </c>
      <c r="GS87" s="18">
        <v>6</v>
      </c>
      <c r="GT87" s="21" t="s">
        <v>41</v>
      </c>
      <c r="GU87" s="19" t="s">
        <v>42</v>
      </c>
      <c r="GV87" s="19">
        <v>0.86881199999999992</v>
      </c>
      <c r="GW87" s="19">
        <v>3.4386743999999996</v>
      </c>
      <c r="GX87" s="19">
        <v>0.26207999999999998</v>
      </c>
      <c r="GY87" s="19">
        <v>0.20736000000000002</v>
      </c>
      <c r="GZ87" s="19">
        <v>0.27579999999999999</v>
      </c>
      <c r="HA87" s="19">
        <f t="shared" si="1157"/>
        <v>0.7452399999999999</v>
      </c>
      <c r="HB87" s="19">
        <v>0.25</v>
      </c>
      <c r="HC87" s="19">
        <v>0.35199999999999998</v>
      </c>
      <c r="HD87" s="19">
        <v>0.16</v>
      </c>
      <c r="HE87" s="19">
        <f t="shared" si="1158"/>
        <v>0.76200000000000001</v>
      </c>
      <c r="HF87" s="19">
        <v>0.27600000000000002</v>
      </c>
      <c r="HG87" s="19">
        <v>0.22799999999999998</v>
      </c>
      <c r="HH87" s="43">
        <v>0.20100000000000001</v>
      </c>
      <c r="HI87" s="19">
        <f t="shared" si="1159"/>
        <v>0.70500000000000007</v>
      </c>
      <c r="HJ87" s="43">
        <v>0.28799999999999998</v>
      </c>
      <c r="HK87" s="43">
        <v>0.42747520000000006</v>
      </c>
      <c r="HL87" s="43">
        <v>0.26985920000000002</v>
      </c>
      <c r="HM87" s="19">
        <f t="shared" si="1160"/>
        <v>0.98533439999999994</v>
      </c>
      <c r="HN87" s="19">
        <f t="shared" si="1161"/>
        <v>3.1975743999999997</v>
      </c>
      <c r="HO87" s="19">
        <v>0.26496000000000003</v>
      </c>
      <c r="HP87" s="19">
        <v>0.20735999999999999</v>
      </c>
      <c r="HQ87" s="19"/>
      <c r="HR87" s="19">
        <f t="shared" si="1162"/>
        <v>0.47232000000000002</v>
      </c>
      <c r="HS87" s="186"/>
      <c r="HT87" s="186"/>
      <c r="HU87" s="186"/>
      <c r="HV87" s="186">
        <f t="shared" si="1163"/>
        <v>0</v>
      </c>
      <c r="HW87" s="186"/>
      <c r="HX87" s="186"/>
      <c r="HY87" s="186"/>
      <c r="HZ87" s="186">
        <f t="shared" si="1164"/>
        <v>0</v>
      </c>
      <c r="IA87" s="186"/>
      <c r="IB87" s="186"/>
      <c r="IC87" s="186"/>
      <c r="ID87" s="186">
        <f t="shared" si="1165"/>
        <v>0</v>
      </c>
      <c r="IE87" s="186">
        <f t="shared" si="1166"/>
        <v>0.47232000000000002</v>
      </c>
    </row>
    <row r="88" spans="1:239" ht="15.75" x14ac:dyDescent="0.25">
      <c r="A88" s="17">
        <v>7</v>
      </c>
      <c r="B88" s="21" t="s">
        <v>43</v>
      </c>
      <c r="C88" s="19" t="s">
        <v>44</v>
      </c>
      <c r="D88" s="20">
        <f>AR88+'1.Danh muc CPHC'!CF88+DT88+FH88+GV88</f>
        <v>6.7511509000000007</v>
      </c>
      <c r="E88" s="20">
        <f>AS88+'1.Danh muc CPHC'!CG88+DU88+FI88+GW88</f>
        <v>28.316186899999998</v>
      </c>
      <c r="F88" s="20">
        <f>AT88+'1.Danh muc CPHC'!CH88+DV88+FJ88+GX88</f>
        <v>1.6523402</v>
      </c>
      <c r="G88" s="20">
        <f>AU88+'1.Danh muc CPHC'!CI88+DW88+FK88+GY88</f>
        <v>1.5163397000000003</v>
      </c>
      <c r="H88" s="20">
        <f>AV88+'1.Danh muc CPHC'!CJ88+DX88+FL88+GZ88</f>
        <v>1.2872935999999999</v>
      </c>
      <c r="I88" s="32">
        <f t="shared" si="679"/>
        <v>4.4559735000000007</v>
      </c>
      <c r="J88" s="20">
        <f t="shared" si="1107"/>
        <v>0.44303399999999998</v>
      </c>
      <c r="K88" s="20">
        <f t="shared" si="1108"/>
        <v>0.43729499999999999</v>
      </c>
      <c r="L88" s="20">
        <f t="shared" si="1109"/>
        <v>0.44494800000000001</v>
      </c>
      <c r="M88" s="32">
        <f t="shared" si="680"/>
        <v>1.3252769999999998</v>
      </c>
      <c r="N88" s="20">
        <f t="shared" si="1110"/>
        <v>0.62485199999999996</v>
      </c>
      <c r="O88" s="20">
        <f t="shared" si="1111"/>
        <v>0.99636200000000008</v>
      </c>
      <c r="P88" s="20">
        <f t="shared" si="1112"/>
        <v>0.69090800000000008</v>
      </c>
      <c r="Q88" s="32">
        <f t="shared" si="681"/>
        <v>2.3121220000000005</v>
      </c>
      <c r="R88" s="20">
        <f t="shared" si="1113"/>
        <v>0.75151400000000002</v>
      </c>
      <c r="S88" s="20">
        <f t="shared" si="1114"/>
        <v>0.86322399999999999</v>
      </c>
      <c r="T88" s="20">
        <f t="shared" si="1115"/>
        <v>0.82482640000000007</v>
      </c>
      <c r="U88" s="32">
        <f t="shared" si="682"/>
        <v>2.4395644000000001</v>
      </c>
      <c r="V88" s="32">
        <f t="shared" si="723"/>
        <v>10.532936900000001</v>
      </c>
      <c r="W88" s="32">
        <f t="shared" si="1116"/>
        <v>0</v>
      </c>
      <c r="X88" s="32">
        <f t="shared" si="1117"/>
        <v>0</v>
      </c>
      <c r="Y88" s="202">
        <f t="shared" si="1118"/>
        <v>0</v>
      </c>
      <c r="Z88" s="186">
        <f t="shared" si="1071"/>
        <v>0</v>
      </c>
      <c r="AA88" s="186">
        <f t="shared" si="1119"/>
        <v>0</v>
      </c>
      <c r="AB88" s="186">
        <f t="shared" si="1120"/>
        <v>0</v>
      </c>
      <c r="AC88" s="186">
        <f t="shared" si="1121"/>
        <v>0</v>
      </c>
      <c r="AD88" s="186">
        <f t="shared" si="1122"/>
        <v>0</v>
      </c>
      <c r="AE88" s="186">
        <f t="shared" si="1123"/>
        <v>0</v>
      </c>
      <c r="AF88" s="186">
        <f t="shared" si="1124"/>
        <v>0</v>
      </c>
      <c r="AG88" s="186">
        <f t="shared" si="1125"/>
        <v>0</v>
      </c>
      <c r="AH88" s="186">
        <f t="shared" si="1126"/>
        <v>0</v>
      </c>
      <c r="AI88" s="186">
        <f t="shared" si="1127"/>
        <v>0</v>
      </c>
      <c r="AJ88" s="186">
        <f t="shared" si="1128"/>
        <v>0</v>
      </c>
      <c r="AK88" s="186">
        <f t="shared" si="1129"/>
        <v>0</v>
      </c>
      <c r="AL88" s="186">
        <f t="shared" si="1130"/>
        <v>0</v>
      </c>
      <c r="AM88" s="186">
        <f t="shared" si="729"/>
        <v>0</v>
      </c>
      <c r="AN88" s="13"/>
      <c r="AO88" s="18">
        <v>7</v>
      </c>
      <c r="AP88" s="21" t="s">
        <v>43</v>
      </c>
      <c r="AQ88" s="19" t="s">
        <v>44</v>
      </c>
      <c r="AR88" s="19">
        <v>0</v>
      </c>
      <c r="AS88" s="19">
        <v>2.3207240000000002</v>
      </c>
      <c r="AT88" s="19">
        <v>0</v>
      </c>
      <c r="AU88" s="19">
        <v>0</v>
      </c>
      <c r="AV88" s="19">
        <v>0</v>
      </c>
      <c r="AW88" s="19">
        <f t="shared" si="1131"/>
        <v>0</v>
      </c>
      <c r="AX88" s="19">
        <v>0</v>
      </c>
      <c r="AY88" s="19">
        <v>0</v>
      </c>
      <c r="AZ88" s="19">
        <v>0</v>
      </c>
      <c r="BA88" s="19">
        <f t="shared" si="1132"/>
        <v>0</v>
      </c>
      <c r="BB88" s="19">
        <v>0</v>
      </c>
      <c r="BC88" s="19">
        <v>0.305454</v>
      </c>
      <c r="BD88" s="19">
        <v>0</v>
      </c>
      <c r="BE88" s="19">
        <f t="shared" si="1133"/>
        <v>0.305454</v>
      </c>
      <c r="BF88" s="19">
        <v>0</v>
      </c>
      <c r="BG88" s="19">
        <v>0.23280000000000001</v>
      </c>
      <c r="BH88" s="19">
        <v>0.21839999999999998</v>
      </c>
      <c r="BI88" s="19">
        <f t="shared" si="1134"/>
        <v>0.45119999999999999</v>
      </c>
      <c r="BJ88" s="33">
        <f t="shared" si="1135"/>
        <v>0.75665399999999994</v>
      </c>
      <c r="BK88" s="48"/>
      <c r="BL88" s="48"/>
      <c r="BM88" s="48"/>
      <c r="BN88" s="197">
        <f t="shared" si="1136"/>
        <v>0</v>
      </c>
      <c r="BO88" s="197"/>
      <c r="BP88" s="197"/>
      <c r="BQ88" s="197"/>
      <c r="BR88" s="197">
        <f t="shared" si="1137"/>
        <v>0</v>
      </c>
      <c r="BS88" s="197"/>
      <c r="BT88" s="197"/>
      <c r="BU88" s="197"/>
      <c r="BV88" s="197">
        <f t="shared" si="1138"/>
        <v>0</v>
      </c>
      <c r="BW88" s="197"/>
      <c r="BX88" s="197"/>
      <c r="BY88" s="197"/>
      <c r="BZ88" s="197">
        <f t="shared" si="1139"/>
        <v>0</v>
      </c>
      <c r="CA88" s="197">
        <f t="shared" si="1140"/>
        <v>0</v>
      </c>
      <c r="CC88" s="18">
        <v>7</v>
      </c>
      <c r="CD88" s="21" t="s">
        <v>43</v>
      </c>
      <c r="CE88" s="19" t="s">
        <v>44</v>
      </c>
      <c r="CF88" s="19">
        <v>0</v>
      </c>
      <c r="CG88" s="19">
        <v>0</v>
      </c>
      <c r="CH88" s="19">
        <v>0.55527519999999997</v>
      </c>
      <c r="CI88" s="19">
        <v>0.58094370000000006</v>
      </c>
      <c r="CJ88" s="19">
        <v>0.5809436</v>
      </c>
      <c r="CK88" s="19">
        <v>1.7171625000000001</v>
      </c>
      <c r="CL88" s="19"/>
      <c r="CM88" s="19"/>
      <c r="CN88" s="19"/>
      <c r="CO88" s="19">
        <v>0</v>
      </c>
      <c r="CP88" s="19"/>
      <c r="CQ88" s="19"/>
      <c r="CR88" s="19"/>
      <c r="CS88" s="19">
        <v>0</v>
      </c>
      <c r="CT88" s="19"/>
      <c r="CU88" s="19"/>
      <c r="CV88" s="19"/>
      <c r="CW88" s="19">
        <v>0</v>
      </c>
      <c r="CX88" s="19">
        <v>1.7171625000000001</v>
      </c>
      <c r="CY88" s="19"/>
      <c r="CZ88" s="19"/>
      <c r="DA88" s="19"/>
      <c r="DB88" s="19"/>
      <c r="DC88" s="19"/>
      <c r="DD88" s="19"/>
      <c r="DE88" s="19"/>
      <c r="DF88" s="19"/>
      <c r="DG88" s="19"/>
      <c r="DH88" s="19"/>
      <c r="DI88" s="19"/>
      <c r="DJ88" s="19"/>
      <c r="DK88" s="19"/>
      <c r="DL88" s="19"/>
      <c r="DM88" s="19"/>
      <c r="DN88" s="186"/>
      <c r="DO88" s="186"/>
      <c r="DQ88" s="18">
        <v>7</v>
      </c>
      <c r="DR88" s="21" t="s">
        <v>43</v>
      </c>
      <c r="DS88" s="19" t="s">
        <v>44</v>
      </c>
      <c r="DT88" s="19">
        <v>1.0205880000000001</v>
      </c>
      <c r="DU88" s="19">
        <v>3.730264</v>
      </c>
      <c r="DV88" s="19">
        <v>0.340196</v>
      </c>
      <c r="DW88" s="19">
        <v>0.340196</v>
      </c>
      <c r="DX88" s="19">
        <v>0</v>
      </c>
      <c r="DY88" s="19">
        <f t="shared" si="1141"/>
        <v>0.680392</v>
      </c>
      <c r="DZ88" s="19">
        <v>0</v>
      </c>
      <c r="EA88" s="19">
        <v>0</v>
      </c>
      <c r="EB88" s="19">
        <v>0</v>
      </c>
      <c r="EC88" s="19">
        <f t="shared" si="1142"/>
        <v>0</v>
      </c>
      <c r="ED88" s="19">
        <v>0</v>
      </c>
      <c r="EE88" s="19">
        <v>0</v>
      </c>
      <c r="EF88" s="34">
        <v>0</v>
      </c>
      <c r="EG88" s="19">
        <f t="shared" si="1143"/>
        <v>0</v>
      </c>
      <c r="EH88" s="34">
        <v>0</v>
      </c>
      <c r="EI88" s="34">
        <v>0</v>
      </c>
      <c r="EJ88" s="34">
        <v>0</v>
      </c>
      <c r="EK88" s="19">
        <f t="shared" si="1144"/>
        <v>0</v>
      </c>
      <c r="EL88" s="19">
        <f t="shared" si="1145"/>
        <v>0.680392</v>
      </c>
      <c r="EM88" s="48"/>
      <c r="EN88" s="48"/>
      <c r="EO88" s="48"/>
      <c r="EP88" s="197">
        <f t="shared" si="1146"/>
        <v>0</v>
      </c>
      <c r="EQ88" s="197"/>
      <c r="ER88" s="197"/>
      <c r="ES88" s="197"/>
      <c r="ET88" s="197"/>
      <c r="EU88" s="197"/>
      <c r="EV88" s="197"/>
      <c r="EW88" s="197"/>
      <c r="EX88" s="197"/>
      <c r="EY88" s="197"/>
      <c r="EZ88" s="197"/>
      <c r="FA88" s="197"/>
      <c r="FB88" s="197"/>
      <c r="FC88" s="197"/>
      <c r="FE88" s="18">
        <v>7</v>
      </c>
      <c r="FF88" s="21" t="s">
        <v>43</v>
      </c>
      <c r="FG88" s="19" t="s">
        <v>44</v>
      </c>
      <c r="FH88" s="19">
        <v>5.3316280000000003</v>
      </c>
      <c r="FI88" s="19">
        <v>21.742111999999999</v>
      </c>
      <c r="FJ88" s="19">
        <v>0.75686900000000001</v>
      </c>
      <c r="FK88" s="19">
        <v>0.41338200000000003</v>
      </c>
      <c r="FL88" s="19">
        <v>0.49422899999999997</v>
      </c>
      <c r="FM88" s="19">
        <f t="shared" si="1147"/>
        <v>1.66448</v>
      </c>
      <c r="FN88" s="19">
        <v>0.44303399999999998</v>
      </c>
      <c r="FO88" s="19">
        <v>0.43729499999999999</v>
      </c>
      <c r="FP88" s="19">
        <v>0.44494800000000001</v>
      </c>
      <c r="FQ88" s="19">
        <f t="shared" si="1148"/>
        <v>1.3252769999999998</v>
      </c>
      <c r="FR88" s="19">
        <v>0.44303399999999998</v>
      </c>
      <c r="FS88" s="19">
        <v>0.50909000000000004</v>
      </c>
      <c r="FT88" s="42">
        <v>0.50909000000000004</v>
      </c>
      <c r="FU88" s="19">
        <f t="shared" si="1149"/>
        <v>1.461214</v>
      </c>
      <c r="FV88" s="42">
        <v>0.50909000000000004</v>
      </c>
      <c r="FW88" s="42">
        <v>0.38800000000000001</v>
      </c>
      <c r="FX88" s="42">
        <v>0.36399999999999999</v>
      </c>
      <c r="FY88" s="19">
        <f t="shared" si="1150"/>
        <v>1.26109</v>
      </c>
      <c r="FZ88" s="19">
        <f t="shared" si="1151"/>
        <v>5.7120610000000003</v>
      </c>
      <c r="GA88" s="19"/>
      <c r="GB88" s="19"/>
      <c r="GC88" s="188"/>
      <c r="GD88" s="186">
        <f t="shared" si="1152"/>
        <v>0</v>
      </c>
      <c r="GE88" s="186"/>
      <c r="GF88" s="186"/>
      <c r="GG88" s="186"/>
      <c r="GH88" s="186">
        <f t="shared" si="1153"/>
        <v>0</v>
      </c>
      <c r="GI88" s="186"/>
      <c r="GJ88" s="186"/>
      <c r="GK88" s="186"/>
      <c r="GL88" s="186">
        <f t="shared" si="1154"/>
        <v>0</v>
      </c>
      <c r="GM88" s="186"/>
      <c r="GN88" s="186"/>
      <c r="GO88" s="186"/>
      <c r="GP88" s="186">
        <f t="shared" si="1155"/>
        <v>0</v>
      </c>
      <c r="GQ88" s="186">
        <f t="shared" si="1156"/>
        <v>0</v>
      </c>
      <c r="GS88" s="18">
        <v>7</v>
      </c>
      <c r="GT88" s="21" t="s">
        <v>43</v>
      </c>
      <c r="GU88" s="19" t="s">
        <v>44</v>
      </c>
      <c r="GV88" s="19">
        <v>0.39893489999999998</v>
      </c>
      <c r="GW88" s="19">
        <v>0.52308690000000002</v>
      </c>
      <c r="GX88" s="19">
        <v>0</v>
      </c>
      <c r="GY88" s="19">
        <v>0.18181800000000001</v>
      </c>
      <c r="GZ88" s="19">
        <v>0.212121</v>
      </c>
      <c r="HA88" s="19">
        <f t="shared" si="1157"/>
        <v>0.39393900000000004</v>
      </c>
      <c r="HB88" s="19">
        <v>0</v>
      </c>
      <c r="HC88" s="19">
        <v>0</v>
      </c>
      <c r="HD88" s="19">
        <v>0</v>
      </c>
      <c r="HE88" s="19">
        <f t="shared" si="1158"/>
        <v>0</v>
      </c>
      <c r="HF88" s="19">
        <v>0.18181800000000001</v>
      </c>
      <c r="HG88" s="19">
        <v>0.18181800000000001</v>
      </c>
      <c r="HH88" s="43">
        <v>0.18181800000000001</v>
      </c>
      <c r="HI88" s="19">
        <f t="shared" si="1159"/>
        <v>0.54545399999999999</v>
      </c>
      <c r="HJ88" s="43">
        <v>0.24242400000000003</v>
      </c>
      <c r="HK88" s="43">
        <v>0.24242400000000003</v>
      </c>
      <c r="HL88" s="43">
        <v>0.24242640000000001</v>
      </c>
      <c r="HM88" s="19">
        <f t="shared" si="1160"/>
        <v>0.7272744000000001</v>
      </c>
      <c r="HN88" s="19">
        <f t="shared" si="1161"/>
        <v>1.6666674000000001</v>
      </c>
      <c r="HO88" s="19">
        <v>0</v>
      </c>
      <c r="HP88" s="19">
        <v>0</v>
      </c>
      <c r="HQ88" s="19"/>
      <c r="HR88" s="19">
        <f t="shared" si="1162"/>
        <v>0</v>
      </c>
      <c r="HS88" s="186"/>
      <c r="HT88" s="186"/>
      <c r="HU88" s="186"/>
      <c r="HV88" s="186">
        <f t="shared" si="1163"/>
        <v>0</v>
      </c>
      <c r="HW88" s="186"/>
      <c r="HX88" s="186"/>
      <c r="HY88" s="186"/>
      <c r="HZ88" s="186">
        <f t="shared" si="1164"/>
        <v>0</v>
      </c>
      <c r="IA88" s="186"/>
      <c r="IB88" s="186"/>
      <c r="IC88" s="186"/>
      <c r="ID88" s="186">
        <f t="shared" si="1165"/>
        <v>0</v>
      </c>
      <c r="IE88" s="186">
        <f t="shared" si="1166"/>
        <v>0</v>
      </c>
    </row>
    <row r="89" spans="1:239" ht="15.75" x14ac:dyDescent="0.25">
      <c r="A89" s="17">
        <v>8</v>
      </c>
      <c r="B89" s="21" t="s">
        <v>45</v>
      </c>
      <c r="C89" s="19" t="s">
        <v>46</v>
      </c>
      <c r="D89" s="20">
        <f>AR89+'1.Danh muc CPHC'!CF89+DT89+FH89+GV89</f>
        <v>29.0884122</v>
      </c>
      <c r="E89" s="20">
        <f>AS89+'1.Danh muc CPHC'!CG89+DU89+FI89+GW89</f>
        <v>82.080990759999992</v>
      </c>
      <c r="F89" s="20">
        <f>AT89+'1.Danh muc CPHC'!CH89+DV89+FJ89+GX89</f>
        <v>13.06021492</v>
      </c>
      <c r="G89" s="20">
        <f>AU89+'1.Danh muc CPHC'!CI89+DW89+FK89+GY89</f>
        <v>9.2392581200000006</v>
      </c>
      <c r="H89" s="20">
        <f>AV89+'1.Danh muc CPHC'!CJ89+DX89+FL89+GZ89</f>
        <v>6.8135501400000003</v>
      </c>
      <c r="I89" s="32">
        <f t="shared" si="679"/>
        <v>29.113023180000003</v>
      </c>
      <c r="J89" s="20">
        <f t="shared" si="1107"/>
        <v>5.5341652000000003</v>
      </c>
      <c r="K89" s="20">
        <f t="shared" si="1108"/>
        <v>4.4993254</v>
      </c>
      <c r="L89" s="20">
        <f t="shared" si="1109"/>
        <v>5.5427606000000003</v>
      </c>
      <c r="M89" s="32">
        <f t="shared" si="680"/>
        <v>15.576251200000002</v>
      </c>
      <c r="N89" s="20">
        <f t="shared" si="1110"/>
        <v>7.5947829999999996</v>
      </c>
      <c r="O89" s="20">
        <f t="shared" si="1111"/>
        <v>11.483198799999998</v>
      </c>
      <c r="P89" s="20">
        <f t="shared" si="1112"/>
        <v>0</v>
      </c>
      <c r="Q89" s="32">
        <f t="shared" si="681"/>
        <v>19.077981799999996</v>
      </c>
      <c r="R89" s="20">
        <f t="shared" si="1113"/>
        <v>4.2427780000000004</v>
      </c>
      <c r="S89" s="20">
        <f t="shared" si="1114"/>
        <v>3.1418331999999998</v>
      </c>
      <c r="T89" s="20">
        <f t="shared" si="1115"/>
        <v>3.6253335999999998</v>
      </c>
      <c r="U89" s="32">
        <f t="shared" si="682"/>
        <v>11.0099448</v>
      </c>
      <c r="V89" s="32">
        <f t="shared" si="723"/>
        <v>74.777200980000003</v>
      </c>
      <c r="W89" s="32">
        <f t="shared" si="1116"/>
        <v>0</v>
      </c>
      <c r="X89" s="32">
        <f t="shared" si="1117"/>
        <v>0</v>
      </c>
      <c r="Y89" s="202">
        <f t="shared" si="1118"/>
        <v>0</v>
      </c>
      <c r="Z89" s="186">
        <f t="shared" si="1071"/>
        <v>0</v>
      </c>
      <c r="AA89" s="186">
        <f t="shared" si="1119"/>
        <v>0</v>
      </c>
      <c r="AB89" s="186">
        <f t="shared" si="1120"/>
        <v>0</v>
      </c>
      <c r="AC89" s="186">
        <f t="shared" si="1121"/>
        <v>0</v>
      </c>
      <c r="AD89" s="186">
        <f t="shared" si="1122"/>
        <v>0</v>
      </c>
      <c r="AE89" s="186">
        <f t="shared" si="1123"/>
        <v>0</v>
      </c>
      <c r="AF89" s="186">
        <f t="shared" si="1124"/>
        <v>0</v>
      </c>
      <c r="AG89" s="186">
        <f t="shared" si="1125"/>
        <v>0</v>
      </c>
      <c r="AH89" s="186">
        <f t="shared" si="1126"/>
        <v>0</v>
      </c>
      <c r="AI89" s="186">
        <f t="shared" si="1127"/>
        <v>0</v>
      </c>
      <c r="AJ89" s="186">
        <f t="shared" si="1128"/>
        <v>0</v>
      </c>
      <c r="AK89" s="186">
        <f t="shared" si="1129"/>
        <v>0</v>
      </c>
      <c r="AL89" s="186">
        <f t="shared" si="1130"/>
        <v>0</v>
      </c>
      <c r="AM89" s="186">
        <f t="shared" si="729"/>
        <v>0</v>
      </c>
      <c r="AN89" s="13"/>
      <c r="AO89" s="18">
        <v>8</v>
      </c>
      <c r="AP89" s="21" t="s">
        <v>45</v>
      </c>
      <c r="AQ89" s="19" t="s">
        <v>46</v>
      </c>
      <c r="AR89" s="19">
        <v>5.9290473600000002</v>
      </c>
      <c r="AS89" s="19">
        <v>8.1829563600000004</v>
      </c>
      <c r="AT89" s="19">
        <v>3.3541147200000001</v>
      </c>
      <c r="AU89" s="19">
        <v>1.55991312</v>
      </c>
      <c r="AV89" s="19">
        <v>1.4456294400000003</v>
      </c>
      <c r="AW89" s="19">
        <f t="shared" si="1131"/>
        <v>6.3596572800000004</v>
      </c>
      <c r="AX89" s="19">
        <v>1.6550052</v>
      </c>
      <c r="AY89" s="19">
        <v>1.6819523999999999</v>
      </c>
      <c r="AZ89" s="19">
        <v>3.5883606000000001</v>
      </c>
      <c r="BA89" s="19">
        <f t="shared" si="1132"/>
        <v>6.9253181999999995</v>
      </c>
      <c r="BB89" s="19">
        <v>3.623478</v>
      </c>
      <c r="BC89" s="19">
        <v>5.4505787999999997</v>
      </c>
      <c r="BD89" s="19">
        <v>0</v>
      </c>
      <c r="BE89" s="19">
        <f t="shared" si="1133"/>
        <v>9.0740567999999993</v>
      </c>
      <c r="BF89" s="19">
        <v>1.042778</v>
      </c>
      <c r="BG89" s="19">
        <v>0.34183319999999995</v>
      </c>
      <c r="BH89" s="19">
        <v>0.2253336</v>
      </c>
      <c r="BI89" s="19">
        <f t="shared" si="1134"/>
        <v>1.6099447999999998</v>
      </c>
      <c r="BJ89" s="33">
        <f t="shared" si="1135"/>
        <v>23.968977080000002</v>
      </c>
      <c r="BK89" s="48"/>
      <c r="BL89" s="48"/>
      <c r="BM89" s="48"/>
      <c r="BN89" s="197">
        <f t="shared" si="1136"/>
        <v>0</v>
      </c>
      <c r="BO89" s="197"/>
      <c r="BP89" s="197"/>
      <c r="BQ89" s="197"/>
      <c r="BR89" s="197">
        <f t="shared" si="1137"/>
        <v>0</v>
      </c>
      <c r="BS89" s="197"/>
      <c r="BT89" s="197"/>
      <c r="BU89" s="197"/>
      <c r="BV89" s="197">
        <f t="shared" si="1138"/>
        <v>0</v>
      </c>
      <c r="BW89" s="197"/>
      <c r="BX89" s="197"/>
      <c r="BY89" s="197"/>
      <c r="BZ89" s="197">
        <f t="shared" si="1139"/>
        <v>0</v>
      </c>
      <c r="CA89" s="197">
        <f t="shared" si="1140"/>
        <v>0</v>
      </c>
      <c r="CC89" s="18">
        <v>8</v>
      </c>
      <c r="CD89" s="21" t="s">
        <v>45</v>
      </c>
      <c r="CE89" s="19" t="s">
        <v>46</v>
      </c>
      <c r="CF89" s="19">
        <v>1.4822618400000001</v>
      </c>
      <c r="CG89" s="19">
        <v>31.835344999999997</v>
      </c>
      <c r="CH89" s="19">
        <v>0.45104090000000002</v>
      </c>
      <c r="CI89" s="19">
        <v>0.58620320000000004</v>
      </c>
      <c r="CJ89" s="19">
        <v>0.6456307</v>
      </c>
      <c r="CK89" s="19">
        <v>1.6828748</v>
      </c>
      <c r="CL89" s="19"/>
      <c r="CM89" s="19"/>
      <c r="CN89" s="19"/>
      <c r="CO89" s="19">
        <v>0</v>
      </c>
      <c r="CP89" s="19"/>
      <c r="CQ89" s="19"/>
      <c r="CR89" s="19"/>
      <c r="CS89" s="19">
        <v>0</v>
      </c>
      <c r="CT89" s="19"/>
      <c r="CU89" s="19"/>
      <c r="CV89" s="19"/>
      <c r="CW89" s="19">
        <v>0</v>
      </c>
      <c r="CX89" s="19">
        <v>1.6828748</v>
      </c>
      <c r="CY89" s="19"/>
      <c r="CZ89" s="19"/>
      <c r="DA89" s="19"/>
      <c r="DB89" s="19"/>
      <c r="DC89" s="19"/>
      <c r="DD89" s="19"/>
      <c r="DE89" s="19"/>
      <c r="DF89" s="19"/>
      <c r="DG89" s="19"/>
      <c r="DH89" s="19"/>
      <c r="DI89" s="19"/>
      <c r="DJ89" s="19"/>
      <c r="DK89" s="19"/>
      <c r="DL89" s="19"/>
      <c r="DM89" s="19"/>
      <c r="DN89" s="186"/>
      <c r="DO89" s="186"/>
      <c r="DQ89" s="18">
        <v>8</v>
      </c>
      <c r="DR89" s="21" t="s">
        <v>45</v>
      </c>
      <c r="DS89" s="19" t="s">
        <v>46</v>
      </c>
      <c r="DT89" s="19">
        <v>0</v>
      </c>
      <c r="DU89" s="19">
        <v>0</v>
      </c>
      <c r="DV89" s="19">
        <v>0</v>
      </c>
      <c r="DW89" s="19">
        <v>0</v>
      </c>
      <c r="DX89" s="19">
        <v>0</v>
      </c>
      <c r="DY89" s="19">
        <f t="shared" si="1141"/>
        <v>0</v>
      </c>
      <c r="DZ89" s="19">
        <v>0</v>
      </c>
      <c r="EA89" s="19">
        <v>0</v>
      </c>
      <c r="EB89" s="19">
        <v>0</v>
      </c>
      <c r="EC89" s="19">
        <f t="shared" si="1142"/>
        <v>0</v>
      </c>
      <c r="ED89" s="19">
        <v>0</v>
      </c>
      <c r="EE89" s="19">
        <v>0</v>
      </c>
      <c r="EF89" s="34">
        <v>0</v>
      </c>
      <c r="EG89" s="19">
        <f t="shared" si="1143"/>
        <v>0</v>
      </c>
      <c r="EH89" s="34">
        <v>0</v>
      </c>
      <c r="EI89" s="34">
        <v>0</v>
      </c>
      <c r="EJ89" s="34">
        <v>0</v>
      </c>
      <c r="EK89" s="19">
        <f t="shared" si="1144"/>
        <v>0</v>
      </c>
      <c r="EL89" s="19">
        <f t="shared" si="1145"/>
        <v>0</v>
      </c>
      <c r="EM89" s="48"/>
      <c r="EN89" s="48"/>
      <c r="EO89" s="48"/>
      <c r="EP89" s="197">
        <f t="shared" si="1146"/>
        <v>0</v>
      </c>
      <c r="EQ89" s="197"/>
      <c r="ER89" s="197"/>
      <c r="ES89" s="197"/>
      <c r="ET89" s="197"/>
      <c r="EU89" s="197"/>
      <c r="EV89" s="197"/>
      <c r="EW89" s="197"/>
      <c r="EX89" s="197"/>
      <c r="EY89" s="197"/>
      <c r="EZ89" s="197"/>
      <c r="FA89" s="197"/>
      <c r="FB89" s="197"/>
      <c r="FC89" s="197"/>
      <c r="FE89" s="18">
        <v>8</v>
      </c>
      <c r="FF89" s="21" t="s">
        <v>45</v>
      </c>
      <c r="FG89" s="19" t="s">
        <v>46</v>
      </c>
      <c r="FH89" s="19">
        <v>13.123895999999998</v>
      </c>
      <c r="FI89" s="19">
        <v>18.517758199999996</v>
      </c>
      <c r="FJ89" s="19">
        <v>3.9728599999999998</v>
      </c>
      <c r="FK89" s="19">
        <v>4.8054360000000003</v>
      </c>
      <c r="FL89" s="19">
        <v>4.7222900000000001</v>
      </c>
      <c r="FM89" s="19">
        <f t="shared" si="1147"/>
        <v>13.500586000000002</v>
      </c>
      <c r="FN89" s="19">
        <v>3.5595240000000001</v>
      </c>
      <c r="FO89" s="19">
        <v>2.7629090000000001</v>
      </c>
      <c r="FP89" s="19">
        <v>1.9543999999999999</v>
      </c>
      <c r="FQ89" s="19">
        <f t="shared" si="1148"/>
        <v>8.2768329999999999</v>
      </c>
      <c r="FR89" s="19">
        <v>3.9713050000000001</v>
      </c>
      <c r="FS89" s="19">
        <v>5.3573979999999999</v>
      </c>
      <c r="FT89" s="42">
        <v>0</v>
      </c>
      <c r="FU89" s="19">
        <f t="shared" si="1149"/>
        <v>9.3287030000000009</v>
      </c>
      <c r="FV89" s="42">
        <v>3.2</v>
      </c>
      <c r="FW89" s="42">
        <v>2.8</v>
      </c>
      <c r="FX89" s="42">
        <v>3.4</v>
      </c>
      <c r="FY89" s="19">
        <f t="shared" si="1150"/>
        <v>9.4</v>
      </c>
      <c r="FZ89" s="19">
        <f t="shared" si="1151"/>
        <v>40.506122000000005</v>
      </c>
      <c r="GA89" s="19"/>
      <c r="GB89" s="19"/>
      <c r="GC89" s="188"/>
      <c r="GD89" s="186">
        <f t="shared" si="1152"/>
        <v>0</v>
      </c>
      <c r="GE89" s="186"/>
      <c r="GF89" s="186"/>
      <c r="GG89" s="186"/>
      <c r="GH89" s="186">
        <f t="shared" si="1153"/>
        <v>0</v>
      </c>
      <c r="GI89" s="186"/>
      <c r="GJ89" s="186"/>
      <c r="GK89" s="186"/>
      <c r="GL89" s="186">
        <f t="shared" si="1154"/>
        <v>0</v>
      </c>
      <c r="GM89" s="186"/>
      <c r="GN89" s="186"/>
      <c r="GO89" s="186"/>
      <c r="GP89" s="186">
        <f t="shared" si="1155"/>
        <v>0</v>
      </c>
      <c r="GQ89" s="186">
        <f t="shared" si="1156"/>
        <v>0</v>
      </c>
      <c r="GS89" s="18">
        <v>8</v>
      </c>
      <c r="GT89" s="21" t="s">
        <v>45</v>
      </c>
      <c r="GU89" s="19" t="s">
        <v>46</v>
      </c>
      <c r="GV89" s="19">
        <v>8.5532070000000004</v>
      </c>
      <c r="GW89" s="19">
        <v>23.544931199999997</v>
      </c>
      <c r="GX89" s="19">
        <v>5.2821992999999994</v>
      </c>
      <c r="GY89" s="19">
        <v>2.2877057999999999</v>
      </c>
      <c r="GZ89" s="19">
        <v>0</v>
      </c>
      <c r="HA89" s="19">
        <f t="shared" si="1157"/>
        <v>7.5699050999999997</v>
      </c>
      <c r="HB89" s="19">
        <v>0.31963599999999998</v>
      </c>
      <c r="HC89" s="19">
        <v>5.4463999999999999E-2</v>
      </c>
      <c r="HD89" s="19">
        <v>0</v>
      </c>
      <c r="HE89" s="19">
        <f t="shared" si="1158"/>
        <v>0.37409999999999999</v>
      </c>
      <c r="HF89" s="19">
        <v>0</v>
      </c>
      <c r="HG89" s="19">
        <v>0.67522199999999999</v>
      </c>
      <c r="HH89" s="43">
        <v>0</v>
      </c>
      <c r="HI89" s="19">
        <f t="shared" si="1159"/>
        <v>0.67522199999999999</v>
      </c>
      <c r="HJ89" s="43">
        <v>0</v>
      </c>
      <c r="HK89" s="43">
        <v>0</v>
      </c>
      <c r="HL89" s="43">
        <v>0</v>
      </c>
      <c r="HM89" s="19">
        <f t="shared" si="1160"/>
        <v>0</v>
      </c>
      <c r="HN89" s="19">
        <f t="shared" si="1161"/>
        <v>8.6192270999999998</v>
      </c>
      <c r="HO89" s="19">
        <v>0</v>
      </c>
      <c r="HP89" s="19">
        <v>0</v>
      </c>
      <c r="HQ89" s="19"/>
      <c r="HR89" s="19">
        <f t="shared" si="1162"/>
        <v>0</v>
      </c>
      <c r="HS89" s="186"/>
      <c r="HT89" s="186"/>
      <c r="HU89" s="186"/>
      <c r="HV89" s="186">
        <f t="shared" si="1163"/>
        <v>0</v>
      </c>
      <c r="HW89" s="186"/>
      <c r="HX89" s="186"/>
      <c r="HY89" s="186"/>
      <c r="HZ89" s="186">
        <f t="shared" si="1164"/>
        <v>0</v>
      </c>
      <c r="IA89" s="186"/>
      <c r="IB89" s="186"/>
      <c r="IC89" s="186"/>
      <c r="ID89" s="186">
        <f t="shared" si="1165"/>
        <v>0</v>
      </c>
      <c r="IE89" s="186">
        <f t="shared" si="1166"/>
        <v>0</v>
      </c>
    </row>
    <row r="90" spans="1:239" ht="15.75" x14ac:dyDescent="0.25">
      <c r="A90" s="17">
        <v>9</v>
      </c>
      <c r="B90" s="21" t="s">
        <v>47</v>
      </c>
      <c r="C90" s="19" t="s">
        <v>48</v>
      </c>
      <c r="D90" s="20">
        <f>AR90+'1.Danh muc CPHC'!CF90+DT90+FH90+GV90</f>
        <v>1.8812149999999999</v>
      </c>
      <c r="E90" s="20">
        <f>AS90+'1.Danh muc CPHC'!CG90+DU90+FI90+GW90</f>
        <v>8.0495375969696976</v>
      </c>
      <c r="F90" s="20">
        <f>AT90+'1.Danh muc CPHC'!CH90+DV90+FJ90+GX90</f>
        <v>0.42764749999999996</v>
      </c>
      <c r="G90" s="20">
        <f>AU90+'1.Danh muc CPHC'!CI90+DW90+FK90+GY90</f>
        <v>0.40883000000000003</v>
      </c>
      <c r="H90" s="20">
        <f>AV90+'1.Danh muc CPHC'!CJ90+DX90+FL90+GZ90</f>
        <v>1.0351783999999999</v>
      </c>
      <c r="I90" s="32">
        <f t="shared" si="679"/>
        <v>1.8716558999999999</v>
      </c>
      <c r="J90" s="20">
        <f t="shared" si="1107"/>
        <v>1.940285</v>
      </c>
      <c r="K90" s="20">
        <f t="shared" si="1108"/>
        <v>1.9779200000000001</v>
      </c>
      <c r="L90" s="20">
        <f t="shared" si="1109"/>
        <v>1.8819520000000001</v>
      </c>
      <c r="M90" s="32">
        <f t="shared" si="680"/>
        <v>5.8001570000000005</v>
      </c>
      <c r="N90" s="20">
        <f t="shared" si="1110"/>
        <v>1.7815920000000001</v>
      </c>
      <c r="O90" s="20">
        <f t="shared" si="1111"/>
        <v>1.7815920000000001</v>
      </c>
      <c r="P90" s="20">
        <f t="shared" si="1112"/>
        <v>1.7815920000000001</v>
      </c>
      <c r="Q90" s="32">
        <f t="shared" si="681"/>
        <v>5.3447760000000004</v>
      </c>
      <c r="R90" s="20">
        <f t="shared" si="1113"/>
        <v>1.7815920000000001</v>
      </c>
      <c r="S90" s="20">
        <f t="shared" si="1114"/>
        <v>1.544</v>
      </c>
      <c r="T90" s="20">
        <f t="shared" si="1115"/>
        <v>1.544</v>
      </c>
      <c r="U90" s="32">
        <f t="shared" si="682"/>
        <v>4.8695920000000008</v>
      </c>
      <c r="V90" s="32">
        <f t="shared" si="723"/>
        <v>17.886180900000003</v>
      </c>
      <c r="W90" s="32">
        <f t="shared" si="1116"/>
        <v>0</v>
      </c>
      <c r="X90" s="32">
        <f t="shared" si="1117"/>
        <v>0</v>
      </c>
      <c r="Y90" s="202">
        <f t="shared" si="1118"/>
        <v>0</v>
      </c>
      <c r="Z90" s="186">
        <f t="shared" si="1071"/>
        <v>0</v>
      </c>
      <c r="AA90" s="186">
        <f t="shared" si="1119"/>
        <v>0</v>
      </c>
      <c r="AB90" s="186">
        <f t="shared" si="1120"/>
        <v>0</v>
      </c>
      <c r="AC90" s="186">
        <f t="shared" si="1121"/>
        <v>0</v>
      </c>
      <c r="AD90" s="186">
        <f t="shared" si="1122"/>
        <v>0</v>
      </c>
      <c r="AE90" s="186">
        <f t="shared" si="1123"/>
        <v>0</v>
      </c>
      <c r="AF90" s="186">
        <f t="shared" si="1124"/>
        <v>0</v>
      </c>
      <c r="AG90" s="186">
        <f t="shared" si="1125"/>
        <v>0</v>
      </c>
      <c r="AH90" s="186">
        <f t="shared" si="1126"/>
        <v>0</v>
      </c>
      <c r="AI90" s="186">
        <f t="shared" si="1127"/>
        <v>0</v>
      </c>
      <c r="AJ90" s="186">
        <f t="shared" si="1128"/>
        <v>0</v>
      </c>
      <c r="AK90" s="186">
        <f t="shared" si="1129"/>
        <v>0</v>
      </c>
      <c r="AL90" s="186">
        <f t="shared" si="1130"/>
        <v>0</v>
      </c>
      <c r="AM90" s="186">
        <f t="shared" si="729"/>
        <v>0</v>
      </c>
      <c r="AN90" s="13"/>
      <c r="AO90" s="18">
        <v>9</v>
      </c>
      <c r="AP90" s="21" t="s">
        <v>47</v>
      </c>
      <c r="AQ90" s="19" t="s">
        <v>48</v>
      </c>
      <c r="AR90" s="19">
        <v>0</v>
      </c>
      <c r="AS90" s="19">
        <v>0</v>
      </c>
      <c r="AT90" s="19">
        <v>0</v>
      </c>
      <c r="AU90" s="19">
        <v>0</v>
      </c>
      <c r="AV90" s="19">
        <v>0</v>
      </c>
      <c r="AW90" s="19">
        <f t="shared" si="1131"/>
        <v>0</v>
      </c>
      <c r="AX90" s="19">
        <v>0</v>
      </c>
      <c r="AY90" s="19">
        <v>0</v>
      </c>
      <c r="AZ90" s="19">
        <v>0</v>
      </c>
      <c r="BA90" s="19">
        <f t="shared" si="1132"/>
        <v>0</v>
      </c>
      <c r="BB90" s="19">
        <v>0</v>
      </c>
      <c r="BC90" s="19">
        <v>0</v>
      </c>
      <c r="BD90" s="19">
        <v>0</v>
      </c>
      <c r="BE90" s="19">
        <f>SUM(BB90:BD90)</f>
        <v>0</v>
      </c>
      <c r="BF90" s="19">
        <v>0</v>
      </c>
      <c r="BG90" s="19">
        <v>0</v>
      </c>
      <c r="BH90" s="19">
        <v>0</v>
      </c>
      <c r="BI90" s="19">
        <f>SUM(BF90:BH90)</f>
        <v>0</v>
      </c>
      <c r="BJ90" s="33">
        <f>+AW90+BA90+BE90+BI90</f>
        <v>0</v>
      </c>
      <c r="BK90" s="48"/>
      <c r="BL90" s="48"/>
      <c r="BM90" s="48"/>
      <c r="BN90" s="197">
        <f t="shared" si="1136"/>
        <v>0</v>
      </c>
      <c r="BO90" s="197"/>
      <c r="BP90" s="197"/>
      <c r="BQ90" s="197"/>
      <c r="BR90" s="197">
        <f t="shared" si="1137"/>
        <v>0</v>
      </c>
      <c r="BS90" s="197"/>
      <c r="BT90" s="197"/>
      <c r="BU90" s="197"/>
      <c r="BV90" s="197">
        <f t="shared" si="1138"/>
        <v>0</v>
      </c>
      <c r="BW90" s="197"/>
      <c r="BX90" s="197"/>
      <c r="BY90" s="197"/>
      <c r="BZ90" s="197">
        <f t="shared" si="1139"/>
        <v>0</v>
      </c>
      <c r="CA90" s="197">
        <f t="shared" si="1140"/>
        <v>0</v>
      </c>
      <c r="CC90" s="18">
        <v>9</v>
      </c>
      <c r="CD90" s="21" t="s">
        <v>47</v>
      </c>
      <c r="CE90" s="19" t="s">
        <v>48</v>
      </c>
      <c r="CF90" s="19">
        <v>0</v>
      </c>
      <c r="CG90" s="19">
        <v>0.497635496969698</v>
      </c>
      <c r="CH90" s="19">
        <v>0</v>
      </c>
      <c r="CI90" s="19">
        <v>0</v>
      </c>
      <c r="CJ90" s="19">
        <v>0.60753089999999998</v>
      </c>
      <c r="CK90" s="19">
        <v>0.60753089999999998</v>
      </c>
      <c r="CL90" s="19"/>
      <c r="CM90" s="19"/>
      <c r="CN90" s="19"/>
      <c r="CO90" s="19">
        <v>0</v>
      </c>
      <c r="CP90" s="19"/>
      <c r="CQ90" s="19"/>
      <c r="CR90" s="19"/>
      <c r="CS90" s="19">
        <v>0</v>
      </c>
      <c r="CT90" s="19"/>
      <c r="CU90" s="19"/>
      <c r="CV90" s="19"/>
      <c r="CW90" s="19">
        <v>0</v>
      </c>
      <c r="CX90" s="19">
        <v>0.60753089999999998</v>
      </c>
      <c r="CY90" s="19"/>
      <c r="CZ90" s="19"/>
      <c r="DA90" s="19"/>
      <c r="DB90" s="19"/>
      <c r="DC90" s="19"/>
      <c r="DD90" s="19"/>
      <c r="DE90" s="19"/>
      <c r="DF90" s="19"/>
      <c r="DG90" s="19"/>
      <c r="DH90" s="19"/>
      <c r="DI90" s="19"/>
      <c r="DJ90" s="19"/>
      <c r="DK90" s="19"/>
      <c r="DL90" s="19"/>
      <c r="DM90" s="19"/>
      <c r="DN90" s="186"/>
      <c r="DO90" s="186"/>
      <c r="DQ90" s="18">
        <v>9</v>
      </c>
      <c r="DR90" s="21" t="s">
        <v>47</v>
      </c>
      <c r="DS90" s="19" t="s">
        <v>48</v>
      </c>
      <c r="DT90" s="19">
        <v>0</v>
      </c>
      <c r="DU90" s="19">
        <v>1.1000000000000001</v>
      </c>
      <c r="DV90" s="19">
        <v>0</v>
      </c>
      <c r="DW90" s="19">
        <v>0</v>
      </c>
      <c r="DX90" s="19">
        <v>0</v>
      </c>
      <c r="DY90" s="19">
        <f t="shared" si="1141"/>
        <v>0</v>
      </c>
      <c r="DZ90" s="19">
        <v>1.544</v>
      </c>
      <c r="EA90" s="19">
        <v>1.544</v>
      </c>
      <c r="EB90" s="19">
        <v>1.544</v>
      </c>
      <c r="EC90" s="19">
        <f t="shared" si="1142"/>
        <v>4.6319999999999997</v>
      </c>
      <c r="ED90" s="19">
        <v>1.544</v>
      </c>
      <c r="EE90" s="19">
        <v>1.544</v>
      </c>
      <c r="EF90" s="19">
        <v>1.544</v>
      </c>
      <c r="EG90" s="19">
        <f t="shared" si="1143"/>
        <v>4.6319999999999997</v>
      </c>
      <c r="EH90" s="19">
        <v>1.544</v>
      </c>
      <c r="EI90" s="19">
        <v>1.544</v>
      </c>
      <c r="EJ90" s="19">
        <v>1.544</v>
      </c>
      <c r="EK90" s="19">
        <f t="shared" si="1144"/>
        <v>4.6319999999999997</v>
      </c>
      <c r="EL90" s="19">
        <f>+DY90+EC90+EG90+EK90</f>
        <v>13.895999999999999</v>
      </c>
      <c r="EM90" s="48"/>
      <c r="EN90" s="48"/>
      <c r="EO90" s="48"/>
      <c r="EP90" s="197">
        <f t="shared" si="1146"/>
        <v>0</v>
      </c>
      <c r="EQ90" s="197"/>
      <c r="ER90" s="197"/>
      <c r="ES90" s="197"/>
      <c r="ET90" s="197"/>
      <c r="EU90" s="197"/>
      <c r="EV90" s="197"/>
      <c r="EW90" s="197"/>
      <c r="EX90" s="197"/>
      <c r="EY90" s="197"/>
      <c r="EZ90" s="197"/>
      <c r="FA90" s="197"/>
      <c r="FB90" s="197"/>
      <c r="FC90" s="197"/>
      <c r="FE90" s="18">
        <v>9</v>
      </c>
      <c r="FF90" s="21" t="s">
        <v>47</v>
      </c>
      <c r="FG90" s="19" t="s">
        <v>48</v>
      </c>
      <c r="FH90" s="19">
        <v>0.88777499999999998</v>
      </c>
      <c r="FI90" s="19">
        <v>2.071475</v>
      </c>
      <c r="FJ90" s="19">
        <v>0.29592499999999999</v>
      </c>
      <c r="FK90" s="19">
        <v>0.29592499999999999</v>
      </c>
      <c r="FL90" s="19">
        <v>0.29592499999999999</v>
      </c>
      <c r="FM90" s="19">
        <f t="shared" si="1147"/>
        <v>0.88777499999999998</v>
      </c>
      <c r="FN90" s="19">
        <v>0.29592499999999999</v>
      </c>
      <c r="FO90" s="19">
        <v>0.29592499999999999</v>
      </c>
      <c r="FP90" s="19">
        <v>0.237592</v>
      </c>
      <c r="FQ90" s="19">
        <f t="shared" si="1148"/>
        <v>0.82944200000000001</v>
      </c>
      <c r="FR90" s="19">
        <v>0.237592</v>
      </c>
      <c r="FS90" s="19">
        <v>0.237592</v>
      </c>
      <c r="FT90" s="19">
        <v>0.237592</v>
      </c>
      <c r="FU90" s="19">
        <f t="shared" si="1149"/>
        <v>0.71277599999999997</v>
      </c>
      <c r="FV90" s="19">
        <v>0.237592</v>
      </c>
      <c r="FW90" s="19">
        <v>0</v>
      </c>
      <c r="FX90" s="19">
        <v>0</v>
      </c>
      <c r="FY90" s="19">
        <f t="shared" si="1150"/>
        <v>0.237592</v>
      </c>
      <c r="FZ90" s="19">
        <f t="shared" si="1151"/>
        <v>2.6675849999999999</v>
      </c>
      <c r="GA90" s="19"/>
      <c r="GB90" s="19"/>
      <c r="GC90" s="188"/>
      <c r="GD90" s="186">
        <f t="shared" si="1152"/>
        <v>0</v>
      </c>
      <c r="GE90" s="186"/>
      <c r="GF90" s="186"/>
      <c r="GG90" s="186"/>
      <c r="GH90" s="186">
        <f t="shared" si="1153"/>
        <v>0</v>
      </c>
      <c r="GI90" s="186"/>
      <c r="GJ90" s="186"/>
      <c r="GK90" s="186"/>
      <c r="GL90" s="186">
        <f t="shared" si="1154"/>
        <v>0</v>
      </c>
      <c r="GM90" s="186"/>
      <c r="GN90" s="186"/>
      <c r="GO90" s="186"/>
      <c r="GP90" s="186">
        <f t="shared" si="1155"/>
        <v>0</v>
      </c>
      <c r="GQ90" s="186">
        <f t="shared" si="1156"/>
        <v>0</v>
      </c>
      <c r="GS90" s="18">
        <v>9</v>
      </c>
      <c r="GT90" s="21" t="s">
        <v>47</v>
      </c>
      <c r="GU90" s="19" t="s">
        <v>48</v>
      </c>
      <c r="GV90" s="19">
        <v>0.99343999999999988</v>
      </c>
      <c r="GW90" s="19">
        <v>4.3804270999999995</v>
      </c>
      <c r="GX90" s="19">
        <v>0.13172249999999999</v>
      </c>
      <c r="GY90" s="19">
        <v>0.11290500000000001</v>
      </c>
      <c r="GZ90" s="19">
        <v>0.13172249999999999</v>
      </c>
      <c r="HA90" s="19">
        <f t="shared" si="1157"/>
        <v>0.37634999999999996</v>
      </c>
      <c r="HB90" s="19">
        <v>0.10036</v>
      </c>
      <c r="HC90" s="19">
        <v>0.13799500000000001</v>
      </c>
      <c r="HD90" s="19">
        <v>0.10036</v>
      </c>
      <c r="HE90" s="19">
        <f t="shared" si="1158"/>
        <v>0.33871499999999999</v>
      </c>
      <c r="HF90" s="19">
        <v>0</v>
      </c>
      <c r="HG90" s="19">
        <v>0</v>
      </c>
      <c r="HH90" s="43">
        <v>0</v>
      </c>
      <c r="HI90" s="19">
        <f t="shared" si="1159"/>
        <v>0</v>
      </c>
      <c r="HJ90" s="43">
        <v>0</v>
      </c>
      <c r="HK90" s="43">
        <v>0</v>
      </c>
      <c r="HL90" s="43">
        <v>0</v>
      </c>
      <c r="HM90" s="19">
        <f t="shared" si="1160"/>
        <v>0</v>
      </c>
      <c r="HN90" s="19">
        <f t="shared" si="1161"/>
        <v>0.71506499999999995</v>
      </c>
      <c r="HO90" s="19">
        <v>0</v>
      </c>
      <c r="HP90" s="19">
        <v>0</v>
      </c>
      <c r="HQ90" s="19"/>
      <c r="HR90" s="19">
        <f t="shared" si="1162"/>
        <v>0</v>
      </c>
      <c r="HS90" s="186"/>
      <c r="HT90" s="186"/>
      <c r="HU90" s="186"/>
      <c r="HV90" s="186">
        <f t="shared" si="1163"/>
        <v>0</v>
      </c>
      <c r="HW90" s="186"/>
      <c r="HX90" s="186"/>
      <c r="HY90" s="186"/>
      <c r="HZ90" s="186">
        <f t="shared" si="1164"/>
        <v>0</v>
      </c>
      <c r="IA90" s="186"/>
      <c r="IB90" s="186"/>
      <c r="IC90" s="186"/>
      <c r="ID90" s="186">
        <f t="shared" si="1165"/>
        <v>0</v>
      </c>
      <c r="IE90" s="186">
        <f t="shared" si="1166"/>
        <v>0</v>
      </c>
    </row>
    <row r="91" spans="1:239" ht="15.75" x14ac:dyDescent="0.25">
      <c r="A91" s="14" t="s">
        <v>49</v>
      </c>
      <c r="B91" s="15"/>
      <c r="C91" s="16" t="s">
        <v>50</v>
      </c>
      <c r="D91" s="16">
        <f>SUM(D92:D98)</f>
        <v>83.074615500000007</v>
      </c>
      <c r="E91" s="16">
        <f t="shared" ref="E91:T91" si="1167">SUM(E92:E98)</f>
        <v>250.51329963629092</v>
      </c>
      <c r="F91" s="16">
        <f t="shared" si="1167"/>
        <v>42.688740340000003</v>
      </c>
      <c r="G91" s="16">
        <f t="shared" si="1167"/>
        <v>21.864995539999995</v>
      </c>
      <c r="H91" s="16">
        <f t="shared" si="1167"/>
        <v>24.82715168</v>
      </c>
      <c r="I91" s="29">
        <f t="shared" si="679"/>
        <v>89.380887560000005</v>
      </c>
      <c r="J91" s="16">
        <f t="shared" si="1167"/>
        <v>20.569864799999998</v>
      </c>
      <c r="K91" s="16">
        <f t="shared" si="1167"/>
        <v>23.100869199999998</v>
      </c>
      <c r="L91" s="16">
        <f t="shared" si="1167"/>
        <v>29.215057000000002</v>
      </c>
      <c r="M91" s="29">
        <f t="shared" si="680"/>
        <v>72.885790999999998</v>
      </c>
      <c r="N91" s="16">
        <f t="shared" si="1167"/>
        <v>29.3072874</v>
      </c>
      <c r="O91" s="16">
        <f t="shared" si="1167"/>
        <v>29.957044999999997</v>
      </c>
      <c r="P91" s="16">
        <f t="shared" si="1167"/>
        <v>31.263616400000004</v>
      </c>
      <c r="Q91" s="29">
        <f t="shared" si="681"/>
        <v>90.527948800000004</v>
      </c>
      <c r="R91" s="16">
        <f t="shared" si="1167"/>
        <v>47.996499200000002</v>
      </c>
      <c r="S91" s="16">
        <f t="shared" si="1167"/>
        <v>48.208342999999999</v>
      </c>
      <c r="T91" s="16">
        <f t="shared" si="1167"/>
        <v>46.627377799999998</v>
      </c>
      <c r="U91" s="29">
        <f t="shared" si="682"/>
        <v>142.83222000000001</v>
      </c>
      <c r="V91" s="29">
        <f t="shared" si="723"/>
        <v>395.62684736</v>
      </c>
      <c r="W91" s="29">
        <f t="shared" ref="W91:Y91" si="1168">SUM(W92:W98)</f>
        <v>8.6129911999999997</v>
      </c>
      <c r="X91" s="29">
        <f t="shared" si="1168"/>
        <v>9.6244447999999991</v>
      </c>
      <c r="Y91" s="201">
        <f t="shared" si="1168"/>
        <v>0</v>
      </c>
      <c r="Z91" s="351">
        <f t="shared" si="1071"/>
        <v>18.237435999999999</v>
      </c>
      <c r="AA91" s="351">
        <f t="shared" ref="AA91" si="1169">SUM(AA92:AA98)</f>
        <v>0</v>
      </c>
      <c r="AB91" s="351">
        <f t="shared" ref="AB91:AE91" si="1170">SUM(AB92:AB98)</f>
        <v>0</v>
      </c>
      <c r="AC91" s="351">
        <f t="shared" si="1170"/>
        <v>0</v>
      </c>
      <c r="AD91" s="351">
        <f t="shared" si="1170"/>
        <v>0</v>
      </c>
      <c r="AE91" s="351">
        <f t="shared" si="1170"/>
        <v>0</v>
      </c>
      <c r="AF91" s="351">
        <f t="shared" ref="AF91:AI91" si="1171">SUM(AF92:AF98)</f>
        <v>0</v>
      </c>
      <c r="AG91" s="351">
        <f t="shared" si="1171"/>
        <v>0</v>
      </c>
      <c r="AH91" s="351">
        <f t="shared" si="1171"/>
        <v>0</v>
      </c>
      <c r="AI91" s="351">
        <f t="shared" si="1171"/>
        <v>0</v>
      </c>
      <c r="AJ91" s="351">
        <f t="shared" ref="AJ91:AL91" si="1172">SUM(AJ92:AJ98)</f>
        <v>0</v>
      </c>
      <c r="AK91" s="351">
        <f t="shared" si="1172"/>
        <v>0</v>
      </c>
      <c r="AL91" s="351">
        <f t="shared" si="1172"/>
        <v>0</v>
      </c>
      <c r="AM91" s="351">
        <f t="shared" si="729"/>
        <v>18.237435999999999</v>
      </c>
      <c r="AN91" s="355"/>
      <c r="AO91" s="15" t="s">
        <v>49</v>
      </c>
      <c r="AP91" s="15"/>
      <c r="AQ91" s="16" t="s">
        <v>50</v>
      </c>
      <c r="AR91" s="44">
        <f>SUM(AR92:AR98)</f>
        <v>23.911824639999999</v>
      </c>
      <c r="AS91" s="44">
        <f t="shared" ref="AS91:BZ91" si="1173">SUM(AS92:AS98)</f>
        <v>81.022707227199987</v>
      </c>
      <c r="AT91" s="44">
        <f t="shared" si="1173"/>
        <v>19.661510239999998</v>
      </c>
      <c r="AU91" s="44">
        <f t="shared" si="1173"/>
        <v>12.65115344</v>
      </c>
      <c r="AV91" s="44">
        <f t="shared" si="1173"/>
        <v>10.40459328</v>
      </c>
      <c r="AW91" s="44">
        <f t="shared" si="1173"/>
        <v>42.71725696</v>
      </c>
      <c r="AX91" s="44">
        <f t="shared" si="1173"/>
        <v>10.472530800000001</v>
      </c>
      <c r="AY91" s="44">
        <f t="shared" si="1173"/>
        <v>12.3141192</v>
      </c>
      <c r="AZ91" s="44">
        <f t="shared" si="1173"/>
        <v>20.166260999999999</v>
      </c>
      <c r="BA91" s="44">
        <f t="shared" si="1173"/>
        <v>42.952911</v>
      </c>
      <c r="BB91" s="44">
        <f t="shared" si="1173"/>
        <v>16.8796614</v>
      </c>
      <c r="BC91" s="44">
        <f t="shared" si="1173"/>
        <v>18.349069800000002</v>
      </c>
      <c r="BD91" s="44">
        <f t="shared" si="1173"/>
        <v>17.901142</v>
      </c>
      <c r="BE91" s="44">
        <f t="shared" si="1173"/>
        <v>53.129873199999999</v>
      </c>
      <c r="BF91" s="44">
        <f t="shared" si="1173"/>
        <v>23.206781999999997</v>
      </c>
      <c r="BG91" s="44">
        <f t="shared" si="1173"/>
        <v>26.109921</v>
      </c>
      <c r="BH91" s="44">
        <f t="shared" si="1173"/>
        <v>24.036830399999999</v>
      </c>
      <c r="BI91" s="44">
        <f t="shared" si="1173"/>
        <v>73.353533400000003</v>
      </c>
      <c r="BJ91" s="44">
        <f t="shared" si="1173"/>
        <v>212.15357456000001</v>
      </c>
      <c r="BK91" s="82">
        <f t="shared" si="1173"/>
        <v>0</v>
      </c>
      <c r="BL91" s="82">
        <f t="shared" si="1173"/>
        <v>0</v>
      </c>
      <c r="BM91" s="82">
        <f t="shared" si="1173"/>
        <v>0</v>
      </c>
      <c r="BN91" s="350">
        <f t="shared" si="1173"/>
        <v>0</v>
      </c>
      <c r="BO91" s="350">
        <f t="shared" si="1173"/>
        <v>0</v>
      </c>
      <c r="BP91" s="350">
        <f t="shared" si="1173"/>
        <v>0</v>
      </c>
      <c r="BQ91" s="350">
        <f t="shared" si="1173"/>
        <v>0</v>
      </c>
      <c r="BR91" s="350">
        <f t="shared" si="1173"/>
        <v>0</v>
      </c>
      <c r="BS91" s="350">
        <f t="shared" si="1173"/>
        <v>0</v>
      </c>
      <c r="BT91" s="350">
        <f t="shared" si="1173"/>
        <v>0</v>
      </c>
      <c r="BU91" s="350">
        <f t="shared" si="1173"/>
        <v>0</v>
      </c>
      <c r="BV91" s="350">
        <f t="shared" si="1173"/>
        <v>0</v>
      </c>
      <c r="BW91" s="350">
        <f t="shared" si="1173"/>
        <v>0</v>
      </c>
      <c r="BX91" s="350">
        <f t="shared" si="1173"/>
        <v>0</v>
      </c>
      <c r="BY91" s="350">
        <f t="shared" si="1173"/>
        <v>0</v>
      </c>
      <c r="BZ91" s="350">
        <f t="shared" si="1173"/>
        <v>0</v>
      </c>
      <c r="CA91" s="350">
        <f>SUM(CA92:CA98)</f>
        <v>0</v>
      </c>
      <c r="CB91" s="349"/>
      <c r="CC91" s="15" t="s">
        <v>49</v>
      </c>
      <c r="CD91" s="15"/>
      <c r="CE91" s="16" t="s">
        <v>50</v>
      </c>
      <c r="CF91" s="16">
        <v>5.5555441600000002</v>
      </c>
      <c r="CG91" s="16">
        <v>27.829501309090915</v>
      </c>
      <c r="CH91" s="16">
        <v>0.73545160000000009</v>
      </c>
      <c r="CI91" s="16">
        <v>1.7829971</v>
      </c>
      <c r="CJ91" s="16">
        <v>1.3089204000000001</v>
      </c>
      <c r="CK91" s="16">
        <v>3.8273691000000003</v>
      </c>
      <c r="CL91" s="16">
        <v>0</v>
      </c>
      <c r="CM91" s="16">
        <v>0</v>
      </c>
      <c r="CN91" s="16">
        <v>0</v>
      </c>
      <c r="CO91" s="16">
        <v>0</v>
      </c>
      <c r="CP91" s="16">
        <v>0</v>
      </c>
      <c r="CQ91" s="16">
        <v>0</v>
      </c>
      <c r="CR91" s="16">
        <v>0</v>
      </c>
      <c r="CS91" s="16">
        <v>0</v>
      </c>
      <c r="CT91" s="16">
        <v>0</v>
      </c>
      <c r="CU91" s="16">
        <v>0</v>
      </c>
      <c r="CV91" s="16">
        <v>0</v>
      </c>
      <c r="CW91" s="16">
        <v>0</v>
      </c>
      <c r="CX91" s="16">
        <v>3.8273691000000003</v>
      </c>
      <c r="CY91" s="16"/>
      <c r="CZ91" s="16"/>
      <c r="DA91" s="16"/>
      <c r="DB91" s="16"/>
      <c r="DC91" s="16"/>
      <c r="DD91" s="16"/>
      <c r="DE91" s="16"/>
      <c r="DF91" s="16"/>
      <c r="DG91" s="16"/>
      <c r="DH91" s="16"/>
      <c r="DI91" s="16"/>
      <c r="DJ91" s="16"/>
      <c r="DK91" s="16"/>
      <c r="DL91" s="16"/>
      <c r="DM91" s="16"/>
      <c r="DN91" s="351"/>
      <c r="DO91" s="351"/>
      <c r="DP91" s="349"/>
      <c r="DQ91" s="15" t="s">
        <v>49</v>
      </c>
      <c r="DR91" s="15"/>
      <c r="DS91" s="16" t="s">
        <v>50</v>
      </c>
      <c r="DT91" s="16">
        <f>SUM(DT92:DT98)</f>
        <v>21.527605000000001</v>
      </c>
      <c r="DU91" s="16">
        <f t="shared" ref="DU91:EP91" si="1174">SUM(DU92:DU98)</f>
        <v>44.275683000000001</v>
      </c>
      <c r="DV91" s="16">
        <f t="shared" si="1174"/>
        <v>6.7310189999999999</v>
      </c>
      <c r="DW91" s="16">
        <f t="shared" si="1174"/>
        <v>2.6248769999999997</v>
      </c>
      <c r="DX91" s="16">
        <f t="shared" si="1174"/>
        <v>4.5502139999999995</v>
      </c>
      <c r="DY91" s="16">
        <f t="shared" si="1174"/>
        <v>13.90611</v>
      </c>
      <c r="DZ91" s="16">
        <f t="shared" si="1174"/>
        <v>5.5692080000000006</v>
      </c>
      <c r="EA91" s="16">
        <f t="shared" si="1174"/>
        <v>5.3051620000000002</v>
      </c>
      <c r="EB91" s="16">
        <f t="shared" si="1174"/>
        <v>4.3283199999999997</v>
      </c>
      <c r="EC91" s="16">
        <f t="shared" si="1174"/>
        <v>15.202689999999999</v>
      </c>
      <c r="ED91" s="16">
        <f t="shared" si="1174"/>
        <v>5.6858170000000001</v>
      </c>
      <c r="EE91" s="16">
        <f t="shared" si="1174"/>
        <v>4.9940840000000009</v>
      </c>
      <c r="EF91" s="30">
        <f t="shared" si="1174"/>
        <v>6.1551750000000007</v>
      </c>
      <c r="EG91" s="16">
        <f t="shared" si="1174"/>
        <v>16.835076000000001</v>
      </c>
      <c r="EH91" s="16">
        <f t="shared" si="1174"/>
        <v>13.634036999999999</v>
      </c>
      <c r="EI91" s="16">
        <f t="shared" si="1174"/>
        <v>10.459152</v>
      </c>
      <c r="EJ91" s="16">
        <f t="shared" si="1174"/>
        <v>9.2009819999999998</v>
      </c>
      <c r="EK91" s="16">
        <f t="shared" si="1174"/>
        <v>33.294170999999999</v>
      </c>
      <c r="EL91" s="16">
        <f t="shared" si="1174"/>
        <v>79.238046999999995</v>
      </c>
      <c r="EM91" s="82">
        <f t="shared" si="1174"/>
        <v>0</v>
      </c>
      <c r="EN91" s="82">
        <f t="shared" si="1174"/>
        <v>0</v>
      </c>
      <c r="EO91" s="82">
        <f t="shared" si="1174"/>
        <v>0</v>
      </c>
      <c r="EP91" s="350">
        <f t="shared" si="1174"/>
        <v>0</v>
      </c>
      <c r="EQ91" s="350"/>
      <c r="ER91" s="350"/>
      <c r="ES91" s="350"/>
      <c r="ET91" s="350"/>
      <c r="EU91" s="350"/>
      <c r="EV91" s="350"/>
      <c r="EW91" s="350"/>
      <c r="EX91" s="350"/>
      <c r="EY91" s="350"/>
      <c r="EZ91" s="350"/>
      <c r="FA91" s="350"/>
      <c r="FB91" s="350"/>
      <c r="FC91" s="350"/>
      <c r="FD91" s="349"/>
      <c r="FE91" s="15" t="s">
        <v>49</v>
      </c>
      <c r="FF91" s="15"/>
      <c r="FG91" s="16" t="s">
        <v>50</v>
      </c>
      <c r="FH91" s="16">
        <f>SUM(FH92:FH98)</f>
        <v>14.295040999999998</v>
      </c>
      <c r="FI91" s="16">
        <f t="shared" ref="FI91:FY91" si="1175">SUM(FI92:FI98)</f>
        <v>34.577821999999998</v>
      </c>
      <c r="FJ91" s="16">
        <f t="shared" si="1175"/>
        <v>11.509849000000001</v>
      </c>
      <c r="FK91" s="16">
        <f t="shared" si="1175"/>
        <v>2.0488270000000002</v>
      </c>
      <c r="FL91" s="16">
        <f t="shared" si="1175"/>
        <v>2.0606780000000002</v>
      </c>
      <c r="FM91" s="16">
        <f t="shared" si="1175"/>
        <v>15.619354000000001</v>
      </c>
      <c r="FN91" s="16">
        <f t="shared" si="1175"/>
        <v>2.5246279999999999</v>
      </c>
      <c r="FO91" s="16">
        <f t="shared" si="1175"/>
        <v>2.2720910000000001</v>
      </c>
      <c r="FP91" s="16">
        <f t="shared" si="1175"/>
        <v>2.126976</v>
      </c>
      <c r="FQ91" s="16">
        <f t="shared" si="1175"/>
        <v>6.9236950000000004</v>
      </c>
      <c r="FR91" s="16">
        <f t="shared" si="1175"/>
        <v>2.806667</v>
      </c>
      <c r="FS91" s="16">
        <f t="shared" si="1175"/>
        <v>1.8</v>
      </c>
      <c r="FT91" s="31">
        <f t="shared" si="1175"/>
        <v>2.1364210000000003</v>
      </c>
      <c r="FU91" s="16">
        <f t="shared" si="1175"/>
        <v>6.7430880000000002</v>
      </c>
      <c r="FV91" s="16">
        <f t="shared" si="1175"/>
        <v>2.736421</v>
      </c>
      <c r="FW91" s="16">
        <f t="shared" si="1175"/>
        <v>4.3671419999999994</v>
      </c>
      <c r="FX91" s="16">
        <f t="shared" si="1175"/>
        <v>3.1972230000000001</v>
      </c>
      <c r="FY91" s="16">
        <f t="shared" si="1175"/>
        <v>10.300786</v>
      </c>
      <c r="FZ91" s="16">
        <f>SUM(FZ92:FZ98)</f>
        <v>39.586922999999999</v>
      </c>
      <c r="GA91" s="16">
        <f t="shared" ref="GA91:GD91" si="1176">SUM(GA92:GA98)</f>
        <v>0</v>
      </c>
      <c r="GB91" s="16">
        <f t="shared" si="1176"/>
        <v>0</v>
      </c>
      <c r="GC91" s="189">
        <f t="shared" si="1176"/>
        <v>0</v>
      </c>
      <c r="GD91" s="351">
        <f t="shared" si="1176"/>
        <v>0</v>
      </c>
      <c r="GE91" s="351">
        <f t="shared" ref="GE91:GH91" si="1177">SUM(GE92:GE98)</f>
        <v>0</v>
      </c>
      <c r="GF91" s="351">
        <f t="shared" si="1177"/>
        <v>0</v>
      </c>
      <c r="GG91" s="351">
        <f t="shared" si="1177"/>
        <v>0</v>
      </c>
      <c r="GH91" s="351">
        <f t="shared" si="1177"/>
        <v>0</v>
      </c>
      <c r="GI91" s="351">
        <f t="shared" ref="GI91:GL91" si="1178">SUM(GI92:GI98)</f>
        <v>0</v>
      </c>
      <c r="GJ91" s="351">
        <f t="shared" si="1178"/>
        <v>0</v>
      </c>
      <c r="GK91" s="351">
        <f t="shared" si="1178"/>
        <v>0</v>
      </c>
      <c r="GL91" s="351">
        <f t="shared" si="1178"/>
        <v>0</v>
      </c>
      <c r="GM91" s="351">
        <f t="shared" ref="GM91:GP91" si="1179">SUM(GM92:GM98)</f>
        <v>0</v>
      </c>
      <c r="GN91" s="351">
        <f t="shared" si="1179"/>
        <v>0</v>
      </c>
      <c r="GO91" s="351">
        <f t="shared" si="1179"/>
        <v>0</v>
      </c>
      <c r="GP91" s="351">
        <f t="shared" si="1179"/>
        <v>0</v>
      </c>
      <c r="GQ91" s="351">
        <f>SUM(GQ92:GQ98)</f>
        <v>0</v>
      </c>
      <c r="GR91" s="349"/>
      <c r="GS91" s="15" t="s">
        <v>49</v>
      </c>
      <c r="GT91" s="15"/>
      <c r="GU91" s="16" t="s">
        <v>50</v>
      </c>
      <c r="GV91" s="16">
        <f>SUM(GV92:GV98)</f>
        <v>17.784600699999999</v>
      </c>
      <c r="GW91" s="16">
        <f t="shared" ref="GW91:HN91" si="1180">SUM(GW92:GW98)</f>
        <v>62.807586099999995</v>
      </c>
      <c r="GX91" s="16">
        <f t="shared" si="1180"/>
        <v>4.0509104999999996</v>
      </c>
      <c r="GY91" s="16">
        <f t="shared" si="1180"/>
        <v>2.7571409999999998</v>
      </c>
      <c r="GZ91" s="16">
        <f t="shared" si="1180"/>
        <v>6.5027459999999992</v>
      </c>
      <c r="HA91" s="16">
        <f t="shared" si="1180"/>
        <v>13.3107975</v>
      </c>
      <c r="HB91" s="16">
        <f t="shared" si="1180"/>
        <v>2.003498</v>
      </c>
      <c r="HC91" s="16">
        <f t="shared" si="1180"/>
        <v>3.2094969999999998</v>
      </c>
      <c r="HD91" s="16">
        <f t="shared" si="1180"/>
        <v>2.5934999999999997</v>
      </c>
      <c r="HE91" s="16">
        <f t="shared" si="1180"/>
        <v>7.806495</v>
      </c>
      <c r="HF91" s="16">
        <f t="shared" si="1180"/>
        <v>3.9351419999999995</v>
      </c>
      <c r="HG91" s="16">
        <f t="shared" si="1180"/>
        <v>4.8138911999999996</v>
      </c>
      <c r="HH91" s="16">
        <f t="shared" si="1180"/>
        <v>5.0708783999999998</v>
      </c>
      <c r="HI91" s="16">
        <f t="shared" si="1180"/>
        <v>13.819911600000001</v>
      </c>
      <c r="HJ91" s="16">
        <f t="shared" si="1180"/>
        <v>8.4192592000000008</v>
      </c>
      <c r="HK91" s="16">
        <f t="shared" si="1180"/>
        <v>7.2721280000000004</v>
      </c>
      <c r="HL91" s="16">
        <f t="shared" si="1180"/>
        <v>10.192342400000001</v>
      </c>
      <c r="HM91" s="16">
        <f t="shared" si="1180"/>
        <v>25.883729600000002</v>
      </c>
      <c r="HN91" s="16">
        <f t="shared" si="1180"/>
        <v>60.820933700000005</v>
      </c>
      <c r="HO91" s="16">
        <f t="shared" ref="HO91:HR91" si="1181">SUM(HO92:HO98)</f>
        <v>8.6129911999999997</v>
      </c>
      <c r="HP91" s="16">
        <f t="shared" si="1181"/>
        <v>9.6244447999999991</v>
      </c>
      <c r="HQ91" s="16">
        <f t="shared" si="1181"/>
        <v>0</v>
      </c>
      <c r="HR91" s="16">
        <f t="shared" si="1181"/>
        <v>18.237436000000002</v>
      </c>
      <c r="HS91" s="351">
        <f t="shared" ref="HS91:HV91" si="1182">SUM(HS92:HS98)</f>
        <v>0</v>
      </c>
      <c r="HT91" s="351">
        <f t="shared" si="1182"/>
        <v>0</v>
      </c>
      <c r="HU91" s="351">
        <f t="shared" si="1182"/>
        <v>0</v>
      </c>
      <c r="HV91" s="351">
        <f t="shared" si="1182"/>
        <v>0</v>
      </c>
      <c r="HW91" s="351">
        <f t="shared" ref="HW91:HZ91" si="1183">SUM(HW92:HW98)</f>
        <v>0</v>
      </c>
      <c r="HX91" s="351">
        <f t="shared" si="1183"/>
        <v>0</v>
      </c>
      <c r="HY91" s="351">
        <f t="shared" si="1183"/>
        <v>0</v>
      </c>
      <c r="HZ91" s="351">
        <f t="shared" si="1183"/>
        <v>0</v>
      </c>
      <c r="IA91" s="351">
        <f t="shared" ref="IA91:IE91" si="1184">SUM(IA92:IA98)</f>
        <v>0</v>
      </c>
      <c r="IB91" s="351">
        <f t="shared" si="1184"/>
        <v>0</v>
      </c>
      <c r="IC91" s="351">
        <f t="shared" si="1184"/>
        <v>0</v>
      </c>
      <c r="ID91" s="351">
        <f t="shared" si="1184"/>
        <v>0</v>
      </c>
      <c r="IE91" s="351">
        <f t="shared" si="1184"/>
        <v>18.237436000000002</v>
      </c>
    </row>
    <row r="92" spans="1:239" ht="15.75" x14ac:dyDescent="0.25">
      <c r="A92" s="17">
        <v>10</v>
      </c>
      <c r="B92" s="21" t="s">
        <v>51</v>
      </c>
      <c r="C92" s="19" t="s">
        <v>52</v>
      </c>
      <c r="D92" s="20">
        <f>AR92+'1.Danh muc CPHC'!CF92+DT92+FH92+GV92</f>
        <v>7.0290848999999991</v>
      </c>
      <c r="E92" s="20">
        <f>AS92+'1.Danh muc CPHC'!CG92+DU92+FI92+GW92</f>
        <v>22.628809199999999</v>
      </c>
      <c r="F92" s="20">
        <f>AT92+'1.Danh muc CPHC'!CH92+DV92+FJ92+GX92</f>
        <v>1.4919661599999998</v>
      </c>
      <c r="G92" s="20">
        <f>AU92+'1.Danh muc CPHC'!CI92+DW92+FK92+GY92</f>
        <v>1.2000151799999998</v>
      </c>
      <c r="H92" s="20">
        <f>AV92+'1.Danh muc CPHC'!CJ92+DX92+FL92+GZ92</f>
        <v>1.5009508999999999</v>
      </c>
      <c r="I92" s="32">
        <f t="shared" si="679"/>
        <v>4.1929322399999993</v>
      </c>
      <c r="J92" s="20">
        <f t="shared" ref="J92:L98" si="1185">AX92+CL92+DZ92+FN92+HB92</f>
        <v>1.4441236</v>
      </c>
      <c r="K92" s="20">
        <f t="shared" si="1185"/>
        <v>1.8438202000000001</v>
      </c>
      <c r="L92" s="20">
        <f t="shared" si="1185"/>
        <v>1.4387133999999999</v>
      </c>
      <c r="M92" s="32">
        <f t="shared" si="680"/>
        <v>4.7266572</v>
      </c>
      <c r="N92" s="20">
        <f t="shared" ref="N92:P98" si="1186">BB92+CP92+ED92+FR92+HF92</f>
        <v>2.2620688000000002</v>
      </c>
      <c r="O92" s="20">
        <f t="shared" si="1186"/>
        <v>2.1633754000000001</v>
      </c>
      <c r="P92" s="20">
        <f t="shared" si="1186"/>
        <v>1.9532053999999999</v>
      </c>
      <c r="Q92" s="32">
        <f t="shared" si="681"/>
        <v>6.3786496000000001</v>
      </c>
      <c r="R92" s="20">
        <f t="shared" ref="R92:T98" si="1187">BF92+CT92+EH92+FV92+HJ92</f>
        <v>2.5592831999999999</v>
      </c>
      <c r="S92" s="20">
        <f t="shared" si="1187"/>
        <v>3.0937736</v>
      </c>
      <c r="T92" s="20">
        <f t="shared" si="1187"/>
        <v>2.9914244000000001</v>
      </c>
      <c r="U92" s="32">
        <f t="shared" si="682"/>
        <v>8.6444811999999995</v>
      </c>
      <c r="V92" s="32">
        <f t="shared" si="723"/>
        <v>23.94272024</v>
      </c>
      <c r="W92" s="32">
        <f t="shared" ref="W92:W98" si="1188">BK92+CY92+EM92+GA92+HO92</f>
        <v>1.1515128000000001</v>
      </c>
      <c r="X92" s="32">
        <f t="shared" ref="X92:Y98" si="1189">BL92+DM92+EN92+GB92+HP92</f>
        <v>0.82020800000000005</v>
      </c>
      <c r="Y92" s="202">
        <f t="shared" si="1189"/>
        <v>0</v>
      </c>
      <c r="Z92" s="186">
        <f t="shared" si="1071"/>
        <v>1.9717208000000002</v>
      </c>
      <c r="AA92" s="186">
        <f t="shared" ref="AA92:AA98" si="1190">BO92+DC92+EQ92+GE92+HS92</f>
        <v>0</v>
      </c>
      <c r="AB92" s="186">
        <f t="shared" ref="AB92:AD98" si="1191">BP92+DD92+ER92+GF92+HT92</f>
        <v>0</v>
      </c>
      <c r="AC92" s="186">
        <f t="shared" si="1191"/>
        <v>0</v>
      </c>
      <c r="AD92" s="186">
        <f t="shared" si="1191"/>
        <v>0</v>
      </c>
      <c r="AE92" s="186">
        <f t="shared" ref="AE92:AE98" si="1192">BS92+DG92+EU92+GI92+HW92</f>
        <v>0</v>
      </c>
      <c r="AF92" s="186">
        <f t="shared" ref="AF92:AF98" si="1193">BT92+DH92+EV92+GJ92+HX92</f>
        <v>0</v>
      </c>
      <c r="AG92" s="186">
        <f t="shared" ref="AG92:AG98" si="1194">BU92+DI92+EW92+GK92+HY92</f>
        <v>0</v>
      </c>
      <c r="AH92" s="186">
        <f t="shared" ref="AH92:AH98" si="1195">BV92+DJ92+EX92+GL92+HZ92</f>
        <v>0</v>
      </c>
      <c r="AI92" s="186">
        <f t="shared" ref="AI92:AI98" si="1196">BW92+DK92+EY92+GM92+IA92</f>
        <v>0</v>
      </c>
      <c r="AJ92" s="186">
        <f t="shared" ref="AJ92:AJ98" si="1197">BX92+DL92+EZ92+GN92+IB92</f>
        <v>0</v>
      </c>
      <c r="AK92" s="186">
        <f t="shared" ref="AK92:AK98" si="1198">BY92+DM92+FA92+GO92+IC92</f>
        <v>0</v>
      </c>
      <c r="AL92" s="186">
        <f t="shared" ref="AL92:AL98" si="1199">BZ92+DN92+FB92+GP92+ID92</f>
        <v>0</v>
      </c>
      <c r="AM92" s="186">
        <f t="shared" si="729"/>
        <v>1.9717208000000002</v>
      </c>
      <c r="AN92" s="13"/>
      <c r="AO92" s="18">
        <v>10</v>
      </c>
      <c r="AP92" s="21" t="s">
        <v>51</v>
      </c>
      <c r="AQ92" s="19" t="s">
        <v>52</v>
      </c>
      <c r="AR92" s="19">
        <v>1.42217664</v>
      </c>
      <c r="AS92" s="19">
        <v>6.1309082000000004</v>
      </c>
      <c r="AT92" s="19">
        <v>0.51314976000000001</v>
      </c>
      <c r="AU92" s="19">
        <v>0.51018047999999994</v>
      </c>
      <c r="AV92" s="19">
        <v>0.33672000000000002</v>
      </c>
      <c r="AW92" s="19">
        <f t="shared" si="1131"/>
        <v>1.3600502400000001</v>
      </c>
      <c r="AX92" s="19">
        <v>0.45164759999999998</v>
      </c>
      <c r="AY92" s="19">
        <v>0.4486482</v>
      </c>
      <c r="AZ92" s="19">
        <v>0.5189573999999999</v>
      </c>
      <c r="BA92" s="19">
        <f t="shared" ref="BA92:BA98" si="1200">SUM(AX92:AZ92)</f>
        <v>1.4192532</v>
      </c>
      <c r="BB92" s="19">
        <v>0.58308300000000002</v>
      </c>
      <c r="BC92" s="19">
        <v>0.4216878</v>
      </c>
      <c r="BD92" s="19">
        <v>0.37892399999999998</v>
      </c>
      <c r="BE92" s="19">
        <f t="shared" ref="BE92:BE107" si="1201">SUM(BB92:BD92)</f>
        <v>1.3836948</v>
      </c>
      <c r="BF92" s="19">
        <v>0.84067499999999995</v>
      </c>
      <c r="BG92" s="19">
        <v>1.2500099999999998</v>
      </c>
      <c r="BH92" s="19">
        <v>1.2111144</v>
      </c>
      <c r="BI92" s="19">
        <f t="shared" ref="BI92:BI98" si="1202">SUM(BF92:BH92)</f>
        <v>3.3017993999999997</v>
      </c>
      <c r="BJ92" s="33">
        <f t="shared" ref="BJ92:BJ101" si="1203">+AW92+BA92+BE92+BI92</f>
        <v>7.4647976400000005</v>
      </c>
      <c r="BK92" s="48"/>
      <c r="BL92" s="48"/>
      <c r="BM92" s="48"/>
      <c r="BN92" s="197">
        <f t="shared" ref="BN92:BN98" si="1204">SUM(BK92:BM92)</f>
        <v>0</v>
      </c>
      <c r="BO92" s="197"/>
      <c r="BP92" s="197"/>
      <c r="BQ92" s="197"/>
      <c r="BR92" s="197">
        <f t="shared" ref="BR92:BR98" si="1205">SUM(BO92:BQ92)</f>
        <v>0</v>
      </c>
      <c r="BS92" s="197"/>
      <c r="BT92" s="197"/>
      <c r="BU92" s="197"/>
      <c r="BV92" s="197">
        <f t="shared" ref="BV92:BV98" si="1206">SUM(BS92:BU92)</f>
        <v>0</v>
      </c>
      <c r="BW92" s="197"/>
      <c r="BX92" s="197"/>
      <c r="BY92" s="197"/>
      <c r="BZ92" s="197">
        <f t="shared" ref="BZ92:BZ98" si="1207">SUM(BW92:BY92)</f>
        <v>0</v>
      </c>
      <c r="CA92" s="197">
        <f t="shared" ref="CA92:CA97" si="1208">+BN92+BR92+BV92+BZ92</f>
        <v>0</v>
      </c>
      <c r="CC92" s="18">
        <v>10</v>
      </c>
      <c r="CD92" s="21" t="s">
        <v>51</v>
      </c>
      <c r="CE92" s="19" t="s">
        <v>52</v>
      </c>
      <c r="CF92" s="19">
        <v>0.35554416</v>
      </c>
      <c r="CG92" s="19">
        <v>0</v>
      </c>
      <c r="CH92" s="19">
        <v>3.3668799999999999E-2</v>
      </c>
      <c r="CI92" s="19">
        <v>3.9365700000000003E-2</v>
      </c>
      <c r="CJ92" s="19">
        <v>2.5981500000000005E-2</v>
      </c>
      <c r="CK92" s="19">
        <v>9.9016000000000007E-2</v>
      </c>
      <c r="CL92" s="19"/>
      <c r="CM92" s="19"/>
      <c r="CN92" s="19"/>
      <c r="CO92" s="19">
        <v>0</v>
      </c>
      <c r="CP92" s="19"/>
      <c r="CQ92" s="19"/>
      <c r="CR92" s="19"/>
      <c r="CS92" s="19">
        <v>0</v>
      </c>
      <c r="CT92" s="19"/>
      <c r="CU92" s="19"/>
      <c r="CV92" s="19"/>
      <c r="CW92" s="19">
        <v>0</v>
      </c>
      <c r="CX92" s="19">
        <v>9.9016000000000007E-2</v>
      </c>
      <c r="CY92" s="19"/>
      <c r="CZ92" s="19"/>
      <c r="DA92" s="19"/>
      <c r="DB92" s="19"/>
      <c r="DC92" s="19"/>
      <c r="DD92" s="19"/>
      <c r="DE92" s="19"/>
      <c r="DF92" s="19"/>
      <c r="DG92" s="19"/>
      <c r="DH92" s="19"/>
      <c r="DI92" s="19"/>
      <c r="DJ92" s="19"/>
      <c r="DK92" s="19"/>
      <c r="DL92" s="19"/>
      <c r="DM92" s="19"/>
      <c r="DN92" s="186"/>
      <c r="DO92" s="186"/>
      <c r="DQ92" s="18">
        <v>10</v>
      </c>
      <c r="DR92" s="21" t="s">
        <v>51</v>
      </c>
      <c r="DS92" s="19" t="s">
        <v>52</v>
      </c>
      <c r="DT92" s="19">
        <v>1.4438640000000003</v>
      </c>
      <c r="DU92" s="19">
        <v>2.1147480000000001</v>
      </c>
      <c r="DV92" s="19">
        <v>5.6571999999999997E-2</v>
      </c>
      <c r="DW92" s="19">
        <v>4.3628E-2</v>
      </c>
      <c r="DX92" s="19">
        <v>0.227767</v>
      </c>
      <c r="DY92" s="19">
        <f t="shared" si="1141"/>
        <v>0.32796700000000001</v>
      </c>
      <c r="DZ92" s="19">
        <v>0.40109</v>
      </c>
      <c r="EA92" s="19">
        <v>0.66888800000000004</v>
      </c>
      <c r="EB92" s="19">
        <v>0.71444600000000003</v>
      </c>
      <c r="EC92" s="19">
        <f t="shared" ref="EC92:EC98" si="1209">SUM(DZ92:EB92)</f>
        <v>1.784424</v>
      </c>
      <c r="ED92" s="19">
        <v>0.51815</v>
      </c>
      <c r="EE92" s="19">
        <v>0.78196299999999996</v>
      </c>
      <c r="EF92" s="34">
        <v>0.71694999999999998</v>
      </c>
      <c r="EG92" s="19">
        <f t="shared" ref="EG92:EG98" si="1210">SUM(ED92:EF92)</f>
        <v>2.0170630000000003</v>
      </c>
      <c r="EH92" s="34">
        <v>0.71750000000000003</v>
      </c>
      <c r="EI92" s="34">
        <v>0.78324400000000005</v>
      </c>
      <c r="EJ92" s="34">
        <v>0.48490899999999998</v>
      </c>
      <c r="EK92" s="19">
        <f t="shared" ref="EK92:EK98" si="1211">SUM(EH92:EJ92)</f>
        <v>1.9856530000000001</v>
      </c>
      <c r="EL92" s="19">
        <f t="shared" ref="EL92:EL97" si="1212">+DY92+EC92+EG92+EK92</f>
        <v>6.115107000000001</v>
      </c>
      <c r="EM92" s="48"/>
      <c r="EN92" s="48"/>
      <c r="EO92" s="48"/>
      <c r="EP92" s="197">
        <f t="shared" ref="EP92:EP98" si="1213">SUM(EM92:EO92)</f>
        <v>0</v>
      </c>
      <c r="EQ92" s="197"/>
      <c r="ER92" s="197"/>
      <c r="ES92" s="197"/>
      <c r="ET92" s="197"/>
      <c r="EU92" s="197"/>
      <c r="EV92" s="197"/>
      <c r="EW92" s="197"/>
      <c r="EX92" s="197"/>
      <c r="EY92" s="197"/>
      <c r="EZ92" s="197"/>
      <c r="FA92" s="197"/>
      <c r="FB92" s="197"/>
      <c r="FC92" s="197"/>
      <c r="FE92" s="18">
        <v>10</v>
      </c>
      <c r="FF92" s="21" t="s">
        <v>51</v>
      </c>
      <c r="FG92" s="19" t="s">
        <v>52</v>
      </c>
      <c r="FH92" s="19">
        <v>1.227865</v>
      </c>
      <c r="FI92" s="19">
        <v>5.2085330000000001</v>
      </c>
      <c r="FJ92" s="19">
        <v>0.16938300000000001</v>
      </c>
      <c r="FK92" s="19">
        <v>0.24882699999999999</v>
      </c>
      <c r="FL92" s="19">
        <v>0.26067800000000002</v>
      </c>
      <c r="FM92" s="19">
        <f t="shared" si="1147"/>
        <v>0.67888799999999994</v>
      </c>
      <c r="FN92" s="19">
        <v>0.27296100000000001</v>
      </c>
      <c r="FO92" s="19">
        <v>0.32042399999999999</v>
      </c>
      <c r="FP92" s="19">
        <v>0.17530999999999999</v>
      </c>
      <c r="FQ92" s="19">
        <f t="shared" ref="FQ92:FQ98" si="1214">SUM(FN92:FP92)</f>
        <v>0.76869500000000002</v>
      </c>
      <c r="FR92" s="19">
        <v>0.346667</v>
      </c>
      <c r="FS92" s="19">
        <v>0</v>
      </c>
      <c r="FT92" s="42">
        <v>0.186421</v>
      </c>
      <c r="FU92" s="19">
        <f t="shared" ref="FU92:FU98" si="1215">SUM(FR92:FT92)</f>
        <v>0.53308800000000001</v>
      </c>
      <c r="FV92" s="42">
        <v>0.186421</v>
      </c>
      <c r="FW92" s="42">
        <v>0.247338</v>
      </c>
      <c r="FX92" s="42">
        <v>0.186421</v>
      </c>
      <c r="FY92" s="19">
        <f t="shared" ref="FY92:FY98" si="1216">SUM(FV92:FX92)</f>
        <v>0.62017999999999995</v>
      </c>
      <c r="FZ92" s="19">
        <f t="shared" si="1151"/>
        <v>2.6008509999999996</v>
      </c>
      <c r="GA92" s="19"/>
      <c r="GB92" s="19"/>
      <c r="GC92" s="188"/>
      <c r="GD92" s="186">
        <f t="shared" ref="GD92:GD98" si="1217">SUM(GA92:GC92)</f>
        <v>0</v>
      </c>
      <c r="GE92" s="186"/>
      <c r="GF92" s="186"/>
      <c r="GG92" s="186"/>
      <c r="GH92" s="186">
        <f t="shared" ref="GH92:GH98" si="1218">SUM(GE92:GG92)</f>
        <v>0</v>
      </c>
      <c r="GI92" s="186"/>
      <c r="GJ92" s="186"/>
      <c r="GK92" s="186"/>
      <c r="GL92" s="186">
        <f t="shared" ref="GL92:GL98" si="1219">SUM(GI92:GK92)</f>
        <v>0</v>
      </c>
      <c r="GM92" s="186"/>
      <c r="GN92" s="186"/>
      <c r="GO92" s="186"/>
      <c r="GP92" s="186">
        <f t="shared" ref="GP92:GP98" si="1220">SUM(GM92:GO92)</f>
        <v>0</v>
      </c>
      <c r="GQ92" s="186">
        <f t="shared" si="1156"/>
        <v>0</v>
      </c>
      <c r="GS92" s="18">
        <v>10</v>
      </c>
      <c r="GT92" s="21" t="s">
        <v>51</v>
      </c>
      <c r="GU92" s="19" t="s">
        <v>52</v>
      </c>
      <c r="GV92" s="19">
        <v>2.5796350999999995</v>
      </c>
      <c r="GW92" s="19">
        <v>9.1746199999999991</v>
      </c>
      <c r="GX92" s="19">
        <v>0.71919259999999996</v>
      </c>
      <c r="GY92" s="19">
        <v>0.358014</v>
      </c>
      <c r="GZ92" s="19">
        <v>0.64980439999999995</v>
      </c>
      <c r="HA92" s="19">
        <f t="shared" si="1157"/>
        <v>1.7270110000000001</v>
      </c>
      <c r="HB92" s="19">
        <v>0.31842500000000001</v>
      </c>
      <c r="HC92" s="19">
        <v>0.40586</v>
      </c>
      <c r="HD92" s="19">
        <v>0.03</v>
      </c>
      <c r="HE92" s="19">
        <f t="shared" ref="HE92:HE98" si="1221">SUM(HB92:HD92)</f>
        <v>0.75428500000000009</v>
      </c>
      <c r="HF92" s="19">
        <v>0.81416880000000003</v>
      </c>
      <c r="HG92" s="19">
        <v>0.95972460000000004</v>
      </c>
      <c r="HH92" s="43">
        <v>0.67091040000000002</v>
      </c>
      <c r="HI92" s="19">
        <f t="shared" ref="HI92:HI98" si="1222">SUM(HF92:HH92)</f>
        <v>2.4448037999999999</v>
      </c>
      <c r="HJ92" s="43">
        <v>0.81468720000000006</v>
      </c>
      <c r="HK92" s="43">
        <v>0.81318160000000006</v>
      </c>
      <c r="HL92" s="43">
        <v>1.1089800000000001</v>
      </c>
      <c r="HM92" s="19">
        <f t="shared" ref="HM92:HM98" si="1223">SUM(HJ92:HL92)</f>
        <v>2.7368488000000002</v>
      </c>
      <c r="HN92" s="19">
        <f t="shared" si="1161"/>
        <v>7.6629486</v>
      </c>
      <c r="HO92" s="19">
        <v>1.1515128000000001</v>
      </c>
      <c r="HP92" s="19">
        <v>0.82020800000000005</v>
      </c>
      <c r="HQ92" s="19"/>
      <c r="HR92" s="19">
        <f t="shared" ref="HR92:HR98" si="1224">SUM(HO92:HQ92)</f>
        <v>1.9717208000000002</v>
      </c>
      <c r="HS92" s="186"/>
      <c r="HT92" s="186"/>
      <c r="HU92" s="186"/>
      <c r="HV92" s="186">
        <f t="shared" ref="HV92:HV98" si="1225">SUM(HS92:HU92)</f>
        <v>0</v>
      </c>
      <c r="HW92" s="186"/>
      <c r="HX92" s="186"/>
      <c r="HY92" s="186"/>
      <c r="HZ92" s="186">
        <f t="shared" ref="HZ92:HZ98" si="1226">SUM(HW92:HY92)</f>
        <v>0</v>
      </c>
      <c r="IA92" s="186"/>
      <c r="IB92" s="186"/>
      <c r="IC92" s="186"/>
      <c r="ID92" s="186">
        <f t="shared" ref="ID92:ID98" si="1227">SUM(IA92:IC92)</f>
        <v>0</v>
      </c>
      <c r="IE92" s="186">
        <f t="shared" si="1166"/>
        <v>1.9717208000000002</v>
      </c>
    </row>
    <row r="93" spans="1:239" ht="15.75" x14ac:dyDescent="0.25">
      <c r="A93" s="17">
        <v>11</v>
      </c>
      <c r="B93" s="21" t="s">
        <v>53</v>
      </c>
      <c r="C93" s="19" t="s">
        <v>54</v>
      </c>
      <c r="D93" s="20">
        <f>AR93+'1.Danh muc CPHC'!CF93+DT93+FH93+GV93</f>
        <v>2.4</v>
      </c>
      <c r="E93" s="20">
        <f>AS93+'1.Danh muc CPHC'!CG93+DU93+FI93+GW93</f>
        <v>8.3000000000000007</v>
      </c>
      <c r="F93" s="20">
        <f>AT93+'1.Danh muc CPHC'!CH93+DV93+FJ93+GX93</f>
        <v>0</v>
      </c>
      <c r="G93" s="20">
        <f>AU93+'1.Danh muc CPHC'!CI93+DW93+FK93+GY93</f>
        <v>0</v>
      </c>
      <c r="H93" s="20">
        <f>AV93+'1.Danh muc CPHC'!CJ93+DX93+FL93+GZ93</f>
        <v>0</v>
      </c>
      <c r="I93" s="32">
        <f t="shared" si="679"/>
        <v>0</v>
      </c>
      <c r="J93" s="20">
        <f t="shared" si="1185"/>
        <v>0</v>
      </c>
      <c r="K93" s="20">
        <f t="shared" si="1185"/>
        <v>0</v>
      </c>
      <c r="L93" s="20">
        <f t="shared" si="1185"/>
        <v>0</v>
      </c>
      <c r="M93" s="32">
        <f t="shared" si="680"/>
        <v>0</v>
      </c>
      <c r="N93" s="20">
        <f t="shared" si="1186"/>
        <v>0</v>
      </c>
      <c r="O93" s="20">
        <f t="shared" si="1186"/>
        <v>0</v>
      </c>
      <c r="P93" s="20">
        <f t="shared" si="1186"/>
        <v>0</v>
      </c>
      <c r="Q93" s="32">
        <f t="shared" si="681"/>
        <v>0</v>
      </c>
      <c r="R93" s="20">
        <f t="shared" si="1187"/>
        <v>0</v>
      </c>
      <c r="S93" s="20">
        <f t="shared" si="1187"/>
        <v>0</v>
      </c>
      <c r="T93" s="20">
        <f t="shared" si="1187"/>
        <v>0</v>
      </c>
      <c r="U93" s="32">
        <f t="shared" si="682"/>
        <v>0</v>
      </c>
      <c r="V93" s="32">
        <f t="shared" si="723"/>
        <v>0</v>
      </c>
      <c r="W93" s="32">
        <f t="shared" si="1188"/>
        <v>0</v>
      </c>
      <c r="X93" s="32">
        <f t="shared" si="1189"/>
        <v>0</v>
      </c>
      <c r="Y93" s="202">
        <f t="shared" si="1189"/>
        <v>0</v>
      </c>
      <c r="Z93" s="186">
        <f t="shared" si="1071"/>
        <v>0</v>
      </c>
      <c r="AA93" s="186">
        <f t="shared" si="1190"/>
        <v>0</v>
      </c>
      <c r="AB93" s="186">
        <f t="shared" si="1191"/>
        <v>0</v>
      </c>
      <c r="AC93" s="186">
        <f t="shared" si="1191"/>
        <v>0</v>
      </c>
      <c r="AD93" s="186">
        <f t="shared" si="1191"/>
        <v>0</v>
      </c>
      <c r="AE93" s="186">
        <f t="shared" si="1192"/>
        <v>0</v>
      </c>
      <c r="AF93" s="186">
        <f t="shared" si="1193"/>
        <v>0</v>
      </c>
      <c r="AG93" s="186">
        <f t="shared" si="1194"/>
        <v>0</v>
      </c>
      <c r="AH93" s="186">
        <f t="shared" si="1195"/>
        <v>0</v>
      </c>
      <c r="AI93" s="186">
        <f t="shared" si="1196"/>
        <v>0</v>
      </c>
      <c r="AJ93" s="186">
        <f t="shared" si="1197"/>
        <v>0</v>
      </c>
      <c r="AK93" s="186">
        <f t="shared" si="1198"/>
        <v>0</v>
      </c>
      <c r="AL93" s="186">
        <f t="shared" si="1199"/>
        <v>0</v>
      </c>
      <c r="AM93" s="186">
        <f t="shared" si="729"/>
        <v>0</v>
      </c>
      <c r="AN93" s="13"/>
      <c r="AO93" s="18">
        <v>11</v>
      </c>
      <c r="AP93" s="21" t="s">
        <v>53</v>
      </c>
      <c r="AQ93" s="19" t="s">
        <v>54</v>
      </c>
      <c r="AR93" s="19">
        <v>0</v>
      </c>
      <c r="AS93" s="19">
        <v>0</v>
      </c>
      <c r="AT93" s="19">
        <v>0</v>
      </c>
      <c r="AU93" s="19">
        <v>0</v>
      </c>
      <c r="AV93" s="19">
        <v>0</v>
      </c>
      <c r="AW93" s="19">
        <f t="shared" si="1131"/>
        <v>0</v>
      </c>
      <c r="AX93" s="19">
        <v>0</v>
      </c>
      <c r="AY93" s="19">
        <v>0</v>
      </c>
      <c r="AZ93" s="19">
        <v>0</v>
      </c>
      <c r="BA93" s="19">
        <f t="shared" si="1200"/>
        <v>0</v>
      </c>
      <c r="BB93" s="19">
        <v>0</v>
      </c>
      <c r="BC93" s="19">
        <v>0</v>
      </c>
      <c r="BD93" s="19">
        <v>0</v>
      </c>
      <c r="BE93" s="19">
        <f t="shared" si="1201"/>
        <v>0</v>
      </c>
      <c r="BF93" s="19">
        <v>0</v>
      </c>
      <c r="BG93" s="19">
        <v>0</v>
      </c>
      <c r="BH93" s="19">
        <v>0</v>
      </c>
      <c r="BI93" s="19">
        <f t="shared" si="1202"/>
        <v>0</v>
      </c>
      <c r="BJ93" s="33">
        <f t="shared" si="1203"/>
        <v>0</v>
      </c>
      <c r="BK93" s="48"/>
      <c r="BL93" s="48"/>
      <c r="BM93" s="48"/>
      <c r="BN93" s="197">
        <f t="shared" si="1204"/>
        <v>0</v>
      </c>
      <c r="BO93" s="197"/>
      <c r="BP93" s="197"/>
      <c r="BQ93" s="197"/>
      <c r="BR93" s="197">
        <f t="shared" si="1205"/>
        <v>0</v>
      </c>
      <c r="BS93" s="197"/>
      <c r="BT93" s="197"/>
      <c r="BU93" s="197"/>
      <c r="BV93" s="197">
        <f t="shared" si="1206"/>
        <v>0</v>
      </c>
      <c r="BW93" s="197"/>
      <c r="BX93" s="197"/>
      <c r="BY93" s="197"/>
      <c r="BZ93" s="197">
        <f t="shared" si="1207"/>
        <v>0</v>
      </c>
      <c r="CA93" s="197">
        <f t="shared" si="1208"/>
        <v>0</v>
      </c>
      <c r="CC93" s="18">
        <v>11</v>
      </c>
      <c r="CD93" s="21" t="s">
        <v>53</v>
      </c>
      <c r="CE93" s="19" t="s">
        <v>54</v>
      </c>
      <c r="CF93" s="19">
        <v>0</v>
      </c>
      <c r="CG93" s="19">
        <v>0</v>
      </c>
      <c r="CH93" s="19">
        <v>0</v>
      </c>
      <c r="CI93" s="19">
        <v>0</v>
      </c>
      <c r="CJ93" s="19">
        <v>0</v>
      </c>
      <c r="CK93" s="19">
        <v>0</v>
      </c>
      <c r="CL93" s="19"/>
      <c r="CM93" s="19"/>
      <c r="CN93" s="19"/>
      <c r="CO93" s="19">
        <v>0</v>
      </c>
      <c r="CP93" s="19"/>
      <c r="CQ93" s="19"/>
      <c r="CR93" s="19"/>
      <c r="CS93" s="19">
        <v>0</v>
      </c>
      <c r="CT93" s="19"/>
      <c r="CU93" s="19"/>
      <c r="CV93" s="19"/>
      <c r="CW93" s="19">
        <v>0</v>
      </c>
      <c r="CX93" s="19">
        <v>0</v>
      </c>
      <c r="CY93" s="19"/>
      <c r="CZ93" s="19"/>
      <c r="DA93" s="19"/>
      <c r="DB93" s="19"/>
      <c r="DC93" s="19"/>
      <c r="DD93" s="19"/>
      <c r="DE93" s="19"/>
      <c r="DF93" s="19"/>
      <c r="DG93" s="19"/>
      <c r="DH93" s="19"/>
      <c r="DI93" s="19"/>
      <c r="DJ93" s="19"/>
      <c r="DK93" s="19"/>
      <c r="DL93" s="19"/>
      <c r="DM93" s="19"/>
      <c r="DN93" s="186"/>
      <c r="DO93" s="186"/>
      <c r="DQ93" s="18">
        <v>11</v>
      </c>
      <c r="DR93" s="21" t="s">
        <v>53</v>
      </c>
      <c r="DS93" s="19" t="s">
        <v>54</v>
      </c>
      <c r="DT93" s="19">
        <v>2.4</v>
      </c>
      <c r="DU93" s="19">
        <v>8.3000000000000007</v>
      </c>
      <c r="DV93" s="19">
        <v>0</v>
      </c>
      <c r="DW93" s="19">
        <v>0</v>
      </c>
      <c r="DX93" s="19">
        <v>0</v>
      </c>
      <c r="DY93" s="19">
        <f t="shared" si="1141"/>
        <v>0</v>
      </c>
      <c r="DZ93" s="19">
        <v>0</v>
      </c>
      <c r="EA93" s="19">
        <v>0</v>
      </c>
      <c r="EB93" s="19">
        <v>0</v>
      </c>
      <c r="EC93" s="19">
        <f t="shared" si="1209"/>
        <v>0</v>
      </c>
      <c r="ED93" s="19">
        <v>0</v>
      </c>
      <c r="EE93" s="19">
        <v>0</v>
      </c>
      <c r="EF93" s="34">
        <v>0</v>
      </c>
      <c r="EG93" s="19">
        <f t="shared" si="1210"/>
        <v>0</v>
      </c>
      <c r="EH93" s="34">
        <v>0</v>
      </c>
      <c r="EI93" s="34">
        <v>0</v>
      </c>
      <c r="EJ93" s="34">
        <v>0</v>
      </c>
      <c r="EK93" s="19">
        <f t="shared" si="1211"/>
        <v>0</v>
      </c>
      <c r="EL93" s="19">
        <f t="shared" si="1212"/>
        <v>0</v>
      </c>
      <c r="EM93" s="48"/>
      <c r="EN93" s="48"/>
      <c r="EO93" s="48"/>
      <c r="EP93" s="197">
        <f t="shared" si="1213"/>
        <v>0</v>
      </c>
      <c r="EQ93" s="197"/>
      <c r="ER93" s="197"/>
      <c r="ES93" s="197"/>
      <c r="ET93" s="197"/>
      <c r="EU93" s="197"/>
      <c r="EV93" s="197"/>
      <c r="EW93" s="197"/>
      <c r="EX93" s="197"/>
      <c r="EY93" s="197"/>
      <c r="EZ93" s="197"/>
      <c r="FA93" s="197"/>
      <c r="FB93" s="197"/>
      <c r="FC93" s="197"/>
      <c r="FE93" s="18">
        <v>11</v>
      </c>
      <c r="FF93" s="21" t="s">
        <v>53</v>
      </c>
      <c r="FG93" s="19" t="s">
        <v>54</v>
      </c>
      <c r="FH93" s="19">
        <v>0</v>
      </c>
      <c r="FI93" s="19">
        <v>0</v>
      </c>
      <c r="FJ93" s="19">
        <v>0</v>
      </c>
      <c r="FK93" s="19">
        <v>0</v>
      </c>
      <c r="FL93" s="19">
        <v>0</v>
      </c>
      <c r="FM93" s="19">
        <f t="shared" si="1147"/>
        <v>0</v>
      </c>
      <c r="FN93" s="19">
        <v>0</v>
      </c>
      <c r="FO93" s="19">
        <v>0</v>
      </c>
      <c r="FP93" s="19">
        <v>0</v>
      </c>
      <c r="FQ93" s="19">
        <f t="shared" si="1214"/>
        <v>0</v>
      </c>
      <c r="FR93" s="19">
        <v>0</v>
      </c>
      <c r="FS93" s="19">
        <v>0</v>
      </c>
      <c r="FT93" s="42">
        <v>0</v>
      </c>
      <c r="FU93" s="19">
        <f t="shared" si="1215"/>
        <v>0</v>
      </c>
      <c r="FV93" s="42">
        <v>0</v>
      </c>
      <c r="FW93" s="42">
        <v>0</v>
      </c>
      <c r="FX93" s="42">
        <v>0</v>
      </c>
      <c r="FY93" s="19">
        <f t="shared" si="1216"/>
        <v>0</v>
      </c>
      <c r="FZ93" s="19">
        <f t="shared" si="1151"/>
        <v>0</v>
      </c>
      <c r="GA93" s="19"/>
      <c r="GB93" s="19"/>
      <c r="GC93" s="188"/>
      <c r="GD93" s="186">
        <f t="shared" si="1217"/>
        <v>0</v>
      </c>
      <c r="GE93" s="186"/>
      <c r="GF93" s="186"/>
      <c r="GG93" s="186"/>
      <c r="GH93" s="186">
        <f t="shared" si="1218"/>
        <v>0</v>
      </c>
      <c r="GI93" s="186"/>
      <c r="GJ93" s="186"/>
      <c r="GK93" s="186"/>
      <c r="GL93" s="186">
        <f t="shared" si="1219"/>
        <v>0</v>
      </c>
      <c r="GM93" s="186"/>
      <c r="GN93" s="186"/>
      <c r="GO93" s="186"/>
      <c r="GP93" s="186">
        <f t="shared" si="1220"/>
        <v>0</v>
      </c>
      <c r="GQ93" s="186">
        <f t="shared" si="1156"/>
        <v>0</v>
      </c>
      <c r="GS93" s="18">
        <v>11</v>
      </c>
      <c r="GT93" s="21" t="s">
        <v>53</v>
      </c>
      <c r="GU93" s="19" t="s">
        <v>54</v>
      </c>
      <c r="GV93" s="19">
        <v>0</v>
      </c>
      <c r="GW93" s="19">
        <v>0</v>
      </c>
      <c r="GX93" s="19">
        <v>0</v>
      </c>
      <c r="GY93" s="19">
        <v>0</v>
      </c>
      <c r="GZ93" s="19">
        <v>0</v>
      </c>
      <c r="HA93" s="19">
        <f t="shared" si="1157"/>
        <v>0</v>
      </c>
      <c r="HB93" s="19">
        <v>0</v>
      </c>
      <c r="HC93" s="19">
        <v>0</v>
      </c>
      <c r="HD93" s="19">
        <v>0</v>
      </c>
      <c r="HE93" s="19">
        <f t="shared" si="1221"/>
        <v>0</v>
      </c>
      <c r="HF93" s="19">
        <v>0</v>
      </c>
      <c r="HG93" s="19">
        <v>0</v>
      </c>
      <c r="HH93" s="43">
        <v>0</v>
      </c>
      <c r="HI93" s="19">
        <f t="shared" si="1222"/>
        <v>0</v>
      </c>
      <c r="HJ93" s="43">
        <v>0</v>
      </c>
      <c r="HK93" s="43">
        <v>0</v>
      </c>
      <c r="HL93" s="43">
        <v>0</v>
      </c>
      <c r="HM93" s="19">
        <f t="shared" si="1223"/>
        <v>0</v>
      </c>
      <c r="HN93" s="19">
        <f t="shared" si="1161"/>
        <v>0</v>
      </c>
      <c r="HO93" s="19">
        <v>0</v>
      </c>
      <c r="HP93" s="19">
        <v>0</v>
      </c>
      <c r="HQ93" s="19"/>
      <c r="HR93" s="19">
        <f t="shared" si="1224"/>
        <v>0</v>
      </c>
      <c r="HS93" s="186"/>
      <c r="HT93" s="186"/>
      <c r="HU93" s="186"/>
      <c r="HV93" s="186">
        <f t="shared" si="1225"/>
        <v>0</v>
      </c>
      <c r="HW93" s="186"/>
      <c r="HX93" s="186"/>
      <c r="HY93" s="186"/>
      <c r="HZ93" s="186">
        <f t="shared" si="1226"/>
        <v>0</v>
      </c>
      <c r="IA93" s="186"/>
      <c r="IB93" s="186"/>
      <c r="IC93" s="186"/>
      <c r="ID93" s="186">
        <f t="shared" si="1227"/>
        <v>0</v>
      </c>
      <c r="IE93" s="186">
        <f t="shared" si="1166"/>
        <v>0</v>
      </c>
    </row>
    <row r="94" spans="1:239" ht="15.75" x14ac:dyDescent="0.25">
      <c r="A94" s="17">
        <v>12</v>
      </c>
      <c r="B94" s="21" t="s">
        <v>55</v>
      </c>
      <c r="C94" s="19" t="s">
        <v>56</v>
      </c>
      <c r="D94" s="20">
        <f>AR94+'1.Danh muc CPHC'!CF94+DT94+FH94+GV94</f>
        <v>20.179982000000003</v>
      </c>
      <c r="E94" s="20">
        <f>AS94+'1.Danh muc CPHC'!CG94+DU94+FI94+GW94</f>
        <v>84.822068935199994</v>
      </c>
      <c r="F94" s="20">
        <f>AT94+'1.Danh muc CPHC'!CH94+DV94+FJ94+GX94</f>
        <v>7.4198699000000001</v>
      </c>
      <c r="G94" s="20">
        <f>AU94+'1.Danh muc CPHC'!CI94+DW94+FK94+GY94</f>
        <v>5.6967366000000004</v>
      </c>
      <c r="H94" s="20">
        <f>AV94+'1.Danh muc CPHC'!CJ94+DX94+FL94+GZ94</f>
        <v>5.8257440000000003</v>
      </c>
      <c r="I94" s="32">
        <f t="shared" si="679"/>
        <v>18.9423505</v>
      </c>
      <c r="J94" s="20">
        <f t="shared" si="1185"/>
        <v>6.264526</v>
      </c>
      <c r="K94" s="20">
        <f t="shared" si="1185"/>
        <v>4.6364359999999998</v>
      </c>
      <c r="L94" s="20">
        <f t="shared" si="1185"/>
        <v>4.1861899999999999</v>
      </c>
      <c r="M94" s="32">
        <f t="shared" si="680"/>
        <v>15.087152</v>
      </c>
      <c r="N94" s="20">
        <f t="shared" si="1186"/>
        <v>6.8977499999999994</v>
      </c>
      <c r="O94" s="20">
        <f t="shared" si="1186"/>
        <v>6.444119999999999</v>
      </c>
      <c r="P94" s="20">
        <f t="shared" si="1186"/>
        <v>6.3909600000000006</v>
      </c>
      <c r="Q94" s="32">
        <f t="shared" si="681"/>
        <v>19.73283</v>
      </c>
      <c r="R94" s="20">
        <f t="shared" si="1187"/>
        <v>9.4003399999999999</v>
      </c>
      <c r="S94" s="20">
        <f t="shared" si="1187"/>
        <v>9.9383521999999989</v>
      </c>
      <c r="T94" s="20">
        <f t="shared" si="1187"/>
        <v>9.5477544000000005</v>
      </c>
      <c r="U94" s="32">
        <f t="shared" si="682"/>
        <v>28.886446599999999</v>
      </c>
      <c r="V94" s="32">
        <f t="shared" si="723"/>
        <v>82.648779099999999</v>
      </c>
      <c r="W94" s="32">
        <f t="shared" si="1188"/>
        <v>2.4908000000000001</v>
      </c>
      <c r="X94" s="32">
        <f t="shared" si="1189"/>
        <v>2.2048000000000001</v>
      </c>
      <c r="Y94" s="202">
        <f t="shared" si="1189"/>
        <v>0</v>
      </c>
      <c r="Z94" s="186">
        <f t="shared" si="1071"/>
        <v>4.6956000000000007</v>
      </c>
      <c r="AA94" s="186">
        <f t="shared" si="1190"/>
        <v>0</v>
      </c>
      <c r="AB94" s="186">
        <f t="shared" si="1191"/>
        <v>0</v>
      </c>
      <c r="AC94" s="186">
        <f t="shared" si="1191"/>
        <v>0</v>
      </c>
      <c r="AD94" s="186">
        <f t="shared" si="1191"/>
        <v>0</v>
      </c>
      <c r="AE94" s="186">
        <f t="shared" si="1192"/>
        <v>0</v>
      </c>
      <c r="AF94" s="186">
        <f t="shared" si="1193"/>
        <v>0</v>
      </c>
      <c r="AG94" s="186">
        <f t="shared" si="1194"/>
        <v>0</v>
      </c>
      <c r="AH94" s="186">
        <f t="shared" si="1195"/>
        <v>0</v>
      </c>
      <c r="AI94" s="186">
        <f t="shared" si="1196"/>
        <v>0</v>
      </c>
      <c r="AJ94" s="186">
        <f t="shared" si="1197"/>
        <v>0</v>
      </c>
      <c r="AK94" s="186">
        <f t="shared" si="1198"/>
        <v>0</v>
      </c>
      <c r="AL94" s="186">
        <f t="shared" si="1199"/>
        <v>0</v>
      </c>
      <c r="AM94" s="186">
        <f t="shared" si="729"/>
        <v>4.6956000000000007</v>
      </c>
      <c r="AN94" s="13"/>
      <c r="AO94" s="18">
        <v>12</v>
      </c>
      <c r="AP94" s="21" t="s">
        <v>55</v>
      </c>
      <c r="AQ94" s="19" t="s">
        <v>56</v>
      </c>
      <c r="AR94" s="19">
        <v>5.6</v>
      </c>
      <c r="AS94" s="19">
        <v>12.8863508352</v>
      </c>
      <c r="AT94" s="19">
        <v>3.6948840000000001</v>
      </c>
      <c r="AU94" s="19">
        <v>2.8520352</v>
      </c>
      <c r="AV94" s="19">
        <v>2.6615040000000003</v>
      </c>
      <c r="AW94" s="19">
        <f t="shared" si="1131"/>
        <v>9.2084232000000004</v>
      </c>
      <c r="AX94" s="19">
        <v>3.2934060000000001</v>
      </c>
      <c r="AY94" s="19">
        <v>2.4279959999999998</v>
      </c>
      <c r="AZ94" s="19">
        <v>1.9777499999999999</v>
      </c>
      <c r="BA94" s="19">
        <f t="shared" si="1200"/>
        <v>7.6991519999999998</v>
      </c>
      <c r="BB94" s="19">
        <v>3.6457499999999996</v>
      </c>
      <c r="BC94" s="19">
        <v>3.5489999999999999</v>
      </c>
      <c r="BD94" s="19">
        <v>2.5344000000000002</v>
      </c>
      <c r="BE94" s="19">
        <f t="shared" si="1201"/>
        <v>9.7291499999999989</v>
      </c>
      <c r="BF94" s="19">
        <v>3.94218</v>
      </c>
      <c r="BG94" s="19">
        <v>4.5421001999999993</v>
      </c>
      <c r="BH94" s="19">
        <v>4.4407524</v>
      </c>
      <c r="BI94" s="19">
        <f t="shared" si="1202"/>
        <v>12.925032599999998</v>
      </c>
      <c r="BJ94" s="33">
        <f t="shared" si="1203"/>
        <v>39.561757799999995</v>
      </c>
      <c r="BK94" s="48"/>
      <c r="BL94" s="48"/>
      <c r="BM94" s="48"/>
      <c r="BN94" s="197">
        <f t="shared" si="1204"/>
        <v>0</v>
      </c>
      <c r="BO94" s="197"/>
      <c r="BP94" s="197"/>
      <c r="BQ94" s="197"/>
      <c r="BR94" s="197">
        <f t="shared" si="1205"/>
        <v>0</v>
      </c>
      <c r="BS94" s="197"/>
      <c r="BT94" s="197"/>
      <c r="BU94" s="197"/>
      <c r="BV94" s="197">
        <f t="shared" si="1206"/>
        <v>0</v>
      </c>
      <c r="BW94" s="197"/>
      <c r="BX94" s="197"/>
      <c r="BY94" s="197"/>
      <c r="BZ94" s="197">
        <f t="shared" si="1207"/>
        <v>0</v>
      </c>
      <c r="CA94" s="197">
        <f t="shared" si="1208"/>
        <v>0</v>
      </c>
      <c r="CC94" s="18">
        <v>12</v>
      </c>
      <c r="CD94" s="21" t="s">
        <v>55</v>
      </c>
      <c r="CE94" s="19" t="s">
        <v>56</v>
      </c>
      <c r="CF94" s="19">
        <v>1.2</v>
      </c>
      <c r="CG94" s="19">
        <v>4.3</v>
      </c>
      <c r="CH94" s="19">
        <v>0.34586000000000006</v>
      </c>
      <c r="CI94" s="19">
        <v>0.16168000000000002</v>
      </c>
      <c r="CJ94" s="19">
        <v>0.15656000000000003</v>
      </c>
      <c r="CK94" s="19">
        <v>0.66410000000000013</v>
      </c>
      <c r="CL94" s="19"/>
      <c r="CM94" s="19"/>
      <c r="CN94" s="19"/>
      <c r="CO94" s="19">
        <v>0</v>
      </c>
      <c r="CP94" s="19"/>
      <c r="CQ94" s="19"/>
      <c r="CR94" s="19"/>
      <c r="CS94" s="19">
        <v>0</v>
      </c>
      <c r="CT94" s="19"/>
      <c r="CU94" s="19"/>
      <c r="CV94" s="19"/>
      <c r="CW94" s="19">
        <v>0</v>
      </c>
      <c r="CX94" s="19">
        <v>0.66410000000000013</v>
      </c>
      <c r="CY94" s="19"/>
      <c r="CZ94" s="19"/>
      <c r="DA94" s="19"/>
      <c r="DB94" s="19"/>
      <c r="DC94" s="19"/>
      <c r="DD94" s="19"/>
      <c r="DE94" s="19"/>
      <c r="DF94" s="19"/>
      <c r="DG94" s="19"/>
      <c r="DH94" s="19"/>
      <c r="DI94" s="19"/>
      <c r="DJ94" s="19"/>
      <c r="DK94" s="19"/>
      <c r="DL94" s="19"/>
      <c r="DM94" s="19"/>
      <c r="DN94" s="186"/>
      <c r="DO94" s="186"/>
      <c r="DQ94" s="18">
        <v>12</v>
      </c>
      <c r="DR94" s="21" t="s">
        <v>55</v>
      </c>
      <c r="DS94" s="19" t="s">
        <v>56</v>
      </c>
      <c r="DT94" s="19">
        <v>2.8230399999999998</v>
      </c>
      <c r="DU94" s="19">
        <v>11.88</v>
      </c>
      <c r="DV94" s="19">
        <v>0.99</v>
      </c>
      <c r="DW94" s="19">
        <v>0.83379999999999999</v>
      </c>
      <c r="DX94" s="19">
        <v>1.5076799999999999</v>
      </c>
      <c r="DY94" s="19">
        <f t="shared" si="1141"/>
        <v>3.33148</v>
      </c>
      <c r="DZ94" s="19">
        <v>1.6711199999999999</v>
      </c>
      <c r="EA94" s="19">
        <v>1.1084400000000001</v>
      </c>
      <c r="EB94" s="19">
        <v>1.1084400000000001</v>
      </c>
      <c r="EC94" s="19">
        <f t="shared" si="1209"/>
        <v>3.8879999999999999</v>
      </c>
      <c r="ED94" s="19">
        <v>2.2519999999999998</v>
      </c>
      <c r="EE94" s="19">
        <v>1.99512</v>
      </c>
      <c r="EF94" s="34">
        <v>2.8425600000000002</v>
      </c>
      <c r="EG94" s="19">
        <f t="shared" si="1210"/>
        <v>7.0896799999999995</v>
      </c>
      <c r="EH94" s="34">
        <v>2.99</v>
      </c>
      <c r="EI94" s="34">
        <v>2.645</v>
      </c>
      <c r="EJ94" s="34">
        <v>1.9924999999999999</v>
      </c>
      <c r="EK94" s="19">
        <f t="shared" si="1211"/>
        <v>7.6274999999999995</v>
      </c>
      <c r="EL94" s="19">
        <f t="shared" si="1212"/>
        <v>21.936659999999996</v>
      </c>
      <c r="EM94" s="48"/>
      <c r="EN94" s="48"/>
      <c r="EO94" s="48"/>
      <c r="EP94" s="197">
        <f t="shared" si="1213"/>
        <v>0</v>
      </c>
      <c r="EQ94" s="197"/>
      <c r="ER94" s="197"/>
      <c r="ES94" s="197"/>
      <c r="ET94" s="197"/>
      <c r="EU94" s="197"/>
      <c r="EV94" s="197"/>
      <c r="EW94" s="197"/>
      <c r="EX94" s="197"/>
      <c r="EY94" s="197"/>
      <c r="EZ94" s="197"/>
      <c r="FA94" s="197"/>
      <c r="FB94" s="197"/>
      <c r="FC94" s="197"/>
      <c r="FE94" s="18">
        <v>12</v>
      </c>
      <c r="FF94" s="21" t="s">
        <v>55</v>
      </c>
      <c r="FG94" s="19" t="s">
        <v>56</v>
      </c>
      <c r="FH94" s="19">
        <v>6.9569419999999997</v>
      </c>
      <c r="FI94" s="19">
        <v>20.371142999999996</v>
      </c>
      <c r="FJ94" s="19">
        <v>0.7</v>
      </c>
      <c r="FK94" s="19">
        <v>0.7</v>
      </c>
      <c r="FL94" s="19">
        <v>0.7</v>
      </c>
      <c r="FM94" s="19">
        <f t="shared" si="1147"/>
        <v>2.0999999999999996</v>
      </c>
      <c r="FN94" s="19">
        <v>0.5</v>
      </c>
      <c r="FO94" s="19">
        <v>0.5</v>
      </c>
      <c r="FP94" s="19">
        <v>0.5</v>
      </c>
      <c r="FQ94" s="19">
        <f t="shared" si="1214"/>
        <v>1.5</v>
      </c>
      <c r="FR94" s="19">
        <v>0.4</v>
      </c>
      <c r="FS94" s="19">
        <v>0.3</v>
      </c>
      <c r="FT94" s="19">
        <v>0.45</v>
      </c>
      <c r="FU94" s="19">
        <f t="shared" si="1215"/>
        <v>1.1499999999999999</v>
      </c>
      <c r="FV94" s="19">
        <v>0.45</v>
      </c>
      <c r="FW94" s="19">
        <v>0.82285200000000003</v>
      </c>
      <c r="FX94" s="19">
        <v>0.84810200000000002</v>
      </c>
      <c r="FY94" s="19">
        <f t="shared" si="1216"/>
        <v>2.1209540000000002</v>
      </c>
      <c r="FZ94" s="19">
        <f t="shared" si="1151"/>
        <v>6.8709540000000002</v>
      </c>
      <c r="GA94" s="19"/>
      <c r="GB94" s="19"/>
      <c r="GC94" s="188"/>
      <c r="GD94" s="186">
        <f t="shared" si="1217"/>
        <v>0</v>
      </c>
      <c r="GE94" s="186"/>
      <c r="GF94" s="186"/>
      <c r="GG94" s="186"/>
      <c r="GH94" s="186">
        <f t="shared" si="1218"/>
        <v>0</v>
      </c>
      <c r="GI94" s="186"/>
      <c r="GJ94" s="186"/>
      <c r="GK94" s="186"/>
      <c r="GL94" s="186">
        <f t="shared" si="1219"/>
        <v>0</v>
      </c>
      <c r="GM94" s="186"/>
      <c r="GN94" s="186"/>
      <c r="GO94" s="186"/>
      <c r="GP94" s="186">
        <f t="shared" si="1220"/>
        <v>0</v>
      </c>
      <c r="GQ94" s="186">
        <f t="shared" si="1156"/>
        <v>0</v>
      </c>
      <c r="GS94" s="18">
        <v>12</v>
      </c>
      <c r="GT94" s="21" t="s">
        <v>55</v>
      </c>
      <c r="GU94" s="19" t="s">
        <v>56</v>
      </c>
      <c r="GV94" s="19">
        <v>3.6</v>
      </c>
      <c r="GW94" s="19">
        <v>35.384575099999999</v>
      </c>
      <c r="GX94" s="19">
        <v>1.6891259000000001</v>
      </c>
      <c r="GY94" s="19">
        <v>1.1492214000000001</v>
      </c>
      <c r="GZ94" s="19">
        <v>0.8</v>
      </c>
      <c r="HA94" s="19">
        <f t="shared" si="1157"/>
        <v>3.6383473000000004</v>
      </c>
      <c r="HB94" s="19">
        <v>0.8</v>
      </c>
      <c r="HC94" s="19">
        <v>0.6</v>
      </c>
      <c r="HD94" s="19">
        <v>0.6</v>
      </c>
      <c r="HE94" s="19">
        <f t="shared" si="1221"/>
        <v>2</v>
      </c>
      <c r="HF94" s="19">
        <v>0.6</v>
      </c>
      <c r="HG94" s="19">
        <v>0.6</v>
      </c>
      <c r="HH94" s="43">
        <v>0.56399999999999995</v>
      </c>
      <c r="HI94" s="19">
        <f t="shared" si="1222"/>
        <v>1.7639999999999998</v>
      </c>
      <c r="HJ94" s="43">
        <v>2.01816</v>
      </c>
      <c r="HK94" s="43">
        <v>1.9283999999999999</v>
      </c>
      <c r="HL94" s="43">
        <v>2.2664000000000004</v>
      </c>
      <c r="HM94" s="19">
        <f t="shared" si="1223"/>
        <v>6.2129600000000007</v>
      </c>
      <c r="HN94" s="19">
        <f t="shared" si="1161"/>
        <v>13.615307300000001</v>
      </c>
      <c r="HO94" s="19">
        <v>2.4908000000000001</v>
      </c>
      <c r="HP94" s="19">
        <v>2.2048000000000001</v>
      </c>
      <c r="HQ94" s="19"/>
      <c r="HR94" s="19">
        <f t="shared" si="1224"/>
        <v>4.6956000000000007</v>
      </c>
      <c r="HS94" s="186"/>
      <c r="HT94" s="186"/>
      <c r="HU94" s="186"/>
      <c r="HV94" s="186">
        <f t="shared" si="1225"/>
        <v>0</v>
      </c>
      <c r="HW94" s="186"/>
      <c r="HX94" s="186"/>
      <c r="HY94" s="186"/>
      <c r="HZ94" s="186">
        <f t="shared" si="1226"/>
        <v>0</v>
      </c>
      <c r="IA94" s="186"/>
      <c r="IB94" s="186"/>
      <c r="IC94" s="186"/>
      <c r="ID94" s="186">
        <f t="shared" si="1227"/>
        <v>0</v>
      </c>
      <c r="IE94" s="186">
        <f t="shared" si="1166"/>
        <v>4.6956000000000007</v>
      </c>
    </row>
    <row r="95" spans="1:239" ht="15.75" x14ac:dyDescent="0.25">
      <c r="A95" s="17">
        <v>13</v>
      </c>
      <c r="B95" s="21" t="s">
        <v>57</v>
      </c>
      <c r="C95" s="19" t="s">
        <v>58</v>
      </c>
      <c r="D95" s="20">
        <f>AR95+'1.Danh muc CPHC'!CF95+DT95+FH95+GV95</f>
        <v>20.2</v>
      </c>
      <c r="E95" s="20">
        <f>AS95+'1.Danh muc CPHC'!CG95+DU95+FI95+GW95</f>
        <v>30.277251392</v>
      </c>
      <c r="F95" s="20">
        <f>AT95+'1.Danh muc CPHC'!CH95+DV95+FJ95+GX95</f>
        <v>9.5670000000000002</v>
      </c>
      <c r="G95" s="20">
        <f>AU95+'1.Danh muc CPHC'!CI95+DW95+FK95+GY95</f>
        <v>10.503208799999999</v>
      </c>
      <c r="H95" s="20">
        <f>AV95+'1.Danh muc CPHC'!CJ95+DX95+FL95+GZ95</f>
        <v>9.4410641599999998</v>
      </c>
      <c r="I95" s="32">
        <f t="shared" si="679"/>
        <v>29.511272959999999</v>
      </c>
      <c r="J95" s="20">
        <f t="shared" si="1185"/>
        <v>5.8511731999999999</v>
      </c>
      <c r="K95" s="20">
        <f t="shared" si="1185"/>
        <v>5.4213272000000003</v>
      </c>
      <c r="L95" s="20">
        <f t="shared" si="1185"/>
        <v>4.5637894000000001</v>
      </c>
      <c r="M95" s="32">
        <f t="shared" si="680"/>
        <v>15.836289799999999</v>
      </c>
      <c r="N95" s="20">
        <f t="shared" si="1186"/>
        <v>5.6987569999999996</v>
      </c>
      <c r="O95" s="20">
        <f t="shared" si="1186"/>
        <v>4.3865553999999989</v>
      </c>
      <c r="P95" s="20">
        <f t="shared" si="1186"/>
        <v>7.9091476000000007</v>
      </c>
      <c r="Q95" s="32">
        <f t="shared" si="681"/>
        <v>17.99446</v>
      </c>
      <c r="R95" s="20">
        <f t="shared" si="1187"/>
        <v>13.166465199999999</v>
      </c>
      <c r="S95" s="20">
        <f t="shared" si="1187"/>
        <v>16.001111599999998</v>
      </c>
      <c r="T95" s="20">
        <f t="shared" si="1187"/>
        <v>12.2793712</v>
      </c>
      <c r="U95" s="32">
        <f t="shared" si="682"/>
        <v>41.446947999999999</v>
      </c>
      <c r="V95" s="32">
        <f t="shared" si="723"/>
        <v>104.78897076000001</v>
      </c>
      <c r="W95" s="32">
        <f t="shared" si="1188"/>
        <v>2.479368</v>
      </c>
      <c r="X95" s="32">
        <f t="shared" si="1189"/>
        <v>2.3726432000000002</v>
      </c>
      <c r="Y95" s="202">
        <f t="shared" si="1189"/>
        <v>0</v>
      </c>
      <c r="Z95" s="186">
        <f t="shared" si="1071"/>
        <v>4.8520111999999997</v>
      </c>
      <c r="AA95" s="186">
        <f t="shared" si="1190"/>
        <v>0</v>
      </c>
      <c r="AB95" s="186">
        <f t="shared" si="1191"/>
        <v>0</v>
      </c>
      <c r="AC95" s="186">
        <f t="shared" si="1191"/>
        <v>0</v>
      </c>
      <c r="AD95" s="186">
        <f t="shared" si="1191"/>
        <v>0</v>
      </c>
      <c r="AE95" s="186">
        <f t="shared" si="1192"/>
        <v>0</v>
      </c>
      <c r="AF95" s="186">
        <f t="shared" si="1193"/>
        <v>0</v>
      </c>
      <c r="AG95" s="186">
        <f t="shared" si="1194"/>
        <v>0</v>
      </c>
      <c r="AH95" s="186">
        <f t="shared" si="1195"/>
        <v>0</v>
      </c>
      <c r="AI95" s="186">
        <f t="shared" si="1196"/>
        <v>0</v>
      </c>
      <c r="AJ95" s="186">
        <f t="shared" si="1197"/>
        <v>0</v>
      </c>
      <c r="AK95" s="186">
        <f t="shared" si="1198"/>
        <v>0</v>
      </c>
      <c r="AL95" s="186">
        <f t="shared" si="1199"/>
        <v>0</v>
      </c>
      <c r="AM95" s="186">
        <f t="shared" si="729"/>
        <v>4.8520111999999997</v>
      </c>
      <c r="AN95" s="13"/>
      <c r="AO95" s="18">
        <v>13</v>
      </c>
      <c r="AP95" s="21" t="s">
        <v>57</v>
      </c>
      <c r="AQ95" s="19" t="s">
        <v>58</v>
      </c>
      <c r="AR95" s="19">
        <v>10.4</v>
      </c>
      <c r="AS95" s="19">
        <v>21.477251391999999</v>
      </c>
      <c r="AT95" s="19">
        <v>8.2669999999999995</v>
      </c>
      <c r="AU95" s="19">
        <v>8.2669999999999995</v>
      </c>
      <c r="AV95" s="19">
        <v>4.5623769599999999</v>
      </c>
      <c r="AW95" s="19">
        <f t="shared" si="1131"/>
        <v>21.096376960000001</v>
      </c>
      <c r="AX95" s="19">
        <v>4.0712951999999998</v>
      </c>
      <c r="AY95" s="19">
        <v>3.3523272</v>
      </c>
      <c r="AZ95" s="19">
        <v>2.9502894</v>
      </c>
      <c r="BA95" s="19">
        <f t="shared" si="1200"/>
        <v>10.373911799999998</v>
      </c>
      <c r="BB95" s="19">
        <v>3.0399401999999998</v>
      </c>
      <c r="BC95" s="19">
        <v>1.5856553999999998</v>
      </c>
      <c r="BD95" s="19">
        <v>4.1854019999999998</v>
      </c>
      <c r="BE95" s="19">
        <f t="shared" si="1201"/>
        <v>8.8109976000000003</v>
      </c>
      <c r="BF95" s="19">
        <v>4.7802899999999999</v>
      </c>
      <c r="BG95" s="19">
        <v>6.6935237999999995</v>
      </c>
      <c r="BH95" s="19">
        <v>4.4190947999999999</v>
      </c>
      <c r="BI95" s="19">
        <f t="shared" si="1202"/>
        <v>15.892908599999998</v>
      </c>
      <c r="BJ95" s="33">
        <f t="shared" si="1203"/>
        <v>56.174194959999994</v>
      </c>
      <c r="BK95" s="48"/>
      <c r="BL95" s="48"/>
      <c r="BM95" s="48"/>
      <c r="BN95" s="197">
        <f t="shared" si="1204"/>
        <v>0</v>
      </c>
      <c r="BO95" s="197"/>
      <c r="BP95" s="197"/>
      <c r="BQ95" s="197"/>
      <c r="BR95" s="197">
        <f t="shared" si="1205"/>
        <v>0</v>
      </c>
      <c r="BS95" s="197"/>
      <c r="BT95" s="197"/>
      <c r="BU95" s="197"/>
      <c r="BV95" s="197">
        <f t="shared" si="1206"/>
        <v>0</v>
      </c>
      <c r="BW95" s="197"/>
      <c r="BX95" s="197"/>
      <c r="BY95" s="197"/>
      <c r="BZ95" s="197">
        <f t="shared" si="1207"/>
        <v>0</v>
      </c>
      <c r="CA95" s="197">
        <f t="shared" si="1208"/>
        <v>0</v>
      </c>
      <c r="CC95" s="18">
        <v>13</v>
      </c>
      <c r="CD95" s="21" t="s">
        <v>57</v>
      </c>
      <c r="CE95" s="19" t="s">
        <v>58</v>
      </c>
      <c r="CF95" s="19">
        <v>2.2999999999999998</v>
      </c>
      <c r="CG95" s="19">
        <v>8.8000000000000007</v>
      </c>
      <c r="CH95" s="19">
        <v>0</v>
      </c>
      <c r="CI95" s="19">
        <v>0.44381360000000003</v>
      </c>
      <c r="CJ95" s="19">
        <v>0.26962780000000003</v>
      </c>
      <c r="CK95" s="19">
        <v>0.7134414</v>
      </c>
      <c r="CL95" s="19"/>
      <c r="CM95" s="19"/>
      <c r="CN95" s="19"/>
      <c r="CO95" s="19">
        <v>0</v>
      </c>
      <c r="CP95" s="19"/>
      <c r="CQ95" s="19"/>
      <c r="CR95" s="19"/>
      <c r="CS95" s="19">
        <v>0</v>
      </c>
      <c r="CT95" s="19"/>
      <c r="CU95" s="19"/>
      <c r="CV95" s="19"/>
      <c r="CW95" s="19">
        <v>0</v>
      </c>
      <c r="CX95" s="19">
        <v>0.7134414</v>
      </c>
      <c r="CY95" s="19"/>
      <c r="CZ95" s="19"/>
      <c r="DA95" s="19"/>
      <c r="DB95" s="19"/>
      <c r="DC95" s="19"/>
      <c r="DD95" s="19"/>
      <c r="DE95" s="19"/>
      <c r="DF95" s="19"/>
      <c r="DG95" s="19"/>
      <c r="DH95" s="19"/>
      <c r="DI95" s="19"/>
      <c r="DJ95" s="19"/>
      <c r="DK95" s="19"/>
      <c r="DL95" s="19"/>
      <c r="DM95" s="19"/>
      <c r="DN95" s="186"/>
      <c r="DO95" s="186"/>
      <c r="DQ95" s="18">
        <v>13</v>
      </c>
      <c r="DR95" s="21" t="s">
        <v>57</v>
      </c>
      <c r="DS95" s="19" t="s">
        <v>58</v>
      </c>
      <c r="DT95" s="19">
        <v>3.1</v>
      </c>
      <c r="DU95" s="19"/>
      <c r="DV95" s="19">
        <v>0</v>
      </c>
      <c r="DW95" s="19">
        <v>0</v>
      </c>
      <c r="DX95" s="19">
        <v>0</v>
      </c>
      <c r="DY95" s="19">
        <f t="shared" si="1141"/>
        <v>0</v>
      </c>
      <c r="DZ95" s="19">
        <v>0</v>
      </c>
      <c r="EA95" s="19">
        <v>0</v>
      </c>
      <c r="EB95" s="19">
        <v>0</v>
      </c>
      <c r="EC95" s="19">
        <f t="shared" si="1209"/>
        <v>0</v>
      </c>
      <c r="ED95" s="19">
        <v>0</v>
      </c>
      <c r="EE95" s="19">
        <v>0</v>
      </c>
      <c r="EF95" s="34">
        <v>0</v>
      </c>
      <c r="EG95" s="19">
        <f t="shared" si="1210"/>
        <v>0</v>
      </c>
      <c r="EH95" s="34">
        <v>5.3622439999999996</v>
      </c>
      <c r="EI95" s="34">
        <v>4.427575</v>
      </c>
      <c r="EJ95" s="34">
        <v>4.1406099999999997</v>
      </c>
      <c r="EK95" s="19">
        <f t="shared" si="1211"/>
        <v>13.930429</v>
      </c>
      <c r="EL95" s="19">
        <f t="shared" si="1212"/>
        <v>13.930429</v>
      </c>
      <c r="EM95" s="48"/>
      <c r="EN95" s="48"/>
      <c r="EO95" s="48"/>
      <c r="EP95" s="197">
        <f t="shared" si="1213"/>
        <v>0</v>
      </c>
      <c r="EQ95" s="197"/>
      <c r="ER95" s="197"/>
      <c r="ES95" s="197"/>
      <c r="ET95" s="197"/>
      <c r="EU95" s="197"/>
      <c r="EV95" s="197"/>
      <c r="EW95" s="197"/>
      <c r="EX95" s="197"/>
      <c r="EY95" s="197"/>
      <c r="EZ95" s="197"/>
      <c r="FA95" s="197"/>
      <c r="FB95" s="197"/>
      <c r="FC95" s="197"/>
      <c r="FE95" s="18">
        <v>13</v>
      </c>
      <c r="FF95" s="21" t="s">
        <v>57</v>
      </c>
      <c r="FG95" s="19" t="s">
        <v>58</v>
      </c>
      <c r="FH95" s="19">
        <v>0</v>
      </c>
      <c r="FI95" s="19">
        <v>0</v>
      </c>
      <c r="FJ95" s="19">
        <v>1.3</v>
      </c>
      <c r="FK95" s="19">
        <v>1.1000000000000001</v>
      </c>
      <c r="FL95" s="19">
        <v>1.1000000000000001</v>
      </c>
      <c r="FM95" s="19">
        <f t="shared" si="1147"/>
        <v>3.5000000000000004</v>
      </c>
      <c r="FN95" s="19">
        <v>1.1000000000000001</v>
      </c>
      <c r="FO95" s="19">
        <v>0.8</v>
      </c>
      <c r="FP95" s="19">
        <v>0.8</v>
      </c>
      <c r="FQ95" s="19">
        <f t="shared" si="1214"/>
        <v>2.7</v>
      </c>
      <c r="FR95" s="19">
        <v>1.1000000000000001</v>
      </c>
      <c r="FS95" s="19">
        <v>0.7</v>
      </c>
      <c r="FT95" s="19">
        <v>0.7</v>
      </c>
      <c r="FU95" s="19">
        <f t="shared" si="1215"/>
        <v>2.5</v>
      </c>
      <c r="FV95" s="19">
        <v>0.7</v>
      </c>
      <c r="FW95" s="19">
        <v>2.4969519999999998</v>
      </c>
      <c r="FX95" s="19">
        <v>1.3627</v>
      </c>
      <c r="FY95" s="19">
        <f t="shared" si="1216"/>
        <v>4.5596519999999998</v>
      </c>
      <c r="FZ95" s="19">
        <f t="shared" si="1151"/>
        <v>13.259652000000001</v>
      </c>
      <c r="GA95" s="19"/>
      <c r="GB95" s="19"/>
      <c r="GC95" s="188"/>
      <c r="GD95" s="186">
        <f t="shared" si="1217"/>
        <v>0</v>
      </c>
      <c r="GE95" s="186"/>
      <c r="GF95" s="186"/>
      <c r="GG95" s="186"/>
      <c r="GH95" s="186">
        <f t="shared" si="1218"/>
        <v>0</v>
      </c>
      <c r="GI95" s="186"/>
      <c r="GJ95" s="186"/>
      <c r="GK95" s="186"/>
      <c r="GL95" s="186">
        <f t="shared" si="1219"/>
        <v>0</v>
      </c>
      <c r="GM95" s="186"/>
      <c r="GN95" s="186"/>
      <c r="GO95" s="186"/>
      <c r="GP95" s="186">
        <f t="shared" si="1220"/>
        <v>0</v>
      </c>
      <c r="GQ95" s="186">
        <f t="shared" si="1156"/>
        <v>0</v>
      </c>
      <c r="GS95" s="18">
        <v>13</v>
      </c>
      <c r="GT95" s="21" t="s">
        <v>57</v>
      </c>
      <c r="GU95" s="19" t="s">
        <v>58</v>
      </c>
      <c r="GV95" s="19">
        <v>4.4000000000000004</v>
      </c>
      <c r="GW95" s="19">
        <v>0</v>
      </c>
      <c r="GX95" s="19">
        <v>0</v>
      </c>
      <c r="GY95" s="19">
        <v>0.69239519999999988</v>
      </c>
      <c r="GZ95" s="19">
        <v>3.5090593999999995</v>
      </c>
      <c r="HA95" s="19">
        <f t="shared" si="1157"/>
        <v>4.201454599999999</v>
      </c>
      <c r="HB95" s="19">
        <v>0.67987799999999998</v>
      </c>
      <c r="HC95" s="19">
        <v>1.2689999999999999</v>
      </c>
      <c r="HD95" s="19">
        <v>0.8135</v>
      </c>
      <c r="HE95" s="19">
        <f t="shared" si="1221"/>
        <v>2.762378</v>
      </c>
      <c r="HF95" s="19">
        <v>1.5588167999999998</v>
      </c>
      <c r="HG95" s="19">
        <v>2.1008999999999998</v>
      </c>
      <c r="HH95" s="43">
        <v>3.0237456000000003</v>
      </c>
      <c r="HI95" s="19">
        <f t="shared" si="1222"/>
        <v>6.6834623999999998</v>
      </c>
      <c r="HJ95" s="43">
        <v>2.3239312000000001</v>
      </c>
      <c r="HK95" s="43">
        <v>2.3830608000000004</v>
      </c>
      <c r="HL95" s="43">
        <v>2.3569664000000001</v>
      </c>
      <c r="HM95" s="19">
        <f t="shared" si="1223"/>
        <v>7.0639584000000006</v>
      </c>
      <c r="HN95" s="19">
        <f t="shared" si="1161"/>
        <v>20.7112534</v>
      </c>
      <c r="HO95" s="19">
        <v>2.479368</v>
      </c>
      <c r="HP95" s="19">
        <v>2.3726432000000002</v>
      </c>
      <c r="HQ95" s="19"/>
      <c r="HR95" s="19">
        <f t="shared" si="1224"/>
        <v>4.8520111999999997</v>
      </c>
      <c r="HS95" s="186"/>
      <c r="HT95" s="186"/>
      <c r="HU95" s="186"/>
      <c r="HV95" s="186">
        <f t="shared" si="1225"/>
        <v>0</v>
      </c>
      <c r="HW95" s="186"/>
      <c r="HX95" s="186"/>
      <c r="HY95" s="186"/>
      <c r="HZ95" s="186">
        <f t="shared" si="1226"/>
        <v>0</v>
      </c>
      <c r="IA95" s="186"/>
      <c r="IB95" s="186"/>
      <c r="IC95" s="186"/>
      <c r="ID95" s="186">
        <f t="shared" si="1227"/>
        <v>0</v>
      </c>
      <c r="IE95" s="186">
        <f t="shared" si="1166"/>
        <v>4.8520111999999997</v>
      </c>
    </row>
    <row r="96" spans="1:239" ht="15.75" x14ac:dyDescent="0.25">
      <c r="A96" s="17">
        <v>14</v>
      </c>
      <c r="B96" s="21" t="s">
        <v>59</v>
      </c>
      <c r="C96" s="19" t="s">
        <v>60</v>
      </c>
      <c r="D96" s="20">
        <f>AR96+'1.Danh muc CPHC'!CF96+DT96+FH96+GV96</f>
        <v>18.309850399999998</v>
      </c>
      <c r="E96" s="20">
        <f>AS96+'1.Danh muc CPHC'!CG96+DU96+FI96+GW96</f>
        <v>62.298994009090912</v>
      </c>
      <c r="F96" s="20">
        <f>AT96+'1.Danh muc CPHC'!CH96+DV96+FJ96+GX96</f>
        <v>20.379093000000001</v>
      </c>
      <c r="G96" s="20">
        <f>AU96+'1.Danh muc CPHC'!CI96+DW96+FK96+GY96</f>
        <v>2.7199305999999996</v>
      </c>
      <c r="H96" s="20">
        <f>AV96+'1.Danh muc CPHC'!CJ96+DX96+FL96+GZ96</f>
        <v>4.0097665999999998</v>
      </c>
      <c r="I96" s="32">
        <f t="shared" si="679"/>
        <v>27.108790200000001</v>
      </c>
      <c r="J96" s="20">
        <f t="shared" si="1185"/>
        <v>2.6880869999999999</v>
      </c>
      <c r="K96" s="20">
        <f t="shared" si="1185"/>
        <v>3.0370870000000001</v>
      </c>
      <c r="L96" s="20">
        <f t="shared" si="1185"/>
        <v>11.7490804</v>
      </c>
      <c r="M96" s="32">
        <f t="shared" si="680"/>
        <v>17.4742544</v>
      </c>
      <c r="N96" s="20">
        <f t="shared" si="1186"/>
        <v>4.3360796000000006</v>
      </c>
      <c r="O96" s="20">
        <f t="shared" si="1186"/>
        <v>3.0360795999999999</v>
      </c>
      <c r="P96" s="20">
        <f t="shared" si="1186"/>
        <v>3.1149329999999997</v>
      </c>
      <c r="Q96" s="32">
        <f t="shared" si="681"/>
        <v>10.487092199999999</v>
      </c>
      <c r="R96" s="20">
        <f t="shared" si="1187"/>
        <v>6.871332999999999</v>
      </c>
      <c r="S96" s="20">
        <f t="shared" si="1187"/>
        <v>4.8977995999999999</v>
      </c>
      <c r="T96" s="20">
        <f t="shared" si="1187"/>
        <v>4.8978020000000004</v>
      </c>
      <c r="U96" s="32">
        <f t="shared" si="682"/>
        <v>16.666934599999998</v>
      </c>
      <c r="V96" s="32">
        <f t="shared" si="723"/>
        <v>71.737071399999991</v>
      </c>
      <c r="W96" s="32">
        <f t="shared" si="1188"/>
        <v>0</v>
      </c>
      <c r="X96" s="32">
        <f t="shared" si="1189"/>
        <v>0</v>
      </c>
      <c r="Y96" s="202">
        <f t="shared" si="1189"/>
        <v>0</v>
      </c>
      <c r="Z96" s="186">
        <f t="shared" si="1071"/>
        <v>0</v>
      </c>
      <c r="AA96" s="186">
        <f t="shared" si="1190"/>
        <v>0</v>
      </c>
      <c r="AB96" s="186">
        <f t="shared" si="1191"/>
        <v>0</v>
      </c>
      <c r="AC96" s="186">
        <f t="shared" si="1191"/>
        <v>0</v>
      </c>
      <c r="AD96" s="186">
        <f t="shared" si="1191"/>
        <v>0</v>
      </c>
      <c r="AE96" s="186">
        <f t="shared" si="1192"/>
        <v>0</v>
      </c>
      <c r="AF96" s="186">
        <f t="shared" si="1193"/>
        <v>0</v>
      </c>
      <c r="AG96" s="186">
        <f t="shared" si="1194"/>
        <v>0</v>
      </c>
      <c r="AH96" s="186">
        <f t="shared" si="1195"/>
        <v>0</v>
      </c>
      <c r="AI96" s="186">
        <f t="shared" si="1196"/>
        <v>0</v>
      </c>
      <c r="AJ96" s="186">
        <f t="shared" si="1197"/>
        <v>0</v>
      </c>
      <c r="AK96" s="186">
        <f t="shared" si="1198"/>
        <v>0</v>
      </c>
      <c r="AL96" s="186">
        <f t="shared" si="1199"/>
        <v>0</v>
      </c>
      <c r="AM96" s="186">
        <f t="shared" si="729"/>
        <v>0</v>
      </c>
      <c r="AN96" s="13"/>
      <c r="AO96" s="18">
        <v>14</v>
      </c>
      <c r="AP96" s="21" t="s">
        <v>59</v>
      </c>
      <c r="AQ96" s="19" t="s">
        <v>60</v>
      </c>
      <c r="AR96" s="19">
        <v>1.9896479999999999</v>
      </c>
      <c r="AS96" s="19">
        <v>21.016447999999993</v>
      </c>
      <c r="AT96" s="19">
        <v>5.3340960000000006</v>
      </c>
      <c r="AU96" s="19">
        <v>5.7599999999999998E-2</v>
      </c>
      <c r="AV96" s="19">
        <v>0.649536</v>
      </c>
      <c r="AW96" s="19">
        <f t="shared" si="1131"/>
        <v>6.0412320000000008</v>
      </c>
      <c r="AX96" s="19">
        <v>0.34992000000000001</v>
      </c>
      <c r="AY96" s="19">
        <v>1.08792</v>
      </c>
      <c r="AZ96" s="19">
        <v>9.9109134000000001</v>
      </c>
      <c r="BA96" s="19">
        <f t="shared" si="1200"/>
        <v>11.3487534</v>
      </c>
      <c r="BB96" s="19">
        <v>1.8254796</v>
      </c>
      <c r="BC96" s="19">
        <v>1.8254796</v>
      </c>
      <c r="BD96" s="19">
        <v>1.970933</v>
      </c>
      <c r="BE96" s="19">
        <f t="shared" si="1201"/>
        <v>5.6218921999999996</v>
      </c>
      <c r="BF96" s="19">
        <v>4.8413329999999997</v>
      </c>
      <c r="BG96" s="19">
        <v>3.4677995999999998</v>
      </c>
      <c r="BH96" s="19">
        <v>3.4678020000000003</v>
      </c>
      <c r="BI96" s="19">
        <f t="shared" si="1202"/>
        <v>11.776934600000001</v>
      </c>
      <c r="BJ96" s="33">
        <f t="shared" si="1203"/>
        <v>34.788812199999995</v>
      </c>
      <c r="BK96" s="48"/>
      <c r="BL96" s="48"/>
      <c r="BM96" s="48"/>
      <c r="BN96" s="197">
        <f t="shared" si="1204"/>
        <v>0</v>
      </c>
      <c r="BO96" s="197"/>
      <c r="BP96" s="197"/>
      <c r="BQ96" s="197"/>
      <c r="BR96" s="197">
        <f t="shared" si="1205"/>
        <v>0</v>
      </c>
      <c r="BS96" s="197"/>
      <c r="BT96" s="197"/>
      <c r="BU96" s="197"/>
      <c r="BV96" s="197">
        <f t="shared" si="1206"/>
        <v>0</v>
      </c>
      <c r="BW96" s="197"/>
      <c r="BX96" s="197"/>
      <c r="BY96" s="197"/>
      <c r="BZ96" s="197">
        <f t="shared" si="1207"/>
        <v>0</v>
      </c>
      <c r="CA96" s="197">
        <f t="shared" si="1208"/>
        <v>0</v>
      </c>
      <c r="CC96" s="18">
        <v>14</v>
      </c>
      <c r="CD96" s="21" t="s">
        <v>59</v>
      </c>
      <c r="CE96" s="19" t="s">
        <v>60</v>
      </c>
      <c r="CF96" s="19">
        <v>0.5</v>
      </c>
      <c r="CG96" s="19">
        <v>13.329501309090912</v>
      </c>
      <c r="CH96" s="19">
        <v>0.29170000000000001</v>
      </c>
      <c r="CI96" s="19">
        <v>0.99606359999999994</v>
      </c>
      <c r="CJ96" s="19">
        <v>0.77736360000000004</v>
      </c>
      <c r="CK96" s="19">
        <v>2.0651272000000001</v>
      </c>
      <c r="CL96" s="19"/>
      <c r="CM96" s="19"/>
      <c r="CN96" s="19"/>
      <c r="CO96" s="19">
        <v>0</v>
      </c>
      <c r="CP96" s="19"/>
      <c r="CQ96" s="19"/>
      <c r="CR96" s="19"/>
      <c r="CS96" s="19">
        <v>0</v>
      </c>
      <c r="CT96" s="19"/>
      <c r="CU96" s="19"/>
      <c r="CV96" s="19"/>
      <c r="CW96" s="19">
        <v>0</v>
      </c>
      <c r="CX96" s="19">
        <v>2.0651272000000001</v>
      </c>
      <c r="CY96" s="19"/>
      <c r="CZ96" s="19"/>
      <c r="DA96" s="19"/>
      <c r="DB96" s="19"/>
      <c r="DC96" s="19"/>
      <c r="DD96" s="19"/>
      <c r="DE96" s="19"/>
      <c r="DF96" s="19"/>
      <c r="DG96" s="19"/>
      <c r="DH96" s="19"/>
      <c r="DI96" s="19"/>
      <c r="DJ96" s="19"/>
      <c r="DK96" s="19"/>
      <c r="DL96" s="19"/>
      <c r="DM96" s="19"/>
      <c r="DN96" s="186"/>
      <c r="DO96" s="186"/>
      <c r="DQ96" s="18">
        <v>14</v>
      </c>
      <c r="DR96" s="21" t="s">
        <v>59</v>
      </c>
      <c r="DS96" s="19" t="s">
        <v>60</v>
      </c>
      <c r="DT96" s="19">
        <v>9.8341010000000004</v>
      </c>
      <c r="DU96" s="19">
        <v>18.708935</v>
      </c>
      <c r="DV96" s="19">
        <v>5.6572469999999999</v>
      </c>
      <c r="DW96" s="19">
        <v>1.599667</v>
      </c>
      <c r="DX96" s="19">
        <v>2.5051670000000001</v>
      </c>
      <c r="DY96" s="19">
        <f t="shared" si="1141"/>
        <v>9.7620810000000002</v>
      </c>
      <c r="DZ96" s="19">
        <v>2.3381669999999999</v>
      </c>
      <c r="EA96" s="19">
        <v>1.8381670000000001</v>
      </c>
      <c r="EB96" s="19">
        <v>1.8381670000000001</v>
      </c>
      <c r="EC96" s="19">
        <f t="shared" si="1209"/>
        <v>6.0145010000000001</v>
      </c>
      <c r="ED96" s="19">
        <v>2.444</v>
      </c>
      <c r="EE96" s="19">
        <v>1.1439999999999999</v>
      </c>
      <c r="EF96" s="34">
        <v>1.1439999999999999</v>
      </c>
      <c r="EG96" s="19">
        <f t="shared" si="1210"/>
        <v>4.7320000000000002</v>
      </c>
      <c r="EH96" s="34">
        <v>1.43</v>
      </c>
      <c r="EI96" s="34">
        <v>1.43</v>
      </c>
      <c r="EJ96" s="34">
        <v>1.43</v>
      </c>
      <c r="EK96" s="19">
        <f t="shared" si="1211"/>
        <v>4.29</v>
      </c>
      <c r="EL96" s="19">
        <f t="shared" si="1212"/>
        <v>24.798582</v>
      </c>
      <c r="EM96" s="48"/>
      <c r="EN96" s="48"/>
      <c r="EO96" s="48"/>
      <c r="EP96" s="197">
        <f t="shared" si="1213"/>
        <v>0</v>
      </c>
      <c r="EQ96" s="197"/>
      <c r="ER96" s="197"/>
      <c r="ES96" s="197"/>
      <c r="ET96" s="197"/>
      <c r="EU96" s="197"/>
      <c r="EV96" s="197"/>
      <c r="EW96" s="197"/>
      <c r="EX96" s="197"/>
      <c r="EY96" s="197"/>
      <c r="EZ96" s="197"/>
      <c r="FA96" s="197"/>
      <c r="FB96" s="197"/>
      <c r="FC96" s="197"/>
      <c r="FE96" s="18">
        <v>14</v>
      </c>
      <c r="FF96" s="21" t="s">
        <v>59</v>
      </c>
      <c r="FG96" s="19" t="s">
        <v>60</v>
      </c>
      <c r="FH96" s="19">
        <v>4.9059999999999997</v>
      </c>
      <c r="FI96" s="19">
        <v>5.8827999999999996</v>
      </c>
      <c r="FJ96" s="19">
        <v>8.7383500000000005</v>
      </c>
      <c r="FK96" s="19">
        <v>0</v>
      </c>
      <c r="FL96" s="19">
        <v>0</v>
      </c>
      <c r="FM96" s="19">
        <f t="shared" si="1147"/>
        <v>8.7383500000000005</v>
      </c>
      <c r="FN96" s="19">
        <v>0</v>
      </c>
      <c r="FO96" s="19">
        <v>0</v>
      </c>
      <c r="FP96" s="19">
        <v>0</v>
      </c>
      <c r="FQ96" s="19">
        <f t="shared" si="1214"/>
        <v>0</v>
      </c>
      <c r="FR96" s="19">
        <v>0</v>
      </c>
      <c r="FS96" s="19">
        <v>0</v>
      </c>
      <c r="FT96" s="42">
        <v>0</v>
      </c>
      <c r="FU96" s="19">
        <f t="shared" si="1215"/>
        <v>0</v>
      </c>
      <c r="FV96" s="42">
        <v>0.6</v>
      </c>
      <c r="FW96" s="42">
        <v>0</v>
      </c>
      <c r="FX96" s="42">
        <v>0</v>
      </c>
      <c r="FY96" s="19">
        <f t="shared" si="1216"/>
        <v>0.6</v>
      </c>
      <c r="FZ96" s="19">
        <f t="shared" si="1151"/>
        <v>9.3383500000000002</v>
      </c>
      <c r="GA96" s="19"/>
      <c r="GB96" s="19"/>
      <c r="GC96" s="188"/>
      <c r="GD96" s="186">
        <f t="shared" si="1217"/>
        <v>0</v>
      </c>
      <c r="GE96" s="186"/>
      <c r="GF96" s="186"/>
      <c r="GG96" s="186"/>
      <c r="GH96" s="186">
        <f t="shared" si="1218"/>
        <v>0</v>
      </c>
      <c r="GI96" s="186"/>
      <c r="GJ96" s="186"/>
      <c r="GK96" s="186"/>
      <c r="GL96" s="186">
        <f t="shared" si="1219"/>
        <v>0</v>
      </c>
      <c r="GM96" s="186"/>
      <c r="GN96" s="186"/>
      <c r="GO96" s="186"/>
      <c r="GP96" s="186">
        <f t="shared" si="1220"/>
        <v>0</v>
      </c>
      <c r="GQ96" s="186">
        <f t="shared" si="1156"/>
        <v>0</v>
      </c>
      <c r="GS96" s="18">
        <v>14</v>
      </c>
      <c r="GT96" s="21" t="s">
        <v>59</v>
      </c>
      <c r="GU96" s="19" t="s">
        <v>60</v>
      </c>
      <c r="GV96" s="19">
        <v>1.0801013999999998</v>
      </c>
      <c r="GW96" s="19">
        <v>3.3613097000000001</v>
      </c>
      <c r="GX96" s="19">
        <v>0.35769999999999996</v>
      </c>
      <c r="GY96" s="19">
        <v>6.6599999999999993E-2</v>
      </c>
      <c r="GZ96" s="19">
        <v>7.7699999999999991E-2</v>
      </c>
      <c r="HA96" s="19">
        <f t="shared" si="1157"/>
        <v>0.502</v>
      </c>
      <c r="HB96" s="19">
        <v>0</v>
      </c>
      <c r="HC96" s="19">
        <v>0.111</v>
      </c>
      <c r="HD96" s="19">
        <v>0</v>
      </c>
      <c r="HE96" s="19">
        <f t="shared" si="1221"/>
        <v>0.111</v>
      </c>
      <c r="HF96" s="19">
        <v>6.6599999999999993E-2</v>
      </c>
      <c r="HG96" s="19">
        <v>6.6599999999999993E-2</v>
      </c>
      <c r="HH96" s="43">
        <v>0</v>
      </c>
      <c r="HI96" s="19">
        <f t="shared" si="1222"/>
        <v>0.13319999999999999</v>
      </c>
      <c r="HJ96" s="43">
        <v>0</v>
      </c>
      <c r="HK96" s="43">
        <v>0</v>
      </c>
      <c r="HL96" s="43">
        <v>0</v>
      </c>
      <c r="HM96" s="19">
        <f t="shared" si="1223"/>
        <v>0</v>
      </c>
      <c r="HN96" s="19">
        <f t="shared" si="1161"/>
        <v>0.74619999999999997</v>
      </c>
      <c r="HO96" s="19">
        <v>0</v>
      </c>
      <c r="HP96" s="19">
        <v>0</v>
      </c>
      <c r="HQ96" s="19"/>
      <c r="HR96" s="19">
        <f t="shared" si="1224"/>
        <v>0</v>
      </c>
      <c r="HS96" s="186"/>
      <c r="HT96" s="186"/>
      <c r="HU96" s="186"/>
      <c r="HV96" s="186">
        <f t="shared" si="1225"/>
        <v>0</v>
      </c>
      <c r="HW96" s="186"/>
      <c r="HX96" s="186"/>
      <c r="HY96" s="186"/>
      <c r="HZ96" s="186">
        <f t="shared" si="1226"/>
        <v>0</v>
      </c>
      <c r="IA96" s="186"/>
      <c r="IB96" s="186"/>
      <c r="IC96" s="186"/>
      <c r="ID96" s="186">
        <f t="shared" si="1227"/>
        <v>0</v>
      </c>
      <c r="IE96" s="186">
        <f t="shared" si="1166"/>
        <v>0</v>
      </c>
    </row>
    <row r="97" spans="1:239" ht="15.75" x14ac:dyDescent="0.25">
      <c r="A97" s="17">
        <v>15</v>
      </c>
      <c r="B97" s="21" t="s">
        <v>61</v>
      </c>
      <c r="C97" s="19" t="s">
        <v>62</v>
      </c>
      <c r="D97" s="20">
        <f>AR97+'1.Danh muc CPHC'!CF97+DT97+FH97+GV97</f>
        <v>14.955698199999999</v>
      </c>
      <c r="E97" s="20">
        <f>AS97+'1.Danh muc CPHC'!CG97+DU97+FI97+GW97</f>
        <v>42.186176099999997</v>
      </c>
      <c r="F97" s="20">
        <f>AT97+'1.Danh muc CPHC'!CH97+DV97+FJ97+GX97</f>
        <v>3.8308112799999998</v>
      </c>
      <c r="G97" s="20">
        <f>AU97+'1.Danh muc CPHC'!CI97+DW97+FK97+GY97</f>
        <v>1.7451043600000002</v>
      </c>
      <c r="H97" s="20">
        <f>AV97+'1.Danh muc CPHC'!CJ97+DX97+FL97+GZ97</f>
        <v>4.0496260199999998</v>
      </c>
      <c r="I97" s="32">
        <f t="shared" si="679"/>
        <v>9.6255416599999997</v>
      </c>
      <c r="J97" s="20">
        <f t="shared" si="1185"/>
        <v>4.3219549999999991</v>
      </c>
      <c r="K97" s="20">
        <f t="shared" si="1185"/>
        <v>8.1621988000000005</v>
      </c>
      <c r="L97" s="20">
        <f t="shared" si="1185"/>
        <v>7.2772837999999993</v>
      </c>
      <c r="M97" s="32">
        <f t="shared" si="680"/>
        <v>19.761437600000001</v>
      </c>
      <c r="N97" s="20">
        <f t="shared" si="1186"/>
        <v>10.112631999999998</v>
      </c>
      <c r="O97" s="20">
        <f t="shared" si="1186"/>
        <v>13.9269146</v>
      </c>
      <c r="P97" s="20">
        <f t="shared" si="1186"/>
        <v>11.895370400000001</v>
      </c>
      <c r="Q97" s="32">
        <f t="shared" si="681"/>
        <v>35.934916999999999</v>
      </c>
      <c r="R97" s="20">
        <f t="shared" si="1187"/>
        <v>15.9990778</v>
      </c>
      <c r="S97" s="20">
        <f t="shared" si="1187"/>
        <v>14.277306000000001</v>
      </c>
      <c r="T97" s="20">
        <f t="shared" si="1187"/>
        <v>16.911025799999997</v>
      </c>
      <c r="U97" s="32">
        <f t="shared" si="682"/>
        <v>47.187409599999995</v>
      </c>
      <c r="V97" s="32">
        <f t="shared" si="723"/>
        <v>112.50930586</v>
      </c>
      <c r="W97" s="32">
        <f t="shared" si="1188"/>
        <v>2.4913104000000001</v>
      </c>
      <c r="X97" s="32">
        <f t="shared" si="1189"/>
        <v>4.2267935999999997</v>
      </c>
      <c r="Y97" s="202">
        <f t="shared" si="1189"/>
        <v>0</v>
      </c>
      <c r="Z97" s="186">
        <f t="shared" si="1071"/>
        <v>6.7181040000000003</v>
      </c>
      <c r="AA97" s="186">
        <f t="shared" si="1190"/>
        <v>0</v>
      </c>
      <c r="AB97" s="186">
        <f t="shared" si="1191"/>
        <v>0</v>
      </c>
      <c r="AC97" s="186">
        <f t="shared" si="1191"/>
        <v>0</v>
      </c>
      <c r="AD97" s="186">
        <f t="shared" si="1191"/>
        <v>0</v>
      </c>
      <c r="AE97" s="186">
        <f t="shared" si="1192"/>
        <v>0</v>
      </c>
      <c r="AF97" s="186">
        <f t="shared" si="1193"/>
        <v>0</v>
      </c>
      <c r="AG97" s="186">
        <f t="shared" si="1194"/>
        <v>0</v>
      </c>
      <c r="AH97" s="186">
        <f t="shared" si="1195"/>
        <v>0</v>
      </c>
      <c r="AI97" s="186">
        <f t="shared" si="1196"/>
        <v>0</v>
      </c>
      <c r="AJ97" s="186">
        <f t="shared" si="1197"/>
        <v>0</v>
      </c>
      <c r="AK97" s="186">
        <f t="shared" si="1198"/>
        <v>0</v>
      </c>
      <c r="AL97" s="186">
        <f t="shared" si="1199"/>
        <v>0</v>
      </c>
      <c r="AM97" s="186">
        <f t="shared" si="729"/>
        <v>6.7181040000000003</v>
      </c>
      <c r="AN97" s="13"/>
      <c r="AO97" s="18">
        <v>15</v>
      </c>
      <c r="AP97" s="21" t="s">
        <v>61</v>
      </c>
      <c r="AQ97" s="19" t="s">
        <v>62</v>
      </c>
      <c r="AR97" s="19">
        <v>4.5</v>
      </c>
      <c r="AS97" s="19">
        <v>19.511748799999999</v>
      </c>
      <c r="AT97" s="19">
        <v>1.8523804799999999</v>
      </c>
      <c r="AU97" s="19">
        <v>0.96433776000000015</v>
      </c>
      <c r="AV97" s="19">
        <v>2.19445632</v>
      </c>
      <c r="AW97" s="19">
        <f t="shared" si="1131"/>
        <v>5.0111745600000006</v>
      </c>
      <c r="AX97" s="19">
        <v>2.3062619999999998</v>
      </c>
      <c r="AY97" s="19">
        <v>4.9972278000000001</v>
      </c>
      <c r="AZ97" s="19">
        <v>4.8083508000000004</v>
      </c>
      <c r="BA97" s="19">
        <f t="shared" si="1200"/>
        <v>12.111840600000001</v>
      </c>
      <c r="BB97" s="19">
        <v>7.7854085999999993</v>
      </c>
      <c r="BC97" s="19">
        <v>10.967247</v>
      </c>
      <c r="BD97" s="19">
        <v>8.8314830000000004</v>
      </c>
      <c r="BE97" s="19">
        <f t="shared" si="1201"/>
        <v>27.584138600000003</v>
      </c>
      <c r="BF97" s="19">
        <v>8.8023039999999995</v>
      </c>
      <c r="BG97" s="19">
        <v>10.156487400000001</v>
      </c>
      <c r="BH97" s="19">
        <v>10.498066799999998</v>
      </c>
      <c r="BI97" s="19">
        <f t="shared" si="1202"/>
        <v>29.456858199999999</v>
      </c>
      <c r="BJ97" s="33">
        <f>+AW97+BA97+BE97+BI97</f>
        <v>74.164011960000011</v>
      </c>
      <c r="BK97" s="48"/>
      <c r="BL97" s="48"/>
      <c r="BM97" s="48"/>
      <c r="BN97" s="197">
        <f t="shared" si="1204"/>
        <v>0</v>
      </c>
      <c r="BO97" s="197"/>
      <c r="BP97" s="197"/>
      <c r="BQ97" s="197"/>
      <c r="BR97" s="197">
        <f t="shared" si="1205"/>
        <v>0</v>
      </c>
      <c r="BS97" s="197"/>
      <c r="BT97" s="197"/>
      <c r="BU97" s="197"/>
      <c r="BV97" s="197">
        <f t="shared" si="1206"/>
        <v>0</v>
      </c>
      <c r="BW97" s="197"/>
      <c r="BX97" s="197"/>
      <c r="BY97" s="197"/>
      <c r="BZ97" s="197">
        <f t="shared" si="1207"/>
        <v>0</v>
      </c>
      <c r="CA97" s="197">
        <f t="shared" si="1208"/>
        <v>0</v>
      </c>
      <c r="CC97" s="18">
        <v>15</v>
      </c>
      <c r="CD97" s="21" t="s">
        <v>61</v>
      </c>
      <c r="CE97" s="19" t="s">
        <v>62</v>
      </c>
      <c r="CF97" s="19">
        <v>1.2</v>
      </c>
      <c r="CG97" s="19">
        <v>1.4000000000000004</v>
      </c>
      <c r="CH97" s="19">
        <v>6.422280000000001E-2</v>
      </c>
      <c r="CI97" s="19">
        <v>0.14207420000000001</v>
      </c>
      <c r="CJ97" s="19">
        <v>7.93875E-2</v>
      </c>
      <c r="CK97" s="19">
        <v>0.28568450000000001</v>
      </c>
      <c r="CL97" s="19"/>
      <c r="CM97" s="19"/>
      <c r="CN97" s="19"/>
      <c r="CO97" s="19">
        <v>0</v>
      </c>
      <c r="CP97" s="19"/>
      <c r="CQ97" s="19"/>
      <c r="CR97" s="19"/>
      <c r="CS97" s="19">
        <v>0</v>
      </c>
      <c r="CT97" s="19"/>
      <c r="CU97" s="19"/>
      <c r="CV97" s="19"/>
      <c r="CW97" s="19">
        <v>0</v>
      </c>
      <c r="CX97" s="19">
        <v>0.28568450000000001</v>
      </c>
      <c r="CY97" s="19"/>
      <c r="CZ97" s="19"/>
      <c r="DA97" s="19"/>
      <c r="DB97" s="19"/>
      <c r="DC97" s="19"/>
      <c r="DD97" s="19"/>
      <c r="DE97" s="19"/>
      <c r="DF97" s="19"/>
      <c r="DG97" s="19"/>
      <c r="DH97" s="19"/>
      <c r="DI97" s="19"/>
      <c r="DJ97" s="19"/>
      <c r="DK97" s="19"/>
      <c r="DL97" s="19"/>
      <c r="DM97" s="19"/>
      <c r="DN97" s="186"/>
      <c r="DO97" s="186"/>
      <c r="DQ97" s="18">
        <v>15</v>
      </c>
      <c r="DR97" s="21" t="s">
        <v>61</v>
      </c>
      <c r="DS97" s="19" t="s">
        <v>62</v>
      </c>
      <c r="DT97" s="19">
        <v>1.9266000000000001</v>
      </c>
      <c r="DU97" s="19">
        <v>3.2719999999999998</v>
      </c>
      <c r="DV97" s="19">
        <v>2.7199999999999998E-2</v>
      </c>
      <c r="DW97" s="19">
        <v>0.147782</v>
      </c>
      <c r="DX97" s="19">
        <v>0.30959999999999999</v>
      </c>
      <c r="DY97" s="19">
        <f t="shared" si="1141"/>
        <v>0.48458199999999996</v>
      </c>
      <c r="DZ97" s="19">
        <v>1.1588309999999999</v>
      </c>
      <c r="EA97" s="19">
        <v>1.689667</v>
      </c>
      <c r="EB97" s="19">
        <v>0.66726700000000005</v>
      </c>
      <c r="EC97" s="19">
        <f t="shared" si="1209"/>
        <v>3.515765</v>
      </c>
      <c r="ED97" s="19">
        <v>0.471667</v>
      </c>
      <c r="EE97" s="19">
        <v>1.0730010000000001</v>
      </c>
      <c r="EF97" s="34">
        <v>1.451665</v>
      </c>
      <c r="EG97" s="19">
        <f t="shared" si="1210"/>
        <v>2.9963329999999999</v>
      </c>
      <c r="EH97" s="34">
        <v>3.134293</v>
      </c>
      <c r="EI97" s="34">
        <v>1.173333</v>
      </c>
      <c r="EJ97" s="34">
        <v>1.152963</v>
      </c>
      <c r="EK97" s="19">
        <f t="shared" si="1211"/>
        <v>5.4605889999999997</v>
      </c>
      <c r="EL97" s="19">
        <f t="shared" si="1212"/>
        <v>12.457269</v>
      </c>
      <c r="EM97" s="48"/>
      <c r="EN97" s="48"/>
      <c r="EO97" s="48"/>
      <c r="EP97" s="197">
        <f t="shared" si="1213"/>
        <v>0</v>
      </c>
      <c r="EQ97" s="197"/>
      <c r="ER97" s="197"/>
      <c r="ES97" s="197"/>
      <c r="ET97" s="197"/>
      <c r="EU97" s="197"/>
      <c r="EV97" s="197"/>
      <c r="EW97" s="197"/>
      <c r="EX97" s="197"/>
      <c r="EY97" s="197"/>
      <c r="EZ97" s="197"/>
      <c r="FA97" s="197"/>
      <c r="FB97" s="197"/>
      <c r="FC97" s="197"/>
      <c r="FE97" s="18">
        <v>15</v>
      </c>
      <c r="FF97" s="21" t="s">
        <v>61</v>
      </c>
      <c r="FG97" s="19" t="s">
        <v>62</v>
      </c>
      <c r="FH97" s="19">
        <v>1.204234</v>
      </c>
      <c r="FI97" s="19">
        <v>3.1153459999999997</v>
      </c>
      <c r="FJ97" s="19">
        <v>0.60211599999999998</v>
      </c>
      <c r="FK97" s="19">
        <v>0</v>
      </c>
      <c r="FL97" s="19">
        <v>0</v>
      </c>
      <c r="FM97" s="19">
        <f t="shared" si="1147"/>
        <v>0.60211599999999998</v>
      </c>
      <c r="FN97" s="19">
        <v>0.651667</v>
      </c>
      <c r="FO97" s="19">
        <v>0.651667</v>
      </c>
      <c r="FP97" s="19">
        <v>0.65166599999999997</v>
      </c>
      <c r="FQ97" s="19">
        <f t="shared" si="1214"/>
        <v>1.9550000000000001</v>
      </c>
      <c r="FR97" s="19">
        <v>0.96</v>
      </c>
      <c r="FS97" s="19">
        <v>0.8</v>
      </c>
      <c r="FT97" s="42">
        <v>0.8</v>
      </c>
      <c r="FU97" s="19">
        <f t="shared" si="1215"/>
        <v>2.56</v>
      </c>
      <c r="FV97" s="42">
        <v>0.8</v>
      </c>
      <c r="FW97" s="42">
        <v>0.8</v>
      </c>
      <c r="FX97" s="42">
        <v>0.8</v>
      </c>
      <c r="FY97" s="19">
        <f t="shared" si="1216"/>
        <v>2.4000000000000004</v>
      </c>
      <c r="FZ97" s="19">
        <f t="shared" si="1151"/>
        <v>7.5171160000000006</v>
      </c>
      <c r="GA97" s="19"/>
      <c r="GB97" s="19"/>
      <c r="GC97" s="188"/>
      <c r="GD97" s="186">
        <f t="shared" si="1217"/>
        <v>0</v>
      </c>
      <c r="GE97" s="186"/>
      <c r="GF97" s="186"/>
      <c r="GG97" s="186"/>
      <c r="GH97" s="186">
        <f t="shared" si="1218"/>
        <v>0</v>
      </c>
      <c r="GI97" s="186"/>
      <c r="GJ97" s="186"/>
      <c r="GK97" s="186"/>
      <c r="GL97" s="186">
        <f t="shared" si="1219"/>
        <v>0</v>
      </c>
      <c r="GM97" s="186"/>
      <c r="GN97" s="186"/>
      <c r="GO97" s="186"/>
      <c r="GP97" s="186">
        <f t="shared" si="1220"/>
        <v>0</v>
      </c>
      <c r="GQ97" s="186">
        <f t="shared" si="1156"/>
        <v>0</v>
      </c>
      <c r="GS97" s="18">
        <v>15</v>
      </c>
      <c r="GT97" s="21" t="s">
        <v>61</v>
      </c>
      <c r="GU97" s="19" t="s">
        <v>62</v>
      </c>
      <c r="GV97" s="19">
        <v>6.1248641999999993</v>
      </c>
      <c r="GW97" s="19">
        <v>14.887081299999998</v>
      </c>
      <c r="GX97" s="19">
        <v>1.2848919999999999</v>
      </c>
      <c r="GY97" s="19">
        <v>0.49091039999999997</v>
      </c>
      <c r="GZ97" s="19">
        <v>1.4661821999999998</v>
      </c>
      <c r="HA97" s="19">
        <f t="shared" si="1157"/>
        <v>3.2419845999999994</v>
      </c>
      <c r="HB97" s="19">
        <v>0.20519499999999999</v>
      </c>
      <c r="HC97" s="19">
        <v>0.82363699999999995</v>
      </c>
      <c r="HD97" s="19">
        <v>1.1499999999999999</v>
      </c>
      <c r="HE97" s="19">
        <f t="shared" si="1221"/>
        <v>2.1788319999999999</v>
      </c>
      <c r="HF97" s="19">
        <v>0.89555639999999992</v>
      </c>
      <c r="HG97" s="19">
        <v>1.0866665999999998</v>
      </c>
      <c r="HH97" s="43">
        <v>0.81222240000000001</v>
      </c>
      <c r="HI97" s="19">
        <f t="shared" si="1222"/>
        <v>2.7944453999999999</v>
      </c>
      <c r="HJ97" s="43">
        <v>3.2624808000000005</v>
      </c>
      <c r="HK97" s="43">
        <v>2.1474856</v>
      </c>
      <c r="HL97" s="43">
        <v>4.4599960000000003</v>
      </c>
      <c r="HM97" s="19">
        <f t="shared" si="1223"/>
        <v>9.8699624000000004</v>
      </c>
      <c r="HN97" s="19">
        <f t="shared" si="1161"/>
        <v>18.085224400000001</v>
      </c>
      <c r="HO97" s="19">
        <v>2.4913104000000001</v>
      </c>
      <c r="HP97" s="19">
        <v>4.2267935999999997</v>
      </c>
      <c r="HQ97" s="19"/>
      <c r="HR97" s="19">
        <f t="shared" si="1224"/>
        <v>6.7181040000000003</v>
      </c>
      <c r="HS97" s="186"/>
      <c r="HT97" s="186"/>
      <c r="HU97" s="186"/>
      <c r="HV97" s="186">
        <f t="shared" si="1225"/>
        <v>0</v>
      </c>
      <c r="HW97" s="186"/>
      <c r="HX97" s="186"/>
      <c r="HY97" s="186"/>
      <c r="HZ97" s="186">
        <f t="shared" si="1226"/>
        <v>0</v>
      </c>
      <c r="IA97" s="186"/>
      <c r="IB97" s="186"/>
      <c r="IC97" s="186"/>
      <c r="ID97" s="186">
        <f t="shared" si="1227"/>
        <v>0</v>
      </c>
      <c r="IE97" s="186">
        <f t="shared" si="1166"/>
        <v>6.7181040000000003</v>
      </c>
    </row>
    <row r="98" spans="1:239" ht="15.75" x14ac:dyDescent="0.25">
      <c r="A98" s="17">
        <v>16</v>
      </c>
      <c r="B98" s="21" t="s">
        <v>63</v>
      </c>
      <c r="C98" s="19" t="s">
        <v>64</v>
      </c>
      <c r="D98" s="20">
        <f>AR98+'1.Danh muc CPHC'!CF98+DT98+FH98+GV98</f>
        <v>0</v>
      </c>
      <c r="E98" s="20">
        <f>AS98+'1.Danh muc CPHC'!CG98+DU98+FI98+GW98</f>
        <v>0</v>
      </c>
      <c r="F98" s="20">
        <f>AT98+'1.Danh muc CPHC'!CH98+DV98+FJ98+GX98</f>
        <v>0</v>
      </c>
      <c r="G98" s="20">
        <f>AU98+'1.Danh muc CPHC'!CI98+DW98+FK98+GY98</f>
        <v>0</v>
      </c>
      <c r="H98" s="20">
        <f>AV98+'1.Danh muc CPHC'!CJ98+DX98+FL98+GZ98</f>
        <v>0</v>
      </c>
      <c r="I98" s="32">
        <f t="shared" si="679"/>
        <v>0</v>
      </c>
      <c r="J98" s="20">
        <f t="shared" si="1185"/>
        <v>0</v>
      </c>
      <c r="K98" s="20">
        <f t="shared" si="1185"/>
        <v>0</v>
      </c>
      <c r="L98" s="20">
        <f t="shared" si="1185"/>
        <v>0</v>
      </c>
      <c r="M98" s="32">
        <f t="shared" si="680"/>
        <v>0</v>
      </c>
      <c r="N98" s="20">
        <f t="shared" si="1186"/>
        <v>0</v>
      </c>
      <c r="O98" s="20">
        <f t="shared" si="1186"/>
        <v>0</v>
      </c>
      <c r="P98" s="20">
        <f t="shared" si="1186"/>
        <v>0</v>
      </c>
      <c r="Q98" s="32">
        <f t="shared" si="681"/>
        <v>0</v>
      </c>
      <c r="R98" s="20">
        <f t="shared" si="1187"/>
        <v>0</v>
      </c>
      <c r="S98" s="20">
        <f t="shared" si="1187"/>
        <v>0</v>
      </c>
      <c r="T98" s="20">
        <f t="shared" si="1187"/>
        <v>0</v>
      </c>
      <c r="U98" s="32">
        <f t="shared" si="682"/>
        <v>0</v>
      </c>
      <c r="V98" s="32">
        <f t="shared" si="723"/>
        <v>0</v>
      </c>
      <c r="W98" s="32">
        <f t="shared" si="1188"/>
        <v>0</v>
      </c>
      <c r="X98" s="32">
        <f t="shared" si="1189"/>
        <v>0</v>
      </c>
      <c r="Y98" s="202">
        <f t="shared" si="1189"/>
        <v>0</v>
      </c>
      <c r="Z98" s="186">
        <f t="shared" si="1071"/>
        <v>0</v>
      </c>
      <c r="AA98" s="186">
        <f t="shared" si="1190"/>
        <v>0</v>
      </c>
      <c r="AB98" s="186">
        <f t="shared" si="1191"/>
        <v>0</v>
      </c>
      <c r="AC98" s="186">
        <f t="shared" si="1191"/>
        <v>0</v>
      </c>
      <c r="AD98" s="186">
        <f t="shared" si="1191"/>
        <v>0</v>
      </c>
      <c r="AE98" s="186">
        <f t="shared" si="1192"/>
        <v>0</v>
      </c>
      <c r="AF98" s="186">
        <f t="shared" si="1193"/>
        <v>0</v>
      </c>
      <c r="AG98" s="186">
        <f t="shared" si="1194"/>
        <v>0</v>
      </c>
      <c r="AH98" s="186">
        <f t="shared" si="1195"/>
        <v>0</v>
      </c>
      <c r="AI98" s="186">
        <f t="shared" si="1196"/>
        <v>0</v>
      </c>
      <c r="AJ98" s="186">
        <f t="shared" si="1197"/>
        <v>0</v>
      </c>
      <c r="AK98" s="186">
        <f t="shared" si="1198"/>
        <v>0</v>
      </c>
      <c r="AL98" s="186">
        <f t="shared" si="1199"/>
        <v>0</v>
      </c>
      <c r="AM98" s="186">
        <f t="shared" si="729"/>
        <v>0</v>
      </c>
      <c r="AN98" s="13"/>
      <c r="AO98" s="18">
        <v>16</v>
      </c>
      <c r="AP98" s="21" t="s">
        <v>63</v>
      </c>
      <c r="AQ98" s="19" t="s">
        <v>64</v>
      </c>
      <c r="AR98" s="19">
        <v>0</v>
      </c>
      <c r="AS98" s="19">
        <v>0</v>
      </c>
      <c r="AT98" s="19">
        <v>0</v>
      </c>
      <c r="AU98" s="19">
        <v>0</v>
      </c>
      <c r="AV98" s="19">
        <v>0</v>
      </c>
      <c r="AW98" s="19">
        <f t="shared" si="1131"/>
        <v>0</v>
      </c>
      <c r="AX98" s="19">
        <v>0</v>
      </c>
      <c r="AY98" s="19">
        <v>0</v>
      </c>
      <c r="AZ98" s="19">
        <v>0</v>
      </c>
      <c r="BA98" s="19">
        <f t="shared" si="1200"/>
        <v>0</v>
      </c>
      <c r="BB98" s="19">
        <v>0</v>
      </c>
      <c r="BC98" s="19">
        <v>0</v>
      </c>
      <c r="BD98" s="19">
        <v>0</v>
      </c>
      <c r="BE98" s="19">
        <f t="shared" si="1201"/>
        <v>0</v>
      </c>
      <c r="BF98" s="19">
        <v>0</v>
      </c>
      <c r="BG98" s="19">
        <v>0</v>
      </c>
      <c r="BH98" s="19">
        <v>0</v>
      </c>
      <c r="BI98" s="19">
        <f t="shared" si="1202"/>
        <v>0</v>
      </c>
      <c r="BJ98" s="33">
        <f t="shared" si="1203"/>
        <v>0</v>
      </c>
      <c r="BK98" s="48"/>
      <c r="BL98" s="48"/>
      <c r="BM98" s="48"/>
      <c r="BN98" s="197">
        <f t="shared" si="1204"/>
        <v>0</v>
      </c>
      <c r="BO98" s="197"/>
      <c r="BP98" s="197"/>
      <c r="BQ98" s="197"/>
      <c r="BR98" s="197">
        <f t="shared" si="1205"/>
        <v>0</v>
      </c>
      <c r="BS98" s="197"/>
      <c r="BT98" s="197"/>
      <c r="BU98" s="197"/>
      <c r="BV98" s="197">
        <f t="shared" si="1206"/>
        <v>0</v>
      </c>
      <c r="BW98" s="197"/>
      <c r="BX98" s="197"/>
      <c r="BY98" s="197"/>
      <c r="BZ98" s="197">
        <f t="shared" si="1207"/>
        <v>0</v>
      </c>
      <c r="CA98" s="197">
        <f>+BN98+BR98+BV98+BZ98</f>
        <v>0</v>
      </c>
      <c r="CC98" s="18">
        <v>16</v>
      </c>
      <c r="CD98" s="21" t="s">
        <v>63</v>
      </c>
      <c r="CE98" s="19" t="s">
        <v>64</v>
      </c>
      <c r="CF98" s="19">
        <v>0</v>
      </c>
      <c r="CG98" s="19">
        <v>0</v>
      </c>
      <c r="CH98" s="19">
        <v>0</v>
      </c>
      <c r="CI98" s="19">
        <v>0</v>
      </c>
      <c r="CJ98" s="19">
        <v>0</v>
      </c>
      <c r="CK98" s="19">
        <v>0</v>
      </c>
      <c r="CL98" s="19"/>
      <c r="CM98" s="19"/>
      <c r="CN98" s="19"/>
      <c r="CO98" s="19">
        <v>0</v>
      </c>
      <c r="CP98" s="19"/>
      <c r="CQ98" s="19"/>
      <c r="CR98" s="19"/>
      <c r="CS98" s="19">
        <v>0</v>
      </c>
      <c r="CT98" s="19"/>
      <c r="CU98" s="19"/>
      <c r="CV98" s="19"/>
      <c r="CW98" s="19">
        <v>0</v>
      </c>
      <c r="CX98" s="19">
        <v>0</v>
      </c>
      <c r="CY98" s="19"/>
      <c r="CZ98" s="19"/>
      <c r="DA98" s="19"/>
      <c r="DB98" s="19"/>
      <c r="DC98" s="19"/>
      <c r="DD98" s="19"/>
      <c r="DE98" s="19"/>
      <c r="DF98" s="19"/>
      <c r="DG98" s="19"/>
      <c r="DH98" s="19"/>
      <c r="DI98" s="19"/>
      <c r="DJ98" s="19"/>
      <c r="DK98" s="19"/>
      <c r="DL98" s="19"/>
      <c r="DM98" s="19"/>
      <c r="DN98" s="186"/>
      <c r="DO98" s="186"/>
      <c r="DQ98" s="18">
        <v>16</v>
      </c>
      <c r="DR98" s="21" t="s">
        <v>63</v>
      </c>
      <c r="DS98" s="19" t="s">
        <v>64</v>
      </c>
      <c r="DT98" s="19">
        <v>0</v>
      </c>
      <c r="DU98" s="19">
        <v>0</v>
      </c>
      <c r="DV98" s="19">
        <v>0</v>
      </c>
      <c r="DW98" s="19">
        <v>0</v>
      </c>
      <c r="DX98" s="19">
        <v>0</v>
      </c>
      <c r="DY98" s="19">
        <f t="shared" si="1141"/>
        <v>0</v>
      </c>
      <c r="DZ98" s="19">
        <v>0</v>
      </c>
      <c r="EA98" s="19">
        <v>0</v>
      </c>
      <c r="EB98" s="19">
        <v>0</v>
      </c>
      <c r="EC98" s="19">
        <f t="shared" si="1209"/>
        <v>0</v>
      </c>
      <c r="ED98" s="19">
        <v>0</v>
      </c>
      <c r="EE98" s="19">
        <v>0</v>
      </c>
      <c r="EF98" s="34">
        <v>0</v>
      </c>
      <c r="EG98" s="19">
        <f t="shared" si="1210"/>
        <v>0</v>
      </c>
      <c r="EH98" s="34">
        <v>0</v>
      </c>
      <c r="EI98" s="34">
        <v>0</v>
      </c>
      <c r="EJ98" s="34">
        <v>0</v>
      </c>
      <c r="EK98" s="19">
        <f t="shared" si="1211"/>
        <v>0</v>
      </c>
      <c r="EL98" s="19">
        <f>+DY98+EC98+EG98+EK98</f>
        <v>0</v>
      </c>
      <c r="EM98" s="48"/>
      <c r="EN98" s="48"/>
      <c r="EO98" s="48"/>
      <c r="EP98" s="197">
        <f t="shared" si="1213"/>
        <v>0</v>
      </c>
      <c r="EQ98" s="197"/>
      <c r="ER98" s="197"/>
      <c r="ES98" s="197"/>
      <c r="ET98" s="197"/>
      <c r="EU98" s="197"/>
      <c r="EV98" s="197"/>
      <c r="EW98" s="197"/>
      <c r="EX98" s="197"/>
      <c r="EY98" s="197"/>
      <c r="EZ98" s="197"/>
      <c r="FA98" s="197"/>
      <c r="FB98" s="197"/>
      <c r="FC98" s="197"/>
      <c r="FE98" s="18">
        <v>16</v>
      </c>
      <c r="FF98" s="21" t="s">
        <v>63</v>
      </c>
      <c r="FG98" s="19" t="s">
        <v>64</v>
      </c>
      <c r="FH98" s="19">
        <v>0</v>
      </c>
      <c r="FI98" s="19">
        <v>0</v>
      </c>
      <c r="FJ98" s="19">
        <v>0</v>
      </c>
      <c r="FK98" s="19">
        <v>0</v>
      </c>
      <c r="FL98" s="19">
        <v>0</v>
      </c>
      <c r="FM98" s="19">
        <f t="shared" si="1147"/>
        <v>0</v>
      </c>
      <c r="FN98" s="19">
        <v>0</v>
      </c>
      <c r="FO98" s="19">
        <v>0</v>
      </c>
      <c r="FP98" s="19">
        <v>0</v>
      </c>
      <c r="FQ98" s="19">
        <f t="shared" si="1214"/>
        <v>0</v>
      </c>
      <c r="FR98" s="19">
        <v>0</v>
      </c>
      <c r="FS98" s="19">
        <v>0</v>
      </c>
      <c r="FT98" s="42">
        <v>0</v>
      </c>
      <c r="FU98" s="19">
        <f t="shared" si="1215"/>
        <v>0</v>
      </c>
      <c r="FV98" s="42">
        <v>0</v>
      </c>
      <c r="FW98" s="42">
        <v>0</v>
      </c>
      <c r="FX98" s="42">
        <v>0</v>
      </c>
      <c r="FY98" s="19">
        <f t="shared" si="1216"/>
        <v>0</v>
      </c>
      <c r="FZ98" s="19">
        <f>+FM98+FQ98+FU98+FY98</f>
        <v>0</v>
      </c>
      <c r="GA98" s="19"/>
      <c r="GB98" s="19"/>
      <c r="GC98" s="188"/>
      <c r="GD98" s="186">
        <f t="shared" si="1217"/>
        <v>0</v>
      </c>
      <c r="GE98" s="186"/>
      <c r="GF98" s="186"/>
      <c r="GG98" s="186"/>
      <c r="GH98" s="186">
        <f t="shared" si="1218"/>
        <v>0</v>
      </c>
      <c r="GI98" s="186"/>
      <c r="GJ98" s="186"/>
      <c r="GK98" s="186"/>
      <c r="GL98" s="186">
        <f t="shared" si="1219"/>
        <v>0</v>
      </c>
      <c r="GM98" s="186"/>
      <c r="GN98" s="186"/>
      <c r="GO98" s="186"/>
      <c r="GP98" s="186">
        <f t="shared" si="1220"/>
        <v>0</v>
      </c>
      <c r="GQ98" s="186">
        <f>+GD98+GH98+GL98+GP98</f>
        <v>0</v>
      </c>
      <c r="GS98" s="18">
        <v>16</v>
      </c>
      <c r="GT98" s="21" t="s">
        <v>63</v>
      </c>
      <c r="GU98" s="19" t="s">
        <v>64</v>
      </c>
      <c r="GV98" s="19">
        <v>0</v>
      </c>
      <c r="GW98" s="19">
        <v>0</v>
      </c>
      <c r="GX98" s="19">
        <v>0</v>
      </c>
      <c r="GY98" s="19">
        <v>0</v>
      </c>
      <c r="GZ98" s="19">
        <v>0</v>
      </c>
      <c r="HA98" s="19">
        <f t="shared" si="1157"/>
        <v>0</v>
      </c>
      <c r="HB98" s="19">
        <v>0</v>
      </c>
      <c r="HC98" s="19">
        <v>0</v>
      </c>
      <c r="HD98" s="19">
        <v>0</v>
      </c>
      <c r="HE98" s="19">
        <f t="shared" si="1221"/>
        <v>0</v>
      </c>
      <c r="HF98" s="19">
        <v>0</v>
      </c>
      <c r="HG98" s="19">
        <v>0</v>
      </c>
      <c r="HH98" s="43">
        <v>0</v>
      </c>
      <c r="HI98" s="19">
        <f t="shared" si="1222"/>
        <v>0</v>
      </c>
      <c r="HJ98" s="43">
        <v>0</v>
      </c>
      <c r="HK98" s="43">
        <v>0</v>
      </c>
      <c r="HL98" s="43">
        <v>0</v>
      </c>
      <c r="HM98" s="19">
        <f t="shared" si="1223"/>
        <v>0</v>
      </c>
      <c r="HN98" s="19">
        <f>HA98+HE98+HI98+HM98</f>
        <v>0</v>
      </c>
      <c r="HO98" s="19">
        <v>0</v>
      </c>
      <c r="HP98" s="19">
        <v>0</v>
      </c>
      <c r="HQ98" s="19"/>
      <c r="HR98" s="19">
        <f t="shared" si="1224"/>
        <v>0</v>
      </c>
      <c r="HS98" s="186"/>
      <c r="HT98" s="186"/>
      <c r="HU98" s="186"/>
      <c r="HV98" s="186">
        <f t="shared" si="1225"/>
        <v>0</v>
      </c>
      <c r="HW98" s="186"/>
      <c r="HX98" s="186"/>
      <c r="HY98" s="186"/>
      <c r="HZ98" s="186">
        <f t="shared" si="1226"/>
        <v>0</v>
      </c>
      <c r="IA98" s="186"/>
      <c r="IB98" s="186"/>
      <c r="IC98" s="186"/>
      <c r="ID98" s="186">
        <f t="shared" si="1227"/>
        <v>0</v>
      </c>
      <c r="IE98" s="186">
        <f>HR98+HV98+HZ98+ID98</f>
        <v>0</v>
      </c>
    </row>
    <row r="99" spans="1:239" s="13" customFormat="1" ht="15.75" x14ac:dyDescent="0.25">
      <c r="A99" s="14" t="s">
        <v>65</v>
      </c>
      <c r="B99" s="15"/>
      <c r="C99" s="16" t="s">
        <v>66</v>
      </c>
      <c r="D99" s="16">
        <f>SUM(D100:D102)</f>
        <v>20.990147899999997</v>
      </c>
      <c r="E99" s="16">
        <f t="shared" ref="E99:T99" si="1228">SUM(E100:E102)</f>
        <v>144.74136549272725</v>
      </c>
      <c r="F99" s="16">
        <f t="shared" si="1228"/>
        <v>7.0248643800000004</v>
      </c>
      <c r="G99" s="16">
        <f t="shared" si="1228"/>
        <v>5.33923098</v>
      </c>
      <c r="H99" s="16">
        <f t="shared" si="1228"/>
        <v>9.8050979599999994</v>
      </c>
      <c r="I99" s="29">
        <f t="shared" si="679"/>
        <v>22.169193319999998</v>
      </c>
      <c r="J99" s="16">
        <f t="shared" si="1228"/>
        <v>5.636209</v>
      </c>
      <c r="K99" s="16">
        <f t="shared" si="1228"/>
        <v>3.0878105999999996</v>
      </c>
      <c r="L99" s="16">
        <f t="shared" si="1228"/>
        <v>9.8033726000000012</v>
      </c>
      <c r="M99" s="29">
        <f t="shared" si="680"/>
        <v>18.527392200000001</v>
      </c>
      <c r="N99" s="16">
        <f t="shared" si="1228"/>
        <v>11.572017199999999</v>
      </c>
      <c r="O99" s="16">
        <f t="shared" si="1228"/>
        <v>6.7827465999999994</v>
      </c>
      <c r="P99" s="16">
        <f t="shared" si="1228"/>
        <v>9.4540260000000007</v>
      </c>
      <c r="Q99" s="29">
        <f t="shared" si="681"/>
        <v>27.8087898</v>
      </c>
      <c r="R99" s="16">
        <f t="shared" si="1228"/>
        <v>12.173627000000002</v>
      </c>
      <c r="S99" s="16">
        <f t="shared" si="1228"/>
        <v>8.9048804000000015</v>
      </c>
      <c r="T99" s="16">
        <f t="shared" si="1228"/>
        <v>9.0303902000000011</v>
      </c>
      <c r="U99" s="29">
        <f t="shared" si="682"/>
        <v>30.108897600000006</v>
      </c>
      <c r="V99" s="29">
        <f t="shared" si="723"/>
        <v>98.614272920000005</v>
      </c>
      <c r="W99" s="29">
        <f t="shared" ref="W99:Y99" si="1229">SUM(W100:W102)</f>
        <v>0.14399999999999999</v>
      </c>
      <c r="X99" s="29">
        <f t="shared" si="1229"/>
        <v>0.35555439999999999</v>
      </c>
      <c r="Y99" s="201">
        <f t="shared" si="1229"/>
        <v>0</v>
      </c>
      <c r="Z99" s="353">
        <f t="shared" si="1071"/>
        <v>0.49955439999999995</v>
      </c>
      <c r="AA99" s="353">
        <f t="shared" ref="AA99" si="1230">SUM(AA100:AA102)</f>
        <v>0</v>
      </c>
      <c r="AB99" s="353">
        <f t="shared" ref="AB99:AE99" si="1231">SUM(AB100:AB102)</f>
        <v>0</v>
      </c>
      <c r="AC99" s="353">
        <f t="shared" si="1231"/>
        <v>0</v>
      </c>
      <c r="AD99" s="353">
        <f t="shared" si="1231"/>
        <v>0</v>
      </c>
      <c r="AE99" s="353">
        <f t="shared" si="1231"/>
        <v>0</v>
      </c>
      <c r="AF99" s="353">
        <f t="shared" ref="AF99:AI99" si="1232">SUM(AF100:AF102)</f>
        <v>0</v>
      </c>
      <c r="AG99" s="353">
        <f t="shared" si="1232"/>
        <v>0</v>
      </c>
      <c r="AH99" s="353">
        <f t="shared" si="1232"/>
        <v>0</v>
      </c>
      <c r="AI99" s="353">
        <f t="shared" si="1232"/>
        <v>0</v>
      </c>
      <c r="AJ99" s="353">
        <f t="shared" ref="AJ99:AL99" si="1233">SUM(AJ100:AJ102)</f>
        <v>0</v>
      </c>
      <c r="AK99" s="353">
        <f t="shared" si="1233"/>
        <v>0</v>
      </c>
      <c r="AL99" s="353">
        <f t="shared" si="1233"/>
        <v>0</v>
      </c>
      <c r="AM99" s="353">
        <f t="shared" si="729"/>
        <v>0.49955439999999995</v>
      </c>
      <c r="AN99" s="355"/>
      <c r="AO99" s="15" t="s">
        <v>65</v>
      </c>
      <c r="AP99" s="15"/>
      <c r="AQ99" s="16" t="s">
        <v>66</v>
      </c>
      <c r="AR99" s="16">
        <f>SUM(AR100:AR102)</f>
        <v>8.812797119999999</v>
      </c>
      <c r="AS99" s="16">
        <f t="shared" ref="AS99:CA99" si="1234">SUM(AS100:AS102)</f>
        <v>25.314016119999998</v>
      </c>
      <c r="AT99" s="16">
        <f t="shared" si="1234"/>
        <v>2.13305568</v>
      </c>
      <c r="AU99" s="16">
        <f t="shared" si="1234"/>
        <v>1.35911088</v>
      </c>
      <c r="AV99" s="16">
        <f t="shared" si="1234"/>
        <v>5.5483017599999993</v>
      </c>
      <c r="AW99" s="16">
        <f t="shared" si="1234"/>
        <v>9.0404683199999987</v>
      </c>
      <c r="AX99" s="16">
        <f t="shared" si="1234"/>
        <v>3.8715329999999999</v>
      </c>
      <c r="AY99" s="16">
        <f t="shared" si="1234"/>
        <v>1.6703555999999999</v>
      </c>
      <c r="AZ99" s="16">
        <f t="shared" si="1234"/>
        <v>7.7009766000000006</v>
      </c>
      <c r="BA99" s="16">
        <f t="shared" si="1234"/>
        <v>13.242865200000001</v>
      </c>
      <c r="BB99" s="16">
        <f t="shared" si="1234"/>
        <v>8.2229321999999989</v>
      </c>
      <c r="BC99" s="16">
        <f t="shared" si="1234"/>
        <v>5.4827465999999996</v>
      </c>
      <c r="BD99" s="16">
        <f t="shared" si="1234"/>
        <v>8.154026</v>
      </c>
      <c r="BE99" s="16">
        <f t="shared" si="1234"/>
        <v>21.859704799999996</v>
      </c>
      <c r="BF99" s="16">
        <f t="shared" si="1234"/>
        <v>11.186627000000001</v>
      </c>
      <c r="BG99" s="16">
        <f t="shared" si="1234"/>
        <v>6.9722874000000008</v>
      </c>
      <c r="BH99" s="16">
        <f t="shared" si="1234"/>
        <v>6.9703902000000006</v>
      </c>
      <c r="BI99" s="16">
        <f t="shared" si="1234"/>
        <v>25.129304599999998</v>
      </c>
      <c r="BJ99" s="16">
        <f t="shared" si="1234"/>
        <v>69.27234292</v>
      </c>
      <c r="BK99" s="82">
        <f t="shared" si="1234"/>
        <v>0</v>
      </c>
      <c r="BL99" s="82">
        <f t="shared" si="1234"/>
        <v>0</v>
      </c>
      <c r="BM99" s="82">
        <f t="shared" si="1234"/>
        <v>0</v>
      </c>
      <c r="BN99" s="350">
        <f t="shared" si="1234"/>
        <v>0</v>
      </c>
      <c r="BO99" s="350">
        <f t="shared" si="1234"/>
        <v>0</v>
      </c>
      <c r="BP99" s="350">
        <f t="shared" si="1234"/>
        <v>0</v>
      </c>
      <c r="BQ99" s="350">
        <f t="shared" si="1234"/>
        <v>0</v>
      </c>
      <c r="BR99" s="350">
        <f t="shared" si="1234"/>
        <v>0</v>
      </c>
      <c r="BS99" s="350">
        <f t="shared" si="1234"/>
        <v>0</v>
      </c>
      <c r="BT99" s="350">
        <f t="shared" si="1234"/>
        <v>0</v>
      </c>
      <c r="BU99" s="350">
        <f t="shared" si="1234"/>
        <v>0</v>
      </c>
      <c r="BV99" s="350">
        <f t="shared" si="1234"/>
        <v>0</v>
      </c>
      <c r="BW99" s="350">
        <f t="shared" si="1234"/>
        <v>0</v>
      </c>
      <c r="BX99" s="350">
        <f t="shared" si="1234"/>
        <v>0</v>
      </c>
      <c r="BY99" s="350">
        <f t="shared" si="1234"/>
        <v>0</v>
      </c>
      <c r="BZ99" s="350">
        <f t="shared" si="1234"/>
        <v>0</v>
      </c>
      <c r="CA99" s="350">
        <f t="shared" si="1234"/>
        <v>0</v>
      </c>
      <c r="CB99" s="355"/>
      <c r="CC99" s="15" t="s">
        <v>65</v>
      </c>
      <c r="CD99" s="15"/>
      <c r="CE99" s="16" t="s">
        <v>66</v>
      </c>
      <c r="CF99" s="16">
        <v>2.2031992799999998</v>
      </c>
      <c r="CG99" s="16">
        <v>9.5182090727272737</v>
      </c>
      <c r="CH99" s="16">
        <v>0.93348149999999996</v>
      </c>
      <c r="CI99" s="16">
        <v>0.73198230000000009</v>
      </c>
      <c r="CJ99" s="16">
        <v>1.2340437</v>
      </c>
      <c r="CK99" s="16">
        <v>2.8995074999999999</v>
      </c>
      <c r="CL99" s="16">
        <v>0</v>
      </c>
      <c r="CM99" s="16">
        <v>0</v>
      </c>
      <c r="CN99" s="16">
        <v>0</v>
      </c>
      <c r="CO99" s="16">
        <v>0</v>
      </c>
      <c r="CP99" s="16">
        <v>0</v>
      </c>
      <c r="CQ99" s="16">
        <v>0</v>
      </c>
      <c r="CR99" s="16">
        <v>0</v>
      </c>
      <c r="CS99" s="16">
        <v>0</v>
      </c>
      <c r="CT99" s="16">
        <v>0</v>
      </c>
      <c r="CU99" s="16">
        <v>0</v>
      </c>
      <c r="CV99" s="16">
        <v>0</v>
      </c>
      <c r="CW99" s="16">
        <v>0</v>
      </c>
      <c r="CX99" s="16">
        <v>2.8995074999999999</v>
      </c>
      <c r="CY99" s="16"/>
      <c r="CZ99" s="16"/>
      <c r="DA99" s="16"/>
      <c r="DB99" s="16"/>
      <c r="DC99" s="16"/>
      <c r="DD99" s="16"/>
      <c r="DE99" s="16"/>
      <c r="DF99" s="16"/>
      <c r="DG99" s="16"/>
      <c r="DH99" s="16"/>
      <c r="DI99" s="16"/>
      <c r="DJ99" s="16"/>
      <c r="DK99" s="16"/>
      <c r="DL99" s="16"/>
      <c r="DM99" s="16"/>
      <c r="DN99" s="353"/>
      <c r="DO99" s="353"/>
      <c r="DP99" s="349"/>
      <c r="DQ99" s="15" t="s">
        <v>65</v>
      </c>
      <c r="DR99" s="15"/>
      <c r="DS99" s="16" t="s">
        <v>66</v>
      </c>
      <c r="DT99" s="16">
        <f>SUM(DT100:DT102)</f>
        <v>5.2666659999999998</v>
      </c>
      <c r="DU99" s="16">
        <f t="shared" ref="DU99:EP99" si="1235">SUM(DU100:DU102)</f>
        <v>34.429259000000002</v>
      </c>
      <c r="DV99" s="16">
        <f t="shared" si="1235"/>
        <v>3.0362969999999998</v>
      </c>
      <c r="DW99" s="16">
        <f t="shared" si="1235"/>
        <v>1.339035</v>
      </c>
      <c r="DX99" s="16">
        <f t="shared" si="1235"/>
        <v>1.7769729999999999</v>
      </c>
      <c r="DY99" s="16">
        <f t="shared" si="1235"/>
        <v>6.1523050000000001</v>
      </c>
      <c r="DZ99" s="16">
        <f t="shared" si="1235"/>
        <v>1</v>
      </c>
      <c r="EA99" s="16">
        <f t="shared" si="1235"/>
        <v>1</v>
      </c>
      <c r="EB99" s="16">
        <f t="shared" si="1235"/>
        <v>1</v>
      </c>
      <c r="EC99" s="16">
        <f t="shared" si="1235"/>
        <v>3</v>
      </c>
      <c r="ED99" s="16">
        <f t="shared" si="1235"/>
        <v>1</v>
      </c>
      <c r="EE99" s="16">
        <f t="shared" si="1235"/>
        <v>1</v>
      </c>
      <c r="EF99" s="30">
        <f t="shared" si="1235"/>
        <v>1</v>
      </c>
      <c r="EG99" s="16">
        <f t="shared" si="1235"/>
        <v>3</v>
      </c>
      <c r="EH99" s="16">
        <f t="shared" si="1235"/>
        <v>0.98699999999999999</v>
      </c>
      <c r="EI99" s="16">
        <f t="shared" si="1235"/>
        <v>1.04</v>
      </c>
      <c r="EJ99" s="16">
        <f t="shared" si="1235"/>
        <v>1.04</v>
      </c>
      <c r="EK99" s="16">
        <f t="shared" si="1235"/>
        <v>3.0670000000000002</v>
      </c>
      <c r="EL99" s="16">
        <f t="shared" si="1235"/>
        <v>15.219305</v>
      </c>
      <c r="EM99" s="82">
        <f t="shared" si="1235"/>
        <v>0</v>
      </c>
      <c r="EN99" s="82">
        <f t="shared" si="1235"/>
        <v>0</v>
      </c>
      <c r="EO99" s="82">
        <f t="shared" si="1235"/>
        <v>0</v>
      </c>
      <c r="EP99" s="350">
        <f t="shared" si="1235"/>
        <v>0</v>
      </c>
      <c r="EQ99" s="350"/>
      <c r="ER99" s="350"/>
      <c r="ES99" s="350"/>
      <c r="ET99" s="350"/>
      <c r="EU99" s="350"/>
      <c r="EV99" s="350"/>
      <c r="EW99" s="350"/>
      <c r="EX99" s="350"/>
      <c r="EY99" s="350"/>
      <c r="EZ99" s="350"/>
      <c r="FA99" s="350"/>
      <c r="FB99" s="350"/>
      <c r="FC99" s="350"/>
      <c r="FD99" s="355"/>
      <c r="FE99" s="15" t="s">
        <v>65</v>
      </c>
      <c r="FF99" s="15"/>
      <c r="FG99" s="16" t="s">
        <v>66</v>
      </c>
      <c r="FH99" s="16">
        <f>SUM(FH100:FH102)</f>
        <v>0</v>
      </c>
      <c r="FI99" s="16">
        <f t="shared" ref="FI99:GD99" si="1236">SUM(FI100:FI102)</f>
        <v>1.72</v>
      </c>
      <c r="FJ99" s="16">
        <f t="shared" si="1236"/>
        <v>0</v>
      </c>
      <c r="FK99" s="16">
        <f t="shared" si="1236"/>
        <v>0</v>
      </c>
      <c r="FL99" s="16">
        <f t="shared" si="1236"/>
        <v>0</v>
      </c>
      <c r="FM99" s="16">
        <f t="shared" si="1236"/>
        <v>0</v>
      </c>
      <c r="FN99" s="16">
        <f t="shared" si="1236"/>
        <v>0.76467600000000002</v>
      </c>
      <c r="FO99" s="16">
        <f t="shared" si="1236"/>
        <v>0.41745500000000002</v>
      </c>
      <c r="FP99" s="16">
        <f t="shared" si="1236"/>
        <v>0.34166800000000003</v>
      </c>
      <c r="FQ99" s="16">
        <f t="shared" si="1236"/>
        <v>1.5237990000000001</v>
      </c>
      <c r="FR99" s="16">
        <f t="shared" si="1236"/>
        <v>2.0490849999999998</v>
      </c>
      <c r="FS99" s="16">
        <f t="shared" si="1236"/>
        <v>0</v>
      </c>
      <c r="FT99" s="31">
        <f t="shared" si="1236"/>
        <v>0</v>
      </c>
      <c r="FU99" s="16">
        <f t="shared" si="1236"/>
        <v>2.0490849999999998</v>
      </c>
      <c r="FV99" s="16">
        <f t="shared" si="1236"/>
        <v>0</v>
      </c>
      <c r="FW99" s="16">
        <f t="shared" si="1236"/>
        <v>0.492593</v>
      </c>
      <c r="FX99" s="16">
        <f t="shared" si="1236"/>
        <v>0.22</v>
      </c>
      <c r="FY99" s="16">
        <f t="shared" si="1236"/>
        <v>0.71259300000000003</v>
      </c>
      <c r="FZ99" s="16">
        <f t="shared" si="1236"/>
        <v>4.2854770000000002</v>
      </c>
      <c r="GA99" s="16">
        <f t="shared" si="1236"/>
        <v>0</v>
      </c>
      <c r="GB99" s="16">
        <f t="shared" si="1236"/>
        <v>0</v>
      </c>
      <c r="GC99" s="189">
        <f t="shared" si="1236"/>
        <v>0</v>
      </c>
      <c r="GD99" s="353">
        <f t="shared" si="1236"/>
        <v>0</v>
      </c>
      <c r="GE99" s="353">
        <f t="shared" ref="GE99:GH99" si="1237">SUM(GE100:GE102)</f>
        <v>0</v>
      </c>
      <c r="GF99" s="353">
        <f t="shared" si="1237"/>
        <v>0</v>
      </c>
      <c r="GG99" s="353">
        <f t="shared" si="1237"/>
        <v>0</v>
      </c>
      <c r="GH99" s="353">
        <f t="shared" si="1237"/>
        <v>0</v>
      </c>
      <c r="GI99" s="353">
        <f t="shared" ref="GI99:GL99" si="1238">SUM(GI100:GI102)</f>
        <v>0</v>
      </c>
      <c r="GJ99" s="353">
        <f t="shared" si="1238"/>
        <v>0</v>
      </c>
      <c r="GK99" s="353">
        <f t="shared" si="1238"/>
        <v>0</v>
      </c>
      <c r="GL99" s="353">
        <f t="shared" si="1238"/>
        <v>0</v>
      </c>
      <c r="GM99" s="353">
        <f t="shared" ref="GM99:GQ99" si="1239">SUM(GM100:GM102)</f>
        <v>0</v>
      </c>
      <c r="GN99" s="353">
        <f t="shared" si="1239"/>
        <v>0</v>
      </c>
      <c r="GO99" s="353">
        <f t="shared" si="1239"/>
        <v>0</v>
      </c>
      <c r="GP99" s="353">
        <f t="shared" si="1239"/>
        <v>0</v>
      </c>
      <c r="GQ99" s="353">
        <f t="shared" si="1239"/>
        <v>0</v>
      </c>
      <c r="GR99" s="355"/>
      <c r="GS99" s="15" t="s">
        <v>65</v>
      </c>
      <c r="GT99" s="15"/>
      <c r="GU99" s="16" t="s">
        <v>66</v>
      </c>
      <c r="GV99" s="16">
        <f>SUM(GV100:GV102)</f>
        <v>4.7074855000000007</v>
      </c>
      <c r="GW99" s="16">
        <f t="shared" ref="GW99:HN99" si="1240">SUM(GW100:GW102)</f>
        <v>73.759881299999989</v>
      </c>
      <c r="GX99" s="16">
        <f t="shared" si="1240"/>
        <v>0.92203020000000002</v>
      </c>
      <c r="GY99" s="16">
        <f t="shared" si="1240"/>
        <v>1.9091027999999999</v>
      </c>
      <c r="GZ99" s="16">
        <f t="shared" si="1240"/>
        <v>1.2457794999999998</v>
      </c>
      <c r="HA99" s="16">
        <f t="shared" si="1240"/>
        <v>4.0769124999999997</v>
      </c>
      <c r="HB99" s="16">
        <f t="shared" si="1240"/>
        <v>0</v>
      </c>
      <c r="HC99" s="16">
        <f t="shared" si="1240"/>
        <v>0</v>
      </c>
      <c r="HD99" s="16">
        <f t="shared" si="1240"/>
        <v>0.76072800000000007</v>
      </c>
      <c r="HE99" s="16">
        <f t="shared" si="1240"/>
        <v>0.76072800000000007</v>
      </c>
      <c r="HF99" s="16">
        <f t="shared" si="1240"/>
        <v>0.3</v>
      </c>
      <c r="HG99" s="16">
        <f t="shared" si="1240"/>
        <v>0.3</v>
      </c>
      <c r="HH99" s="16">
        <f t="shared" si="1240"/>
        <v>0.3</v>
      </c>
      <c r="HI99" s="16">
        <f t="shared" si="1240"/>
        <v>0.89999999999999991</v>
      </c>
      <c r="HJ99" s="16">
        <f t="shared" si="1240"/>
        <v>0</v>
      </c>
      <c r="HK99" s="16">
        <v>0.4</v>
      </c>
      <c r="HL99" s="16">
        <v>0.4</v>
      </c>
      <c r="HM99" s="16">
        <f t="shared" si="1240"/>
        <v>1.2000000000000002</v>
      </c>
      <c r="HN99" s="16">
        <f t="shared" si="1240"/>
        <v>6.9376404999999997</v>
      </c>
      <c r="HO99" s="16">
        <f t="shared" ref="HO99:HQ99" si="1241">SUM(HO100:HO102)</f>
        <v>0.14399999999999999</v>
      </c>
      <c r="HP99" s="16">
        <f t="shared" si="1241"/>
        <v>0.35555439999999999</v>
      </c>
      <c r="HQ99" s="16">
        <f t="shared" si="1241"/>
        <v>0</v>
      </c>
      <c r="HR99" s="16">
        <f>SUM(HR100:HR102)</f>
        <v>0.49955439999999995</v>
      </c>
      <c r="HS99" s="353">
        <f t="shared" ref="HS99:HU99" si="1242">SUM(HS100:HS102)</f>
        <v>0</v>
      </c>
      <c r="HT99" s="353">
        <f t="shared" si="1242"/>
        <v>0</v>
      </c>
      <c r="HU99" s="353">
        <f t="shared" si="1242"/>
        <v>0</v>
      </c>
      <c r="HV99" s="353">
        <f>SUM(HV100:HV102)</f>
        <v>0</v>
      </c>
      <c r="HW99" s="353">
        <f t="shared" ref="HW99:HY99" si="1243">SUM(HW100:HW102)</f>
        <v>0</v>
      </c>
      <c r="HX99" s="353">
        <f t="shared" si="1243"/>
        <v>0</v>
      </c>
      <c r="HY99" s="353">
        <f t="shared" si="1243"/>
        <v>0</v>
      </c>
      <c r="HZ99" s="353">
        <f>SUM(HZ100:HZ102)</f>
        <v>0</v>
      </c>
      <c r="IA99" s="353">
        <f t="shared" ref="IA99:IC99" si="1244">SUM(IA100:IA102)</f>
        <v>0</v>
      </c>
      <c r="IB99" s="353">
        <f t="shared" si="1244"/>
        <v>0</v>
      </c>
      <c r="IC99" s="353">
        <f t="shared" si="1244"/>
        <v>0</v>
      </c>
      <c r="ID99" s="353">
        <f>SUM(ID100:ID102)</f>
        <v>0</v>
      </c>
      <c r="IE99" s="353">
        <f t="shared" ref="IE99" si="1245">SUM(IE100:IE102)</f>
        <v>0.49955439999999995</v>
      </c>
    </row>
    <row r="100" spans="1:239" ht="15.75" x14ac:dyDescent="0.25">
      <c r="A100" s="17">
        <v>17</v>
      </c>
      <c r="B100" s="21" t="s">
        <v>67</v>
      </c>
      <c r="C100" s="19" t="s">
        <v>68</v>
      </c>
      <c r="D100" s="20">
        <f>AR100+'1.Danh muc CPHC'!CF100+DT100+FH100+GV100</f>
        <v>2.9540004</v>
      </c>
      <c r="E100" s="20">
        <f>AS100+'1.Danh muc CPHC'!CG100+DU100+FI100+GW100</f>
        <v>6.2638073599999995</v>
      </c>
      <c r="F100" s="20">
        <f>AT100+'1.Danh muc CPHC'!CH100+DV100+FJ100+GX100</f>
        <v>0.71953697999999999</v>
      </c>
      <c r="G100" s="20">
        <f>AU100+'1.Danh muc CPHC'!CI100+DW100+FK100+GY100</f>
        <v>0.54462998000000007</v>
      </c>
      <c r="H100" s="20">
        <f>AV100+'1.Danh muc CPHC'!CJ100+DX100+FL100+GZ100</f>
        <v>4.7916671999999991</v>
      </c>
      <c r="I100" s="32">
        <f>SUM(F100:H100)</f>
        <v>6.055834159999999</v>
      </c>
      <c r="J100" s="20">
        <f>AX100+'1.Danh muc CPHC'!CL100+DZ100+FN100+HB100</f>
        <v>1.8588887999999999</v>
      </c>
      <c r="K100" s="20">
        <f>AY100+'1.Danh muc CPHC'!CM100+EA100+FO100+HC100</f>
        <v>0</v>
      </c>
      <c r="L100" s="20">
        <f>AZ100+'1.Danh muc CPHC'!CN100+EB100+FP100+HD100</f>
        <v>3.915</v>
      </c>
      <c r="M100" s="32">
        <f>SUM(J100:L100)</f>
        <v>5.7738887999999999</v>
      </c>
      <c r="N100" s="20">
        <f>BB100+'1.Danh muc CPHC'!CP100+ED100+FR100+HF100</f>
        <v>1.8066563999999998</v>
      </c>
      <c r="O100" s="20">
        <f>BC100+'1.Danh muc CPHC'!CQ100+EE100+FS100+HG100</f>
        <v>1.6026665999999998</v>
      </c>
      <c r="P100" s="20">
        <f>BD100+'1.Danh muc CPHC'!CR100+EF100+FT100+HH100</f>
        <v>0.46296300000000001</v>
      </c>
      <c r="Q100" s="32">
        <f>SUM(N100:P100)</f>
        <v>3.8722859999999999</v>
      </c>
      <c r="R100" s="20">
        <f>BF100+'1.Danh muc CPHC'!CT100+EH100+FV100+HJ100</f>
        <v>1.7555559999999999</v>
      </c>
      <c r="S100" s="20">
        <f>BG100+'1.Danh muc CPHC'!CU100+EI100+FW100+HK100</f>
        <v>1.3133339999999998</v>
      </c>
      <c r="T100" s="20">
        <f>BH100+'1.Danh muc CPHC'!CV100+EJ100+FX100+HL100</f>
        <v>0.22222199999999998</v>
      </c>
      <c r="U100" s="32">
        <f>SUM(R100:T100)</f>
        <v>3.2911119999999996</v>
      </c>
      <c r="V100" s="32">
        <f>I100+M100+Q100+U100</f>
        <v>18.993120959999995</v>
      </c>
      <c r="W100" s="32">
        <f>BK100+'1.Danh muc CPHC'!CY100+EM100+GA100+HO100</f>
        <v>0</v>
      </c>
      <c r="X100" s="32">
        <f>BL100+'1.Danh muc CPHC'!DM100+EN100+GB100+HP100</f>
        <v>0</v>
      </c>
      <c r="Y100" s="202">
        <f>BM100+'1.Danh muc CPHC'!DN100+EO100+GC100+HQ100</f>
        <v>0</v>
      </c>
      <c r="Z100" s="186">
        <f t="shared" si="1071"/>
        <v>0</v>
      </c>
      <c r="AA100" s="186">
        <f>BO100+'1.Danh muc CPHC'!DC100+EQ100+GE100+HS100</f>
        <v>0</v>
      </c>
      <c r="AB100" s="186">
        <f>BP100+'1.Danh muc CPHC'!DD100+ER100+GF100+HT100</f>
        <v>0</v>
      </c>
      <c r="AC100" s="186">
        <f>BQ100+'1.Danh muc CPHC'!DE100+ES100+GG100+HU100</f>
        <v>0</v>
      </c>
      <c r="AD100" s="186">
        <f>BR100+'1.Danh muc CPHC'!DF100+ET100+GH100+HV100</f>
        <v>0</v>
      </c>
      <c r="AE100" s="186">
        <f>BS100+'1.Danh muc CPHC'!DG100+EU100+GI100+HW100</f>
        <v>0</v>
      </c>
      <c r="AF100" s="186">
        <f>BT100+'1.Danh muc CPHC'!DH100+EV100+GJ100+HX100</f>
        <v>0</v>
      </c>
      <c r="AG100" s="186">
        <f>BU100+'1.Danh muc CPHC'!DI100+EW100+GK100+HY100</f>
        <v>0</v>
      </c>
      <c r="AH100" s="186">
        <f>BV100+'1.Danh muc CPHC'!DJ100+EX100+GL100+HZ100</f>
        <v>0</v>
      </c>
      <c r="AI100" s="186">
        <f>BW100+'1.Danh muc CPHC'!DK100+EY100+GM100+IA100</f>
        <v>0</v>
      </c>
      <c r="AJ100" s="186">
        <f>BX100+'1.Danh muc CPHC'!DL100+EZ100+GN100+IB100</f>
        <v>0</v>
      </c>
      <c r="AK100" s="186">
        <f>BY100+'1.Danh muc CPHC'!DM100+FA100+GO100+IC100</f>
        <v>0</v>
      </c>
      <c r="AL100" s="186">
        <f>BZ100+'1.Danh muc CPHC'!DN100+FB100+GP100+ID100</f>
        <v>0</v>
      </c>
      <c r="AM100" s="186">
        <f>Z100+AD100+AH100+AL100</f>
        <v>0</v>
      </c>
      <c r="AN100" s="13"/>
      <c r="AO100" s="18">
        <v>17</v>
      </c>
      <c r="AP100" s="21" t="s">
        <v>67</v>
      </c>
      <c r="AQ100" s="19" t="s">
        <v>68</v>
      </c>
      <c r="AR100" s="19">
        <v>2.3632003199999998</v>
      </c>
      <c r="AS100" s="19">
        <v>4.1698673599999996</v>
      </c>
      <c r="AT100" s="19">
        <v>0.62222208000000001</v>
      </c>
      <c r="AU100" s="19">
        <v>0.26666688</v>
      </c>
      <c r="AV100" s="19">
        <v>4.4444447999999994</v>
      </c>
      <c r="AW100" s="19">
        <f t="shared" si="1131"/>
        <v>5.3333337599999995</v>
      </c>
      <c r="AX100" s="19">
        <v>1.8588887999999999</v>
      </c>
      <c r="AY100" s="19">
        <v>0</v>
      </c>
      <c r="AZ100" s="19">
        <v>3.915</v>
      </c>
      <c r="BA100" s="19">
        <f t="shared" ref="BA100:BA102" si="1246">SUM(AX100:AZ100)</f>
        <v>5.7738887999999999</v>
      </c>
      <c r="BB100" s="19">
        <v>1.8066563999999998</v>
      </c>
      <c r="BC100" s="19">
        <v>1.6026665999999998</v>
      </c>
      <c r="BD100" s="19">
        <v>0.46296300000000001</v>
      </c>
      <c r="BE100" s="19">
        <f t="shared" si="1201"/>
        <v>3.8722859999999999</v>
      </c>
      <c r="BF100" s="19">
        <v>1.7555559999999999</v>
      </c>
      <c r="BG100" s="19">
        <v>1.3133339999999998</v>
      </c>
      <c r="BH100" s="19">
        <v>0.22222199999999998</v>
      </c>
      <c r="BI100" s="19">
        <f t="shared" ref="BI100:BI101" si="1247">SUM(BF100:BH100)</f>
        <v>3.2911119999999996</v>
      </c>
      <c r="BJ100" s="33">
        <f t="shared" si="1203"/>
        <v>18.270620559999998</v>
      </c>
      <c r="BK100" s="48"/>
      <c r="BL100" s="48"/>
      <c r="BM100" s="48"/>
      <c r="BN100" s="197">
        <f t="shared" ref="BN100:BN102" si="1248">SUM(BK100:BM100)</f>
        <v>0</v>
      </c>
      <c r="BO100" s="197"/>
      <c r="BP100" s="197"/>
      <c r="BQ100" s="197"/>
      <c r="BR100" s="197">
        <f t="shared" ref="BR100:BR102" si="1249">SUM(BO100:BQ100)</f>
        <v>0</v>
      </c>
      <c r="BS100" s="197"/>
      <c r="BT100" s="197"/>
      <c r="BU100" s="197"/>
      <c r="BV100" s="197">
        <f t="shared" ref="BV100:BV102" si="1250">SUM(BS100:BU100)</f>
        <v>0</v>
      </c>
      <c r="BW100" s="197"/>
      <c r="BX100" s="197"/>
      <c r="BY100" s="197"/>
      <c r="BZ100" s="197">
        <f t="shared" ref="BZ100:BZ102" si="1251">SUM(BW100:BY100)</f>
        <v>0</v>
      </c>
      <c r="CA100" s="197">
        <f t="shared" ref="CA100:CA101" si="1252">+BN100+BR100+BV100+BZ100</f>
        <v>0</v>
      </c>
      <c r="CC100" s="18">
        <v>17</v>
      </c>
      <c r="CD100" s="21" t="s">
        <v>67</v>
      </c>
      <c r="CE100" s="19" t="s">
        <v>68</v>
      </c>
      <c r="CF100" s="19">
        <v>0.59080007999999995</v>
      </c>
      <c r="CG100" s="19">
        <v>1.5939400000000001</v>
      </c>
      <c r="CH100" s="19">
        <v>9.731490000000001E-2</v>
      </c>
      <c r="CI100" s="19">
        <v>0.1112963</v>
      </c>
      <c r="CJ100" s="19">
        <v>0.34722240000000004</v>
      </c>
      <c r="CK100" s="19">
        <v>0.55583360000000004</v>
      </c>
      <c r="CL100" s="19"/>
      <c r="CM100" s="19"/>
      <c r="CN100" s="19"/>
      <c r="CO100" s="19">
        <v>0</v>
      </c>
      <c r="CP100" s="19"/>
      <c r="CQ100" s="19"/>
      <c r="CR100" s="19"/>
      <c r="CS100" s="19">
        <v>0</v>
      </c>
      <c r="CT100" s="19"/>
      <c r="CU100" s="19"/>
      <c r="CV100" s="19"/>
      <c r="CW100" s="19">
        <v>0</v>
      </c>
      <c r="CX100" s="19">
        <v>0.55583360000000004</v>
      </c>
      <c r="CY100" s="19"/>
      <c r="CZ100" s="19"/>
      <c r="DA100" s="19"/>
      <c r="DB100" s="19"/>
      <c r="DC100" s="19"/>
      <c r="DD100" s="19"/>
      <c r="DE100" s="19"/>
      <c r="DF100" s="19"/>
      <c r="DG100" s="19"/>
      <c r="DH100" s="19"/>
      <c r="DI100" s="19"/>
      <c r="DJ100" s="19"/>
      <c r="DK100" s="19"/>
      <c r="DL100" s="19"/>
      <c r="DM100" s="19"/>
      <c r="DN100" s="186"/>
      <c r="DO100" s="186"/>
      <c r="DQ100" s="18">
        <v>17</v>
      </c>
      <c r="DR100" s="21" t="s">
        <v>67</v>
      </c>
      <c r="DS100" s="19" t="s">
        <v>68</v>
      </c>
      <c r="DT100" s="19">
        <v>0</v>
      </c>
      <c r="DU100" s="19">
        <v>0</v>
      </c>
      <c r="DV100" s="19">
        <v>0</v>
      </c>
      <c r="DW100" s="19">
        <v>0</v>
      </c>
      <c r="DX100" s="19">
        <v>0</v>
      </c>
      <c r="DY100" s="19">
        <f t="shared" si="1141"/>
        <v>0</v>
      </c>
      <c r="DZ100" s="19">
        <v>0</v>
      </c>
      <c r="EA100" s="19">
        <v>0</v>
      </c>
      <c r="EB100" s="19">
        <v>0</v>
      </c>
      <c r="EC100" s="19">
        <f t="shared" ref="EC100:EC102" si="1253">SUM(DZ100:EB100)</f>
        <v>0</v>
      </c>
      <c r="ED100" s="19">
        <v>0</v>
      </c>
      <c r="EE100" s="19">
        <v>0</v>
      </c>
      <c r="EF100" s="34">
        <v>0</v>
      </c>
      <c r="EG100" s="19">
        <f t="shared" ref="EG100:EG102" si="1254">SUM(ED100:EF100)</f>
        <v>0</v>
      </c>
      <c r="EH100" s="34">
        <v>0</v>
      </c>
      <c r="EI100" s="34">
        <v>0</v>
      </c>
      <c r="EJ100" s="34">
        <v>0</v>
      </c>
      <c r="EK100" s="19">
        <f>SUM(EH100:EJ100)</f>
        <v>0</v>
      </c>
      <c r="EL100" s="19">
        <f t="shared" ref="EL100:EL101" si="1255">+DY100+EC100+EG100+EK100</f>
        <v>0</v>
      </c>
      <c r="EM100" s="48"/>
      <c r="EN100" s="48"/>
      <c r="EO100" s="48"/>
      <c r="EP100" s="197">
        <f t="shared" ref="EP100:EP102" si="1256">SUM(EM100:EO100)</f>
        <v>0</v>
      </c>
      <c r="EQ100" s="197"/>
      <c r="ER100" s="197"/>
      <c r="ES100" s="197"/>
      <c r="ET100" s="197"/>
      <c r="EU100" s="197"/>
      <c r="EV100" s="197"/>
      <c r="EW100" s="197"/>
      <c r="EX100" s="197"/>
      <c r="EY100" s="197"/>
      <c r="EZ100" s="197"/>
      <c r="FA100" s="197"/>
      <c r="FB100" s="197"/>
      <c r="FC100" s="197"/>
      <c r="FE100" s="18">
        <v>17</v>
      </c>
      <c r="FF100" s="21" t="s">
        <v>67</v>
      </c>
      <c r="FG100" s="19" t="s">
        <v>68</v>
      </c>
      <c r="FH100" s="19">
        <v>0</v>
      </c>
      <c r="FI100" s="19">
        <v>0.5</v>
      </c>
      <c r="FJ100" s="19">
        <v>0</v>
      </c>
      <c r="FK100" s="19">
        <v>0</v>
      </c>
      <c r="FL100" s="19">
        <v>0</v>
      </c>
      <c r="FM100" s="19">
        <f t="shared" si="1147"/>
        <v>0</v>
      </c>
      <c r="FN100" s="19">
        <v>0</v>
      </c>
      <c r="FO100" s="19">
        <v>0</v>
      </c>
      <c r="FP100" s="19">
        <v>0</v>
      </c>
      <c r="FQ100" s="19">
        <f t="shared" ref="FQ100:FQ102" si="1257">SUM(FN100:FP100)</f>
        <v>0</v>
      </c>
      <c r="FR100" s="19">
        <v>0</v>
      </c>
      <c r="FS100" s="19">
        <v>0</v>
      </c>
      <c r="FT100" s="42">
        <v>0</v>
      </c>
      <c r="FU100" s="19">
        <f t="shared" ref="FU100:FU102" si="1258">SUM(FR100:FT100)</f>
        <v>0</v>
      </c>
      <c r="FV100" s="19">
        <v>0</v>
      </c>
      <c r="FW100" s="19">
        <v>0</v>
      </c>
      <c r="FX100" s="19">
        <v>0</v>
      </c>
      <c r="FY100" s="19">
        <f t="shared" ref="FY100:FY102" si="1259">SUM(FV100:FX100)</f>
        <v>0</v>
      </c>
      <c r="FZ100" s="19">
        <f t="shared" ref="FZ100:FZ101" si="1260">+FM100+FQ100+FU100+FY100</f>
        <v>0</v>
      </c>
      <c r="GA100" s="19"/>
      <c r="GB100" s="19"/>
      <c r="GC100" s="188"/>
      <c r="GD100" s="186">
        <f t="shared" ref="GD100:GD102" si="1261">SUM(GA100:GC100)</f>
        <v>0</v>
      </c>
      <c r="GE100" s="186"/>
      <c r="GF100" s="186"/>
      <c r="GG100" s="186"/>
      <c r="GH100" s="186">
        <f t="shared" ref="GH100:GH102" si="1262">SUM(GE100:GG100)</f>
        <v>0</v>
      </c>
      <c r="GI100" s="186"/>
      <c r="GJ100" s="186"/>
      <c r="GK100" s="186"/>
      <c r="GL100" s="186">
        <f t="shared" ref="GL100:GL102" si="1263">SUM(GI100:GK100)</f>
        <v>0</v>
      </c>
      <c r="GM100" s="186"/>
      <c r="GN100" s="186"/>
      <c r="GO100" s="186"/>
      <c r="GP100" s="186">
        <f t="shared" ref="GP100:GP102" si="1264">SUM(GM100:GO100)</f>
        <v>0</v>
      </c>
      <c r="GQ100" s="186">
        <f t="shared" ref="GQ100:GQ101" si="1265">+GD100+GH100+GL100+GP100</f>
        <v>0</v>
      </c>
      <c r="GS100" s="18">
        <v>17</v>
      </c>
      <c r="GT100" s="21" t="s">
        <v>67</v>
      </c>
      <c r="GU100" s="19" t="s">
        <v>68</v>
      </c>
      <c r="GV100" s="19">
        <v>0</v>
      </c>
      <c r="GW100" s="19">
        <v>0</v>
      </c>
      <c r="GX100" s="19">
        <v>0</v>
      </c>
      <c r="GY100" s="19">
        <v>0.1666668</v>
      </c>
      <c r="GZ100" s="19">
        <v>0</v>
      </c>
      <c r="HA100" s="19">
        <f t="shared" si="1157"/>
        <v>0.1666668</v>
      </c>
      <c r="HB100" s="19">
        <v>0</v>
      </c>
      <c r="HC100" s="19">
        <v>0</v>
      </c>
      <c r="HD100" s="19">
        <v>0</v>
      </c>
      <c r="HE100" s="19">
        <f t="shared" ref="HE100:HE102" si="1266">SUM(HB100:HD100)</f>
        <v>0</v>
      </c>
      <c r="HF100" s="19">
        <v>0</v>
      </c>
      <c r="HG100" s="19">
        <v>0</v>
      </c>
      <c r="HH100" s="43">
        <v>0</v>
      </c>
      <c r="HI100" s="19">
        <f t="shared" ref="HI100:HJ102" si="1267">SUM(HF100:HH100)</f>
        <v>0</v>
      </c>
      <c r="HJ100" s="43">
        <v>0</v>
      </c>
      <c r="HK100" s="43">
        <v>0</v>
      </c>
      <c r="HL100" s="43">
        <v>0</v>
      </c>
      <c r="HM100" s="19">
        <f t="shared" ref="HM100:HM102" si="1268">SUM(HJ100:HL100)</f>
        <v>0</v>
      </c>
      <c r="HN100" s="19">
        <f>HA100+HE100+HI100+HM100</f>
        <v>0.1666668</v>
      </c>
      <c r="HO100" s="19">
        <v>0</v>
      </c>
      <c r="HP100" s="19">
        <v>0</v>
      </c>
      <c r="HQ100" s="19"/>
      <c r="HR100" s="19">
        <f>SUM(HO100:HQ100)</f>
        <v>0</v>
      </c>
      <c r="HS100" s="186"/>
      <c r="HT100" s="186"/>
      <c r="HU100" s="186"/>
      <c r="HV100" s="186">
        <f>SUM(HS100:HU100)</f>
        <v>0</v>
      </c>
      <c r="HW100" s="186"/>
      <c r="HX100" s="186"/>
      <c r="HY100" s="186"/>
      <c r="HZ100" s="186">
        <f>SUM(HW100:HY100)</f>
        <v>0</v>
      </c>
      <c r="IA100" s="186"/>
      <c r="IB100" s="186"/>
      <c r="IC100" s="186"/>
      <c r="ID100" s="186">
        <f>SUM(IA100:IC100)</f>
        <v>0</v>
      </c>
      <c r="IE100" s="186">
        <f>HR100+HV100+HZ100+ID100</f>
        <v>0</v>
      </c>
    </row>
    <row r="101" spans="1:239" ht="15.75" x14ac:dyDescent="0.25">
      <c r="A101" s="17">
        <v>18</v>
      </c>
      <c r="B101" s="21" t="s">
        <v>69</v>
      </c>
      <c r="C101" s="19" t="s">
        <v>70</v>
      </c>
      <c r="D101" s="20">
        <f>AR101+'1.Danh muc CPHC'!CF101+DT101+FH101+GV101</f>
        <v>11.079238899999998</v>
      </c>
      <c r="E101" s="20">
        <f>AS101+'1.Danh muc CPHC'!CG101+DU101+FI101+GW101</f>
        <v>40.788200152727264</v>
      </c>
      <c r="F101" s="20">
        <f>AT101+'1.Danh muc CPHC'!CH101+DV101+FJ101+GX101</f>
        <v>2.5757751999999998</v>
      </c>
      <c r="G101" s="20">
        <f>AU101+'1.Danh muc CPHC'!CI101+DW101+FK101+GY101</f>
        <v>2.5384599999999997</v>
      </c>
      <c r="H101" s="20">
        <f>AV101+'1.Danh muc CPHC'!CJ101+DX101+FL101+GZ101</f>
        <v>2.87154986</v>
      </c>
      <c r="I101" s="32">
        <f t="shared" ref="I101:I102" si="1269">SUM(F101:H101)</f>
        <v>7.9857850599999995</v>
      </c>
      <c r="J101" s="20">
        <f>AX101+'1.Danh muc CPHC'!CL101+DZ101+FN101+HB101</f>
        <v>3.7773202000000001</v>
      </c>
      <c r="K101" s="20">
        <f>AY101+'1.Danh muc CPHC'!CM101+EA101+FO101+HC101</f>
        <v>3.0878105999999996</v>
      </c>
      <c r="L101" s="20">
        <f>AZ101+'1.Danh muc CPHC'!CN101+EB101+FP101+HD101</f>
        <v>5.2976445999999999</v>
      </c>
      <c r="M101" s="32">
        <f t="shared" ref="M101:M102" si="1270">SUM(J101:L101)</f>
        <v>12.162775399999999</v>
      </c>
      <c r="N101" s="20">
        <f>BB101+'1.Danh muc CPHC'!CP101+ED101+FR101+HF101</f>
        <v>9.1113607999999999</v>
      </c>
      <c r="O101" s="20">
        <f>BC101+'1.Danh muc CPHC'!CQ101+EE101+FS101+HG101</f>
        <v>4.8134799999999993</v>
      </c>
      <c r="P101" s="20">
        <f>BD101+'1.Danh muc CPHC'!CR101+EF101+FT101+HH101</f>
        <v>8.0132820000000002</v>
      </c>
      <c r="Q101" s="32">
        <f t="shared" ref="Q101:Q102" si="1271">SUM(N101:P101)</f>
        <v>21.938122799999999</v>
      </c>
      <c r="R101" s="20">
        <f>BF101+'1.Danh muc CPHC'!CT101+EH101+FV101+HJ101</f>
        <v>9.5274040000000007</v>
      </c>
      <c r="S101" s="20">
        <f>BG101+'1.Danh muc CPHC'!CU101+EI101+FW101+HK101</f>
        <v>7.1915464000000009</v>
      </c>
      <c r="T101" s="20">
        <f>BH101+'1.Danh muc CPHC'!CV101+EJ101+FX101+HL101</f>
        <v>8.0081682000000001</v>
      </c>
      <c r="U101" s="32">
        <f t="shared" ref="U101:U102" si="1272">SUM(R101:T101)</f>
        <v>24.727118600000001</v>
      </c>
      <c r="V101" s="32">
        <f t="shared" ref="V101:V102" si="1273">I101+M101+Q101+U101</f>
        <v>66.813801859999998</v>
      </c>
      <c r="W101" s="32">
        <f>BK101+'1.Danh muc CPHC'!CY101+EM101+GA101+HO101</f>
        <v>0.14399999999999999</v>
      </c>
      <c r="X101" s="32">
        <f>BL101+'1.Danh muc CPHC'!DM101+EN101+GB101+HP101</f>
        <v>0.35555439999999999</v>
      </c>
      <c r="Y101" s="202">
        <f>BM101+'1.Danh muc CPHC'!DN101+EO101+GC101+HQ101</f>
        <v>0</v>
      </c>
      <c r="Z101" s="186">
        <f t="shared" si="1071"/>
        <v>0.49955439999999995</v>
      </c>
      <c r="AA101" s="186">
        <f>BO101+'1.Danh muc CPHC'!DC101+EQ101+GE101+HS101</f>
        <v>0</v>
      </c>
      <c r="AB101" s="186">
        <f>BP101+'1.Danh muc CPHC'!DD101+ER101+GF101+HT101</f>
        <v>0</v>
      </c>
      <c r="AC101" s="186">
        <f>BQ101+'1.Danh muc CPHC'!DE101+ES101+GG101+HU101</f>
        <v>0</v>
      </c>
      <c r="AD101" s="186">
        <f>BR101+'1.Danh muc CPHC'!DF101+ET101+GH101+HV101</f>
        <v>0</v>
      </c>
      <c r="AE101" s="186">
        <f>BS101+'1.Danh muc CPHC'!DG101+EU101+GI101+HW101</f>
        <v>0</v>
      </c>
      <c r="AF101" s="186">
        <f>BT101+'1.Danh muc CPHC'!DH101+EV101+GJ101+HX101</f>
        <v>0</v>
      </c>
      <c r="AG101" s="186">
        <f>BU101+'1.Danh muc CPHC'!DI101+EW101+GK101+HY101</f>
        <v>0</v>
      </c>
      <c r="AH101" s="186">
        <f>BV101+'1.Danh muc CPHC'!DJ101+EX101+GL101+HZ101</f>
        <v>0</v>
      </c>
      <c r="AI101" s="186">
        <f>BW101+'1.Danh muc CPHC'!DK101+EY101+GM101+IA101</f>
        <v>0</v>
      </c>
      <c r="AJ101" s="186">
        <f>BX101+'1.Danh muc CPHC'!DL101+EZ101+GN101+IB101</f>
        <v>0</v>
      </c>
      <c r="AK101" s="186">
        <f>BY101+'1.Danh muc CPHC'!DM101+FA101+GO101+IC101</f>
        <v>0</v>
      </c>
      <c r="AL101" s="186">
        <f>BZ101+'1.Danh muc CPHC'!DN101+FB101+GP101+ID101</f>
        <v>0</v>
      </c>
      <c r="AM101" s="186">
        <f t="shared" ref="AM101:AM102" si="1274">Z101+AD101+AH101+AL101</f>
        <v>0.49955439999999995</v>
      </c>
      <c r="AN101" s="13"/>
      <c r="AO101" s="18">
        <v>18</v>
      </c>
      <c r="AP101" s="21" t="s">
        <v>69</v>
      </c>
      <c r="AQ101" s="19" t="s">
        <v>70</v>
      </c>
      <c r="AR101" s="19">
        <v>5.0440699200000001</v>
      </c>
      <c r="AS101" s="19">
        <v>18.640876879999997</v>
      </c>
      <c r="AT101" s="19">
        <v>0.80397839999999998</v>
      </c>
      <c r="AU101" s="19">
        <v>0.94364399999999993</v>
      </c>
      <c r="AV101" s="19">
        <v>1.1038569599999999</v>
      </c>
      <c r="AW101" s="19">
        <f t="shared" si="1131"/>
        <v>2.8514793599999999</v>
      </c>
      <c r="AX101" s="19">
        <v>2.0126442</v>
      </c>
      <c r="AY101" s="19">
        <v>1.6703555999999999</v>
      </c>
      <c r="AZ101" s="19">
        <v>3.7859766000000001</v>
      </c>
      <c r="BA101" s="19">
        <f t="shared" si="1246"/>
        <v>7.4689764000000007</v>
      </c>
      <c r="BB101" s="19">
        <v>5.7622757999999994</v>
      </c>
      <c r="BC101" s="19">
        <v>3.5134799999999999</v>
      </c>
      <c r="BD101" s="19">
        <v>6.7132820000000004</v>
      </c>
      <c r="BE101" s="19">
        <f t="shared" si="1201"/>
        <v>15.989037799999998</v>
      </c>
      <c r="BF101" s="19">
        <v>8.5404040000000006</v>
      </c>
      <c r="BG101" s="19">
        <v>5.6589534000000006</v>
      </c>
      <c r="BH101" s="19">
        <v>6.7481682000000003</v>
      </c>
      <c r="BI101" s="19">
        <f t="shared" si="1247"/>
        <v>20.947525599999999</v>
      </c>
      <c r="BJ101" s="33">
        <f t="shared" si="1203"/>
        <v>47.257019159999999</v>
      </c>
      <c r="BK101" s="48"/>
      <c r="BL101" s="48"/>
      <c r="BM101" s="48"/>
      <c r="BN101" s="197">
        <f t="shared" si="1248"/>
        <v>0</v>
      </c>
      <c r="BO101" s="197"/>
      <c r="BP101" s="197"/>
      <c r="BQ101" s="197"/>
      <c r="BR101" s="197">
        <f t="shared" si="1249"/>
        <v>0</v>
      </c>
      <c r="BS101" s="197"/>
      <c r="BT101" s="197"/>
      <c r="BU101" s="197"/>
      <c r="BV101" s="197">
        <f t="shared" si="1250"/>
        <v>0</v>
      </c>
      <c r="BW101" s="197"/>
      <c r="BX101" s="197"/>
      <c r="BY101" s="197"/>
      <c r="BZ101" s="197">
        <f t="shared" si="1251"/>
        <v>0</v>
      </c>
      <c r="CA101" s="197">
        <f t="shared" si="1252"/>
        <v>0</v>
      </c>
      <c r="CC101" s="18">
        <v>18</v>
      </c>
      <c r="CD101" s="21" t="s">
        <v>69</v>
      </c>
      <c r="CE101" s="19" t="s">
        <v>70</v>
      </c>
      <c r="CF101" s="19">
        <v>1.26101748</v>
      </c>
      <c r="CG101" s="19">
        <v>7.5242690727272725</v>
      </c>
      <c r="CH101" s="19">
        <v>0.6071666</v>
      </c>
      <c r="CI101" s="19">
        <v>0.37092600000000003</v>
      </c>
      <c r="CJ101" s="19">
        <v>0.56287710000000002</v>
      </c>
      <c r="CK101" s="19">
        <v>1.5409697000000002</v>
      </c>
      <c r="CL101" s="19"/>
      <c r="CM101" s="19"/>
      <c r="CN101" s="19"/>
      <c r="CO101" s="19">
        <v>0</v>
      </c>
      <c r="CP101" s="19"/>
      <c r="CQ101" s="19"/>
      <c r="CR101" s="19"/>
      <c r="CS101" s="19">
        <v>0</v>
      </c>
      <c r="CT101" s="19"/>
      <c r="CU101" s="19"/>
      <c r="CV101" s="19"/>
      <c r="CW101" s="19">
        <v>0</v>
      </c>
      <c r="CX101" s="19">
        <v>1.5409697000000002</v>
      </c>
      <c r="CY101" s="19"/>
      <c r="CZ101" s="19"/>
      <c r="DA101" s="19"/>
      <c r="DB101" s="19"/>
      <c r="DC101" s="19"/>
      <c r="DD101" s="19"/>
      <c r="DE101" s="19"/>
      <c r="DF101" s="19"/>
      <c r="DG101" s="19"/>
      <c r="DH101" s="19"/>
      <c r="DI101" s="19"/>
      <c r="DJ101" s="19"/>
      <c r="DK101" s="19"/>
      <c r="DL101" s="19"/>
      <c r="DM101" s="19"/>
      <c r="DN101" s="186"/>
      <c r="DO101" s="186"/>
      <c r="DQ101" s="18">
        <v>18</v>
      </c>
      <c r="DR101" s="21" t="s">
        <v>69</v>
      </c>
      <c r="DS101" s="19" t="s">
        <v>70</v>
      </c>
      <c r="DT101" s="19">
        <v>3.7666659999999998</v>
      </c>
      <c r="DU101" s="19">
        <v>12.829259</v>
      </c>
      <c r="DV101" s="19">
        <v>1</v>
      </c>
      <c r="DW101" s="19">
        <v>1</v>
      </c>
      <c r="DX101" s="19">
        <v>1</v>
      </c>
      <c r="DY101" s="19">
        <f t="shared" si="1141"/>
        <v>3</v>
      </c>
      <c r="DZ101" s="19">
        <v>1</v>
      </c>
      <c r="EA101" s="19">
        <v>1</v>
      </c>
      <c r="EB101" s="19">
        <v>1</v>
      </c>
      <c r="EC101" s="19">
        <f t="shared" si="1253"/>
        <v>3</v>
      </c>
      <c r="ED101" s="19">
        <v>1</v>
      </c>
      <c r="EE101" s="19">
        <v>1</v>
      </c>
      <c r="EF101" s="19">
        <v>1</v>
      </c>
      <c r="EG101" s="19">
        <f t="shared" si="1254"/>
        <v>3</v>
      </c>
      <c r="EH101" s="19">
        <v>0.98699999999999999</v>
      </c>
      <c r="EI101" s="19">
        <v>1.04</v>
      </c>
      <c r="EJ101" s="19">
        <v>1.04</v>
      </c>
      <c r="EK101" s="19">
        <f t="shared" ref="EK101:EK102" si="1275">SUM(EH101:EJ101)</f>
        <v>3.0670000000000002</v>
      </c>
      <c r="EL101" s="19">
        <f t="shared" si="1255"/>
        <v>12.067</v>
      </c>
      <c r="EM101" s="48"/>
      <c r="EN101" s="48"/>
      <c r="EO101" s="48"/>
      <c r="EP101" s="197">
        <f t="shared" si="1256"/>
        <v>0</v>
      </c>
      <c r="EQ101" s="197"/>
      <c r="ER101" s="197"/>
      <c r="ES101" s="197"/>
      <c r="ET101" s="197"/>
      <c r="EU101" s="197"/>
      <c r="EV101" s="197"/>
      <c r="EW101" s="197"/>
      <c r="EX101" s="197"/>
      <c r="EY101" s="197"/>
      <c r="EZ101" s="197"/>
      <c r="FA101" s="197"/>
      <c r="FB101" s="197"/>
      <c r="FC101" s="197"/>
      <c r="FE101" s="18">
        <v>18</v>
      </c>
      <c r="FF101" s="21" t="s">
        <v>69</v>
      </c>
      <c r="FG101" s="19" t="s">
        <v>70</v>
      </c>
      <c r="FH101" s="19">
        <v>0</v>
      </c>
      <c r="FI101" s="19">
        <v>0.26</v>
      </c>
      <c r="FJ101" s="19">
        <v>0</v>
      </c>
      <c r="FK101" s="19">
        <v>0</v>
      </c>
      <c r="FL101" s="19">
        <v>0</v>
      </c>
      <c r="FM101" s="19">
        <f t="shared" si="1147"/>
        <v>0</v>
      </c>
      <c r="FN101" s="19">
        <v>0.76467600000000002</v>
      </c>
      <c r="FO101" s="19">
        <v>0.41745500000000002</v>
      </c>
      <c r="FP101" s="19">
        <v>0.34166800000000003</v>
      </c>
      <c r="FQ101" s="19">
        <f t="shared" si="1257"/>
        <v>1.5237990000000001</v>
      </c>
      <c r="FR101" s="19">
        <v>2.0490849999999998</v>
      </c>
      <c r="FS101" s="19">
        <v>0</v>
      </c>
      <c r="FT101" s="42">
        <v>0</v>
      </c>
      <c r="FU101" s="19">
        <f t="shared" si="1258"/>
        <v>2.0490849999999998</v>
      </c>
      <c r="FV101" s="19">
        <v>0</v>
      </c>
      <c r="FW101" s="19">
        <v>0.492593</v>
      </c>
      <c r="FX101" s="19">
        <v>0.22</v>
      </c>
      <c r="FY101" s="19">
        <f t="shared" si="1259"/>
        <v>0.71259300000000003</v>
      </c>
      <c r="FZ101" s="19">
        <f t="shared" si="1260"/>
        <v>4.2854770000000002</v>
      </c>
      <c r="GA101" s="19"/>
      <c r="GB101" s="19"/>
      <c r="GC101" s="188"/>
      <c r="GD101" s="186">
        <f t="shared" si="1261"/>
        <v>0</v>
      </c>
      <c r="GE101" s="186"/>
      <c r="GF101" s="186"/>
      <c r="GG101" s="186"/>
      <c r="GH101" s="186">
        <f t="shared" si="1262"/>
        <v>0</v>
      </c>
      <c r="GI101" s="186"/>
      <c r="GJ101" s="186"/>
      <c r="GK101" s="186"/>
      <c r="GL101" s="186">
        <f t="shared" si="1263"/>
        <v>0</v>
      </c>
      <c r="GM101" s="186"/>
      <c r="GN101" s="186"/>
      <c r="GO101" s="186"/>
      <c r="GP101" s="186">
        <f t="shared" si="1264"/>
        <v>0</v>
      </c>
      <c r="GQ101" s="186">
        <f t="shared" si="1265"/>
        <v>0</v>
      </c>
      <c r="GS101" s="18">
        <v>18</v>
      </c>
      <c r="GT101" s="21" t="s">
        <v>69</v>
      </c>
      <c r="GU101" s="19" t="s">
        <v>70</v>
      </c>
      <c r="GV101" s="19">
        <v>1.0074855</v>
      </c>
      <c r="GW101" s="19">
        <v>1.5337952000000001</v>
      </c>
      <c r="GX101" s="19">
        <v>0.1646302</v>
      </c>
      <c r="GY101" s="19">
        <v>0.22388999999999998</v>
      </c>
      <c r="GZ101" s="19">
        <v>0.20481579999999999</v>
      </c>
      <c r="HA101" s="19">
        <f t="shared" si="1157"/>
        <v>0.59333599999999997</v>
      </c>
      <c r="HB101" s="19">
        <v>0</v>
      </c>
      <c r="HC101" s="19">
        <v>0</v>
      </c>
      <c r="HD101" s="19">
        <v>0.17</v>
      </c>
      <c r="HE101" s="19">
        <f t="shared" si="1266"/>
        <v>0.17</v>
      </c>
      <c r="HF101" s="43">
        <v>0.3</v>
      </c>
      <c r="HG101" s="43">
        <v>0.3</v>
      </c>
      <c r="HH101" s="43">
        <v>0.3</v>
      </c>
      <c r="HI101" s="19">
        <f t="shared" si="1267"/>
        <v>0.89999999999999991</v>
      </c>
      <c r="HJ101" s="43">
        <v>0</v>
      </c>
      <c r="HK101" s="43">
        <v>0</v>
      </c>
      <c r="HL101" s="43">
        <v>0</v>
      </c>
      <c r="HM101" s="19">
        <f t="shared" si="1268"/>
        <v>0</v>
      </c>
      <c r="HN101" s="19">
        <f t="shared" ref="HN101:HN115" si="1276">HA101+HE101+HI101+HM101</f>
        <v>1.6633359999999999</v>
      </c>
      <c r="HO101" s="19">
        <v>0.14399999999999999</v>
      </c>
      <c r="HP101" s="19">
        <v>0.35555439999999999</v>
      </c>
      <c r="HQ101" s="19"/>
      <c r="HR101" s="19">
        <f t="shared" ref="HR101:HR102" si="1277">SUM(HO101:HQ101)</f>
        <v>0.49955439999999995</v>
      </c>
      <c r="HS101" s="186"/>
      <c r="HT101" s="186"/>
      <c r="HU101" s="186"/>
      <c r="HV101" s="186">
        <f t="shared" ref="HV101:HV102" si="1278">SUM(HS101:HU101)</f>
        <v>0</v>
      </c>
      <c r="HW101" s="186"/>
      <c r="HX101" s="186"/>
      <c r="HY101" s="186"/>
      <c r="HZ101" s="186">
        <f t="shared" ref="HZ101:HZ102" si="1279">SUM(HW101:HY101)</f>
        <v>0</v>
      </c>
      <c r="IA101" s="186"/>
      <c r="IB101" s="186"/>
      <c r="IC101" s="186"/>
      <c r="ID101" s="186">
        <f t="shared" ref="ID101:ID102" si="1280">SUM(IA101:IC101)</f>
        <v>0</v>
      </c>
      <c r="IE101" s="186">
        <f t="shared" ref="IE101:IE115" si="1281">HR101+HV101+HZ101+ID101</f>
        <v>0.49955439999999995</v>
      </c>
    </row>
    <row r="102" spans="1:239" ht="15.75" x14ac:dyDescent="0.25">
      <c r="A102" s="17">
        <v>19</v>
      </c>
      <c r="B102" s="21" t="s">
        <v>71</v>
      </c>
      <c r="C102" s="19" t="s">
        <v>72</v>
      </c>
      <c r="D102" s="20">
        <f>AR102+'1.Danh muc CPHC'!CF102+DT102+FH102+GV102</f>
        <v>6.9569086000000002</v>
      </c>
      <c r="E102" s="20">
        <f>AS102+'1.Danh muc CPHC'!CG102+DU102+FI102+GW102</f>
        <v>97.689357979999983</v>
      </c>
      <c r="F102" s="20">
        <f>AT102+'1.Danh muc CPHC'!CH102+DV102+FJ102+GX102</f>
        <v>3.7295522000000001</v>
      </c>
      <c r="G102" s="20">
        <f>AU102+'1.Danh muc CPHC'!CI102+DW102+FK102+GY102</f>
        <v>2.256141</v>
      </c>
      <c r="H102" s="20">
        <f>AV102+'1.Danh muc CPHC'!CJ102+DX102+FL102+GZ102</f>
        <v>2.1418808999999999</v>
      </c>
      <c r="I102" s="32">
        <f t="shared" si="1269"/>
        <v>8.1275741000000004</v>
      </c>
      <c r="J102" s="20">
        <f>AX102+'1.Danh muc CPHC'!CL102+DZ102+FN102+HB102</f>
        <v>0</v>
      </c>
      <c r="K102" s="20">
        <f>AY102+'1.Danh muc CPHC'!CM102+EA102+FO102+HC102</f>
        <v>0</v>
      </c>
      <c r="L102" s="20">
        <f>AZ102+'1.Danh muc CPHC'!CN102+EB102+FP102+HD102</f>
        <v>0.59072800000000003</v>
      </c>
      <c r="M102" s="32">
        <f t="shared" si="1270"/>
        <v>0.59072800000000003</v>
      </c>
      <c r="N102" s="20">
        <f>BB102+'1.Danh muc CPHC'!CP102+ED102+FR102+HF102</f>
        <v>0.65400000000000003</v>
      </c>
      <c r="O102" s="20">
        <f>BC102+'1.Danh muc CPHC'!CQ102+EE102+FS102+HG102</f>
        <v>0.36659999999999998</v>
      </c>
      <c r="P102" s="20">
        <f>BD102+'1.Danh muc CPHC'!CR102+EF102+FT102+HH102</f>
        <v>0.97778100000000001</v>
      </c>
      <c r="Q102" s="32">
        <f t="shared" si="1271"/>
        <v>1.998381</v>
      </c>
      <c r="R102" s="20">
        <f>BF102+'1.Danh muc CPHC'!CT102+EH102+FV102+HJ102</f>
        <v>0.89066699999999999</v>
      </c>
      <c r="S102" s="20">
        <f>BG102+'1.Danh muc CPHC'!CU102+EI102+FW102+HK102</f>
        <v>0.4</v>
      </c>
      <c r="T102" s="20">
        <f>BH102+'1.Danh muc CPHC'!CV102+EJ102+FX102+HL102</f>
        <v>0.8</v>
      </c>
      <c r="U102" s="32">
        <f t="shared" si="1272"/>
        <v>2.0906669999999998</v>
      </c>
      <c r="V102" s="32">
        <f t="shared" si="1273"/>
        <v>12.807350100000001</v>
      </c>
      <c r="W102" s="32">
        <f>BK102+'1.Danh muc CPHC'!CY102+EM102+GA102+HO102</f>
        <v>0</v>
      </c>
      <c r="X102" s="32">
        <f>BL102+'1.Danh muc CPHC'!DM102+EN102+GB102+HP102</f>
        <v>0</v>
      </c>
      <c r="Y102" s="202">
        <f>BM102+'1.Danh muc CPHC'!DN102+EO102+GC102+HQ102</f>
        <v>0</v>
      </c>
      <c r="Z102" s="186">
        <f t="shared" si="1071"/>
        <v>0</v>
      </c>
      <c r="AA102" s="186">
        <f>BO102+'1.Danh muc CPHC'!DC102+EQ102+GE102+HS102</f>
        <v>0</v>
      </c>
      <c r="AB102" s="186">
        <f>BP102+'1.Danh muc CPHC'!DD102+ER102+GF102+HT102</f>
        <v>0</v>
      </c>
      <c r="AC102" s="186">
        <f>BQ102+'1.Danh muc CPHC'!DE102+ES102+GG102+HU102</f>
        <v>0</v>
      </c>
      <c r="AD102" s="186">
        <f>BR102+'1.Danh muc CPHC'!DF102+ET102+GH102+HV102</f>
        <v>0</v>
      </c>
      <c r="AE102" s="186">
        <f>BS102+'1.Danh muc CPHC'!DG102+EU102+GI102+HW102</f>
        <v>0</v>
      </c>
      <c r="AF102" s="186">
        <f>BT102+'1.Danh muc CPHC'!DH102+EV102+GJ102+HX102</f>
        <v>0</v>
      </c>
      <c r="AG102" s="186">
        <f>BU102+'1.Danh muc CPHC'!DI102+EW102+GK102+HY102</f>
        <v>0</v>
      </c>
      <c r="AH102" s="186">
        <f>BV102+'1.Danh muc CPHC'!DJ102+EX102+GL102+HZ102</f>
        <v>0</v>
      </c>
      <c r="AI102" s="186">
        <f>BW102+'1.Danh muc CPHC'!DK102+EY102+GM102+IA102</f>
        <v>0</v>
      </c>
      <c r="AJ102" s="186">
        <f>BX102+'1.Danh muc CPHC'!DL102+EZ102+GN102+IB102</f>
        <v>0</v>
      </c>
      <c r="AK102" s="186">
        <f>BY102+'1.Danh muc CPHC'!DM102+FA102+GO102+IC102</f>
        <v>0</v>
      </c>
      <c r="AL102" s="186">
        <f>BZ102+'1.Danh muc CPHC'!DN102+FB102+GP102+ID102</f>
        <v>0</v>
      </c>
      <c r="AM102" s="186">
        <f t="shared" si="1274"/>
        <v>0</v>
      </c>
      <c r="AN102" s="13"/>
      <c r="AO102" s="18">
        <v>19</v>
      </c>
      <c r="AP102" s="21" t="s">
        <v>71</v>
      </c>
      <c r="AQ102" s="19" t="s">
        <v>72</v>
      </c>
      <c r="AR102" s="19">
        <v>1.40552688</v>
      </c>
      <c r="AS102" s="19">
        <v>2.5032718799999998</v>
      </c>
      <c r="AT102" s="19">
        <v>0.70685520000000002</v>
      </c>
      <c r="AU102" s="19">
        <v>0.14880000000000002</v>
      </c>
      <c r="AV102" s="19">
        <v>0</v>
      </c>
      <c r="AW102" s="19">
        <f t="shared" si="1131"/>
        <v>0.85565520000000006</v>
      </c>
      <c r="AX102" s="19">
        <v>0</v>
      </c>
      <c r="AY102" s="19">
        <v>0</v>
      </c>
      <c r="AZ102" s="19">
        <v>0</v>
      </c>
      <c r="BA102" s="19">
        <f t="shared" si="1246"/>
        <v>0</v>
      </c>
      <c r="BB102" s="19">
        <v>0.65400000000000003</v>
      </c>
      <c r="BC102" s="19">
        <v>0.36659999999999998</v>
      </c>
      <c r="BD102" s="19">
        <v>0.97778100000000001</v>
      </c>
      <c r="BE102" s="19">
        <f t="shared" si="1201"/>
        <v>1.998381</v>
      </c>
      <c r="BF102" s="19">
        <v>0.89066699999999999</v>
      </c>
      <c r="BG102" s="19">
        <v>0</v>
      </c>
      <c r="BH102" s="19">
        <v>0</v>
      </c>
      <c r="BI102" s="19">
        <f>SUM(BF102:BH102)</f>
        <v>0.89066699999999999</v>
      </c>
      <c r="BJ102" s="33">
        <f>+AW102+BA102+BE102+BI102</f>
        <v>3.7447032</v>
      </c>
      <c r="BK102" s="48"/>
      <c r="BL102" s="48"/>
      <c r="BM102" s="48"/>
      <c r="BN102" s="197">
        <f t="shared" si="1248"/>
        <v>0</v>
      </c>
      <c r="BO102" s="197"/>
      <c r="BP102" s="197"/>
      <c r="BQ102" s="197"/>
      <c r="BR102" s="197">
        <f t="shared" si="1249"/>
        <v>0</v>
      </c>
      <c r="BS102" s="197"/>
      <c r="BT102" s="197"/>
      <c r="BU102" s="197"/>
      <c r="BV102" s="197">
        <f t="shared" si="1250"/>
        <v>0</v>
      </c>
      <c r="BW102" s="197"/>
      <c r="BX102" s="197"/>
      <c r="BY102" s="197"/>
      <c r="BZ102" s="197">
        <f t="shared" si="1251"/>
        <v>0</v>
      </c>
      <c r="CA102" s="197">
        <f>+BN102+BR102+BV102+BZ102</f>
        <v>0</v>
      </c>
      <c r="CC102" s="18">
        <v>19</v>
      </c>
      <c r="CD102" s="21" t="s">
        <v>71</v>
      </c>
      <c r="CE102" s="19" t="s">
        <v>72</v>
      </c>
      <c r="CF102" s="19">
        <v>0.35138172000000001</v>
      </c>
      <c r="CG102" s="19">
        <v>0.4</v>
      </c>
      <c r="CH102" s="19">
        <v>0.22900000000000001</v>
      </c>
      <c r="CI102" s="19">
        <v>0.24975999999999998</v>
      </c>
      <c r="CJ102" s="19">
        <v>0.32394420000000002</v>
      </c>
      <c r="CK102" s="19">
        <v>0.80270419999999998</v>
      </c>
      <c r="CL102" s="19"/>
      <c r="CM102" s="19"/>
      <c r="CN102" s="19"/>
      <c r="CO102" s="19">
        <v>0</v>
      </c>
      <c r="CP102" s="19"/>
      <c r="CQ102" s="19"/>
      <c r="CR102" s="19"/>
      <c r="CS102" s="19">
        <v>0</v>
      </c>
      <c r="CT102" s="19"/>
      <c r="CU102" s="19"/>
      <c r="CV102" s="19"/>
      <c r="CW102" s="19">
        <v>0</v>
      </c>
      <c r="CX102" s="19">
        <v>0.80270419999999998</v>
      </c>
      <c r="CY102" s="19"/>
      <c r="CZ102" s="19"/>
      <c r="DA102" s="19"/>
      <c r="DB102" s="19"/>
      <c r="DC102" s="19"/>
      <c r="DD102" s="19"/>
      <c r="DE102" s="19"/>
      <c r="DF102" s="19"/>
      <c r="DG102" s="19"/>
      <c r="DH102" s="19"/>
      <c r="DI102" s="19"/>
      <c r="DJ102" s="19"/>
      <c r="DK102" s="19"/>
      <c r="DL102" s="19"/>
      <c r="DM102" s="19"/>
      <c r="DN102" s="186"/>
      <c r="DO102" s="186"/>
      <c r="DQ102" s="18">
        <v>19</v>
      </c>
      <c r="DR102" s="21" t="s">
        <v>71</v>
      </c>
      <c r="DS102" s="19" t="s">
        <v>72</v>
      </c>
      <c r="DT102" s="19">
        <v>1.5</v>
      </c>
      <c r="DU102" s="19">
        <v>21.6</v>
      </c>
      <c r="DV102" s="19">
        <v>2.0362969999999998</v>
      </c>
      <c r="DW102" s="19">
        <v>0.33903499999999998</v>
      </c>
      <c r="DX102" s="19">
        <v>0.77697300000000002</v>
      </c>
      <c r="DY102" s="19">
        <f t="shared" si="1141"/>
        <v>3.1523049999999997</v>
      </c>
      <c r="DZ102" s="19">
        <v>0</v>
      </c>
      <c r="EA102" s="19">
        <v>0</v>
      </c>
      <c r="EB102" s="19">
        <v>0</v>
      </c>
      <c r="EC102" s="19">
        <f t="shared" si="1253"/>
        <v>0</v>
      </c>
      <c r="ED102" s="19">
        <v>0</v>
      </c>
      <c r="EE102" s="19">
        <v>0</v>
      </c>
      <c r="EF102" s="34"/>
      <c r="EG102" s="19">
        <f t="shared" si="1254"/>
        <v>0</v>
      </c>
      <c r="EH102" s="34">
        <v>0</v>
      </c>
      <c r="EI102" s="34">
        <v>0</v>
      </c>
      <c r="EJ102" s="34">
        <v>0</v>
      </c>
      <c r="EK102" s="19">
        <f t="shared" si="1275"/>
        <v>0</v>
      </c>
      <c r="EL102" s="19">
        <f>+DY102+EC102+EG102+EK102</f>
        <v>3.1523049999999997</v>
      </c>
      <c r="EM102" s="48"/>
      <c r="EN102" s="48"/>
      <c r="EO102" s="48"/>
      <c r="EP102" s="197">
        <f t="shared" si="1256"/>
        <v>0</v>
      </c>
      <c r="EQ102" s="197"/>
      <c r="ER102" s="197"/>
      <c r="ES102" s="197"/>
      <c r="ET102" s="197"/>
      <c r="EU102" s="197"/>
      <c r="EV102" s="197"/>
      <c r="EW102" s="197"/>
      <c r="EX102" s="197"/>
      <c r="EY102" s="197"/>
      <c r="EZ102" s="197"/>
      <c r="FA102" s="197"/>
      <c r="FB102" s="197"/>
      <c r="FC102" s="197"/>
      <c r="FE102" s="18">
        <v>19</v>
      </c>
      <c r="FF102" s="21" t="s">
        <v>71</v>
      </c>
      <c r="FG102" s="19" t="s">
        <v>72</v>
      </c>
      <c r="FH102" s="19">
        <v>0</v>
      </c>
      <c r="FI102" s="19">
        <v>0.96</v>
      </c>
      <c r="FJ102" s="19">
        <v>0</v>
      </c>
      <c r="FK102" s="19">
        <v>0</v>
      </c>
      <c r="FL102" s="19">
        <v>0</v>
      </c>
      <c r="FM102" s="19">
        <f t="shared" si="1147"/>
        <v>0</v>
      </c>
      <c r="FN102" s="19">
        <v>0</v>
      </c>
      <c r="FO102" s="19">
        <v>0</v>
      </c>
      <c r="FP102" s="19">
        <v>0</v>
      </c>
      <c r="FQ102" s="19">
        <f t="shared" si="1257"/>
        <v>0</v>
      </c>
      <c r="FR102" s="19">
        <v>0</v>
      </c>
      <c r="FS102" s="19">
        <v>0</v>
      </c>
      <c r="FT102" s="42">
        <v>0</v>
      </c>
      <c r="FU102" s="19">
        <f t="shared" si="1258"/>
        <v>0</v>
      </c>
      <c r="FV102" s="19">
        <v>0</v>
      </c>
      <c r="FW102" s="19">
        <v>0</v>
      </c>
      <c r="FX102" s="19">
        <v>0</v>
      </c>
      <c r="FY102" s="19">
        <f t="shared" si="1259"/>
        <v>0</v>
      </c>
      <c r="FZ102" s="19">
        <f>+FM102+FQ102+FU102+FY102</f>
        <v>0</v>
      </c>
      <c r="GA102" s="19"/>
      <c r="GB102" s="19"/>
      <c r="GC102" s="188"/>
      <c r="GD102" s="186">
        <f t="shared" si="1261"/>
        <v>0</v>
      </c>
      <c r="GE102" s="186"/>
      <c r="GF102" s="186"/>
      <c r="GG102" s="186"/>
      <c r="GH102" s="186">
        <f t="shared" si="1262"/>
        <v>0</v>
      </c>
      <c r="GI102" s="186"/>
      <c r="GJ102" s="186"/>
      <c r="GK102" s="186"/>
      <c r="GL102" s="186">
        <f t="shared" si="1263"/>
        <v>0</v>
      </c>
      <c r="GM102" s="186"/>
      <c r="GN102" s="186"/>
      <c r="GO102" s="186"/>
      <c r="GP102" s="186">
        <f t="shared" si="1264"/>
        <v>0</v>
      </c>
      <c r="GQ102" s="186">
        <f>+GD102+GH102+GL102+GP102</f>
        <v>0</v>
      </c>
      <c r="GS102" s="18">
        <v>19</v>
      </c>
      <c r="GT102" s="21" t="s">
        <v>71</v>
      </c>
      <c r="GU102" s="19" t="s">
        <v>72</v>
      </c>
      <c r="GV102" s="19">
        <v>3.7</v>
      </c>
      <c r="GW102" s="19">
        <v>72.226086099999989</v>
      </c>
      <c r="GX102" s="19">
        <v>0.75739999999999996</v>
      </c>
      <c r="GY102" s="19">
        <v>1.518546</v>
      </c>
      <c r="GZ102" s="19">
        <v>1.0409636999999998</v>
      </c>
      <c r="HA102" s="19">
        <f t="shared" si="1157"/>
        <v>3.3169096999999996</v>
      </c>
      <c r="HB102" s="19">
        <v>0</v>
      </c>
      <c r="HC102" s="19">
        <v>0</v>
      </c>
      <c r="HD102" s="19">
        <v>0.59072800000000003</v>
      </c>
      <c r="HE102" s="19">
        <f t="shared" si="1266"/>
        <v>0.59072800000000003</v>
      </c>
      <c r="HF102" s="19">
        <v>0</v>
      </c>
      <c r="HG102" s="19">
        <v>0</v>
      </c>
      <c r="HH102" s="43">
        <v>0</v>
      </c>
      <c r="HI102" s="19">
        <f t="shared" si="1267"/>
        <v>0</v>
      </c>
      <c r="HJ102" s="19">
        <f t="shared" si="1267"/>
        <v>0</v>
      </c>
      <c r="HK102" s="43">
        <v>0.4</v>
      </c>
      <c r="HL102" s="43">
        <v>0.8</v>
      </c>
      <c r="HM102" s="19">
        <f t="shared" si="1268"/>
        <v>1.2000000000000002</v>
      </c>
      <c r="HN102" s="19">
        <f t="shared" si="1276"/>
        <v>5.1076376999999997</v>
      </c>
      <c r="HO102" s="19">
        <v>0</v>
      </c>
      <c r="HP102" s="19">
        <v>0</v>
      </c>
      <c r="HQ102" s="19"/>
      <c r="HR102" s="19">
        <f t="shared" si="1277"/>
        <v>0</v>
      </c>
      <c r="HS102" s="186"/>
      <c r="HT102" s="186"/>
      <c r="HU102" s="186"/>
      <c r="HV102" s="186">
        <f t="shared" si="1278"/>
        <v>0</v>
      </c>
      <c r="HW102" s="186"/>
      <c r="HX102" s="186"/>
      <c r="HY102" s="186"/>
      <c r="HZ102" s="186">
        <f t="shared" si="1279"/>
        <v>0</v>
      </c>
      <c r="IA102" s="186"/>
      <c r="IB102" s="186"/>
      <c r="IC102" s="186"/>
      <c r="ID102" s="186">
        <f t="shared" si="1280"/>
        <v>0</v>
      </c>
      <c r="IE102" s="186">
        <f t="shared" si="1281"/>
        <v>0</v>
      </c>
    </row>
    <row r="103" spans="1:239" s="13" customFormat="1" ht="15.75" x14ac:dyDescent="0.25">
      <c r="A103" s="14" t="s">
        <v>73</v>
      </c>
      <c r="B103" s="15"/>
      <c r="C103" s="16" t="s">
        <v>74</v>
      </c>
      <c r="D103" s="16">
        <f>SUM(D104:D108)</f>
        <v>71.904392119999997</v>
      </c>
      <c r="E103" s="16">
        <f t="shared" ref="E103:T103" si="1282">SUM(E104:E108)</f>
        <v>251.20102301272726</v>
      </c>
      <c r="F103" s="16">
        <f t="shared" si="1282"/>
        <v>27.945513259999998</v>
      </c>
      <c r="G103" s="16">
        <f t="shared" si="1282"/>
        <v>15.54558606</v>
      </c>
      <c r="H103" s="16">
        <f t="shared" si="1282"/>
        <v>37.591939920000002</v>
      </c>
      <c r="I103" s="29">
        <f t="shared" si="679"/>
        <v>81.083039240000005</v>
      </c>
      <c r="J103" s="16">
        <f t="shared" si="1282"/>
        <v>21.843656599999996</v>
      </c>
      <c r="K103" s="16">
        <f t="shared" si="1282"/>
        <v>18.860723800000002</v>
      </c>
      <c r="L103" s="16">
        <f t="shared" si="1282"/>
        <v>17.181530999999996</v>
      </c>
      <c r="M103" s="29">
        <f t="shared" si="680"/>
        <v>57.885911399999998</v>
      </c>
      <c r="N103" s="16">
        <f t="shared" si="1282"/>
        <v>34.853514999999994</v>
      </c>
      <c r="O103" s="16">
        <f t="shared" si="1282"/>
        <v>25.4358322</v>
      </c>
      <c r="P103" s="16">
        <f t="shared" si="1282"/>
        <v>25.350181399999997</v>
      </c>
      <c r="Q103" s="29">
        <f t="shared" si="681"/>
        <v>85.639528599999991</v>
      </c>
      <c r="R103" s="16">
        <f t="shared" si="1282"/>
        <v>27.823754800000003</v>
      </c>
      <c r="S103" s="16">
        <f t="shared" si="1282"/>
        <v>25.562575399999997</v>
      </c>
      <c r="T103" s="16">
        <f t="shared" si="1282"/>
        <v>21.237631599999997</v>
      </c>
      <c r="U103" s="29">
        <f t="shared" si="682"/>
        <v>74.623961800000004</v>
      </c>
      <c r="V103" s="29">
        <f t="shared" si="723"/>
        <v>299.23244104000003</v>
      </c>
      <c r="W103" s="29">
        <f t="shared" ref="W103:Y103" si="1283">SUM(W104:W108)</f>
        <v>7.6509040000000006</v>
      </c>
      <c r="X103" s="29">
        <f t="shared" si="1283"/>
        <v>3.3657240000000002</v>
      </c>
      <c r="Y103" s="201">
        <f t="shared" si="1283"/>
        <v>0</v>
      </c>
      <c r="Z103" s="353">
        <f t="shared" si="1071"/>
        <v>11.016628000000001</v>
      </c>
      <c r="AA103" s="353">
        <f t="shared" ref="AA103" si="1284">SUM(AA104:AA108)</f>
        <v>0</v>
      </c>
      <c r="AB103" s="353">
        <f t="shared" ref="AB103:AE103" si="1285">SUM(AB104:AB108)</f>
        <v>0</v>
      </c>
      <c r="AC103" s="353">
        <f t="shared" si="1285"/>
        <v>0</v>
      </c>
      <c r="AD103" s="353">
        <f t="shared" si="1285"/>
        <v>0</v>
      </c>
      <c r="AE103" s="353">
        <f t="shared" si="1285"/>
        <v>0</v>
      </c>
      <c r="AF103" s="353">
        <f t="shared" ref="AF103:AI103" si="1286">SUM(AF104:AF108)</f>
        <v>0</v>
      </c>
      <c r="AG103" s="353">
        <f t="shared" si="1286"/>
        <v>0</v>
      </c>
      <c r="AH103" s="353">
        <f t="shared" si="1286"/>
        <v>0</v>
      </c>
      <c r="AI103" s="353">
        <f t="shared" si="1286"/>
        <v>0</v>
      </c>
      <c r="AJ103" s="353">
        <f t="shared" ref="AJ103:AL103" si="1287">SUM(AJ104:AJ108)</f>
        <v>0</v>
      </c>
      <c r="AK103" s="353">
        <f t="shared" si="1287"/>
        <v>0</v>
      </c>
      <c r="AL103" s="353">
        <f t="shared" si="1287"/>
        <v>0</v>
      </c>
      <c r="AM103" s="353">
        <f t="shared" si="729"/>
        <v>11.016628000000001</v>
      </c>
      <c r="AN103" s="355"/>
      <c r="AO103" s="15" t="s">
        <v>73</v>
      </c>
      <c r="AP103" s="15"/>
      <c r="AQ103" s="16" t="s">
        <v>74</v>
      </c>
      <c r="AR103" s="16">
        <f>SUM(AR104:AR108)</f>
        <v>23.368072120000001</v>
      </c>
      <c r="AS103" s="16">
        <f t="shared" ref="AS103:CA103" si="1288">SUM(AS104:AS108)</f>
        <v>72.063793039999993</v>
      </c>
      <c r="AT103" s="16">
        <f t="shared" si="1288"/>
        <v>13.960216160000002</v>
      </c>
      <c r="AU103" s="16">
        <f t="shared" si="1288"/>
        <v>7.8439137599999995</v>
      </c>
      <c r="AV103" s="16">
        <f t="shared" si="1288"/>
        <v>11.07450832</v>
      </c>
      <c r="AW103" s="16">
        <f t="shared" si="1288"/>
        <v>32.878638240000001</v>
      </c>
      <c r="AX103" s="16">
        <f t="shared" si="1288"/>
        <v>11.6191716</v>
      </c>
      <c r="AY103" s="16">
        <f t="shared" si="1288"/>
        <v>7.3821468000000001</v>
      </c>
      <c r="AZ103" s="16">
        <f t="shared" si="1288"/>
        <v>6.1566200000000002</v>
      </c>
      <c r="BA103" s="16">
        <f t="shared" si="1288"/>
        <v>25.157938399999999</v>
      </c>
      <c r="BB103" s="16">
        <f t="shared" si="1288"/>
        <v>21.968865599999997</v>
      </c>
      <c r="BC103" s="16">
        <f t="shared" si="1288"/>
        <v>13.6932154</v>
      </c>
      <c r="BD103" s="16">
        <f t="shared" si="1288"/>
        <v>9.0578149999999997</v>
      </c>
      <c r="BE103" s="16">
        <f t="shared" si="1288"/>
        <v>44.719895999999991</v>
      </c>
      <c r="BF103" s="16">
        <f t="shared" si="1288"/>
        <v>10.069509</v>
      </c>
      <c r="BG103" s="16">
        <f t="shared" si="1288"/>
        <v>14.619108000000001</v>
      </c>
      <c r="BH103" s="16">
        <f t="shared" si="1288"/>
        <v>11.760265199999999</v>
      </c>
      <c r="BI103" s="16">
        <f t="shared" si="1288"/>
        <v>36.4488822</v>
      </c>
      <c r="BJ103" s="16">
        <f t="shared" si="1288"/>
        <v>139.20535483999998</v>
      </c>
      <c r="BK103" s="82">
        <f t="shared" si="1288"/>
        <v>0</v>
      </c>
      <c r="BL103" s="82">
        <f t="shared" si="1288"/>
        <v>0</v>
      </c>
      <c r="BM103" s="82">
        <f t="shared" si="1288"/>
        <v>0</v>
      </c>
      <c r="BN103" s="350">
        <f t="shared" si="1288"/>
        <v>0</v>
      </c>
      <c r="BO103" s="350">
        <f t="shared" si="1288"/>
        <v>0</v>
      </c>
      <c r="BP103" s="350">
        <f t="shared" si="1288"/>
        <v>0</v>
      </c>
      <c r="BQ103" s="350">
        <f t="shared" si="1288"/>
        <v>0</v>
      </c>
      <c r="BR103" s="350">
        <f t="shared" si="1288"/>
        <v>0</v>
      </c>
      <c r="BS103" s="350">
        <f t="shared" si="1288"/>
        <v>0</v>
      </c>
      <c r="BT103" s="350">
        <f t="shared" si="1288"/>
        <v>0</v>
      </c>
      <c r="BU103" s="350">
        <f t="shared" si="1288"/>
        <v>0</v>
      </c>
      <c r="BV103" s="350">
        <f t="shared" si="1288"/>
        <v>0</v>
      </c>
      <c r="BW103" s="350">
        <f t="shared" si="1288"/>
        <v>0</v>
      </c>
      <c r="BX103" s="350">
        <f t="shared" si="1288"/>
        <v>0</v>
      </c>
      <c r="BY103" s="350">
        <f t="shared" si="1288"/>
        <v>0</v>
      </c>
      <c r="BZ103" s="350">
        <f t="shared" si="1288"/>
        <v>0</v>
      </c>
      <c r="CA103" s="350">
        <f t="shared" si="1288"/>
        <v>0</v>
      </c>
      <c r="CB103" s="355"/>
      <c r="CC103" s="15" t="s">
        <v>73</v>
      </c>
      <c r="CD103" s="15"/>
      <c r="CE103" s="16" t="s">
        <v>74</v>
      </c>
      <c r="CF103" s="16">
        <v>6.3064559999999998</v>
      </c>
      <c r="CG103" s="16">
        <v>20.435591072727274</v>
      </c>
      <c r="CH103" s="16">
        <v>1.3350726000000002</v>
      </c>
      <c r="CI103" s="16">
        <v>0.63372230000000007</v>
      </c>
      <c r="CJ103" s="16">
        <v>3.0900417000000004</v>
      </c>
      <c r="CK103" s="16">
        <v>5.0588366000000011</v>
      </c>
      <c r="CL103" s="16">
        <v>0</v>
      </c>
      <c r="CM103" s="16">
        <v>0</v>
      </c>
      <c r="CN103" s="16">
        <v>0</v>
      </c>
      <c r="CO103" s="16">
        <v>0</v>
      </c>
      <c r="CP103" s="16">
        <v>0</v>
      </c>
      <c r="CQ103" s="16">
        <v>0</v>
      </c>
      <c r="CR103" s="16">
        <v>0</v>
      </c>
      <c r="CS103" s="16">
        <v>0</v>
      </c>
      <c r="CT103" s="16">
        <v>0</v>
      </c>
      <c r="CU103" s="16">
        <v>0</v>
      </c>
      <c r="CV103" s="16">
        <v>0</v>
      </c>
      <c r="CW103" s="16">
        <v>0</v>
      </c>
      <c r="CX103" s="16">
        <v>5.0588366000000011</v>
      </c>
      <c r="CY103" s="16"/>
      <c r="CZ103" s="16"/>
      <c r="DA103" s="16"/>
      <c r="DB103" s="16"/>
      <c r="DC103" s="16"/>
      <c r="DD103" s="16"/>
      <c r="DE103" s="16"/>
      <c r="DF103" s="16"/>
      <c r="DG103" s="16"/>
      <c r="DH103" s="16"/>
      <c r="DI103" s="16"/>
      <c r="DJ103" s="16"/>
      <c r="DK103" s="16"/>
      <c r="DL103" s="16"/>
      <c r="DM103" s="16"/>
      <c r="DN103" s="353"/>
      <c r="DO103" s="353"/>
      <c r="DP103" s="349"/>
      <c r="DQ103" s="15" t="s">
        <v>73</v>
      </c>
      <c r="DR103" s="15"/>
      <c r="DS103" s="16" t="s">
        <v>74</v>
      </c>
      <c r="DT103" s="16">
        <f>SUM(DT104:DT108)</f>
        <v>11.564144000000001</v>
      </c>
      <c r="DU103" s="16">
        <f t="shared" ref="DU103:EP103" si="1289">SUM(DU104:DU108)</f>
        <v>51.561819999999997</v>
      </c>
      <c r="DV103" s="16">
        <f t="shared" si="1289"/>
        <v>2.981684</v>
      </c>
      <c r="DW103" s="16">
        <f t="shared" si="1289"/>
        <v>1.7143930000000001</v>
      </c>
      <c r="DX103" s="16">
        <f t="shared" si="1289"/>
        <v>10.051103000000001</v>
      </c>
      <c r="DY103" s="16">
        <f t="shared" si="1289"/>
        <v>14.74718</v>
      </c>
      <c r="DZ103" s="16">
        <f t="shared" si="1289"/>
        <v>6.7857440000000002</v>
      </c>
      <c r="EA103" s="16">
        <f t="shared" si="1289"/>
        <v>3.954151</v>
      </c>
      <c r="EB103" s="16">
        <f t="shared" si="1289"/>
        <v>5.4877729999999998</v>
      </c>
      <c r="EC103" s="16">
        <f t="shared" si="1289"/>
        <v>16.227668000000001</v>
      </c>
      <c r="ED103" s="16">
        <f t="shared" si="1289"/>
        <v>2.8333330000000001</v>
      </c>
      <c r="EE103" s="16">
        <f t="shared" si="1289"/>
        <v>6.956944</v>
      </c>
      <c r="EF103" s="30">
        <f t="shared" si="1289"/>
        <v>6.4067590000000001</v>
      </c>
      <c r="EG103" s="16">
        <f t="shared" si="1289"/>
        <v>16.197036000000001</v>
      </c>
      <c r="EH103" s="16">
        <f t="shared" si="1289"/>
        <v>4.3391330000000004</v>
      </c>
      <c r="EI103" s="16">
        <f t="shared" si="1289"/>
        <v>2.8333330000000001</v>
      </c>
      <c r="EJ103" s="16">
        <f t="shared" si="1289"/>
        <v>5.002733000000001</v>
      </c>
      <c r="EK103" s="16">
        <f t="shared" si="1289"/>
        <v>12.175199000000001</v>
      </c>
      <c r="EL103" s="16">
        <f t="shared" si="1289"/>
        <v>59.347083000000005</v>
      </c>
      <c r="EM103" s="82">
        <f t="shared" si="1289"/>
        <v>0</v>
      </c>
      <c r="EN103" s="82">
        <f t="shared" si="1289"/>
        <v>0</v>
      </c>
      <c r="EO103" s="82">
        <f t="shared" si="1289"/>
        <v>0</v>
      </c>
      <c r="EP103" s="350">
        <f t="shared" si="1289"/>
        <v>0</v>
      </c>
      <c r="EQ103" s="350"/>
      <c r="ER103" s="350"/>
      <c r="ES103" s="350"/>
      <c r="ET103" s="350"/>
      <c r="EU103" s="350"/>
      <c r="EV103" s="350"/>
      <c r="EW103" s="350"/>
      <c r="EX103" s="350"/>
      <c r="EY103" s="350"/>
      <c r="EZ103" s="350"/>
      <c r="FA103" s="350"/>
      <c r="FB103" s="350"/>
      <c r="FC103" s="350"/>
      <c r="FD103" s="355"/>
      <c r="FE103" s="15" t="s">
        <v>73</v>
      </c>
      <c r="FF103" s="15"/>
      <c r="FG103" s="16" t="s">
        <v>74</v>
      </c>
      <c r="FH103" s="16">
        <f>SUM(FH104:FH108)</f>
        <v>13.265719999999998</v>
      </c>
      <c r="FI103" s="16">
        <f t="shared" ref="FI103:GD103" si="1290">SUM(FI104:FI108)</f>
        <v>52.457053000000002</v>
      </c>
      <c r="FJ103" s="16">
        <f t="shared" si="1290"/>
        <v>4.4744529999999996</v>
      </c>
      <c r="FK103" s="16">
        <f t="shared" si="1290"/>
        <v>2.8009680000000001</v>
      </c>
      <c r="FL103" s="16">
        <f t="shared" si="1290"/>
        <v>7.5561949999999998</v>
      </c>
      <c r="FM103" s="16">
        <f t="shared" si="1290"/>
        <v>14.831616</v>
      </c>
      <c r="FN103" s="16">
        <f t="shared" si="1290"/>
        <v>2.3480430000000001</v>
      </c>
      <c r="FO103" s="16">
        <f t="shared" si="1290"/>
        <v>4.1350259999999999</v>
      </c>
      <c r="FP103" s="16">
        <f t="shared" si="1290"/>
        <v>4.3220179999999999</v>
      </c>
      <c r="FQ103" s="16">
        <f t="shared" si="1290"/>
        <v>10.805087</v>
      </c>
      <c r="FR103" s="16">
        <f t="shared" si="1290"/>
        <v>4.1806260000000002</v>
      </c>
      <c r="FS103" s="16">
        <f t="shared" si="1290"/>
        <v>1.6115809999999999</v>
      </c>
      <c r="FT103" s="31">
        <f t="shared" si="1290"/>
        <v>6.7918519999999996</v>
      </c>
      <c r="FU103" s="16">
        <f t="shared" si="1290"/>
        <v>12.584059</v>
      </c>
      <c r="FV103" s="16">
        <f t="shared" si="1290"/>
        <v>6.7918519999999996</v>
      </c>
      <c r="FW103" s="16">
        <f t="shared" si="1290"/>
        <v>4.538176</v>
      </c>
      <c r="FX103" s="16">
        <f t="shared" si="1290"/>
        <v>1.3793869999999999</v>
      </c>
      <c r="FY103" s="16">
        <f t="shared" si="1290"/>
        <v>12.709414999999998</v>
      </c>
      <c r="FZ103" s="16">
        <f t="shared" si="1290"/>
        <v>50.930177</v>
      </c>
      <c r="GA103" s="16">
        <f t="shared" si="1290"/>
        <v>0</v>
      </c>
      <c r="GB103" s="16">
        <f t="shared" si="1290"/>
        <v>0</v>
      </c>
      <c r="GC103" s="189">
        <f t="shared" si="1290"/>
        <v>0</v>
      </c>
      <c r="GD103" s="353">
        <f t="shared" si="1290"/>
        <v>0</v>
      </c>
      <c r="GE103" s="353">
        <f t="shared" ref="GE103:GH103" si="1291">SUM(GE104:GE108)</f>
        <v>0</v>
      </c>
      <c r="GF103" s="353">
        <f t="shared" si="1291"/>
        <v>0</v>
      </c>
      <c r="GG103" s="353">
        <f t="shared" si="1291"/>
        <v>0</v>
      </c>
      <c r="GH103" s="353">
        <f t="shared" si="1291"/>
        <v>0</v>
      </c>
      <c r="GI103" s="353">
        <f t="shared" ref="GI103:GL103" si="1292">SUM(GI104:GI108)</f>
        <v>0</v>
      </c>
      <c r="GJ103" s="353">
        <f t="shared" si="1292"/>
        <v>0</v>
      </c>
      <c r="GK103" s="353">
        <f t="shared" si="1292"/>
        <v>0</v>
      </c>
      <c r="GL103" s="353">
        <f t="shared" si="1292"/>
        <v>0</v>
      </c>
      <c r="GM103" s="353">
        <f t="shared" ref="GM103:GQ103" si="1293">SUM(GM104:GM108)</f>
        <v>0</v>
      </c>
      <c r="GN103" s="353">
        <f t="shared" si="1293"/>
        <v>0</v>
      </c>
      <c r="GO103" s="353">
        <f t="shared" si="1293"/>
        <v>0</v>
      </c>
      <c r="GP103" s="353">
        <f t="shared" si="1293"/>
        <v>0</v>
      </c>
      <c r="GQ103" s="353">
        <f t="shared" si="1293"/>
        <v>0</v>
      </c>
      <c r="GR103" s="355"/>
      <c r="GS103" s="15" t="s">
        <v>73</v>
      </c>
      <c r="GT103" s="15"/>
      <c r="GU103" s="16" t="s">
        <v>74</v>
      </c>
      <c r="GV103" s="16">
        <f>SUM(GV104:GV108)</f>
        <v>17.399999999999999</v>
      </c>
      <c r="GW103" s="16">
        <f t="shared" ref="GW103:HM103" si="1294">SUM(GW104:GW108)</f>
        <v>54.682765899999993</v>
      </c>
      <c r="GX103" s="16">
        <f t="shared" si="1294"/>
        <v>5.1940874999999993</v>
      </c>
      <c r="GY103" s="16">
        <f t="shared" si="1294"/>
        <v>2.5525890000000002</v>
      </c>
      <c r="GZ103" s="16">
        <f t="shared" si="1294"/>
        <v>5.8200919000000004</v>
      </c>
      <c r="HA103" s="16">
        <f t="shared" si="1294"/>
        <v>13.566768399999997</v>
      </c>
      <c r="HB103" s="16">
        <f t="shared" si="1294"/>
        <v>1.0906979999999999</v>
      </c>
      <c r="HC103" s="16">
        <f t="shared" si="1294"/>
        <v>3.3894000000000002</v>
      </c>
      <c r="HD103" s="16">
        <f t="shared" si="1294"/>
        <v>1.21512</v>
      </c>
      <c r="HE103" s="16">
        <f t="shared" si="1294"/>
        <v>5.6952180000000006</v>
      </c>
      <c r="HF103" s="16">
        <f t="shared" si="1294"/>
        <v>5.8706904</v>
      </c>
      <c r="HG103" s="16">
        <f t="shared" si="1294"/>
        <v>3.1740918000000002</v>
      </c>
      <c r="HH103" s="16">
        <f t="shared" si="1294"/>
        <v>3.0937553999999996</v>
      </c>
      <c r="HI103" s="16">
        <f t="shared" si="1294"/>
        <v>12.138537599999999</v>
      </c>
      <c r="HJ103" s="16">
        <f t="shared" si="1294"/>
        <v>6.6232608000000006</v>
      </c>
      <c r="HK103" s="16">
        <v>3.5719583999999998</v>
      </c>
      <c r="HL103" s="16">
        <v>3.5719583999999998</v>
      </c>
      <c r="HM103" s="16">
        <f t="shared" si="1294"/>
        <v>13.290465600000001</v>
      </c>
      <c r="HN103" s="16">
        <f>SUM(HN104:HN108)</f>
        <v>44.690989599999995</v>
      </c>
      <c r="HO103" s="16">
        <f t="shared" ref="HO103:HQ103" si="1295">SUM(HO104:HO108)</f>
        <v>7.6509040000000006</v>
      </c>
      <c r="HP103" s="16">
        <f t="shared" si="1295"/>
        <v>3.3657240000000002</v>
      </c>
      <c r="HQ103" s="16">
        <f t="shared" si="1295"/>
        <v>0</v>
      </c>
      <c r="HR103" s="16">
        <f t="shared" ref="HR103:HU103" si="1296">SUM(HR104:HR108)</f>
        <v>11.016628000000001</v>
      </c>
      <c r="HS103" s="353">
        <f t="shared" si="1296"/>
        <v>0</v>
      </c>
      <c r="HT103" s="353">
        <f t="shared" si="1296"/>
        <v>0</v>
      </c>
      <c r="HU103" s="353">
        <f t="shared" si="1296"/>
        <v>0</v>
      </c>
      <c r="HV103" s="353">
        <f t="shared" ref="HV103:HY103" si="1297">SUM(HV104:HV108)</f>
        <v>0</v>
      </c>
      <c r="HW103" s="353">
        <f t="shared" si="1297"/>
        <v>0</v>
      </c>
      <c r="HX103" s="353">
        <f t="shared" si="1297"/>
        <v>0</v>
      </c>
      <c r="HY103" s="353">
        <f t="shared" si="1297"/>
        <v>0</v>
      </c>
      <c r="HZ103" s="353">
        <f t="shared" ref="HZ103:IC103" si="1298">SUM(HZ104:HZ108)</f>
        <v>0</v>
      </c>
      <c r="IA103" s="353">
        <f t="shared" si="1298"/>
        <v>0</v>
      </c>
      <c r="IB103" s="353">
        <f t="shared" si="1298"/>
        <v>0</v>
      </c>
      <c r="IC103" s="353">
        <f t="shared" si="1298"/>
        <v>0</v>
      </c>
      <c r="ID103" s="353">
        <f t="shared" ref="ID103" si="1299">SUM(ID104:ID108)</f>
        <v>0</v>
      </c>
      <c r="IE103" s="353">
        <f>SUM(IE104:IE108)</f>
        <v>11.016628000000001</v>
      </c>
    </row>
    <row r="104" spans="1:239" ht="15.75" x14ac:dyDescent="0.25">
      <c r="A104" s="17">
        <v>20</v>
      </c>
      <c r="B104" s="21" t="s">
        <v>75</v>
      </c>
      <c r="C104" s="19" t="s">
        <v>76</v>
      </c>
      <c r="D104" s="20">
        <f>AR104+'1.Danh muc CPHC'!CF104+DT104+FH104+GV104</f>
        <v>1.3365</v>
      </c>
      <c r="E104" s="20">
        <f>AS104+'1.Danh muc CPHC'!CG104+DU104+FI104+GW104</f>
        <v>4.2523461999999999</v>
      </c>
      <c r="F104" s="20">
        <f>AT104+'1.Danh muc CPHC'!CH104+DV104+FJ104+GX104</f>
        <v>1.2805726000000002</v>
      </c>
      <c r="G104" s="20">
        <f>AU104+'1.Danh muc CPHC'!CI104+DW104+FK104+GY104</f>
        <v>1.70074334</v>
      </c>
      <c r="H104" s="20">
        <f>AV104+'1.Danh muc CPHC'!CJ104+DX104+FL104+GZ104</f>
        <v>1.7663023000000002</v>
      </c>
      <c r="I104" s="32">
        <f t="shared" si="679"/>
        <v>4.7476182400000004</v>
      </c>
      <c r="J104" s="20">
        <f t="shared" ref="J104:L108" si="1300">AX104+CL104+DZ104+FN104+HB104</f>
        <v>0.44550000000000001</v>
      </c>
      <c r="K104" s="20">
        <f t="shared" si="1300"/>
        <v>0</v>
      </c>
      <c r="L104" s="20">
        <f t="shared" si="1300"/>
        <v>0</v>
      </c>
      <c r="M104" s="32">
        <f t="shared" si="680"/>
        <v>0.44550000000000001</v>
      </c>
      <c r="N104" s="20">
        <f t="shared" ref="N104:P108" si="1301">BB104+CP104+ED104+FR104+HF104</f>
        <v>0</v>
      </c>
      <c r="O104" s="20">
        <f t="shared" si="1301"/>
        <v>0</v>
      </c>
      <c r="P104" s="20">
        <f t="shared" si="1301"/>
        <v>0</v>
      </c>
      <c r="Q104" s="32">
        <f t="shared" si="681"/>
        <v>0</v>
      </c>
      <c r="R104" s="20">
        <f t="shared" ref="R104:T108" si="1302">BF104+CT104+EH104+FV104+HJ104</f>
        <v>0.22666600000000001</v>
      </c>
      <c r="S104" s="20">
        <f t="shared" si="1302"/>
        <v>0.68000040000000006</v>
      </c>
      <c r="T104" s="20">
        <f t="shared" si="1302"/>
        <v>0.68000040000000006</v>
      </c>
      <c r="U104" s="32">
        <f t="shared" si="682"/>
        <v>1.5866668000000002</v>
      </c>
      <c r="V104" s="32">
        <f t="shared" si="723"/>
        <v>6.7797850400000002</v>
      </c>
      <c r="W104" s="32">
        <f>BK104+CY104+EM104+GA104+HO104</f>
        <v>0</v>
      </c>
      <c r="X104" s="32">
        <f t="shared" ref="X104:Y108" si="1303">BL104+DM104+EN104+GB104+HP104</f>
        <v>0</v>
      </c>
      <c r="Y104" s="202">
        <f t="shared" si="1303"/>
        <v>0</v>
      </c>
      <c r="Z104" s="186">
        <f t="shared" si="1071"/>
        <v>0</v>
      </c>
      <c r="AA104" s="186">
        <f>BO104+DC104+EQ104+GE104+HS104</f>
        <v>0</v>
      </c>
      <c r="AB104" s="186">
        <f t="shared" ref="AB104:AD108" si="1304">BP104+DD104+ER104+GF104+HT104</f>
        <v>0</v>
      </c>
      <c r="AC104" s="186">
        <f t="shared" si="1304"/>
        <v>0</v>
      </c>
      <c r="AD104" s="186">
        <f t="shared" si="1304"/>
        <v>0</v>
      </c>
      <c r="AE104" s="186">
        <f>BS104+DG104+EU104+GI104+HW104</f>
        <v>0</v>
      </c>
      <c r="AF104" s="186">
        <f t="shared" ref="AF104:AF108" si="1305">BT104+DH104+EV104+GJ104+HX104</f>
        <v>0</v>
      </c>
      <c r="AG104" s="186">
        <f t="shared" ref="AG104:AG108" si="1306">BU104+DI104+EW104+GK104+HY104</f>
        <v>0</v>
      </c>
      <c r="AH104" s="186">
        <f t="shared" ref="AH104:AH108" si="1307">BV104+DJ104+EX104+GL104+HZ104</f>
        <v>0</v>
      </c>
      <c r="AI104" s="186">
        <f>BW104+DK104+EY104+GM104+IA104</f>
        <v>0</v>
      </c>
      <c r="AJ104" s="186">
        <f t="shared" ref="AJ104:AJ108" si="1308">BX104+DL104+EZ104+GN104+IB104</f>
        <v>0</v>
      </c>
      <c r="AK104" s="186">
        <f t="shared" ref="AK104:AK108" si="1309">BY104+DM104+FA104+GO104+IC104</f>
        <v>0</v>
      </c>
      <c r="AL104" s="186">
        <f t="shared" ref="AL104:AL108" si="1310">BZ104+DN104+FB104+GP104+ID104</f>
        <v>0</v>
      </c>
      <c r="AM104" s="186">
        <f t="shared" si="729"/>
        <v>0</v>
      </c>
      <c r="AN104" s="13"/>
      <c r="AO104" s="18">
        <v>20</v>
      </c>
      <c r="AP104" s="21" t="s">
        <v>75</v>
      </c>
      <c r="AQ104" s="19" t="s">
        <v>76</v>
      </c>
      <c r="AR104" s="19">
        <v>0</v>
      </c>
      <c r="AS104" s="19">
        <v>0</v>
      </c>
      <c r="AT104" s="19">
        <v>0</v>
      </c>
      <c r="AU104" s="19">
        <v>1.03457664</v>
      </c>
      <c r="AV104" s="19">
        <v>0</v>
      </c>
      <c r="AW104" s="19">
        <f t="shared" si="1131"/>
        <v>1.03457664</v>
      </c>
      <c r="AX104" s="19">
        <v>0</v>
      </c>
      <c r="AY104" s="19">
        <v>0</v>
      </c>
      <c r="AZ104" s="19">
        <v>0</v>
      </c>
      <c r="BA104" s="19">
        <f t="shared" ref="BA104:BA108" si="1311">SUM(AX104:AZ104)</f>
        <v>0</v>
      </c>
      <c r="BB104" s="19">
        <v>0</v>
      </c>
      <c r="BC104" s="19">
        <v>0</v>
      </c>
      <c r="BD104" s="19">
        <v>0</v>
      </c>
      <c r="BE104" s="19">
        <f t="shared" si="1201"/>
        <v>0</v>
      </c>
      <c r="BF104" s="19">
        <v>0.22666600000000001</v>
      </c>
      <c r="BG104" s="19">
        <v>0.68000040000000006</v>
      </c>
      <c r="BH104" s="19">
        <v>0.68000040000000006</v>
      </c>
      <c r="BI104" s="19">
        <f t="shared" ref="BI104:BI108" si="1312">SUM(BF104:BH104)</f>
        <v>1.5866668000000002</v>
      </c>
      <c r="BJ104" s="33">
        <f t="shared" ref="BJ104:BJ107" si="1313">+AW104+BA104+BE104+BI104</f>
        <v>2.6212434400000002</v>
      </c>
      <c r="BK104" s="48"/>
      <c r="BL104" s="48"/>
      <c r="BM104" s="48"/>
      <c r="BN104" s="197">
        <f t="shared" ref="BN104:BN108" si="1314">SUM(BK104:BM104)</f>
        <v>0</v>
      </c>
      <c r="BO104" s="197"/>
      <c r="BP104" s="197"/>
      <c r="BQ104" s="197"/>
      <c r="BR104" s="197">
        <f t="shared" ref="BR104:BR108" si="1315">SUM(BO104:BQ104)</f>
        <v>0</v>
      </c>
      <c r="BS104" s="197"/>
      <c r="BT104" s="197"/>
      <c r="BU104" s="197"/>
      <c r="BV104" s="197">
        <f t="shared" ref="BV104:BV108" si="1316">SUM(BS104:BU104)</f>
        <v>0</v>
      </c>
      <c r="BW104" s="197"/>
      <c r="BX104" s="197"/>
      <c r="BY104" s="197"/>
      <c r="BZ104" s="197">
        <f t="shared" ref="BZ104:BZ108" si="1317">SUM(BW104:BY104)</f>
        <v>0</v>
      </c>
      <c r="CA104" s="197">
        <f t="shared" ref="CA104:CA107" si="1318">+BN104+BR104+BV104+BZ104</f>
        <v>0</v>
      </c>
      <c r="CC104" s="18">
        <v>20</v>
      </c>
      <c r="CD104" s="21" t="s">
        <v>75</v>
      </c>
      <c r="CE104" s="19" t="s">
        <v>76</v>
      </c>
      <c r="CF104" s="19">
        <v>0</v>
      </c>
      <c r="CG104" s="19">
        <v>2.51462E-2</v>
      </c>
      <c r="CH104" s="19">
        <v>0.83507260000000005</v>
      </c>
      <c r="CI104" s="19">
        <v>0.22066669999999999</v>
      </c>
      <c r="CJ104" s="19">
        <v>1.3208023000000002</v>
      </c>
      <c r="CK104" s="19">
        <v>2.3765416000000004</v>
      </c>
      <c r="CL104" s="19"/>
      <c r="CM104" s="19"/>
      <c r="CN104" s="19"/>
      <c r="CO104" s="19">
        <v>0</v>
      </c>
      <c r="CP104" s="19"/>
      <c r="CQ104" s="19"/>
      <c r="CR104" s="19"/>
      <c r="CS104" s="19">
        <v>0</v>
      </c>
      <c r="CT104" s="19"/>
      <c r="CU104" s="19"/>
      <c r="CV104" s="19"/>
      <c r="CW104" s="19">
        <v>0</v>
      </c>
      <c r="CX104" s="19">
        <v>2.3765416000000004</v>
      </c>
      <c r="CY104" s="19"/>
      <c r="CZ104" s="19"/>
      <c r="DA104" s="19"/>
      <c r="DB104" s="19"/>
      <c r="DC104" s="19"/>
      <c r="DD104" s="19"/>
      <c r="DE104" s="19"/>
      <c r="DF104" s="19"/>
      <c r="DG104" s="19"/>
      <c r="DH104" s="19"/>
      <c r="DI104" s="19"/>
      <c r="DJ104" s="19"/>
      <c r="DK104" s="19"/>
      <c r="DL104" s="19"/>
      <c r="DM104" s="19"/>
      <c r="DN104" s="186"/>
      <c r="DO104" s="186"/>
      <c r="DQ104" s="18">
        <v>20</v>
      </c>
      <c r="DR104" s="21" t="s">
        <v>75</v>
      </c>
      <c r="DS104" s="19" t="s">
        <v>76</v>
      </c>
      <c r="DT104" s="19">
        <v>0</v>
      </c>
      <c r="DU104" s="19">
        <v>0</v>
      </c>
      <c r="DV104" s="19">
        <v>0</v>
      </c>
      <c r="DW104" s="19">
        <v>0</v>
      </c>
      <c r="DX104" s="19">
        <v>0</v>
      </c>
      <c r="DY104" s="19">
        <f t="shared" si="1141"/>
        <v>0</v>
      </c>
      <c r="DZ104" s="19">
        <v>0</v>
      </c>
      <c r="EA104" s="19">
        <v>0</v>
      </c>
      <c r="EB104" s="19">
        <v>0</v>
      </c>
      <c r="EC104" s="19">
        <f t="shared" ref="EC104:EC108" si="1319">SUM(DZ104:EB104)</f>
        <v>0</v>
      </c>
      <c r="ED104" s="19">
        <v>0</v>
      </c>
      <c r="EE104" s="19">
        <v>0</v>
      </c>
      <c r="EF104" s="34">
        <v>0</v>
      </c>
      <c r="EG104" s="19">
        <f t="shared" ref="EG104:EG108" si="1320">SUM(ED104:EF104)</f>
        <v>0</v>
      </c>
      <c r="EH104" s="34">
        <v>0</v>
      </c>
      <c r="EI104" s="34">
        <v>0</v>
      </c>
      <c r="EJ104" s="34">
        <v>0</v>
      </c>
      <c r="EK104" s="19">
        <f t="shared" ref="EK104:EK108" si="1321">SUM(EH104:EJ104)</f>
        <v>0</v>
      </c>
      <c r="EL104" s="19">
        <f t="shared" ref="EL104:EL107" si="1322">+DY104+EC104+EG104+EK104</f>
        <v>0</v>
      </c>
      <c r="EM104" s="48"/>
      <c r="EN104" s="48"/>
      <c r="EO104" s="48"/>
      <c r="EP104" s="197">
        <f t="shared" ref="EP104:EP108" si="1323">SUM(EM104:EO104)</f>
        <v>0</v>
      </c>
      <c r="EQ104" s="197"/>
      <c r="ER104" s="197"/>
      <c r="ES104" s="197"/>
      <c r="ET104" s="197"/>
      <c r="EU104" s="197"/>
      <c r="EV104" s="197"/>
      <c r="EW104" s="197"/>
      <c r="EX104" s="197"/>
      <c r="EY104" s="197"/>
      <c r="EZ104" s="197"/>
      <c r="FA104" s="197"/>
      <c r="FB104" s="197"/>
      <c r="FC104" s="197"/>
      <c r="FE104" s="18">
        <v>20</v>
      </c>
      <c r="FF104" s="21" t="s">
        <v>75</v>
      </c>
      <c r="FG104" s="19" t="s">
        <v>76</v>
      </c>
      <c r="FH104" s="19">
        <v>1.3365</v>
      </c>
      <c r="FI104" s="19">
        <v>3.6419999999999999</v>
      </c>
      <c r="FJ104" s="19">
        <v>0.44550000000000001</v>
      </c>
      <c r="FK104" s="19">
        <v>0.44550000000000001</v>
      </c>
      <c r="FL104" s="19">
        <v>0.44550000000000001</v>
      </c>
      <c r="FM104" s="19">
        <f t="shared" si="1147"/>
        <v>1.3365</v>
      </c>
      <c r="FN104" s="19">
        <v>0.44550000000000001</v>
      </c>
      <c r="FO104" s="19">
        <v>0</v>
      </c>
      <c r="FP104" s="19">
        <v>0</v>
      </c>
      <c r="FQ104" s="19">
        <f t="shared" ref="FQ104:FQ108" si="1324">SUM(FN104:FP104)</f>
        <v>0.44550000000000001</v>
      </c>
      <c r="FR104" s="19">
        <v>0</v>
      </c>
      <c r="FS104" s="19">
        <v>0</v>
      </c>
      <c r="FT104" s="42">
        <v>0</v>
      </c>
      <c r="FU104" s="19">
        <f t="shared" ref="FU104:FU108" si="1325">SUM(FR104:FT104)</f>
        <v>0</v>
      </c>
      <c r="FV104" s="42">
        <v>0</v>
      </c>
      <c r="FW104" s="42">
        <v>0</v>
      </c>
      <c r="FX104" s="42">
        <v>0</v>
      </c>
      <c r="FY104" s="19">
        <f t="shared" ref="FY104:FY108" si="1326">SUM(FV104:FX104)</f>
        <v>0</v>
      </c>
      <c r="FZ104" s="19">
        <f t="shared" ref="FZ104:FZ107" si="1327">+FM104+FQ104+FU104+FY104</f>
        <v>1.782</v>
      </c>
      <c r="GA104" s="19"/>
      <c r="GB104" s="19"/>
      <c r="GC104" s="188"/>
      <c r="GD104" s="186">
        <f t="shared" ref="GD104:GD108" si="1328">SUM(GA104:GC104)</f>
        <v>0</v>
      </c>
      <c r="GE104" s="186"/>
      <c r="GF104" s="186"/>
      <c r="GG104" s="186"/>
      <c r="GH104" s="186">
        <f t="shared" ref="GH104:GH108" si="1329">SUM(GE104:GG104)</f>
        <v>0</v>
      </c>
      <c r="GI104" s="186"/>
      <c r="GJ104" s="186"/>
      <c r="GK104" s="186"/>
      <c r="GL104" s="186">
        <f t="shared" ref="GL104:GL108" si="1330">SUM(GI104:GK104)</f>
        <v>0</v>
      </c>
      <c r="GM104" s="186"/>
      <c r="GN104" s="186"/>
      <c r="GO104" s="186"/>
      <c r="GP104" s="186">
        <f t="shared" ref="GP104:GP108" si="1331">SUM(GM104:GO104)</f>
        <v>0</v>
      </c>
      <c r="GQ104" s="186">
        <f t="shared" ref="GQ104:GQ107" si="1332">+GD104+GH104+GL104+GP104</f>
        <v>0</v>
      </c>
      <c r="GS104" s="18">
        <v>20</v>
      </c>
      <c r="GT104" s="21" t="s">
        <v>75</v>
      </c>
      <c r="GU104" s="19" t="s">
        <v>76</v>
      </c>
      <c r="GV104" s="19">
        <v>0</v>
      </c>
      <c r="GW104" s="19">
        <v>0.58519999999999994</v>
      </c>
      <c r="GX104" s="19">
        <v>0</v>
      </c>
      <c r="GY104" s="19">
        <v>0</v>
      </c>
      <c r="GZ104" s="19">
        <v>0</v>
      </c>
      <c r="HA104" s="19">
        <f t="shared" si="1157"/>
        <v>0</v>
      </c>
      <c r="HB104" s="19">
        <v>0</v>
      </c>
      <c r="HC104" s="19">
        <v>0</v>
      </c>
      <c r="HD104" s="19">
        <v>0</v>
      </c>
      <c r="HE104" s="19">
        <f t="shared" ref="HE104:HE108" si="1333">SUM(HB104:HD104)</f>
        <v>0</v>
      </c>
      <c r="HF104" s="19">
        <v>0</v>
      </c>
      <c r="HG104" s="19">
        <v>0</v>
      </c>
      <c r="HH104" s="43">
        <v>0</v>
      </c>
      <c r="HI104" s="19">
        <f t="shared" ref="HI104:HJ108" si="1334">SUM(HF104:HH104)</f>
        <v>0</v>
      </c>
      <c r="HJ104" s="43">
        <v>0</v>
      </c>
      <c r="HK104" s="43">
        <v>0</v>
      </c>
      <c r="HL104" s="43">
        <v>0</v>
      </c>
      <c r="HM104" s="19">
        <f t="shared" ref="HM104:HM108" si="1335">SUM(HJ104:HL104)</f>
        <v>0</v>
      </c>
      <c r="HN104" s="19">
        <f t="shared" si="1276"/>
        <v>0</v>
      </c>
      <c r="HO104" s="19">
        <v>0</v>
      </c>
      <c r="HP104" s="19">
        <v>0</v>
      </c>
      <c r="HQ104" s="19"/>
      <c r="HR104" s="19">
        <f t="shared" ref="HR104:HR108" si="1336">SUM(HO104:HQ104)</f>
        <v>0</v>
      </c>
      <c r="HS104" s="186"/>
      <c r="HT104" s="186"/>
      <c r="HU104" s="186"/>
      <c r="HV104" s="186">
        <f t="shared" ref="HV104:HV108" si="1337">SUM(HS104:HU104)</f>
        <v>0</v>
      </c>
      <c r="HW104" s="186"/>
      <c r="HX104" s="186"/>
      <c r="HY104" s="186"/>
      <c r="HZ104" s="186">
        <f t="shared" ref="HZ104:HZ108" si="1338">SUM(HW104:HY104)</f>
        <v>0</v>
      </c>
      <c r="IA104" s="186"/>
      <c r="IB104" s="186"/>
      <c r="IC104" s="186"/>
      <c r="ID104" s="186">
        <f t="shared" ref="ID104:ID108" si="1339">SUM(IA104:IC104)</f>
        <v>0</v>
      </c>
      <c r="IE104" s="186">
        <f t="shared" si="1281"/>
        <v>0</v>
      </c>
    </row>
    <row r="105" spans="1:239" ht="15.75" x14ac:dyDescent="0.25">
      <c r="A105" s="17">
        <v>21</v>
      </c>
      <c r="B105" s="23" t="s">
        <v>77</v>
      </c>
      <c r="C105" s="19" t="s">
        <v>78</v>
      </c>
      <c r="D105" s="20">
        <f>AR105+'1.Danh muc CPHC'!CF105+DT105+FH105+GV105</f>
        <v>0</v>
      </c>
      <c r="E105" s="20">
        <f>AS105+'1.Danh muc CPHC'!CG105+DU105+FI105+GW105</f>
        <v>9.8528098727272724</v>
      </c>
      <c r="F105" s="20">
        <f>AT105+'1.Danh muc CPHC'!CH105+DV105+FJ105+GX105</f>
        <v>0</v>
      </c>
      <c r="G105" s="20">
        <f>AU105+'1.Danh muc CPHC'!CI105+DW105+FK105+GY105</f>
        <v>0</v>
      </c>
      <c r="H105" s="20">
        <f>AV105+'1.Danh muc CPHC'!CJ105+DX105+FL105+GZ105</f>
        <v>0</v>
      </c>
      <c r="I105" s="32">
        <f t="shared" si="679"/>
        <v>0</v>
      </c>
      <c r="J105" s="20">
        <f t="shared" si="1300"/>
        <v>0</v>
      </c>
      <c r="K105" s="20">
        <f t="shared" si="1300"/>
        <v>0</v>
      </c>
      <c r="L105" s="20">
        <f t="shared" si="1300"/>
        <v>0</v>
      </c>
      <c r="M105" s="32">
        <f t="shared" si="680"/>
        <v>0</v>
      </c>
      <c r="N105" s="20">
        <f t="shared" si="1301"/>
        <v>0</v>
      </c>
      <c r="O105" s="20">
        <f t="shared" si="1301"/>
        <v>0</v>
      </c>
      <c r="P105" s="20">
        <f t="shared" si="1301"/>
        <v>0</v>
      </c>
      <c r="Q105" s="32">
        <f t="shared" si="681"/>
        <v>0</v>
      </c>
      <c r="R105" s="20">
        <f t="shared" si="1302"/>
        <v>0</v>
      </c>
      <c r="S105" s="20">
        <f t="shared" si="1302"/>
        <v>0</v>
      </c>
      <c r="T105" s="20">
        <f t="shared" si="1302"/>
        <v>0</v>
      </c>
      <c r="U105" s="32">
        <f t="shared" si="682"/>
        <v>0</v>
      </c>
      <c r="V105" s="32">
        <f t="shared" si="723"/>
        <v>0</v>
      </c>
      <c r="W105" s="32">
        <f>BK105+CY105+EM105+GA105+HO105</f>
        <v>0</v>
      </c>
      <c r="X105" s="32">
        <f t="shared" si="1303"/>
        <v>0</v>
      </c>
      <c r="Y105" s="202">
        <f t="shared" si="1303"/>
        <v>0</v>
      </c>
      <c r="Z105" s="186">
        <f t="shared" si="1071"/>
        <v>0</v>
      </c>
      <c r="AA105" s="186">
        <f>BO105+DC105+EQ105+GE105+HS105</f>
        <v>0</v>
      </c>
      <c r="AB105" s="186">
        <f t="shared" si="1304"/>
        <v>0</v>
      </c>
      <c r="AC105" s="186">
        <f t="shared" si="1304"/>
        <v>0</v>
      </c>
      <c r="AD105" s="186">
        <f t="shared" si="1304"/>
        <v>0</v>
      </c>
      <c r="AE105" s="186">
        <f>BS105+DG105+EU105+GI105+HW105</f>
        <v>0</v>
      </c>
      <c r="AF105" s="186">
        <f t="shared" si="1305"/>
        <v>0</v>
      </c>
      <c r="AG105" s="186">
        <f t="shared" si="1306"/>
        <v>0</v>
      </c>
      <c r="AH105" s="186">
        <f t="shared" si="1307"/>
        <v>0</v>
      </c>
      <c r="AI105" s="186">
        <f>BW105+DK105+EY105+GM105+IA105</f>
        <v>0</v>
      </c>
      <c r="AJ105" s="186">
        <f t="shared" si="1308"/>
        <v>0</v>
      </c>
      <c r="AK105" s="186">
        <f t="shared" si="1309"/>
        <v>0</v>
      </c>
      <c r="AL105" s="186">
        <f t="shared" si="1310"/>
        <v>0</v>
      </c>
      <c r="AM105" s="186">
        <f t="shared" si="729"/>
        <v>0</v>
      </c>
      <c r="AN105" s="13"/>
      <c r="AO105" s="18">
        <v>21</v>
      </c>
      <c r="AP105" s="23" t="s">
        <v>77</v>
      </c>
      <c r="AQ105" s="19" t="s">
        <v>78</v>
      </c>
      <c r="AR105" s="19">
        <v>0</v>
      </c>
      <c r="AS105" s="19">
        <v>4</v>
      </c>
      <c r="AT105" s="19">
        <v>0</v>
      </c>
      <c r="AU105" s="19">
        <v>0</v>
      </c>
      <c r="AV105" s="19">
        <v>0</v>
      </c>
      <c r="AW105" s="19">
        <f t="shared" si="1131"/>
        <v>0</v>
      </c>
      <c r="AX105" s="19">
        <v>0</v>
      </c>
      <c r="AY105" s="19">
        <v>0</v>
      </c>
      <c r="AZ105" s="19">
        <v>0</v>
      </c>
      <c r="BA105" s="19">
        <f t="shared" si="1311"/>
        <v>0</v>
      </c>
      <c r="BB105" s="19">
        <v>0</v>
      </c>
      <c r="BC105" s="19">
        <v>0</v>
      </c>
      <c r="BD105" s="19">
        <v>0</v>
      </c>
      <c r="BE105" s="19">
        <f t="shared" si="1201"/>
        <v>0</v>
      </c>
      <c r="BF105" s="19">
        <v>0</v>
      </c>
      <c r="BG105" s="19">
        <v>0</v>
      </c>
      <c r="BH105" s="19">
        <v>0</v>
      </c>
      <c r="BI105" s="19">
        <f t="shared" si="1312"/>
        <v>0</v>
      </c>
      <c r="BJ105" s="33">
        <f t="shared" si="1313"/>
        <v>0</v>
      </c>
      <c r="BK105" s="48"/>
      <c r="BL105" s="48"/>
      <c r="BM105" s="48"/>
      <c r="BN105" s="197">
        <f t="shared" si="1314"/>
        <v>0</v>
      </c>
      <c r="BO105" s="197"/>
      <c r="BP105" s="197"/>
      <c r="BQ105" s="197"/>
      <c r="BR105" s="197">
        <f t="shared" si="1315"/>
        <v>0</v>
      </c>
      <c r="BS105" s="197"/>
      <c r="BT105" s="197"/>
      <c r="BU105" s="197"/>
      <c r="BV105" s="197">
        <f t="shared" si="1316"/>
        <v>0</v>
      </c>
      <c r="BW105" s="197"/>
      <c r="BX105" s="197"/>
      <c r="BY105" s="197"/>
      <c r="BZ105" s="197">
        <f t="shared" si="1317"/>
        <v>0</v>
      </c>
      <c r="CA105" s="197">
        <f t="shared" si="1318"/>
        <v>0</v>
      </c>
      <c r="CC105" s="18">
        <v>21</v>
      </c>
      <c r="CD105" s="23" t="s">
        <v>77</v>
      </c>
      <c r="CE105" s="19" t="s">
        <v>78</v>
      </c>
      <c r="CF105" s="19">
        <v>0</v>
      </c>
      <c r="CG105" s="19">
        <v>5.8528098727272724</v>
      </c>
      <c r="CH105" s="19">
        <v>0</v>
      </c>
      <c r="CI105" s="19">
        <v>0</v>
      </c>
      <c r="CJ105" s="19">
        <v>0</v>
      </c>
      <c r="CK105" s="19">
        <v>0</v>
      </c>
      <c r="CL105" s="19"/>
      <c r="CM105" s="19"/>
      <c r="CN105" s="19"/>
      <c r="CO105" s="19">
        <v>0</v>
      </c>
      <c r="CP105" s="19"/>
      <c r="CQ105" s="19"/>
      <c r="CR105" s="19"/>
      <c r="CS105" s="19">
        <v>0</v>
      </c>
      <c r="CT105" s="19"/>
      <c r="CU105" s="19"/>
      <c r="CV105" s="19"/>
      <c r="CW105" s="19">
        <v>0</v>
      </c>
      <c r="CX105" s="19">
        <v>0</v>
      </c>
      <c r="CY105" s="19"/>
      <c r="CZ105" s="19"/>
      <c r="DA105" s="19"/>
      <c r="DB105" s="19"/>
      <c r="DC105" s="19"/>
      <c r="DD105" s="19"/>
      <c r="DE105" s="19"/>
      <c r="DF105" s="19"/>
      <c r="DG105" s="19"/>
      <c r="DH105" s="19"/>
      <c r="DI105" s="19"/>
      <c r="DJ105" s="19"/>
      <c r="DK105" s="19"/>
      <c r="DL105" s="19"/>
      <c r="DM105" s="19"/>
      <c r="DN105" s="186"/>
      <c r="DO105" s="186"/>
      <c r="DQ105" s="18">
        <v>21</v>
      </c>
      <c r="DR105" s="23" t="s">
        <v>77</v>
      </c>
      <c r="DS105" s="19" t="s">
        <v>78</v>
      </c>
      <c r="DT105" s="19">
        <v>0</v>
      </c>
      <c r="DU105" s="19">
        <v>0</v>
      </c>
      <c r="DV105" s="19">
        <v>0</v>
      </c>
      <c r="DW105" s="19">
        <v>0</v>
      </c>
      <c r="DX105" s="19">
        <v>0</v>
      </c>
      <c r="DY105" s="19">
        <f t="shared" si="1141"/>
        <v>0</v>
      </c>
      <c r="DZ105" s="19">
        <v>0</v>
      </c>
      <c r="EA105" s="19">
        <v>0</v>
      </c>
      <c r="EB105" s="19">
        <v>0</v>
      </c>
      <c r="EC105" s="19">
        <f t="shared" si="1319"/>
        <v>0</v>
      </c>
      <c r="ED105" s="19">
        <v>0</v>
      </c>
      <c r="EE105" s="19">
        <v>0</v>
      </c>
      <c r="EF105" s="34">
        <v>0</v>
      </c>
      <c r="EG105" s="19">
        <f t="shared" si="1320"/>
        <v>0</v>
      </c>
      <c r="EH105" s="34">
        <v>0</v>
      </c>
      <c r="EI105" s="34">
        <v>0</v>
      </c>
      <c r="EJ105" s="34">
        <v>0</v>
      </c>
      <c r="EK105" s="19">
        <f t="shared" si="1321"/>
        <v>0</v>
      </c>
      <c r="EL105" s="19">
        <f t="shared" si="1322"/>
        <v>0</v>
      </c>
      <c r="EM105" s="48"/>
      <c r="EN105" s="48"/>
      <c r="EO105" s="48"/>
      <c r="EP105" s="197">
        <f t="shared" si="1323"/>
        <v>0</v>
      </c>
      <c r="EQ105" s="197"/>
      <c r="ER105" s="197"/>
      <c r="ES105" s="197"/>
      <c r="ET105" s="197"/>
      <c r="EU105" s="197"/>
      <c r="EV105" s="197"/>
      <c r="EW105" s="197"/>
      <c r="EX105" s="197"/>
      <c r="EY105" s="197"/>
      <c r="EZ105" s="197"/>
      <c r="FA105" s="197"/>
      <c r="FB105" s="197"/>
      <c r="FC105" s="197"/>
      <c r="FE105" s="18">
        <v>21</v>
      </c>
      <c r="FF105" s="23" t="s">
        <v>77</v>
      </c>
      <c r="FG105" s="19" t="s">
        <v>78</v>
      </c>
      <c r="FH105" s="19">
        <v>0</v>
      </c>
      <c r="FI105" s="19">
        <v>0</v>
      </c>
      <c r="FJ105" s="19">
        <v>0</v>
      </c>
      <c r="FK105" s="19">
        <v>0</v>
      </c>
      <c r="FL105" s="19">
        <v>0</v>
      </c>
      <c r="FM105" s="19">
        <f t="shared" si="1147"/>
        <v>0</v>
      </c>
      <c r="FN105" s="19">
        <v>0</v>
      </c>
      <c r="FO105" s="19">
        <v>0</v>
      </c>
      <c r="FP105" s="19">
        <v>0</v>
      </c>
      <c r="FQ105" s="19">
        <f t="shared" si="1324"/>
        <v>0</v>
      </c>
      <c r="FR105" s="19">
        <v>0</v>
      </c>
      <c r="FS105" s="19">
        <v>0</v>
      </c>
      <c r="FT105" s="42">
        <v>0</v>
      </c>
      <c r="FU105" s="19">
        <f t="shared" si="1325"/>
        <v>0</v>
      </c>
      <c r="FV105" s="42">
        <v>0</v>
      </c>
      <c r="FW105" s="42">
        <v>0</v>
      </c>
      <c r="FX105" s="42">
        <v>0</v>
      </c>
      <c r="FY105" s="19">
        <f t="shared" si="1326"/>
        <v>0</v>
      </c>
      <c r="FZ105" s="19">
        <f t="shared" si="1327"/>
        <v>0</v>
      </c>
      <c r="GA105" s="19"/>
      <c r="GB105" s="19"/>
      <c r="GC105" s="188"/>
      <c r="GD105" s="186">
        <f t="shared" si="1328"/>
        <v>0</v>
      </c>
      <c r="GE105" s="186"/>
      <c r="GF105" s="186"/>
      <c r="GG105" s="186"/>
      <c r="GH105" s="186">
        <f t="shared" si="1329"/>
        <v>0</v>
      </c>
      <c r="GI105" s="186"/>
      <c r="GJ105" s="186"/>
      <c r="GK105" s="186"/>
      <c r="GL105" s="186">
        <f t="shared" si="1330"/>
        <v>0</v>
      </c>
      <c r="GM105" s="186"/>
      <c r="GN105" s="186"/>
      <c r="GO105" s="186"/>
      <c r="GP105" s="186">
        <f t="shared" si="1331"/>
        <v>0</v>
      </c>
      <c r="GQ105" s="186">
        <f t="shared" si="1332"/>
        <v>0</v>
      </c>
      <c r="GS105" s="18">
        <v>21</v>
      </c>
      <c r="GT105" s="23" t="s">
        <v>77</v>
      </c>
      <c r="GU105" s="19" t="s">
        <v>78</v>
      </c>
      <c r="GV105" s="19">
        <v>0</v>
      </c>
      <c r="GW105" s="19">
        <v>0</v>
      </c>
      <c r="GX105" s="19">
        <v>0</v>
      </c>
      <c r="GY105" s="19">
        <v>0</v>
      </c>
      <c r="GZ105" s="19">
        <v>0</v>
      </c>
      <c r="HA105" s="19">
        <f t="shared" si="1157"/>
        <v>0</v>
      </c>
      <c r="HB105" s="19">
        <v>0</v>
      </c>
      <c r="HC105" s="19">
        <v>0</v>
      </c>
      <c r="HD105" s="19">
        <v>0</v>
      </c>
      <c r="HE105" s="19">
        <f t="shared" si="1333"/>
        <v>0</v>
      </c>
      <c r="HF105" s="19">
        <v>0</v>
      </c>
      <c r="HG105" s="19">
        <v>0</v>
      </c>
      <c r="HH105" s="43">
        <v>0</v>
      </c>
      <c r="HI105" s="19">
        <f t="shared" si="1334"/>
        <v>0</v>
      </c>
      <c r="HJ105" s="43">
        <v>0</v>
      </c>
      <c r="HK105" s="43">
        <v>0</v>
      </c>
      <c r="HL105" s="43">
        <v>0</v>
      </c>
      <c r="HM105" s="19">
        <f t="shared" si="1335"/>
        <v>0</v>
      </c>
      <c r="HN105" s="19">
        <f t="shared" si="1276"/>
        <v>0</v>
      </c>
      <c r="HO105" s="19">
        <v>0</v>
      </c>
      <c r="HP105" s="19">
        <v>0</v>
      </c>
      <c r="HQ105" s="19"/>
      <c r="HR105" s="19">
        <f t="shared" si="1336"/>
        <v>0</v>
      </c>
      <c r="HS105" s="186"/>
      <c r="HT105" s="186"/>
      <c r="HU105" s="186"/>
      <c r="HV105" s="186">
        <f t="shared" si="1337"/>
        <v>0</v>
      </c>
      <c r="HW105" s="186"/>
      <c r="HX105" s="186"/>
      <c r="HY105" s="186"/>
      <c r="HZ105" s="186">
        <f t="shared" si="1338"/>
        <v>0</v>
      </c>
      <c r="IA105" s="186"/>
      <c r="IB105" s="186"/>
      <c r="IC105" s="186"/>
      <c r="ID105" s="186">
        <f t="shared" si="1339"/>
        <v>0</v>
      </c>
      <c r="IE105" s="186">
        <f t="shared" si="1281"/>
        <v>0</v>
      </c>
    </row>
    <row r="106" spans="1:239" ht="15.75" x14ac:dyDescent="0.25">
      <c r="A106" s="17">
        <v>22</v>
      </c>
      <c r="B106" s="23" t="s">
        <v>79</v>
      </c>
      <c r="C106" s="19" t="s">
        <v>80</v>
      </c>
      <c r="D106" s="20">
        <f>AR106+'1.Danh muc CPHC'!CF106+DT106+FH106+GV106</f>
        <v>15.024999999999999</v>
      </c>
      <c r="E106" s="20">
        <f>AS106+'1.Danh muc CPHC'!CG106+DU106+FI106+GW106</f>
        <v>45.643279899999996</v>
      </c>
      <c r="F106" s="20">
        <f>AT106+'1.Danh muc CPHC'!CH106+DV106+FJ106+GX106</f>
        <v>7.2562677600000001</v>
      </c>
      <c r="G106" s="20">
        <f>AU106+'1.Danh muc CPHC'!CI106+DW106+FK106+GY106</f>
        <v>4.8421555200000004</v>
      </c>
      <c r="H106" s="20">
        <f>AV106+'1.Danh muc CPHC'!CJ106+DX106+FL106+GZ106</f>
        <v>8.9346906199999996</v>
      </c>
      <c r="I106" s="32">
        <f t="shared" si="679"/>
        <v>21.0331139</v>
      </c>
      <c r="J106" s="20">
        <f t="shared" si="1300"/>
        <v>7.6680857999999992</v>
      </c>
      <c r="K106" s="20">
        <f t="shared" si="1300"/>
        <v>1.9979199999999999</v>
      </c>
      <c r="L106" s="20">
        <f t="shared" si="1300"/>
        <v>1.0521199999999999</v>
      </c>
      <c r="M106" s="32">
        <f t="shared" si="680"/>
        <v>10.718125799999999</v>
      </c>
      <c r="N106" s="20">
        <f t="shared" si="1301"/>
        <v>14.5160304</v>
      </c>
      <c r="O106" s="20">
        <f t="shared" si="1301"/>
        <v>2.6371446000000001</v>
      </c>
      <c r="P106" s="20">
        <f t="shared" si="1301"/>
        <v>1.2844267999999999</v>
      </c>
      <c r="Q106" s="32">
        <f t="shared" si="681"/>
        <v>18.437601799999999</v>
      </c>
      <c r="R106" s="20">
        <f t="shared" si="1302"/>
        <v>4.0727039999999999</v>
      </c>
      <c r="S106" s="20">
        <f t="shared" si="1302"/>
        <v>4.9216199999999999</v>
      </c>
      <c r="T106" s="20">
        <f t="shared" si="1302"/>
        <v>4.2000095999999996</v>
      </c>
      <c r="U106" s="32">
        <f t="shared" si="682"/>
        <v>13.194333599999998</v>
      </c>
      <c r="V106" s="32">
        <f t="shared" si="723"/>
        <v>63.383175099999995</v>
      </c>
      <c r="W106" s="32">
        <f>BK106+CY106+EM106+GA106+HO106</f>
        <v>3.9235168000000002</v>
      </c>
      <c r="X106" s="32">
        <f t="shared" si="1303"/>
        <v>0</v>
      </c>
      <c r="Y106" s="202">
        <f t="shared" si="1303"/>
        <v>0</v>
      </c>
      <c r="Z106" s="186">
        <f t="shared" si="1071"/>
        <v>3.9235168000000002</v>
      </c>
      <c r="AA106" s="186">
        <f>BO106+DC106+EQ106+GE106+HS106</f>
        <v>0</v>
      </c>
      <c r="AB106" s="186">
        <f t="shared" si="1304"/>
        <v>0</v>
      </c>
      <c r="AC106" s="186">
        <f t="shared" si="1304"/>
        <v>0</v>
      </c>
      <c r="AD106" s="186">
        <f t="shared" si="1304"/>
        <v>0</v>
      </c>
      <c r="AE106" s="186">
        <f>BS106+DG106+EU106+GI106+HW106</f>
        <v>0</v>
      </c>
      <c r="AF106" s="186">
        <f t="shared" si="1305"/>
        <v>0</v>
      </c>
      <c r="AG106" s="186">
        <f t="shared" si="1306"/>
        <v>0</v>
      </c>
      <c r="AH106" s="186">
        <f t="shared" si="1307"/>
        <v>0</v>
      </c>
      <c r="AI106" s="186">
        <f>BW106+DK106+EY106+GM106+IA106</f>
        <v>0</v>
      </c>
      <c r="AJ106" s="186">
        <f t="shared" si="1308"/>
        <v>0</v>
      </c>
      <c r="AK106" s="186">
        <f t="shared" si="1309"/>
        <v>0</v>
      </c>
      <c r="AL106" s="186">
        <f t="shared" si="1310"/>
        <v>0</v>
      </c>
      <c r="AM106" s="186">
        <f t="shared" si="729"/>
        <v>3.9235168000000002</v>
      </c>
      <c r="AN106" s="13"/>
      <c r="AO106" s="18">
        <v>22</v>
      </c>
      <c r="AP106" s="23" t="s">
        <v>79</v>
      </c>
      <c r="AQ106" s="19" t="s">
        <v>80</v>
      </c>
      <c r="AR106" s="19">
        <v>0</v>
      </c>
      <c r="AS106" s="19">
        <v>0</v>
      </c>
      <c r="AT106" s="19">
        <v>4.2982161600000008</v>
      </c>
      <c r="AU106" s="19">
        <v>3.5693371199999997</v>
      </c>
      <c r="AV106" s="19">
        <v>4.24721232</v>
      </c>
      <c r="AW106" s="19">
        <f t="shared" si="1131"/>
        <v>12.114765600000002</v>
      </c>
      <c r="AX106" s="19">
        <v>6.5773877999999995</v>
      </c>
      <c r="AY106" s="19">
        <v>1.6235999999999999</v>
      </c>
      <c r="AZ106" s="19">
        <v>0.73699999999999999</v>
      </c>
      <c r="BA106" s="19">
        <f t="shared" si="1311"/>
        <v>8.9379878000000001</v>
      </c>
      <c r="BB106" s="19">
        <v>11.1291744</v>
      </c>
      <c r="BC106" s="19">
        <v>2.1361097999999998</v>
      </c>
      <c r="BD106" s="19">
        <v>0.86299999999999999</v>
      </c>
      <c r="BE106" s="19">
        <f t="shared" si="1201"/>
        <v>14.1282842</v>
      </c>
      <c r="BF106" s="19">
        <v>6.9000000000000006E-2</v>
      </c>
      <c r="BG106" s="19">
        <v>4.9216199999999999</v>
      </c>
      <c r="BH106" s="19">
        <v>2.4306095999999999</v>
      </c>
      <c r="BI106" s="19">
        <f t="shared" si="1312"/>
        <v>7.4212296000000002</v>
      </c>
      <c r="BJ106" s="33">
        <f t="shared" si="1313"/>
        <v>42.6022672</v>
      </c>
      <c r="BK106" s="48"/>
      <c r="BL106" s="48"/>
      <c r="BM106" s="48"/>
      <c r="BN106" s="197">
        <f t="shared" si="1314"/>
        <v>0</v>
      </c>
      <c r="BO106" s="197"/>
      <c r="BP106" s="197"/>
      <c r="BQ106" s="197"/>
      <c r="BR106" s="197">
        <f t="shared" si="1315"/>
        <v>0</v>
      </c>
      <c r="BS106" s="197"/>
      <c r="BT106" s="197"/>
      <c r="BU106" s="197"/>
      <c r="BV106" s="197">
        <f t="shared" si="1316"/>
        <v>0</v>
      </c>
      <c r="BW106" s="197"/>
      <c r="BX106" s="197"/>
      <c r="BY106" s="197"/>
      <c r="BZ106" s="197">
        <f t="shared" si="1317"/>
        <v>0</v>
      </c>
      <c r="CA106" s="197">
        <f t="shared" si="1318"/>
        <v>0</v>
      </c>
      <c r="CC106" s="18">
        <v>22</v>
      </c>
      <c r="CD106" s="23" t="s">
        <v>79</v>
      </c>
      <c r="CE106" s="19" t="s">
        <v>80</v>
      </c>
      <c r="CF106" s="19">
        <v>2.8</v>
      </c>
      <c r="CG106" s="19">
        <v>0.4</v>
      </c>
      <c r="CH106" s="19">
        <v>0</v>
      </c>
      <c r="CI106" s="19">
        <v>0.41305560000000008</v>
      </c>
      <c r="CJ106" s="19">
        <v>1.5692394000000001</v>
      </c>
      <c r="CK106" s="19">
        <v>1.9822950000000001</v>
      </c>
      <c r="CL106" s="19"/>
      <c r="CM106" s="19"/>
      <c r="CN106" s="19"/>
      <c r="CO106" s="19">
        <v>0</v>
      </c>
      <c r="CP106" s="19"/>
      <c r="CQ106" s="19"/>
      <c r="CR106" s="19"/>
      <c r="CS106" s="19">
        <v>0</v>
      </c>
      <c r="CT106" s="19"/>
      <c r="CU106" s="19"/>
      <c r="CV106" s="19"/>
      <c r="CW106" s="19">
        <v>0</v>
      </c>
      <c r="CX106" s="19">
        <v>1.9822950000000001</v>
      </c>
      <c r="CY106" s="19"/>
      <c r="CZ106" s="19"/>
      <c r="DA106" s="19"/>
      <c r="DB106" s="19"/>
      <c r="DC106" s="19"/>
      <c r="DD106" s="19"/>
      <c r="DE106" s="19"/>
      <c r="DF106" s="19"/>
      <c r="DG106" s="19"/>
      <c r="DH106" s="19"/>
      <c r="DI106" s="19"/>
      <c r="DJ106" s="19"/>
      <c r="DK106" s="19"/>
      <c r="DL106" s="19"/>
      <c r="DM106" s="19"/>
      <c r="DN106" s="186"/>
      <c r="DO106" s="186"/>
      <c r="DQ106" s="18">
        <v>22</v>
      </c>
      <c r="DR106" s="23" t="s">
        <v>79</v>
      </c>
      <c r="DS106" s="19" t="s">
        <v>80</v>
      </c>
      <c r="DT106" s="19">
        <v>1.9</v>
      </c>
      <c r="DU106" s="19">
        <v>1.9444440000000001</v>
      </c>
      <c r="DV106" s="19">
        <v>0</v>
      </c>
      <c r="DW106" s="19">
        <v>0</v>
      </c>
      <c r="DX106" s="19">
        <v>0</v>
      </c>
      <c r="DY106" s="19">
        <f t="shared" si="1141"/>
        <v>0</v>
      </c>
      <c r="DZ106" s="19">
        <v>0</v>
      </c>
      <c r="EA106" s="19">
        <v>0</v>
      </c>
      <c r="EB106" s="19">
        <v>0</v>
      </c>
      <c r="EC106" s="19">
        <f t="shared" si="1319"/>
        <v>0</v>
      </c>
      <c r="ED106" s="19">
        <v>0</v>
      </c>
      <c r="EE106" s="19">
        <v>0</v>
      </c>
      <c r="EF106" s="34">
        <v>0</v>
      </c>
      <c r="EG106" s="19">
        <f t="shared" si="1320"/>
        <v>0</v>
      </c>
      <c r="EH106" s="34">
        <v>1.0058</v>
      </c>
      <c r="EI106" s="34">
        <v>0</v>
      </c>
      <c r="EJ106" s="34">
        <v>1.7694000000000001</v>
      </c>
      <c r="EK106" s="19">
        <f t="shared" si="1321"/>
        <v>2.7751999999999999</v>
      </c>
      <c r="EL106" s="19">
        <f t="shared" si="1322"/>
        <v>2.7751999999999999</v>
      </c>
      <c r="EM106" s="48"/>
      <c r="EN106" s="48"/>
      <c r="EO106" s="48"/>
      <c r="EP106" s="197">
        <f t="shared" si="1323"/>
        <v>0</v>
      </c>
      <c r="EQ106" s="197"/>
      <c r="ER106" s="197"/>
      <c r="ES106" s="197"/>
      <c r="ET106" s="197"/>
      <c r="EU106" s="197"/>
      <c r="EV106" s="197"/>
      <c r="EW106" s="197"/>
      <c r="EX106" s="197"/>
      <c r="EY106" s="197"/>
      <c r="EZ106" s="197"/>
      <c r="FA106" s="197"/>
      <c r="FB106" s="197"/>
      <c r="FC106" s="197"/>
      <c r="FE106" s="18">
        <v>22</v>
      </c>
      <c r="FF106" s="23" t="s">
        <v>79</v>
      </c>
      <c r="FG106" s="19" t="s">
        <v>80</v>
      </c>
      <c r="FH106" s="19">
        <v>0.625</v>
      </c>
      <c r="FI106" s="19">
        <v>9.4603970000000004</v>
      </c>
      <c r="FJ106" s="19">
        <v>0</v>
      </c>
      <c r="FK106" s="19">
        <v>0</v>
      </c>
      <c r="FL106" s="19">
        <v>0</v>
      </c>
      <c r="FM106" s="19">
        <f t="shared" si="1147"/>
        <v>0</v>
      </c>
      <c r="FN106" s="19">
        <v>0</v>
      </c>
      <c r="FO106" s="19">
        <v>0</v>
      </c>
      <c r="FP106" s="19">
        <v>0</v>
      </c>
      <c r="FQ106" s="19">
        <f t="shared" si="1324"/>
        <v>0</v>
      </c>
      <c r="FR106" s="19">
        <v>0</v>
      </c>
      <c r="FS106" s="19">
        <v>0</v>
      </c>
      <c r="FT106" s="42">
        <v>0</v>
      </c>
      <c r="FU106" s="19">
        <f t="shared" si="1325"/>
        <v>0</v>
      </c>
      <c r="FV106" s="42">
        <v>0</v>
      </c>
      <c r="FW106" s="42">
        <v>0</v>
      </c>
      <c r="FX106" s="42">
        <v>0</v>
      </c>
      <c r="FY106" s="19">
        <f t="shared" si="1326"/>
        <v>0</v>
      </c>
      <c r="FZ106" s="19">
        <f t="shared" si="1327"/>
        <v>0</v>
      </c>
      <c r="GA106" s="19"/>
      <c r="GB106" s="19"/>
      <c r="GC106" s="188"/>
      <c r="GD106" s="186">
        <f t="shared" si="1328"/>
        <v>0</v>
      </c>
      <c r="GE106" s="186"/>
      <c r="GF106" s="186"/>
      <c r="GG106" s="186"/>
      <c r="GH106" s="186">
        <f t="shared" si="1329"/>
        <v>0</v>
      </c>
      <c r="GI106" s="186"/>
      <c r="GJ106" s="186"/>
      <c r="GK106" s="186"/>
      <c r="GL106" s="186">
        <f t="shared" si="1330"/>
        <v>0</v>
      </c>
      <c r="GM106" s="186"/>
      <c r="GN106" s="186"/>
      <c r="GO106" s="186"/>
      <c r="GP106" s="186">
        <f t="shared" si="1331"/>
        <v>0</v>
      </c>
      <c r="GQ106" s="186">
        <f t="shared" si="1332"/>
        <v>0</v>
      </c>
      <c r="GS106" s="18">
        <v>22</v>
      </c>
      <c r="GT106" s="23" t="s">
        <v>79</v>
      </c>
      <c r="GU106" s="19" t="s">
        <v>80</v>
      </c>
      <c r="GV106" s="19">
        <v>9.6999999999999993</v>
      </c>
      <c r="GW106" s="19">
        <v>33.838438899999993</v>
      </c>
      <c r="GX106" s="19">
        <v>2.9580515999999997</v>
      </c>
      <c r="GY106" s="19">
        <v>0.85976280000000005</v>
      </c>
      <c r="GZ106" s="19">
        <v>3.1182389000000001</v>
      </c>
      <c r="HA106" s="19">
        <f t="shared" si="1157"/>
        <v>6.9360532999999993</v>
      </c>
      <c r="HB106" s="19">
        <v>1.0906979999999999</v>
      </c>
      <c r="HC106" s="19">
        <v>0.37431999999999999</v>
      </c>
      <c r="HD106" s="19">
        <v>0.31512000000000001</v>
      </c>
      <c r="HE106" s="19">
        <f t="shared" si="1333"/>
        <v>1.780138</v>
      </c>
      <c r="HF106" s="19">
        <v>3.3868559999999999</v>
      </c>
      <c r="HG106" s="19">
        <v>0.5010348</v>
      </c>
      <c r="HH106" s="43">
        <v>0.42142679999999993</v>
      </c>
      <c r="HI106" s="19">
        <f t="shared" si="1334"/>
        <v>4.3093176</v>
      </c>
      <c r="HJ106" s="43">
        <v>2.9979040000000001</v>
      </c>
      <c r="HK106" s="43">
        <v>0</v>
      </c>
      <c r="HL106" s="43">
        <v>0</v>
      </c>
      <c r="HM106" s="19">
        <f t="shared" si="1335"/>
        <v>2.9979040000000001</v>
      </c>
      <c r="HN106" s="19">
        <f t="shared" si="1276"/>
        <v>16.023412899999997</v>
      </c>
      <c r="HO106" s="19">
        <v>3.9235168000000002</v>
      </c>
      <c r="HP106" s="19">
        <v>0</v>
      </c>
      <c r="HQ106" s="19"/>
      <c r="HR106" s="19">
        <f t="shared" si="1336"/>
        <v>3.9235168000000002</v>
      </c>
      <c r="HS106" s="186"/>
      <c r="HT106" s="186"/>
      <c r="HU106" s="186"/>
      <c r="HV106" s="186">
        <f t="shared" si="1337"/>
        <v>0</v>
      </c>
      <c r="HW106" s="186"/>
      <c r="HX106" s="186"/>
      <c r="HY106" s="186"/>
      <c r="HZ106" s="186">
        <f t="shared" si="1338"/>
        <v>0</v>
      </c>
      <c r="IA106" s="186"/>
      <c r="IB106" s="186"/>
      <c r="IC106" s="186"/>
      <c r="ID106" s="186">
        <f t="shared" si="1339"/>
        <v>0</v>
      </c>
      <c r="IE106" s="186">
        <f t="shared" si="1281"/>
        <v>3.9235168000000002</v>
      </c>
    </row>
    <row r="107" spans="1:239" ht="15.75" x14ac:dyDescent="0.25">
      <c r="A107" s="17">
        <v>23</v>
      </c>
      <c r="B107" s="21" t="s">
        <v>81</v>
      </c>
      <c r="C107" s="19" t="s">
        <v>82</v>
      </c>
      <c r="D107" s="20">
        <f>AR107+'1.Danh muc CPHC'!CF107+DT107+FH107+GV107</f>
        <v>43.718567</v>
      </c>
      <c r="E107" s="20">
        <f>AS107+'1.Danh muc CPHC'!CG107+DU107+FI107+GW107</f>
        <v>139.01973544000001</v>
      </c>
      <c r="F107" s="20">
        <f>AT107+'1.Danh muc CPHC'!CH107+DV107+FJ107+GX107</f>
        <v>13.2965898</v>
      </c>
      <c r="G107" s="20">
        <f>AU107+'1.Danh muc CPHC'!CI107+DW107+FK107+GY107</f>
        <v>8.7044872000000009</v>
      </c>
      <c r="H107" s="20">
        <f>AV107+'1.Danh muc CPHC'!CJ107+DX107+FL107+GZ107</f>
        <v>15.187651000000002</v>
      </c>
      <c r="I107" s="32">
        <f t="shared" si="679"/>
        <v>37.188728000000005</v>
      </c>
      <c r="J107" s="20">
        <f t="shared" si="1300"/>
        <v>12.5312708</v>
      </c>
      <c r="K107" s="20">
        <f t="shared" si="1300"/>
        <v>16.862803800000002</v>
      </c>
      <c r="L107" s="20">
        <f t="shared" si="1300"/>
        <v>16.129410999999998</v>
      </c>
      <c r="M107" s="32">
        <f t="shared" si="680"/>
        <v>45.523485600000001</v>
      </c>
      <c r="N107" s="20">
        <f t="shared" si="1301"/>
        <v>20.037484599999999</v>
      </c>
      <c r="O107" s="20">
        <f t="shared" si="1301"/>
        <v>19.798687600000001</v>
      </c>
      <c r="P107" s="20">
        <f t="shared" si="1301"/>
        <v>22.065754599999998</v>
      </c>
      <c r="Q107" s="32">
        <f t="shared" si="681"/>
        <v>61.901926799999998</v>
      </c>
      <c r="R107" s="20">
        <f t="shared" si="1302"/>
        <v>20.526384800000002</v>
      </c>
      <c r="S107" s="20">
        <f t="shared" si="1302"/>
        <v>18.970955</v>
      </c>
      <c r="T107" s="20">
        <f t="shared" si="1302"/>
        <v>15.9576216</v>
      </c>
      <c r="U107" s="32">
        <f t="shared" si="682"/>
        <v>55.454961400000002</v>
      </c>
      <c r="V107" s="32">
        <f t="shared" si="723"/>
        <v>200.0691018</v>
      </c>
      <c r="W107" s="32">
        <f>BK107+CY107+EM107+GA107+HO107</f>
        <v>3.7273871999999999</v>
      </c>
      <c r="X107" s="32">
        <f t="shared" si="1303"/>
        <v>3.3657240000000002</v>
      </c>
      <c r="Y107" s="202">
        <f t="shared" si="1303"/>
        <v>0</v>
      </c>
      <c r="Z107" s="186">
        <f t="shared" si="1071"/>
        <v>7.0931112000000001</v>
      </c>
      <c r="AA107" s="186">
        <f>BO107+DC107+EQ107+GE107+HS107</f>
        <v>0</v>
      </c>
      <c r="AB107" s="186">
        <f t="shared" si="1304"/>
        <v>0</v>
      </c>
      <c r="AC107" s="186">
        <f t="shared" si="1304"/>
        <v>0</v>
      </c>
      <c r="AD107" s="186">
        <f t="shared" si="1304"/>
        <v>0</v>
      </c>
      <c r="AE107" s="186">
        <f>BS107+DG107+EU107+GI107+HW107</f>
        <v>0</v>
      </c>
      <c r="AF107" s="186">
        <f t="shared" si="1305"/>
        <v>0</v>
      </c>
      <c r="AG107" s="186">
        <f t="shared" si="1306"/>
        <v>0</v>
      </c>
      <c r="AH107" s="186">
        <f t="shared" si="1307"/>
        <v>0</v>
      </c>
      <c r="AI107" s="186">
        <f>BW107+DK107+EY107+GM107+IA107</f>
        <v>0</v>
      </c>
      <c r="AJ107" s="186">
        <f t="shared" si="1308"/>
        <v>0</v>
      </c>
      <c r="AK107" s="186">
        <f t="shared" si="1309"/>
        <v>0</v>
      </c>
      <c r="AL107" s="186">
        <f t="shared" si="1310"/>
        <v>0</v>
      </c>
      <c r="AM107" s="186">
        <f t="shared" si="729"/>
        <v>7.0931112000000001</v>
      </c>
      <c r="AN107" s="13"/>
      <c r="AO107" s="18">
        <v>23</v>
      </c>
      <c r="AP107" s="21" t="s">
        <v>81</v>
      </c>
      <c r="AQ107" s="19" t="s">
        <v>82</v>
      </c>
      <c r="AR107" s="19">
        <v>12.043747</v>
      </c>
      <c r="AS107" s="19">
        <v>26.041285939999998</v>
      </c>
      <c r="AT107" s="19">
        <v>4.3620000000000001</v>
      </c>
      <c r="AU107" s="19">
        <v>3.24</v>
      </c>
      <c r="AV107" s="19">
        <v>4</v>
      </c>
      <c r="AW107" s="19">
        <f t="shared" si="1131"/>
        <v>11.602</v>
      </c>
      <c r="AX107" s="19">
        <v>3.8429837999999998</v>
      </c>
      <c r="AY107" s="19">
        <v>5.7585468000000004</v>
      </c>
      <c r="AZ107" s="19">
        <v>5.4196200000000001</v>
      </c>
      <c r="BA107" s="19">
        <f t="shared" si="1311"/>
        <v>15.0211506</v>
      </c>
      <c r="BB107" s="19">
        <v>10.539691199999998</v>
      </c>
      <c r="BC107" s="19">
        <v>9.0571055999999999</v>
      </c>
      <c r="BD107" s="19">
        <v>8.1948150000000002</v>
      </c>
      <c r="BE107" s="19">
        <f t="shared" si="1201"/>
        <v>27.791611799999998</v>
      </c>
      <c r="BF107" s="19">
        <v>8.7758430000000001</v>
      </c>
      <c r="BG107" s="19">
        <v>8.0274876000000006</v>
      </c>
      <c r="BH107" s="19">
        <v>8.6496551999999998</v>
      </c>
      <c r="BI107" s="19">
        <f t="shared" si="1312"/>
        <v>25.4529858</v>
      </c>
      <c r="BJ107" s="33">
        <f t="shared" si="1313"/>
        <v>79.867748199999994</v>
      </c>
      <c r="BK107" s="48"/>
      <c r="BL107" s="48"/>
      <c r="BM107" s="48"/>
      <c r="BN107" s="197">
        <f t="shared" si="1314"/>
        <v>0</v>
      </c>
      <c r="BO107" s="197"/>
      <c r="BP107" s="197"/>
      <c r="BQ107" s="197"/>
      <c r="BR107" s="197">
        <f t="shared" si="1315"/>
        <v>0</v>
      </c>
      <c r="BS107" s="197"/>
      <c r="BT107" s="197"/>
      <c r="BU107" s="197"/>
      <c r="BV107" s="197">
        <f t="shared" si="1316"/>
        <v>0</v>
      </c>
      <c r="BW107" s="197"/>
      <c r="BX107" s="197"/>
      <c r="BY107" s="197"/>
      <c r="BZ107" s="197">
        <f t="shared" si="1317"/>
        <v>0</v>
      </c>
      <c r="CA107" s="197">
        <f t="shared" si="1318"/>
        <v>0</v>
      </c>
      <c r="CC107" s="18">
        <v>23</v>
      </c>
      <c r="CD107" s="21" t="s">
        <v>81</v>
      </c>
      <c r="CE107" s="19" t="s">
        <v>82</v>
      </c>
      <c r="CF107" s="19">
        <v>3.506456</v>
      </c>
      <c r="CG107" s="19">
        <v>4.2472905000000001</v>
      </c>
      <c r="CH107" s="19">
        <v>0</v>
      </c>
      <c r="CI107" s="19">
        <v>0</v>
      </c>
      <c r="CJ107" s="19">
        <v>0</v>
      </c>
      <c r="CK107" s="19">
        <v>0</v>
      </c>
      <c r="CL107" s="19"/>
      <c r="CM107" s="19"/>
      <c r="CN107" s="19"/>
      <c r="CO107" s="19">
        <v>0</v>
      </c>
      <c r="CP107" s="19"/>
      <c r="CQ107" s="19"/>
      <c r="CR107" s="19"/>
      <c r="CS107" s="19">
        <v>0</v>
      </c>
      <c r="CT107" s="19"/>
      <c r="CU107" s="19"/>
      <c r="CV107" s="19"/>
      <c r="CW107" s="19">
        <v>0</v>
      </c>
      <c r="CX107" s="19">
        <v>0</v>
      </c>
      <c r="CY107" s="19"/>
      <c r="CZ107" s="19"/>
      <c r="DA107" s="19"/>
      <c r="DB107" s="19"/>
      <c r="DC107" s="19"/>
      <c r="DD107" s="19"/>
      <c r="DE107" s="19"/>
      <c r="DF107" s="19"/>
      <c r="DG107" s="19"/>
      <c r="DH107" s="19"/>
      <c r="DI107" s="19"/>
      <c r="DJ107" s="19"/>
      <c r="DK107" s="19"/>
      <c r="DL107" s="19"/>
      <c r="DM107" s="19"/>
      <c r="DN107" s="186"/>
      <c r="DO107" s="186"/>
      <c r="DQ107" s="18">
        <v>23</v>
      </c>
      <c r="DR107" s="21" t="s">
        <v>81</v>
      </c>
      <c r="DS107" s="19" t="s">
        <v>82</v>
      </c>
      <c r="DT107" s="19">
        <v>9.6641440000000003</v>
      </c>
      <c r="DU107" s="19">
        <v>49.617376</v>
      </c>
      <c r="DV107" s="19">
        <v>2.981684</v>
      </c>
      <c r="DW107" s="19">
        <v>1.7143930000000001</v>
      </c>
      <c r="DX107" s="19">
        <v>6.0511030000000003</v>
      </c>
      <c r="DY107" s="19">
        <f t="shared" si="1141"/>
        <v>10.74718</v>
      </c>
      <c r="DZ107" s="19">
        <v>6.7857440000000002</v>
      </c>
      <c r="EA107" s="19">
        <v>3.954151</v>
      </c>
      <c r="EB107" s="19">
        <v>5.4877729999999998</v>
      </c>
      <c r="EC107" s="19">
        <f t="shared" si="1319"/>
        <v>16.227668000000001</v>
      </c>
      <c r="ED107" s="19">
        <v>2.8333330000000001</v>
      </c>
      <c r="EE107" s="19">
        <v>6.456944</v>
      </c>
      <c r="EF107" s="34">
        <v>5.9067590000000001</v>
      </c>
      <c r="EG107" s="19">
        <f t="shared" si="1320"/>
        <v>15.197036000000001</v>
      </c>
      <c r="EH107" s="34">
        <v>2.8333330000000001</v>
      </c>
      <c r="EI107" s="34">
        <v>2.8333330000000001</v>
      </c>
      <c r="EJ107" s="34">
        <v>2.8333330000000001</v>
      </c>
      <c r="EK107" s="19">
        <f t="shared" si="1321"/>
        <v>8.4999990000000007</v>
      </c>
      <c r="EL107" s="19">
        <f t="shared" si="1322"/>
        <v>50.671883000000008</v>
      </c>
      <c r="EM107" s="48"/>
      <c r="EN107" s="48"/>
      <c r="EO107" s="48"/>
      <c r="EP107" s="197">
        <f t="shared" si="1323"/>
        <v>0</v>
      </c>
      <c r="EQ107" s="197"/>
      <c r="ER107" s="197"/>
      <c r="ES107" s="197"/>
      <c r="ET107" s="197"/>
      <c r="EU107" s="197"/>
      <c r="EV107" s="197"/>
      <c r="EW107" s="197"/>
      <c r="EX107" s="197"/>
      <c r="EY107" s="197"/>
      <c r="EZ107" s="197"/>
      <c r="FA107" s="197"/>
      <c r="FB107" s="197"/>
      <c r="FC107" s="197"/>
      <c r="FE107" s="18">
        <v>23</v>
      </c>
      <c r="FF107" s="21" t="s">
        <v>81</v>
      </c>
      <c r="FG107" s="19" t="s">
        <v>82</v>
      </c>
      <c r="FH107" s="19">
        <v>10.804219999999999</v>
      </c>
      <c r="FI107" s="19">
        <v>38.854655999999999</v>
      </c>
      <c r="FJ107" s="19">
        <v>4.0289529999999996</v>
      </c>
      <c r="FK107" s="19">
        <v>2.3554680000000001</v>
      </c>
      <c r="FL107" s="19">
        <v>3.1346949999999998</v>
      </c>
      <c r="FM107" s="19">
        <f t="shared" si="1147"/>
        <v>9.5191160000000004</v>
      </c>
      <c r="FN107" s="19">
        <v>1.9025430000000001</v>
      </c>
      <c r="FO107" s="19">
        <v>4.1350259999999999</v>
      </c>
      <c r="FP107" s="19">
        <v>4.3220179999999999</v>
      </c>
      <c r="FQ107" s="19">
        <f t="shared" si="1324"/>
        <v>10.359586999999999</v>
      </c>
      <c r="FR107" s="19">
        <v>4.1806260000000002</v>
      </c>
      <c r="FS107" s="19">
        <v>1.6115809999999999</v>
      </c>
      <c r="FT107" s="42">
        <v>5.2918519999999996</v>
      </c>
      <c r="FU107" s="19">
        <f t="shared" si="1325"/>
        <v>11.084059</v>
      </c>
      <c r="FV107" s="42">
        <v>5.2918519999999996</v>
      </c>
      <c r="FW107" s="42">
        <v>4.538176</v>
      </c>
      <c r="FX107" s="42">
        <v>1.3793869999999999</v>
      </c>
      <c r="FY107" s="19">
        <f t="shared" si="1326"/>
        <v>11.209414999999998</v>
      </c>
      <c r="FZ107" s="19">
        <f t="shared" si="1327"/>
        <v>42.172176999999998</v>
      </c>
      <c r="GA107" s="19"/>
      <c r="GB107" s="19"/>
      <c r="GC107" s="188"/>
      <c r="GD107" s="186">
        <f t="shared" si="1328"/>
        <v>0</v>
      </c>
      <c r="GE107" s="186"/>
      <c r="GF107" s="186"/>
      <c r="GG107" s="186"/>
      <c r="GH107" s="186">
        <f t="shared" si="1329"/>
        <v>0</v>
      </c>
      <c r="GI107" s="186"/>
      <c r="GJ107" s="186"/>
      <c r="GK107" s="186"/>
      <c r="GL107" s="186">
        <f t="shared" si="1330"/>
        <v>0</v>
      </c>
      <c r="GM107" s="186"/>
      <c r="GN107" s="186"/>
      <c r="GO107" s="186"/>
      <c r="GP107" s="186">
        <f t="shared" si="1331"/>
        <v>0</v>
      </c>
      <c r="GQ107" s="186">
        <f t="shared" si="1332"/>
        <v>0</v>
      </c>
      <c r="GS107" s="18">
        <v>23</v>
      </c>
      <c r="GT107" s="21" t="s">
        <v>81</v>
      </c>
      <c r="GU107" s="19" t="s">
        <v>82</v>
      </c>
      <c r="GV107" s="19">
        <v>7.7</v>
      </c>
      <c r="GW107" s="19">
        <v>20.259126999999999</v>
      </c>
      <c r="GX107" s="19">
        <v>1.9239527999999999</v>
      </c>
      <c r="GY107" s="19">
        <v>1.3946262</v>
      </c>
      <c r="GZ107" s="19">
        <v>2.0018529999999997</v>
      </c>
      <c r="HA107" s="19">
        <f t="shared" si="1157"/>
        <v>5.3204319999999994</v>
      </c>
      <c r="HB107" s="19">
        <v>0</v>
      </c>
      <c r="HC107" s="19">
        <v>3.0150800000000002</v>
      </c>
      <c r="HD107" s="19">
        <v>0.9</v>
      </c>
      <c r="HE107" s="19">
        <f t="shared" si="1333"/>
        <v>3.9150800000000001</v>
      </c>
      <c r="HF107" s="19">
        <v>2.4838344000000001</v>
      </c>
      <c r="HG107" s="19">
        <v>2.673057</v>
      </c>
      <c r="HH107" s="43">
        <v>2.6723285999999997</v>
      </c>
      <c r="HI107" s="19">
        <f t="shared" si="1334"/>
        <v>7.8292199999999994</v>
      </c>
      <c r="HJ107" s="43">
        <v>3.6253568000000005</v>
      </c>
      <c r="HK107" s="43">
        <v>3.5719583999999998</v>
      </c>
      <c r="HL107" s="43">
        <v>3.0952464000000002</v>
      </c>
      <c r="HM107" s="19">
        <f t="shared" si="1335"/>
        <v>10.292561600000001</v>
      </c>
      <c r="HN107" s="19">
        <f t="shared" si="1276"/>
        <v>27.357293599999998</v>
      </c>
      <c r="HO107" s="19">
        <v>3.7273871999999999</v>
      </c>
      <c r="HP107" s="19">
        <v>3.3657240000000002</v>
      </c>
      <c r="HQ107" s="19"/>
      <c r="HR107" s="19">
        <f t="shared" si="1336"/>
        <v>7.0931112000000001</v>
      </c>
      <c r="HS107" s="186"/>
      <c r="HT107" s="186"/>
      <c r="HU107" s="186"/>
      <c r="HV107" s="186">
        <f t="shared" si="1337"/>
        <v>0</v>
      </c>
      <c r="HW107" s="186"/>
      <c r="HX107" s="186"/>
      <c r="HY107" s="186"/>
      <c r="HZ107" s="186">
        <f t="shared" si="1338"/>
        <v>0</v>
      </c>
      <c r="IA107" s="186"/>
      <c r="IB107" s="186"/>
      <c r="IC107" s="186"/>
      <c r="ID107" s="186">
        <f t="shared" si="1339"/>
        <v>0</v>
      </c>
      <c r="IE107" s="186">
        <f t="shared" si="1281"/>
        <v>7.0931112000000001</v>
      </c>
    </row>
    <row r="108" spans="1:239" ht="15.75" x14ac:dyDescent="0.25">
      <c r="A108" s="17">
        <v>24</v>
      </c>
      <c r="B108" s="21" t="s">
        <v>83</v>
      </c>
      <c r="C108" s="19" t="s">
        <v>84</v>
      </c>
      <c r="D108" s="20">
        <f>AR108+'1.Danh muc CPHC'!CF108+DT108+FH108+GV108</f>
        <v>11.824325119999999</v>
      </c>
      <c r="E108" s="20">
        <f>AS108+'1.Danh muc CPHC'!CG108+DU108+FI108+GW108</f>
        <v>52.432851599999999</v>
      </c>
      <c r="F108" s="20">
        <f>AT108+'1.Danh muc CPHC'!CH108+DV108+FJ108+GX108</f>
        <v>6.1120830999999995</v>
      </c>
      <c r="G108" s="20">
        <f>AU108+'1.Danh muc CPHC'!CI108+DW108+FK108+GY108</f>
        <v>0.29819999999999997</v>
      </c>
      <c r="H108" s="20">
        <f>AV108+'1.Danh muc CPHC'!CJ108+DX108+FL108+GZ108</f>
        <v>11.703296</v>
      </c>
      <c r="I108" s="32">
        <f t="shared" ref="I108:I171" si="1340">SUM(F108:H108)</f>
        <v>18.113579099999999</v>
      </c>
      <c r="J108" s="20">
        <f t="shared" si="1300"/>
        <v>1.1987999999999999</v>
      </c>
      <c r="K108" s="20">
        <f t="shared" si="1300"/>
        <v>0</v>
      </c>
      <c r="L108" s="20">
        <f t="shared" si="1300"/>
        <v>0</v>
      </c>
      <c r="M108" s="32">
        <f t="shared" ref="M108:M171" si="1341">SUM(J108:L108)</f>
        <v>1.1987999999999999</v>
      </c>
      <c r="N108" s="20">
        <f t="shared" si="1301"/>
        <v>0.3</v>
      </c>
      <c r="O108" s="20">
        <f t="shared" si="1301"/>
        <v>3</v>
      </c>
      <c r="P108" s="20">
        <f t="shared" si="1301"/>
        <v>2</v>
      </c>
      <c r="Q108" s="32">
        <f t="shared" ref="Q108:Q171" si="1342">SUM(N108:P108)</f>
        <v>5.3</v>
      </c>
      <c r="R108" s="20">
        <f t="shared" si="1302"/>
        <v>2.9980000000000002</v>
      </c>
      <c r="S108" s="20">
        <f t="shared" si="1302"/>
        <v>0.98999999999999988</v>
      </c>
      <c r="T108" s="20">
        <f t="shared" si="1302"/>
        <v>0.4</v>
      </c>
      <c r="U108" s="32">
        <f t="shared" ref="U108:U171" si="1343">SUM(R108:T108)</f>
        <v>4.3879999999999999</v>
      </c>
      <c r="V108" s="32">
        <f t="shared" ref="V108:V171" si="1344">I108+M108+Q108+U108</f>
        <v>29.000379099999996</v>
      </c>
      <c r="W108" s="32">
        <f>BK108+CY108+EM108+GA108+HO108</f>
        <v>0</v>
      </c>
      <c r="X108" s="32">
        <f t="shared" si="1303"/>
        <v>0</v>
      </c>
      <c r="Y108" s="202">
        <f t="shared" si="1303"/>
        <v>0</v>
      </c>
      <c r="Z108" s="186">
        <f t="shared" si="1071"/>
        <v>0</v>
      </c>
      <c r="AA108" s="186">
        <f>BO108+DC108+EQ108+GE108+HS108</f>
        <v>0</v>
      </c>
      <c r="AB108" s="186">
        <f t="shared" si="1304"/>
        <v>0</v>
      </c>
      <c r="AC108" s="186">
        <f t="shared" si="1304"/>
        <v>0</v>
      </c>
      <c r="AD108" s="186">
        <f t="shared" si="1304"/>
        <v>0</v>
      </c>
      <c r="AE108" s="186">
        <f>BS108+DG108+EU108+GI108+HW108</f>
        <v>0</v>
      </c>
      <c r="AF108" s="186">
        <f t="shared" si="1305"/>
        <v>0</v>
      </c>
      <c r="AG108" s="186">
        <f t="shared" si="1306"/>
        <v>0</v>
      </c>
      <c r="AH108" s="186">
        <f t="shared" si="1307"/>
        <v>0</v>
      </c>
      <c r="AI108" s="186">
        <f>BW108+DK108+EY108+GM108+IA108</f>
        <v>0</v>
      </c>
      <c r="AJ108" s="186">
        <f t="shared" si="1308"/>
        <v>0</v>
      </c>
      <c r="AK108" s="186">
        <f t="shared" si="1309"/>
        <v>0</v>
      </c>
      <c r="AL108" s="186">
        <f t="shared" si="1310"/>
        <v>0</v>
      </c>
      <c r="AM108" s="186">
        <f t="shared" si="729"/>
        <v>0</v>
      </c>
      <c r="AN108" s="13"/>
      <c r="AO108" s="18">
        <v>24</v>
      </c>
      <c r="AP108" s="21" t="s">
        <v>83</v>
      </c>
      <c r="AQ108" s="19" t="s">
        <v>84</v>
      </c>
      <c r="AR108" s="19">
        <v>11.324325119999999</v>
      </c>
      <c r="AS108" s="19">
        <v>42.022507099999999</v>
      </c>
      <c r="AT108" s="19">
        <v>5.3</v>
      </c>
      <c r="AU108" s="19">
        <v>0</v>
      </c>
      <c r="AV108" s="19">
        <v>2.8272960000000005</v>
      </c>
      <c r="AW108" s="19">
        <f t="shared" si="1131"/>
        <v>8.1272960000000012</v>
      </c>
      <c r="AX108" s="19">
        <v>1.1987999999999999</v>
      </c>
      <c r="AY108" s="19">
        <v>0</v>
      </c>
      <c r="AZ108" s="19">
        <v>0</v>
      </c>
      <c r="BA108" s="19">
        <f t="shared" si="1311"/>
        <v>1.1987999999999999</v>
      </c>
      <c r="BB108" s="19">
        <v>0.3</v>
      </c>
      <c r="BC108" s="19">
        <v>2.5</v>
      </c>
      <c r="BD108" s="19">
        <v>0</v>
      </c>
      <c r="BE108" s="19">
        <f>SUM(BB108:BD108)</f>
        <v>2.8</v>
      </c>
      <c r="BF108" s="19">
        <v>0.998</v>
      </c>
      <c r="BG108" s="19">
        <v>0.98999999999999988</v>
      </c>
      <c r="BH108" s="19">
        <v>0</v>
      </c>
      <c r="BI108" s="19">
        <f t="shared" si="1312"/>
        <v>1.988</v>
      </c>
      <c r="BJ108" s="33">
        <f>+AW108+BA108+BE108+BI108</f>
        <v>14.114096</v>
      </c>
      <c r="BK108" s="48"/>
      <c r="BL108" s="48"/>
      <c r="BM108" s="48"/>
      <c r="BN108" s="197">
        <f t="shared" si="1314"/>
        <v>0</v>
      </c>
      <c r="BO108" s="197"/>
      <c r="BP108" s="197"/>
      <c r="BQ108" s="197"/>
      <c r="BR108" s="197">
        <f t="shared" si="1315"/>
        <v>0</v>
      </c>
      <c r="BS108" s="197"/>
      <c r="BT108" s="197"/>
      <c r="BU108" s="197"/>
      <c r="BV108" s="197">
        <f t="shared" si="1316"/>
        <v>0</v>
      </c>
      <c r="BW108" s="197"/>
      <c r="BX108" s="197"/>
      <c r="BY108" s="197"/>
      <c r="BZ108" s="197">
        <f t="shared" si="1317"/>
        <v>0</v>
      </c>
      <c r="CA108" s="197">
        <f>+BN108+BR108+BV108+BZ108</f>
        <v>0</v>
      </c>
      <c r="CC108" s="18">
        <v>24</v>
      </c>
      <c r="CD108" s="21" t="s">
        <v>83</v>
      </c>
      <c r="CE108" s="19" t="s">
        <v>84</v>
      </c>
      <c r="CF108" s="19">
        <v>0</v>
      </c>
      <c r="CG108" s="19">
        <v>9.9103445000000008</v>
      </c>
      <c r="CH108" s="19">
        <v>0.5</v>
      </c>
      <c r="CI108" s="19">
        <v>0</v>
      </c>
      <c r="CJ108" s="19">
        <v>0.2</v>
      </c>
      <c r="CK108" s="19">
        <v>0.7</v>
      </c>
      <c r="CL108" s="19"/>
      <c r="CM108" s="19"/>
      <c r="CN108" s="19"/>
      <c r="CO108" s="19">
        <v>0</v>
      </c>
      <c r="CP108" s="19"/>
      <c r="CQ108" s="19"/>
      <c r="CR108" s="19"/>
      <c r="CS108" s="19">
        <v>0</v>
      </c>
      <c r="CT108" s="19"/>
      <c r="CU108" s="19"/>
      <c r="CV108" s="19"/>
      <c r="CW108" s="19">
        <v>0</v>
      </c>
      <c r="CX108" s="19">
        <v>0.7</v>
      </c>
      <c r="CY108" s="19"/>
      <c r="CZ108" s="19"/>
      <c r="DA108" s="19"/>
      <c r="DB108" s="19"/>
      <c r="DC108" s="19"/>
      <c r="DD108" s="19"/>
      <c r="DE108" s="19"/>
      <c r="DF108" s="19"/>
      <c r="DG108" s="19"/>
      <c r="DH108" s="19"/>
      <c r="DI108" s="19"/>
      <c r="DJ108" s="19"/>
      <c r="DK108" s="19"/>
      <c r="DL108" s="19"/>
      <c r="DM108" s="19"/>
      <c r="DN108" s="186"/>
      <c r="DO108" s="186"/>
      <c r="DQ108" s="18">
        <v>24</v>
      </c>
      <c r="DR108" s="21" t="s">
        <v>83</v>
      </c>
      <c r="DS108" s="19" t="s">
        <v>84</v>
      </c>
      <c r="DT108" s="19">
        <v>0</v>
      </c>
      <c r="DU108" s="19">
        <v>0</v>
      </c>
      <c r="DV108" s="19">
        <v>0</v>
      </c>
      <c r="DW108" s="19">
        <v>0</v>
      </c>
      <c r="DX108" s="19">
        <v>4</v>
      </c>
      <c r="DY108" s="19">
        <f t="shared" si="1141"/>
        <v>4</v>
      </c>
      <c r="DZ108" s="19">
        <v>0</v>
      </c>
      <c r="EA108" s="19">
        <v>0</v>
      </c>
      <c r="EB108" s="19">
        <v>0</v>
      </c>
      <c r="EC108" s="19">
        <f t="shared" si="1319"/>
        <v>0</v>
      </c>
      <c r="ED108" s="19">
        <v>0</v>
      </c>
      <c r="EE108" s="19">
        <v>0.5</v>
      </c>
      <c r="EF108" s="19">
        <v>0.5</v>
      </c>
      <c r="EG108" s="19">
        <f t="shared" si="1320"/>
        <v>1</v>
      </c>
      <c r="EH108" s="19">
        <v>0.5</v>
      </c>
      <c r="EI108" s="19">
        <v>0</v>
      </c>
      <c r="EJ108" s="19">
        <v>0.4</v>
      </c>
      <c r="EK108" s="19">
        <f t="shared" si="1321"/>
        <v>0.9</v>
      </c>
      <c r="EL108" s="19">
        <f>+DY108+EC108+EG108+EK108</f>
        <v>5.9</v>
      </c>
      <c r="EM108" s="48"/>
      <c r="EN108" s="48"/>
      <c r="EO108" s="48"/>
      <c r="EP108" s="197">
        <f t="shared" si="1323"/>
        <v>0</v>
      </c>
      <c r="EQ108" s="197"/>
      <c r="ER108" s="197"/>
      <c r="ES108" s="197"/>
      <c r="ET108" s="197"/>
      <c r="EU108" s="197"/>
      <c r="EV108" s="197"/>
      <c r="EW108" s="197"/>
      <c r="EX108" s="197"/>
      <c r="EY108" s="197"/>
      <c r="EZ108" s="197"/>
      <c r="FA108" s="197"/>
      <c r="FB108" s="197"/>
      <c r="FC108" s="197"/>
      <c r="FE108" s="18">
        <v>24</v>
      </c>
      <c r="FF108" s="21" t="s">
        <v>83</v>
      </c>
      <c r="FG108" s="19" t="s">
        <v>84</v>
      </c>
      <c r="FH108" s="19">
        <v>0.5</v>
      </c>
      <c r="FI108" s="19">
        <v>0.5</v>
      </c>
      <c r="FJ108" s="19">
        <v>0</v>
      </c>
      <c r="FK108" s="19">
        <v>0</v>
      </c>
      <c r="FL108" s="19">
        <v>3.976</v>
      </c>
      <c r="FM108" s="19">
        <f t="shared" si="1147"/>
        <v>3.976</v>
      </c>
      <c r="FN108" s="19">
        <v>0</v>
      </c>
      <c r="FO108" s="19">
        <v>0</v>
      </c>
      <c r="FP108" s="19">
        <v>0</v>
      </c>
      <c r="FQ108" s="19">
        <f t="shared" si="1324"/>
        <v>0</v>
      </c>
      <c r="FR108" s="19">
        <v>0</v>
      </c>
      <c r="FS108" s="19">
        <v>0</v>
      </c>
      <c r="FT108" s="42">
        <v>1.5</v>
      </c>
      <c r="FU108" s="19">
        <f t="shared" si="1325"/>
        <v>1.5</v>
      </c>
      <c r="FV108" s="42">
        <v>1.5</v>
      </c>
      <c r="FW108" s="42">
        <v>0</v>
      </c>
      <c r="FX108" s="42">
        <v>0</v>
      </c>
      <c r="FY108" s="19">
        <f t="shared" si="1326"/>
        <v>1.5</v>
      </c>
      <c r="FZ108" s="19">
        <f>+FM108+FQ108+FU108+FY108</f>
        <v>6.976</v>
      </c>
      <c r="GA108" s="19"/>
      <c r="GB108" s="19"/>
      <c r="GC108" s="188"/>
      <c r="GD108" s="186">
        <f t="shared" si="1328"/>
        <v>0</v>
      </c>
      <c r="GE108" s="186"/>
      <c r="GF108" s="186"/>
      <c r="GG108" s="186"/>
      <c r="GH108" s="186">
        <f t="shared" si="1329"/>
        <v>0</v>
      </c>
      <c r="GI108" s="186"/>
      <c r="GJ108" s="186"/>
      <c r="GK108" s="186"/>
      <c r="GL108" s="186">
        <f t="shared" si="1330"/>
        <v>0</v>
      </c>
      <c r="GM108" s="186"/>
      <c r="GN108" s="186"/>
      <c r="GO108" s="186"/>
      <c r="GP108" s="186">
        <f t="shared" si="1331"/>
        <v>0</v>
      </c>
      <c r="GQ108" s="186">
        <f>+GD108+GH108+GL108+GP108</f>
        <v>0</v>
      </c>
      <c r="GS108" s="18">
        <v>24</v>
      </c>
      <c r="GT108" s="21" t="s">
        <v>83</v>
      </c>
      <c r="GU108" s="19" t="s">
        <v>84</v>
      </c>
      <c r="GV108" s="19">
        <v>0</v>
      </c>
      <c r="GW108" s="19">
        <v>0</v>
      </c>
      <c r="GX108" s="19">
        <v>0.31208309999999995</v>
      </c>
      <c r="GY108" s="19">
        <v>0.29819999999999997</v>
      </c>
      <c r="GZ108" s="19">
        <v>0.7</v>
      </c>
      <c r="HA108" s="19">
        <f t="shared" si="1157"/>
        <v>1.3102830999999999</v>
      </c>
      <c r="HB108" s="19">
        <v>0</v>
      </c>
      <c r="HC108" s="19">
        <v>0</v>
      </c>
      <c r="HD108" s="19">
        <v>0</v>
      </c>
      <c r="HE108" s="19">
        <f t="shared" si="1333"/>
        <v>0</v>
      </c>
      <c r="HF108" s="19">
        <v>0</v>
      </c>
      <c r="HG108" s="19">
        <v>0</v>
      </c>
      <c r="HH108" s="43">
        <v>0</v>
      </c>
      <c r="HI108" s="19">
        <f t="shared" si="1334"/>
        <v>0</v>
      </c>
      <c r="HJ108" s="19">
        <f t="shared" si="1334"/>
        <v>0</v>
      </c>
      <c r="HK108" s="43">
        <v>0</v>
      </c>
      <c r="HL108" s="43">
        <v>0</v>
      </c>
      <c r="HM108" s="19">
        <f t="shared" si="1335"/>
        <v>0</v>
      </c>
      <c r="HN108" s="19">
        <f t="shared" si="1276"/>
        <v>1.3102830999999999</v>
      </c>
      <c r="HO108" s="19">
        <v>0</v>
      </c>
      <c r="HP108" s="19">
        <v>0</v>
      </c>
      <c r="HQ108" s="19"/>
      <c r="HR108" s="19">
        <f t="shared" si="1336"/>
        <v>0</v>
      </c>
      <c r="HS108" s="186"/>
      <c r="HT108" s="186"/>
      <c r="HU108" s="186"/>
      <c r="HV108" s="186">
        <f t="shared" si="1337"/>
        <v>0</v>
      </c>
      <c r="HW108" s="186"/>
      <c r="HX108" s="186"/>
      <c r="HY108" s="186"/>
      <c r="HZ108" s="186">
        <f t="shared" si="1338"/>
        <v>0</v>
      </c>
      <c r="IA108" s="186"/>
      <c r="IB108" s="186"/>
      <c r="IC108" s="186"/>
      <c r="ID108" s="186">
        <f t="shared" si="1339"/>
        <v>0</v>
      </c>
      <c r="IE108" s="186">
        <f t="shared" si="1281"/>
        <v>0</v>
      </c>
    </row>
    <row r="109" spans="1:239" s="13" customFormat="1" ht="15.75" x14ac:dyDescent="0.25">
      <c r="A109" s="14" t="s">
        <v>85</v>
      </c>
      <c r="B109" s="15"/>
      <c r="C109" s="16" t="s">
        <v>86</v>
      </c>
      <c r="D109" s="24">
        <f>SUM(D110:D113)</f>
        <v>139.122624344</v>
      </c>
      <c r="E109" s="24">
        <f t="shared" ref="E109:T109" si="1345">SUM(E110:E113)</f>
        <v>486.01836619462199</v>
      </c>
      <c r="F109" s="24">
        <f t="shared" si="1345"/>
        <v>28.747321499999998</v>
      </c>
      <c r="G109" s="24">
        <f t="shared" si="1345"/>
        <v>29.341885400000002</v>
      </c>
      <c r="H109" s="24">
        <f t="shared" si="1345"/>
        <v>28.566761799999995</v>
      </c>
      <c r="I109" s="29">
        <f t="shared" si="1340"/>
        <v>86.655968699999988</v>
      </c>
      <c r="J109" s="24">
        <f t="shared" si="1345"/>
        <v>25.627734599999997</v>
      </c>
      <c r="K109" s="24">
        <f t="shared" si="1345"/>
        <v>31.588060400000003</v>
      </c>
      <c r="L109" s="24">
        <f t="shared" si="1345"/>
        <v>24.626668599999999</v>
      </c>
      <c r="M109" s="29">
        <f t="shared" si="1341"/>
        <v>81.842463600000002</v>
      </c>
      <c r="N109" s="24">
        <f t="shared" si="1345"/>
        <v>24.618668399999997</v>
      </c>
      <c r="O109" s="24">
        <f t="shared" si="1345"/>
        <v>36.929764399999996</v>
      </c>
      <c r="P109" s="24">
        <f t="shared" si="1345"/>
        <v>32.954521000000007</v>
      </c>
      <c r="Q109" s="29">
        <f t="shared" si="1342"/>
        <v>94.5029538</v>
      </c>
      <c r="R109" s="24">
        <f t="shared" si="1345"/>
        <v>28.970306000000004</v>
      </c>
      <c r="S109" s="24">
        <f t="shared" si="1345"/>
        <v>23.179765400000001</v>
      </c>
      <c r="T109" s="24">
        <f t="shared" si="1345"/>
        <v>20.854449200000001</v>
      </c>
      <c r="U109" s="29">
        <f t="shared" si="1343"/>
        <v>73.004520600000006</v>
      </c>
      <c r="V109" s="29">
        <f t="shared" si="1344"/>
        <v>336.00590669999997</v>
      </c>
      <c r="W109" s="29">
        <f t="shared" ref="W109:Y109" si="1346">SUM(W110:W113)</f>
        <v>8.7441671999999997</v>
      </c>
      <c r="X109" s="29">
        <f t="shared" si="1346"/>
        <v>7.9259888000000007</v>
      </c>
      <c r="Y109" s="204">
        <f t="shared" si="1346"/>
        <v>0</v>
      </c>
      <c r="Z109" s="353">
        <f t="shared" si="1071"/>
        <v>16.670155999999999</v>
      </c>
      <c r="AA109" s="353">
        <f t="shared" ref="AA109" si="1347">SUM(AA110:AA113)</f>
        <v>0</v>
      </c>
      <c r="AB109" s="353">
        <f t="shared" ref="AB109:AE109" si="1348">SUM(AB110:AB113)</f>
        <v>0</v>
      </c>
      <c r="AC109" s="353">
        <f t="shared" si="1348"/>
        <v>0</v>
      </c>
      <c r="AD109" s="353">
        <f t="shared" si="1348"/>
        <v>0</v>
      </c>
      <c r="AE109" s="353">
        <f t="shared" si="1348"/>
        <v>0</v>
      </c>
      <c r="AF109" s="353">
        <f t="shared" ref="AF109:AI109" si="1349">SUM(AF110:AF113)</f>
        <v>0</v>
      </c>
      <c r="AG109" s="353">
        <f t="shared" si="1349"/>
        <v>0</v>
      </c>
      <c r="AH109" s="353">
        <f t="shared" si="1349"/>
        <v>0</v>
      </c>
      <c r="AI109" s="353">
        <f t="shared" si="1349"/>
        <v>0</v>
      </c>
      <c r="AJ109" s="353">
        <f t="shared" ref="AJ109:AL109" si="1350">SUM(AJ110:AJ113)</f>
        <v>0</v>
      </c>
      <c r="AK109" s="353">
        <f t="shared" si="1350"/>
        <v>0</v>
      </c>
      <c r="AL109" s="353">
        <f t="shared" si="1350"/>
        <v>0</v>
      </c>
      <c r="AM109" s="353">
        <f t="shared" si="729"/>
        <v>16.670155999999999</v>
      </c>
      <c r="AN109" s="355"/>
      <c r="AO109" s="15" t="s">
        <v>85</v>
      </c>
      <c r="AP109" s="15"/>
      <c r="AQ109" s="16" t="s">
        <v>86</v>
      </c>
      <c r="AR109" s="24">
        <f>SUM(AR110:AR113)</f>
        <v>17.570626784000002</v>
      </c>
      <c r="AS109" s="24">
        <f t="shared" ref="AS109:CA109" si="1351">SUM(AS110:AS113)</f>
        <v>138.05254546399999</v>
      </c>
      <c r="AT109" s="24">
        <f t="shared" si="1351"/>
        <v>9.7297639999999994</v>
      </c>
      <c r="AU109" s="24">
        <f t="shared" si="1351"/>
        <v>11.079764000000001</v>
      </c>
      <c r="AV109" s="24">
        <f t="shared" si="1351"/>
        <v>9.7601167999999987</v>
      </c>
      <c r="AW109" s="24">
        <f t="shared" si="1351"/>
        <v>30.569644799999999</v>
      </c>
      <c r="AX109" s="24">
        <f t="shared" si="1351"/>
        <v>8.2290485999999987</v>
      </c>
      <c r="AY109" s="24">
        <f t="shared" si="1351"/>
        <v>16.8220934</v>
      </c>
      <c r="AZ109" s="24">
        <f t="shared" si="1351"/>
        <v>13.867903600000002</v>
      </c>
      <c r="BA109" s="24">
        <f t="shared" si="1351"/>
        <v>38.919045600000004</v>
      </c>
      <c r="BB109" s="24">
        <f t="shared" si="1351"/>
        <v>15.893110399999999</v>
      </c>
      <c r="BC109" s="24">
        <f t="shared" si="1351"/>
        <v>19.353604400000002</v>
      </c>
      <c r="BD109" s="24">
        <f t="shared" si="1351"/>
        <v>24.599815</v>
      </c>
      <c r="BE109" s="24">
        <f t="shared" si="1351"/>
        <v>59.846529799999992</v>
      </c>
      <c r="BF109" s="24">
        <f t="shared" si="1351"/>
        <v>18.824058999999998</v>
      </c>
      <c r="BG109" s="24">
        <f t="shared" si="1351"/>
        <v>15.791443599999999</v>
      </c>
      <c r="BH109" s="24">
        <f t="shared" si="1351"/>
        <v>13.2318558</v>
      </c>
      <c r="BI109" s="24">
        <f t="shared" si="1351"/>
        <v>47.84735839999999</v>
      </c>
      <c r="BJ109" s="24">
        <f t="shared" si="1351"/>
        <v>177.1825786</v>
      </c>
      <c r="BK109" s="196">
        <f t="shared" si="1351"/>
        <v>0</v>
      </c>
      <c r="BL109" s="196">
        <f t="shared" si="1351"/>
        <v>0</v>
      </c>
      <c r="BM109" s="196">
        <f t="shared" si="1351"/>
        <v>0</v>
      </c>
      <c r="BN109" s="350">
        <f t="shared" si="1351"/>
        <v>0</v>
      </c>
      <c r="BO109" s="350">
        <f t="shared" si="1351"/>
        <v>0</v>
      </c>
      <c r="BP109" s="350">
        <f t="shared" si="1351"/>
        <v>0</v>
      </c>
      <c r="BQ109" s="350">
        <f t="shared" si="1351"/>
        <v>0</v>
      </c>
      <c r="BR109" s="350">
        <f t="shared" si="1351"/>
        <v>0</v>
      </c>
      <c r="BS109" s="350">
        <f t="shared" si="1351"/>
        <v>0</v>
      </c>
      <c r="BT109" s="350">
        <f t="shared" si="1351"/>
        <v>0</v>
      </c>
      <c r="BU109" s="350">
        <f t="shared" si="1351"/>
        <v>0</v>
      </c>
      <c r="BV109" s="350">
        <f t="shared" si="1351"/>
        <v>0</v>
      </c>
      <c r="BW109" s="350">
        <f t="shared" si="1351"/>
        <v>0</v>
      </c>
      <c r="BX109" s="350">
        <f t="shared" si="1351"/>
        <v>0</v>
      </c>
      <c r="BY109" s="350">
        <f t="shared" si="1351"/>
        <v>0</v>
      </c>
      <c r="BZ109" s="350">
        <f t="shared" si="1351"/>
        <v>0</v>
      </c>
      <c r="CA109" s="350">
        <f t="shared" si="1351"/>
        <v>0</v>
      </c>
      <c r="CB109" s="355"/>
      <c r="CC109" s="15" t="s">
        <v>85</v>
      </c>
      <c r="CD109" s="15"/>
      <c r="CE109" s="16" t="s">
        <v>86</v>
      </c>
      <c r="CF109" s="24">
        <v>8.85874776</v>
      </c>
      <c r="CG109" s="24">
        <v>10.274099999999999</v>
      </c>
      <c r="CH109" s="24">
        <v>1.7791931000000001</v>
      </c>
      <c r="CI109" s="24">
        <v>1.8191931000000001</v>
      </c>
      <c r="CJ109" s="24">
        <v>1.9162322000000001</v>
      </c>
      <c r="CK109" s="16">
        <v>5.5146183999999998</v>
      </c>
      <c r="CL109" s="24">
        <v>0</v>
      </c>
      <c r="CM109" s="24">
        <v>0</v>
      </c>
      <c r="CN109" s="24">
        <v>0</v>
      </c>
      <c r="CO109" s="16">
        <v>0</v>
      </c>
      <c r="CP109" s="24">
        <v>0</v>
      </c>
      <c r="CQ109" s="24">
        <v>0</v>
      </c>
      <c r="CR109" s="24">
        <v>0</v>
      </c>
      <c r="CS109" s="16">
        <v>0</v>
      </c>
      <c r="CT109" s="24">
        <v>0</v>
      </c>
      <c r="CU109" s="24">
        <v>0</v>
      </c>
      <c r="CV109" s="24">
        <v>0</v>
      </c>
      <c r="CW109" s="16">
        <v>0</v>
      </c>
      <c r="CX109" s="16">
        <v>5.5146183999999998</v>
      </c>
      <c r="CY109" s="24"/>
      <c r="CZ109" s="24"/>
      <c r="DA109" s="24"/>
      <c r="DB109" s="24"/>
      <c r="DC109" s="24"/>
      <c r="DD109" s="24"/>
      <c r="DE109" s="24"/>
      <c r="DF109" s="24"/>
      <c r="DG109" s="24"/>
      <c r="DH109" s="24"/>
      <c r="DI109" s="24"/>
      <c r="DJ109" s="24"/>
      <c r="DK109" s="24"/>
      <c r="DL109" s="24"/>
      <c r="DM109" s="24"/>
      <c r="DN109" s="353"/>
      <c r="DO109" s="353"/>
      <c r="DP109" s="349"/>
      <c r="DQ109" s="15" t="s">
        <v>85</v>
      </c>
      <c r="DR109" s="15"/>
      <c r="DS109" s="16" t="s">
        <v>86</v>
      </c>
      <c r="DT109" s="24">
        <f>SUM(DT110:DT113)</f>
        <v>61</v>
      </c>
      <c r="DU109" s="24">
        <f t="shared" ref="DU109:EP109" si="1352">SUM(DU110:DU113)</f>
        <v>139.45781993062201</v>
      </c>
      <c r="DV109" s="24">
        <f t="shared" si="1352"/>
        <v>4.6730790000000004</v>
      </c>
      <c r="DW109" s="24">
        <f t="shared" si="1352"/>
        <v>5.3</v>
      </c>
      <c r="DX109" s="24">
        <f t="shared" si="1352"/>
        <v>5.5002959999999996</v>
      </c>
      <c r="DY109" s="24">
        <f t="shared" si="1352"/>
        <v>15.473375000000001</v>
      </c>
      <c r="DZ109" s="24">
        <f t="shared" si="1352"/>
        <v>5.5884070000000001</v>
      </c>
      <c r="EA109" s="24">
        <f t="shared" si="1352"/>
        <v>3.8610690000000001</v>
      </c>
      <c r="EB109" s="24">
        <f t="shared" si="1352"/>
        <v>3.8879410000000001</v>
      </c>
      <c r="EC109" s="24">
        <f t="shared" si="1352"/>
        <v>13.337417</v>
      </c>
      <c r="ED109" s="24">
        <f t="shared" si="1352"/>
        <v>3.6005950000000002</v>
      </c>
      <c r="EE109" s="24">
        <f t="shared" si="1352"/>
        <v>10.792258</v>
      </c>
      <c r="EF109" s="30">
        <f t="shared" si="1352"/>
        <v>2.8172579999999998</v>
      </c>
      <c r="EG109" s="24">
        <f t="shared" si="1352"/>
        <v>17.210110999999998</v>
      </c>
      <c r="EH109" s="24">
        <f t="shared" si="1352"/>
        <v>3.5597780000000001</v>
      </c>
      <c r="EI109" s="24">
        <f t="shared" si="1352"/>
        <v>1.588856</v>
      </c>
      <c r="EJ109" s="24">
        <f t="shared" si="1352"/>
        <v>1.7638560000000001</v>
      </c>
      <c r="EK109" s="24">
        <f t="shared" si="1352"/>
        <v>6.91249</v>
      </c>
      <c r="EL109" s="24">
        <f t="shared" si="1352"/>
        <v>52.933393000000002</v>
      </c>
      <c r="EM109" s="196">
        <f t="shared" si="1352"/>
        <v>0</v>
      </c>
      <c r="EN109" s="196">
        <f t="shared" si="1352"/>
        <v>0</v>
      </c>
      <c r="EO109" s="196">
        <f t="shared" si="1352"/>
        <v>0</v>
      </c>
      <c r="EP109" s="350">
        <f t="shared" si="1352"/>
        <v>0</v>
      </c>
      <c r="EQ109" s="350"/>
      <c r="ER109" s="350"/>
      <c r="ES109" s="350"/>
      <c r="ET109" s="350"/>
      <c r="EU109" s="350"/>
      <c r="EV109" s="350"/>
      <c r="EW109" s="350"/>
      <c r="EX109" s="350"/>
      <c r="EY109" s="350"/>
      <c r="EZ109" s="350"/>
      <c r="FA109" s="350"/>
      <c r="FB109" s="350"/>
      <c r="FC109" s="350"/>
      <c r="FD109" s="355"/>
      <c r="FE109" s="15" t="s">
        <v>85</v>
      </c>
      <c r="FF109" s="15"/>
      <c r="FG109" s="16" t="s">
        <v>86</v>
      </c>
      <c r="FH109" s="24">
        <f>SUM(FH110:FH113)</f>
        <v>33.726942000000001</v>
      </c>
      <c r="FI109" s="24">
        <f t="shared" ref="FI109:GD109" si="1353">SUM(FI110:FI113)</f>
        <v>134.89894100000001</v>
      </c>
      <c r="FJ109" s="24">
        <f t="shared" si="1353"/>
        <v>7.0924320000000005</v>
      </c>
      <c r="FK109" s="24">
        <f t="shared" si="1353"/>
        <v>6.9755350000000007</v>
      </c>
      <c r="FL109" s="24">
        <f t="shared" si="1353"/>
        <v>7.480887000000001</v>
      </c>
      <c r="FM109" s="24">
        <f t="shared" si="1353"/>
        <v>21.548854000000002</v>
      </c>
      <c r="FN109" s="24">
        <f t="shared" si="1353"/>
        <v>6.692812</v>
      </c>
      <c r="FO109" s="24">
        <f t="shared" si="1353"/>
        <v>5.4654600000000002</v>
      </c>
      <c r="FP109" s="24">
        <f t="shared" si="1353"/>
        <v>5.1156139999999999</v>
      </c>
      <c r="FQ109" s="24">
        <f t="shared" si="1353"/>
        <v>17.273886000000001</v>
      </c>
      <c r="FR109" s="24">
        <f t="shared" si="1353"/>
        <v>2.5148999999999999</v>
      </c>
      <c r="FS109" s="24">
        <f t="shared" si="1353"/>
        <v>5.4938390000000004</v>
      </c>
      <c r="FT109" s="31">
        <f t="shared" si="1353"/>
        <v>4.0793850000000003</v>
      </c>
      <c r="FU109" s="24">
        <f t="shared" si="1353"/>
        <v>12.088124000000001</v>
      </c>
      <c r="FV109" s="24">
        <f t="shared" si="1353"/>
        <v>4.8663850000000002</v>
      </c>
      <c r="FW109" s="24">
        <f t="shared" si="1353"/>
        <v>4.0793850000000003</v>
      </c>
      <c r="FX109" s="24">
        <f t="shared" si="1353"/>
        <v>4.0793869999999997</v>
      </c>
      <c r="FY109" s="24">
        <f t="shared" si="1353"/>
        <v>13.025157000000002</v>
      </c>
      <c r="FZ109" s="24">
        <f t="shared" si="1353"/>
        <v>63.936021000000004</v>
      </c>
      <c r="GA109" s="24">
        <f t="shared" si="1353"/>
        <v>0</v>
      </c>
      <c r="GB109" s="24">
        <f t="shared" si="1353"/>
        <v>0</v>
      </c>
      <c r="GC109" s="191">
        <f t="shared" si="1353"/>
        <v>0</v>
      </c>
      <c r="GD109" s="353">
        <f t="shared" si="1353"/>
        <v>0</v>
      </c>
      <c r="GE109" s="353">
        <f t="shared" ref="GE109:GH109" si="1354">SUM(GE110:GE113)</f>
        <v>0</v>
      </c>
      <c r="GF109" s="353">
        <f t="shared" si="1354"/>
        <v>0</v>
      </c>
      <c r="GG109" s="353">
        <f t="shared" si="1354"/>
        <v>0</v>
      </c>
      <c r="GH109" s="353">
        <f t="shared" si="1354"/>
        <v>0</v>
      </c>
      <c r="GI109" s="353">
        <f t="shared" ref="GI109:GL109" si="1355">SUM(GI110:GI113)</f>
        <v>0</v>
      </c>
      <c r="GJ109" s="353">
        <f t="shared" si="1355"/>
        <v>0</v>
      </c>
      <c r="GK109" s="353">
        <f t="shared" si="1355"/>
        <v>0</v>
      </c>
      <c r="GL109" s="353">
        <f t="shared" si="1355"/>
        <v>0</v>
      </c>
      <c r="GM109" s="353">
        <f t="shared" ref="GM109:GQ109" si="1356">SUM(GM110:GM113)</f>
        <v>0</v>
      </c>
      <c r="GN109" s="353">
        <f t="shared" si="1356"/>
        <v>0</v>
      </c>
      <c r="GO109" s="353">
        <f t="shared" si="1356"/>
        <v>0</v>
      </c>
      <c r="GP109" s="353">
        <f t="shared" si="1356"/>
        <v>0</v>
      </c>
      <c r="GQ109" s="353">
        <f t="shared" si="1356"/>
        <v>0</v>
      </c>
      <c r="GR109" s="355"/>
      <c r="GS109" s="15" t="s">
        <v>85</v>
      </c>
      <c r="GT109" s="15"/>
      <c r="GU109" s="16" t="s">
        <v>86</v>
      </c>
      <c r="GV109" s="24">
        <f>SUM(GV110:GV113)</f>
        <v>17.966307799999996</v>
      </c>
      <c r="GW109" s="24">
        <f t="shared" ref="GW109:HN109" si="1357">SUM(GW110:GW113)</f>
        <v>63.334959799999993</v>
      </c>
      <c r="GX109" s="24">
        <f t="shared" si="1357"/>
        <v>5.4728534</v>
      </c>
      <c r="GY109" s="24">
        <f t="shared" si="1357"/>
        <v>4.1673932999999996</v>
      </c>
      <c r="GZ109" s="24">
        <f t="shared" si="1357"/>
        <v>3.9092297999999994</v>
      </c>
      <c r="HA109" s="24">
        <f t="shared" si="1357"/>
        <v>13.549476499999999</v>
      </c>
      <c r="HB109" s="24">
        <f t="shared" si="1357"/>
        <v>5.1174669999999995</v>
      </c>
      <c r="HC109" s="24">
        <f t="shared" si="1357"/>
        <v>5.439438</v>
      </c>
      <c r="HD109" s="24">
        <f t="shared" si="1357"/>
        <v>1.7552099999999999</v>
      </c>
      <c r="HE109" s="24">
        <f t="shared" si="1357"/>
        <v>12.312115</v>
      </c>
      <c r="HF109" s="24">
        <f t="shared" si="1357"/>
        <v>2.6100630000000002</v>
      </c>
      <c r="HG109" s="24">
        <f t="shared" si="1357"/>
        <v>1.290063</v>
      </c>
      <c r="HH109" s="24">
        <f t="shared" si="1357"/>
        <v>1.4580629999999999</v>
      </c>
      <c r="HI109" s="24">
        <f t="shared" si="1357"/>
        <v>5.3581889999999994</v>
      </c>
      <c r="HJ109" s="24">
        <f t="shared" si="1357"/>
        <v>1.7200839999999999</v>
      </c>
      <c r="HK109" s="24">
        <v>1.7200808000000001</v>
      </c>
      <c r="HL109" s="24">
        <v>1.7200808000000001</v>
      </c>
      <c r="HM109" s="24">
        <f t="shared" si="1357"/>
        <v>5.2195152</v>
      </c>
      <c r="HN109" s="24">
        <f t="shared" si="1357"/>
        <v>36.439295699999995</v>
      </c>
      <c r="HO109" s="24">
        <f t="shared" ref="HO109:HQ109" si="1358">SUM(HO110:HO113)</f>
        <v>8.7441671999999997</v>
      </c>
      <c r="HP109" s="24">
        <f t="shared" si="1358"/>
        <v>7.9259888000000007</v>
      </c>
      <c r="HQ109" s="24">
        <f t="shared" si="1358"/>
        <v>0</v>
      </c>
      <c r="HR109" s="24">
        <f t="shared" ref="HR109:HU109" si="1359">SUM(HR110:HR113)</f>
        <v>16.670155999999999</v>
      </c>
      <c r="HS109" s="353">
        <f t="shared" si="1359"/>
        <v>0</v>
      </c>
      <c r="HT109" s="353">
        <f t="shared" si="1359"/>
        <v>0</v>
      </c>
      <c r="HU109" s="353">
        <f t="shared" si="1359"/>
        <v>0</v>
      </c>
      <c r="HV109" s="353">
        <f t="shared" ref="HV109:HY109" si="1360">SUM(HV110:HV113)</f>
        <v>0</v>
      </c>
      <c r="HW109" s="353">
        <f t="shared" si="1360"/>
        <v>0</v>
      </c>
      <c r="HX109" s="353">
        <f t="shared" si="1360"/>
        <v>0</v>
      </c>
      <c r="HY109" s="353">
        <f t="shared" si="1360"/>
        <v>0</v>
      </c>
      <c r="HZ109" s="353">
        <f t="shared" ref="HZ109:IC109" si="1361">SUM(HZ110:HZ113)</f>
        <v>0</v>
      </c>
      <c r="IA109" s="353">
        <f t="shared" si="1361"/>
        <v>0</v>
      </c>
      <c r="IB109" s="353">
        <f t="shared" si="1361"/>
        <v>0</v>
      </c>
      <c r="IC109" s="353">
        <f t="shared" si="1361"/>
        <v>0</v>
      </c>
      <c r="ID109" s="353">
        <f t="shared" ref="ID109:IE109" si="1362">SUM(ID110:ID113)</f>
        <v>0</v>
      </c>
      <c r="IE109" s="353">
        <f t="shared" si="1362"/>
        <v>16.670155999999999</v>
      </c>
    </row>
    <row r="110" spans="1:239" ht="15.75" x14ac:dyDescent="0.25">
      <c r="A110" s="17">
        <v>25</v>
      </c>
      <c r="B110" s="21" t="s">
        <v>87</v>
      </c>
      <c r="C110" s="19" t="s">
        <v>88</v>
      </c>
      <c r="D110" s="20">
        <f>AR110+'1.Danh muc CPHC'!CF110+DT110+FH110+GV110</f>
        <v>76.541176043999997</v>
      </c>
      <c r="E110" s="20">
        <f>AS110+'1.Danh muc CPHC'!CG110+DU110+FI110+GW110</f>
        <v>252.87447756399999</v>
      </c>
      <c r="F110" s="20">
        <f>AT110+'1.Danh muc CPHC'!CH110+DV110+FJ110+GX110</f>
        <v>16.997203599999999</v>
      </c>
      <c r="G110" s="20">
        <f>AU110+'1.Danh muc CPHC'!CI110+DW110+FK110+GY110</f>
        <v>18.154028800000003</v>
      </c>
      <c r="H110" s="20">
        <f>AV110+'1.Danh muc CPHC'!CJ110+DX110+FL110+GZ110</f>
        <v>15.992020099999998</v>
      </c>
      <c r="I110" s="32">
        <f t="shared" si="1340"/>
        <v>51.143252499999996</v>
      </c>
      <c r="J110" s="20">
        <f t="shared" ref="J110:L113" si="1363">AX110+CL110+DZ110+FN110+HB110</f>
        <v>15.604646199999998</v>
      </c>
      <c r="K110" s="20">
        <f t="shared" si="1363"/>
        <v>13.302061200000001</v>
      </c>
      <c r="L110" s="20">
        <f t="shared" si="1363"/>
        <v>15.590819399999999</v>
      </c>
      <c r="M110" s="32">
        <f t="shared" si="1341"/>
        <v>44.497526799999996</v>
      </c>
      <c r="N110" s="20">
        <f t="shared" ref="N110:P113" si="1364">BB110+CP110+ED110+FR110+HF110</f>
        <v>12.582370600000001</v>
      </c>
      <c r="O110" s="20">
        <f t="shared" si="1364"/>
        <v>20.002355999999999</v>
      </c>
      <c r="P110" s="20">
        <f t="shared" si="1364"/>
        <v>22.263840600000002</v>
      </c>
      <c r="Q110" s="32">
        <f t="shared" si="1342"/>
        <v>54.848567199999998</v>
      </c>
      <c r="R110" s="20">
        <f t="shared" ref="R110:T113" si="1365">BF110+CT110+EH110+FV110+HJ110</f>
        <v>22.413458800000004</v>
      </c>
      <c r="S110" s="20">
        <f t="shared" si="1365"/>
        <v>17.8258002</v>
      </c>
      <c r="T110" s="20">
        <f t="shared" si="1365"/>
        <v>17.370373799999999</v>
      </c>
      <c r="U110" s="32">
        <f t="shared" si="1343"/>
        <v>57.6096328</v>
      </c>
      <c r="V110" s="32">
        <f t="shared" si="1344"/>
        <v>208.0989793</v>
      </c>
      <c r="W110" s="32">
        <f>BK110+CY110+EM110+GA110+HO110</f>
        <v>0.58776719999999993</v>
      </c>
      <c r="X110" s="32">
        <f t="shared" ref="X110:Y113" si="1366">BL110+DM110+EN110+GB110+HP110</f>
        <v>0.58776719999999993</v>
      </c>
      <c r="Y110" s="202">
        <f t="shared" si="1366"/>
        <v>0</v>
      </c>
      <c r="Z110" s="186">
        <f t="shared" si="1071"/>
        <v>1.1755343999999999</v>
      </c>
      <c r="AA110" s="186">
        <f>BO110+DC110+EQ110+GE110+HS110</f>
        <v>0</v>
      </c>
      <c r="AB110" s="186">
        <f t="shared" ref="AB110:AD113" si="1367">BP110+DD110+ER110+GF110+HT110</f>
        <v>0</v>
      </c>
      <c r="AC110" s="186">
        <f t="shared" si="1367"/>
        <v>0</v>
      </c>
      <c r="AD110" s="186">
        <f t="shared" si="1367"/>
        <v>0</v>
      </c>
      <c r="AE110" s="186">
        <f>BS110+DG110+EU110+GI110+HW110</f>
        <v>0</v>
      </c>
      <c r="AF110" s="186">
        <f t="shared" ref="AF110:AF113" si="1368">BT110+DH110+EV110+GJ110+HX110</f>
        <v>0</v>
      </c>
      <c r="AG110" s="186">
        <f t="shared" ref="AG110:AG113" si="1369">BU110+DI110+EW110+GK110+HY110</f>
        <v>0</v>
      </c>
      <c r="AH110" s="186">
        <f t="shared" ref="AH110:AH113" si="1370">BV110+DJ110+EX110+GL110+HZ110</f>
        <v>0</v>
      </c>
      <c r="AI110" s="186">
        <f>BW110+DK110+EY110+GM110+IA110</f>
        <v>0</v>
      </c>
      <c r="AJ110" s="186">
        <f t="shared" ref="AJ110:AJ113" si="1371">BX110+DL110+EZ110+GN110+IB110</f>
        <v>0</v>
      </c>
      <c r="AK110" s="186">
        <f t="shared" ref="AK110:AK113" si="1372">BY110+DM110+FA110+GO110+IC110</f>
        <v>0</v>
      </c>
      <c r="AL110" s="186">
        <f t="shared" ref="AL110:AL113" si="1373">BZ110+DN110+FB110+GP110+ID110</f>
        <v>0</v>
      </c>
      <c r="AM110" s="186">
        <f t="shared" ref="AM110:AM173" si="1374">Z110+AD110+AH110+AL110</f>
        <v>1.1755343999999999</v>
      </c>
      <c r="AN110" s="13"/>
      <c r="AO110" s="18">
        <v>25</v>
      </c>
      <c r="AP110" s="21" t="s">
        <v>87</v>
      </c>
      <c r="AQ110" s="19" t="s">
        <v>88</v>
      </c>
      <c r="AR110" s="19">
        <v>11.639717664000001</v>
      </c>
      <c r="AS110" s="19">
        <v>58.696455664000005</v>
      </c>
      <c r="AT110" s="19">
        <v>3.2027640000000002</v>
      </c>
      <c r="AU110" s="19">
        <v>3.6527640000000003</v>
      </c>
      <c r="AV110" s="19">
        <v>4.2897167999999999</v>
      </c>
      <c r="AW110" s="19">
        <f t="shared" si="1131"/>
        <v>11.1452448</v>
      </c>
      <c r="AX110" s="19">
        <v>6.526003199999999</v>
      </c>
      <c r="AY110" s="19">
        <v>6.9820032000000003</v>
      </c>
      <c r="AZ110" s="19">
        <v>9.6786024000000008</v>
      </c>
      <c r="BA110" s="19">
        <f t="shared" ref="BA110:BA116" si="1375">SUM(AX110:AZ110)</f>
        <v>23.186608800000002</v>
      </c>
      <c r="BB110" s="19">
        <v>7.0309799999999996</v>
      </c>
      <c r="BC110" s="19">
        <v>10.913696399999999</v>
      </c>
      <c r="BD110" s="19">
        <v>14.746634999999999</v>
      </c>
      <c r="BE110" s="19">
        <f t="shared" ref="BE110:BE116" si="1376">SUM(BB110:BD110)</f>
        <v>32.691311399999996</v>
      </c>
      <c r="BF110" s="19">
        <v>14.170878999999999</v>
      </c>
      <c r="BG110" s="19">
        <v>11.554142399999998</v>
      </c>
      <c r="BH110" s="19">
        <v>10.731114</v>
      </c>
      <c r="BI110" s="19">
        <f t="shared" ref="BI110:BI113" si="1377">SUM(BF110:BH110)</f>
        <v>36.456135399999994</v>
      </c>
      <c r="BJ110" s="33">
        <f t="shared" ref="BJ110:BJ112" si="1378">+AW110+BA110+BE110+BI110</f>
        <v>103.4793004</v>
      </c>
      <c r="BK110" s="48"/>
      <c r="BL110" s="48"/>
      <c r="BM110" s="48"/>
      <c r="BN110" s="197">
        <f t="shared" ref="BN110:BN113" si="1379">SUM(BK110:BM110)</f>
        <v>0</v>
      </c>
      <c r="BO110" s="197"/>
      <c r="BP110" s="197"/>
      <c r="BQ110" s="197"/>
      <c r="BR110" s="197">
        <f t="shared" ref="BR110:BR113" si="1380">SUM(BO110:BQ110)</f>
        <v>0</v>
      </c>
      <c r="BS110" s="197"/>
      <c r="BT110" s="197"/>
      <c r="BU110" s="197"/>
      <c r="BV110" s="197">
        <f t="shared" ref="BV110:BV113" si="1381">SUM(BS110:BU110)</f>
        <v>0</v>
      </c>
      <c r="BW110" s="197"/>
      <c r="BX110" s="197"/>
      <c r="BY110" s="197"/>
      <c r="BZ110" s="197">
        <f t="shared" ref="BZ110:BZ113" si="1382">SUM(BW110:BY110)</f>
        <v>0</v>
      </c>
      <c r="CA110" s="197">
        <f t="shared" ref="CA110:CA112" si="1383">+BN110+BR110+BV110+BZ110</f>
        <v>0</v>
      </c>
      <c r="CC110" s="18">
        <v>25</v>
      </c>
      <c r="CD110" s="21" t="s">
        <v>87</v>
      </c>
      <c r="CE110" s="19" t="s">
        <v>88</v>
      </c>
      <c r="CF110" s="19">
        <v>8.6260204799999993</v>
      </c>
      <c r="CG110" s="19">
        <v>9.1900999999999993</v>
      </c>
      <c r="CH110" s="19">
        <v>1.3001653</v>
      </c>
      <c r="CI110" s="19">
        <v>1.3101653</v>
      </c>
      <c r="CJ110" s="19">
        <v>1.5372045999999999</v>
      </c>
      <c r="CK110" s="19">
        <v>4.1475352000000001</v>
      </c>
      <c r="CL110" s="19"/>
      <c r="CM110" s="19"/>
      <c r="CN110" s="19"/>
      <c r="CO110" s="19">
        <v>0</v>
      </c>
      <c r="CP110" s="19"/>
      <c r="CQ110" s="19"/>
      <c r="CR110" s="19"/>
      <c r="CS110" s="19">
        <v>0</v>
      </c>
      <c r="CT110" s="19"/>
      <c r="CU110" s="19"/>
      <c r="CV110" s="19"/>
      <c r="CW110" s="19">
        <v>0</v>
      </c>
      <c r="CX110" s="19">
        <v>4.1475352000000001</v>
      </c>
      <c r="CY110" s="19"/>
      <c r="CZ110" s="19"/>
      <c r="DA110" s="19"/>
      <c r="DB110" s="19"/>
      <c r="DC110" s="19"/>
      <c r="DD110" s="19"/>
      <c r="DE110" s="19"/>
      <c r="DF110" s="19"/>
      <c r="DG110" s="19"/>
      <c r="DH110" s="19"/>
      <c r="DI110" s="19"/>
      <c r="DJ110" s="19"/>
      <c r="DK110" s="19"/>
      <c r="DL110" s="19"/>
      <c r="DM110" s="19"/>
      <c r="DN110" s="186"/>
      <c r="DO110" s="186"/>
      <c r="DQ110" s="18">
        <v>25</v>
      </c>
      <c r="DR110" s="21" t="s">
        <v>87</v>
      </c>
      <c r="DS110" s="19" t="s">
        <v>88</v>
      </c>
      <c r="DT110" s="19">
        <v>25</v>
      </c>
      <c r="DU110" s="19">
        <v>31.973552999999999</v>
      </c>
      <c r="DV110" s="19">
        <v>4.4533820000000004</v>
      </c>
      <c r="DW110" s="19">
        <v>5</v>
      </c>
      <c r="DX110" s="19">
        <v>5.0952729999999997</v>
      </c>
      <c r="DY110" s="19">
        <f t="shared" si="1141"/>
        <v>14.548655</v>
      </c>
      <c r="DZ110" s="19">
        <v>4.4533839999999998</v>
      </c>
      <c r="EA110" s="19">
        <v>3.4560490000000001</v>
      </c>
      <c r="EB110" s="19">
        <v>3.8879410000000001</v>
      </c>
      <c r="EC110" s="19">
        <f t="shared" ref="EC110:EC113" si="1384">SUM(DZ110:EB110)</f>
        <v>11.797374</v>
      </c>
      <c r="ED110" s="19">
        <v>3.6005950000000002</v>
      </c>
      <c r="EE110" s="19">
        <v>3.142258</v>
      </c>
      <c r="EF110" s="34">
        <v>2.8172579999999998</v>
      </c>
      <c r="EG110" s="19">
        <f t="shared" ref="EG110:EG113" si="1385">SUM(ED110:EF110)</f>
        <v>9.5601109999999991</v>
      </c>
      <c r="EH110" s="34">
        <v>3.5597780000000001</v>
      </c>
      <c r="EI110" s="34">
        <v>1.588856</v>
      </c>
      <c r="EJ110" s="34">
        <v>1.7638560000000001</v>
      </c>
      <c r="EK110" s="19">
        <f t="shared" ref="EK110:EK113" si="1386">SUM(EH110:EJ110)</f>
        <v>6.91249</v>
      </c>
      <c r="EL110" s="19">
        <f t="shared" ref="EL110:EL112" si="1387">+DY110+EC110+EG110+EK110</f>
        <v>42.818629999999999</v>
      </c>
      <c r="EM110" s="48"/>
      <c r="EN110" s="48"/>
      <c r="EO110" s="48"/>
      <c r="EP110" s="197">
        <f t="shared" ref="EP110:EP113" si="1388">SUM(EM110:EO110)</f>
        <v>0</v>
      </c>
      <c r="EQ110" s="197"/>
      <c r="ER110" s="197"/>
      <c r="ES110" s="197"/>
      <c r="ET110" s="197"/>
      <c r="EU110" s="197"/>
      <c r="EV110" s="197"/>
      <c r="EW110" s="197"/>
      <c r="EX110" s="197"/>
      <c r="EY110" s="197"/>
      <c r="EZ110" s="197"/>
      <c r="FA110" s="197"/>
      <c r="FB110" s="197"/>
      <c r="FC110" s="197"/>
      <c r="FE110" s="18">
        <v>25</v>
      </c>
      <c r="FF110" s="21" t="s">
        <v>87</v>
      </c>
      <c r="FG110" s="19" t="s">
        <v>88</v>
      </c>
      <c r="FH110" s="19">
        <v>17.929233</v>
      </c>
      <c r="FI110" s="19">
        <v>103.84424300000001</v>
      </c>
      <c r="FJ110" s="19">
        <v>4.7751760000000001</v>
      </c>
      <c r="FK110" s="19">
        <v>4.44184</v>
      </c>
      <c r="FL110" s="19">
        <v>4.541836</v>
      </c>
      <c r="FM110" s="19">
        <f t="shared" si="1147"/>
        <v>13.758852000000001</v>
      </c>
      <c r="FN110" s="19">
        <v>4.0992160000000002</v>
      </c>
      <c r="FO110" s="19">
        <v>2.1097380000000001</v>
      </c>
      <c r="FP110" s="19">
        <v>1.4982329999999999</v>
      </c>
      <c r="FQ110" s="19">
        <f t="shared" ref="FQ110:FQ113" si="1389">SUM(FN110:FP110)</f>
        <v>7.7071870000000002</v>
      </c>
      <c r="FR110" s="19">
        <v>1.4982329999999999</v>
      </c>
      <c r="FS110" s="19">
        <v>5.4938390000000004</v>
      </c>
      <c r="FT110" s="42">
        <v>4.0793850000000003</v>
      </c>
      <c r="FU110" s="19">
        <f t="shared" ref="FU110:FU113" si="1390">SUM(FR110:FT110)</f>
        <v>11.071457000000001</v>
      </c>
      <c r="FV110" s="42">
        <v>4.0793850000000003</v>
      </c>
      <c r="FW110" s="42">
        <v>4.0793850000000003</v>
      </c>
      <c r="FX110" s="42">
        <v>4.0793869999999997</v>
      </c>
      <c r="FY110" s="19">
        <f t="shared" ref="FY110:FY113" si="1391">SUM(FV110:FX110)</f>
        <v>12.238157000000001</v>
      </c>
      <c r="FZ110" s="19">
        <f t="shared" ref="FZ110:FZ112" si="1392">+FM110+FQ110+FU110+FY110</f>
        <v>44.775653000000005</v>
      </c>
      <c r="GA110" s="19"/>
      <c r="GB110" s="19"/>
      <c r="GC110" s="188"/>
      <c r="GD110" s="186">
        <f t="shared" ref="GD110:GD113" si="1393">SUM(GA110:GC110)</f>
        <v>0</v>
      </c>
      <c r="GE110" s="186"/>
      <c r="GF110" s="186"/>
      <c r="GG110" s="186"/>
      <c r="GH110" s="186">
        <f t="shared" ref="GH110:GH113" si="1394">SUM(GE110:GG110)</f>
        <v>0</v>
      </c>
      <c r="GI110" s="186"/>
      <c r="GJ110" s="186"/>
      <c r="GK110" s="186"/>
      <c r="GL110" s="186">
        <f t="shared" ref="GL110:GL113" si="1395">SUM(GI110:GK110)</f>
        <v>0</v>
      </c>
      <c r="GM110" s="186"/>
      <c r="GN110" s="186"/>
      <c r="GO110" s="186"/>
      <c r="GP110" s="186">
        <f t="shared" ref="GP110:GP113" si="1396">SUM(GM110:GO110)</f>
        <v>0</v>
      </c>
      <c r="GQ110" s="186">
        <f t="shared" ref="GQ110:GQ112" si="1397">+GD110+GH110+GL110+GP110</f>
        <v>0</v>
      </c>
      <c r="GS110" s="18">
        <v>25</v>
      </c>
      <c r="GT110" s="21" t="s">
        <v>87</v>
      </c>
      <c r="GU110" s="19" t="s">
        <v>88</v>
      </c>
      <c r="GV110" s="19">
        <v>13.346204899999998</v>
      </c>
      <c r="GW110" s="19">
        <v>49.170125899999995</v>
      </c>
      <c r="GX110" s="19">
        <v>3.2657162999999998</v>
      </c>
      <c r="GY110" s="19">
        <v>3.7492595</v>
      </c>
      <c r="GZ110" s="19">
        <v>0.52798970000000001</v>
      </c>
      <c r="HA110" s="19">
        <f t="shared" si="1157"/>
        <v>7.5429655000000002</v>
      </c>
      <c r="HB110" s="19">
        <v>0.52604300000000004</v>
      </c>
      <c r="HC110" s="19">
        <v>0.75427100000000002</v>
      </c>
      <c r="HD110" s="19">
        <v>0.52604300000000004</v>
      </c>
      <c r="HE110" s="19">
        <f t="shared" ref="HE110:HE113" si="1398">SUM(HB110:HD110)</f>
        <v>1.8063570000000002</v>
      </c>
      <c r="HF110" s="19">
        <v>0.45256259999999998</v>
      </c>
      <c r="HG110" s="19">
        <v>0.45256259999999998</v>
      </c>
      <c r="HH110" s="43">
        <v>0.62056259999999996</v>
      </c>
      <c r="HI110" s="19">
        <f t="shared" ref="HI110:HI113" si="1399">SUM(HF110:HH110)</f>
        <v>1.5256878</v>
      </c>
      <c r="HJ110" s="43">
        <v>0.60341680000000009</v>
      </c>
      <c r="HK110" s="43">
        <v>0.60341680000000009</v>
      </c>
      <c r="HL110" s="43">
        <v>0.79601680000000008</v>
      </c>
      <c r="HM110" s="19">
        <f t="shared" ref="HM110:HM113" si="1400">SUM(HJ110:HL110)</f>
        <v>2.0028504000000003</v>
      </c>
      <c r="HN110" s="19">
        <f t="shared" si="1276"/>
        <v>12.877860699999999</v>
      </c>
      <c r="HO110" s="19">
        <v>0.58776719999999993</v>
      </c>
      <c r="HP110" s="19">
        <v>0.58776719999999993</v>
      </c>
      <c r="HQ110" s="19"/>
      <c r="HR110" s="19">
        <f t="shared" ref="HR110:HR113" si="1401">SUM(HO110:HQ110)</f>
        <v>1.1755343999999999</v>
      </c>
      <c r="HS110" s="186"/>
      <c r="HT110" s="186"/>
      <c r="HU110" s="186"/>
      <c r="HV110" s="186">
        <f t="shared" ref="HV110:HV113" si="1402">SUM(HS110:HU110)</f>
        <v>0</v>
      </c>
      <c r="HW110" s="186"/>
      <c r="HX110" s="186"/>
      <c r="HY110" s="186"/>
      <c r="HZ110" s="186">
        <f t="shared" ref="HZ110:HZ113" si="1403">SUM(HW110:HY110)</f>
        <v>0</v>
      </c>
      <c r="IA110" s="186"/>
      <c r="IB110" s="186"/>
      <c r="IC110" s="186"/>
      <c r="ID110" s="186">
        <f t="shared" ref="ID110:ID113" si="1404">SUM(IA110:IC110)</f>
        <v>0</v>
      </c>
      <c r="IE110" s="186">
        <f t="shared" si="1281"/>
        <v>1.1755343999999999</v>
      </c>
    </row>
    <row r="111" spans="1:239" ht="15.75" x14ac:dyDescent="0.25">
      <c r="A111" s="17">
        <v>26</v>
      </c>
      <c r="B111" s="21" t="s">
        <v>89</v>
      </c>
      <c r="C111" s="19" t="s">
        <v>90</v>
      </c>
      <c r="D111" s="20">
        <f>AR111+'1.Danh muc CPHC'!CF111+DT111+FH111+GV111</f>
        <v>45.692747300000001</v>
      </c>
      <c r="E111" s="20">
        <f>AS111+'1.Danh muc CPHC'!CG111+DU111+FI111+GW111</f>
        <v>112.4962474</v>
      </c>
      <c r="F111" s="20">
        <f>AT111+'1.Danh muc CPHC'!CH111+DV111+FJ111+GX111</f>
        <v>4.3123510999999999</v>
      </c>
      <c r="G111" s="20">
        <f>AU111+'1.Danh muc CPHC'!CI111+DW111+FK111+GY111</f>
        <v>3.3341616000000003</v>
      </c>
      <c r="H111" s="20">
        <f>AV111+'1.Danh muc CPHC'!CJ111+DX111+FL111+GZ111</f>
        <v>5.0737580999999992</v>
      </c>
      <c r="I111" s="32">
        <f t="shared" si="1340"/>
        <v>12.7202708</v>
      </c>
      <c r="J111" s="20">
        <f t="shared" si="1363"/>
        <v>5.7462409999999995</v>
      </c>
      <c r="K111" s="20">
        <f t="shared" si="1363"/>
        <v>2.2456710000000002</v>
      </c>
      <c r="L111" s="20">
        <f t="shared" si="1363"/>
        <v>2.9391482</v>
      </c>
      <c r="M111" s="32">
        <f t="shared" si="1341"/>
        <v>10.931060199999999</v>
      </c>
      <c r="N111" s="20">
        <f t="shared" si="1364"/>
        <v>3.5307078000000001</v>
      </c>
      <c r="O111" s="20">
        <f t="shared" si="1364"/>
        <v>8.4218184000000011</v>
      </c>
      <c r="P111" s="20">
        <f t="shared" si="1364"/>
        <v>1.1396972000000001</v>
      </c>
      <c r="Q111" s="32">
        <f t="shared" si="1342"/>
        <v>13.092223400000002</v>
      </c>
      <c r="R111" s="20">
        <f t="shared" si="1365"/>
        <v>1.9600306000000003</v>
      </c>
      <c r="S111" s="20">
        <f t="shared" si="1365"/>
        <v>0.75714860000000006</v>
      </c>
      <c r="T111" s="20">
        <f t="shared" si="1365"/>
        <v>0.78149820000000003</v>
      </c>
      <c r="U111" s="32">
        <f t="shared" si="1343"/>
        <v>3.4986774000000005</v>
      </c>
      <c r="V111" s="32">
        <f t="shared" si="1344"/>
        <v>40.242231799999999</v>
      </c>
      <c r="W111" s="32">
        <f>BK111+CY111+EM111+GA111+HO111</f>
        <v>0</v>
      </c>
      <c r="X111" s="32">
        <f t="shared" si="1366"/>
        <v>0</v>
      </c>
      <c r="Y111" s="202">
        <f t="shared" si="1366"/>
        <v>0</v>
      </c>
      <c r="Z111" s="186">
        <f t="shared" si="1071"/>
        <v>0</v>
      </c>
      <c r="AA111" s="186">
        <f>BO111+DC111+EQ111+GE111+HS111</f>
        <v>0</v>
      </c>
      <c r="AB111" s="186">
        <f t="shared" si="1367"/>
        <v>0</v>
      </c>
      <c r="AC111" s="186">
        <f t="shared" si="1367"/>
        <v>0</v>
      </c>
      <c r="AD111" s="186">
        <f t="shared" si="1367"/>
        <v>0</v>
      </c>
      <c r="AE111" s="186">
        <f>BS111+DG111+EU111+GI111+HW111</f>
        <v>0</v>
      </c>
      <c r="AF111" s="186">
        <f t="shared" si="1368"/>
        <v>0</v>
      </c>
      <c r="AG111" s="186">
        <f t="shared" si="1369"/>
        <v>0</v>
      </c>
      <c r="AH111" s="186">
        <f t="shared" si="1370"/>
        <v>0</v>
      </c>
      <c r="AI111" s="186">
        <f>BW111+DK111+EY111+GM111+IA111</f>
        <v>0</v>
      </c>
      <c r="AJ111" s="186">
        <f t="shared" si="1371"/>
        <v>0</v>
      </c>
      <c r="AK111" s="186">
        <f t="shared" si="1372"/>
        <v>0</v>
      </c>
      <c r="AL111" s="186">
        <f t="shared" si="1373"/>
        <v>0</v>
      </c>
      <c r="AM111" s="186">
        <f t="shared" si="1374"/>
        <v>0</v>
      </c>
      <c r="AN111" s="13"/>
      <c r="AO111" s="18">
        <v>26</v>
      </c>
      <c r="AP111" s="21" t="s">
        <v>89</v>
      </c>
      <c r="AQ111" s="19" t="s">
        <v>90</v>
      </c>
      <c r="AR111" s="19">
        <v>0.93090911999999992</v>
      </c>
      <c r="AS111" s="19">
        <v>5.5560898000000014</v>
      </c>
      <c r="AT111" s="19">
        <v>0.192</v>
      </c>
      <c r="AU111" s="19">
        <v>0.64200000000000002</v>
      </c>
      <c r="AV111" s="19">
        <v>0.47039999999999998</v>
      </c>
      <c r="AW111" s="19">
        <f t="shared" si="1131"/>
        <v>1.3044</v>
      </c>
      <c r="AX111" s="19">
        <v>0.28799999999999998</v>
      </c>
      <c r="AY111" s="19">
        <v>0.14399999999999999</v>
      </c>
      <c r="AZ111" s="19">
        <v>0.57581819999999995</v>
      </c>
      <c r="BA111" s="19">
        <f t="shared" si="1375"/>
        <v>1.0078182</v>
      </c>
      <c r="BB111" s="19">
        <v>1.0940406</v>
      </c>
      <c r="BC111" s="19">
        <v>0.67181819999999992</v>
      </c>
      <c r="BD111" s="19">
        <v>1.0396970000000001</v>
      </c>
      <c r="BE111" s="19">
        <f t="shared" si="1376"/>
        <v>2.8055558</v>
      </c>
      <c r="BF111" s="19">
        <v>1.0396970000000001</v>
      </c>
      <c r="BG111" s="19">
        <v>0.62381819999999999</v>
      </c>
      <c r="BH111" s="19">
        <v>0.78149820000000003</v>
      </c>
      <c r="BI111" s="19">
        <f t="shared" si="1377"/>
        <v>2.4450134000000001</v>
      </c>
      <c r="BJ111" s="33">
        <f t="shared" si="1378"/>
        <v>7.5627874000000013</v>
      </c>
      <c r="BK111" s="48"/>
      <c r="BL111" s="48"/>
      <c r="BM111" s="48"/>
      <c r="BN111" s="197">
        <f t="shared" si="1379"/>
        <v>0</v>
      </c>
      <c r="BO111" s="197"/>
      <c r="BP111" s="197"/>
      <c r="BQ111" s="197"/>
      <c r="BR111" s="197">
        <f t="shared" si="1380"/>
        <v>0</v>
      </c>
      <c r="BS111" s="197"/>
      <c r="BT111" s="197"/>
      <c r="BU111" s="197"/>
      <c r="BV111" s="197">
        <f t="shared" si="1381"/>
        <v>0</v>
      </c>
      <c r="BW111" s="197"/>
      <c r="BX111" s="197"/>
      <c r="BY111" s="197"/>
      <c r="BZ111" s="197">
        <f t="shared" si="1382"/>
        <v>0</v>
      </c>
      <c r="CA111" s="197">
        <f t="shared" si="1383"/>
        <v>0</v>
      </c>
      <c r="CC111" s="18">
        <v>26</v>
      </c>
      <c r="CD111" s="21" t="s">
        <v>89</v>
      </c>
      <c r="CE111" s="19" t="s">
        <v>90</v>
      </c>
      <c r="CF111" s="19">
        <v>0.23272727999999998</v>
      </c>
      <c r="CG111" s="19">
        <v>1.0840000000000001</v>
      </c>
      <c r="CH111" s="19">
        <v>0.4790278</v>
      </c>
      <c r="CI111" s="19">
        <v>0.48902780000000001</v>
      </c>
      <c r="CJ111" s="19">
        <v>0.37902760000000002</v>
      </c>
      <c r="CK111" s="19">
        <v>1.3470832000000001</v>
      </c>
      <c r="CL111" s="19"/>
      <c r="CM111" s="19"/>
      <c r="CN111" s="19"/>
      <c r="CO111" s="19">
        <v>0</v>
      </c>
      <c r="CP111" s="19"/>
      <c r="CQ111" s="19"/>
      <c r="CR111" s="19"/>
      <c r="CS111" s="19">
        <v>0</v>
      </c>
      <c r="CT111" s="19"/>
      <c r="CU111" s="19"/>
      <c r="CV111" s="19"/>
      <c r="CW111" s="19">
        <v>0</v>
      </c>
      <c r="CX111" s="19">
        <v>1.3470832000000001</v>
      </c>
      <c r="CY111" s="19"/>
      <c r="CZ111" s="19"/>
      <c r="DA111" s="19"/>
      <c r="DB111" s="19"/>
      <c r="DC111" s="19"/>
      <c r="DD111" s="19"/>
      <c r="DE111" s="19"/>
      <c r="DF111" s="19"/>
      <c r="DG111" s="19"/>
      <c r="DH111" s="19"/>
      <c r="DI111" s="19"/>
      <c r="DJ111" s="19"/>
      <c r="DK111" s="19"/>
      <c r="DL111" s="19"/>
      <c r="DM111" s="19"/>
      <c r="DN111" s="186"/>
      <c r="DO111" s="186"/>
      <c r="DQ111" s="18">
        <v>26</v>
      </c>
      <c r="DR111" s="21" t="s">
        <v>89</v>
      </c>
      <c r="DS111" s="19" t="s">
        <v>90</v>
      </c>
      <c r="DT111" s="19">
        <v>26</v>
      </c>
      <c r="DU111" s="19">
        <v>62.795833999999992</v>
      </c>
      <c r="DV111" s="19">
        <v>0.219697</v>
      </c>
      <c r="DW111" s="19">
        <v>0.3</v>
      </c>
      <c r="DX111" s="19">
        <v>0</v>
      </c>
      <c r="DY111" s="19">
        <f t="shared" si="1141"/>
        <v>0.51969699999999996</v>
      </c>
      <c r="DZ111" s="19">
        <v>0.73</v>
      </c>
      <c r="EA111" s="19">
        <v>0</v>
      </c>
      <c r="EB111" s="19">
        <v>0</v>
      </c>
      <c r="EC111" s="19">
        <f t="shared" si="1384"/>
        <v>0.73</v>
      </c>
      <c r="ED111" s="19">
        <v>0</v>
      </c>
      <c r="EE111" s="19">
        <v>7.65</v>
      </c>
      <c r="EF111" s="34">
        <v>0</v>
      </c>
      <c r="EG111" s="19">
        <f t="shared" si="1385"/>
        <v>7.65</v>
      </c>
      <c r="EH111" s="34">
        <v>0</v>
      </c>
      <c r="EI111" s="34">
        <v>0</v>
      </c>
      <c r="EJ111" s="34">
        <v>0</v>
      </c>
      <c r="EK111" s="19">
        <f t="shared" si="1386"/>
        <v>0</v>
      </c>
      <c r="EL111" s="19">
        <f t="shared" si="1387"/>
        <v>8.8996969999999997</v>
      </c>
      <c r="EM111" s="48"/>
      <c r="EN111" s="48"/>
      <c r="EO111" s="48"/>
      <c r="EP111" s="197">
        <f t="shared" si="1388"/>
        <v>0</v>
      </c>
      <c r="EQ111" s="197"/>
      <c r="ER111" s="197"/>
      <c r="ES111" s="197"/>
      <c r="ET111" s="197"/>
      <c r="EU111" s="197"/>
      <c r="EV111" s="197"/>
      <c r="EW111" s="197"/>
      <c r="EX111" s="197"/>
      <c r="EY111" s="197"/>
      <c r="EZ111" s="197"/>
      <c r="FA111" s="197"/>
      <c r="FB111" s="197"/>
      <c r="FC111" s="197"/>
      <c r="FE111" s="18">
        <v>26</v>
      </c>
      <c r="FF111" s="21" t="s">
        <v>89</v>
      </c>
      <c r="FG111" s="19" t="s">
        <v>90</v>
      </c>
      <c r="FH111" s="19">
        <v>13.909008</v>
      </c>
      <c r="FI111" s="19">
        <v>29.165997000000001</v>
      </c>
      <c r="FJ111" s="19">
        <v>1.4850000000000001</v>
      </c>
      <c r="FK111" s="19">
        <v>1.4850000000000001</v>
      </c>
      <c r="FL111" s="19">
        <v>1.6850000000000001</v>
      </c>
      <c r="FM111" s="19">
        <f t="shared" si="1147"/>
        <v>4.6550000000000002</v>
      </c>
      <c r="FN111" s="19">
        <v>1.339545</v>
      </c>
      <c r="FO111" s="19">
        <v>2.1016710000000001</v>
      </c>
      <c r="FP111" s="19">
        <v>2.3633299999999999</v>
      </c>
      <c r="FQ111" s="19">
        <f t="shared" si="1389"/>
        <v>5.8045460000000002</v>
      </c>
      <c r="FR111" s="19">
        <v>1.016667</v>
      </c>
      <c r="FS111" s="19">
        <v>0</v>
      </c>
      <c r="FT111" s="42">
        <v>0</v>
      </c>
      <c r="FU111" s="19">
        <f t="shared" si="1390"/>
        <v>1.016667</v>
      </c>
      <c r="FV111" s="42">
        <v>0.78700000000000003</v>
      </c>
      <c r="FW111" s="42">
        <v>0</v>
      </c>
      <c r="FX111" s="42">
        <v>0</v>
      </c>
      <c r="FY111" s="19">
        <f t="shared" si="1391"/>
        <v>0.78700000000000003</v>
      </c>
      <c r="FZ111" s="19">
        <f t="shared" si="1392"/>
        <v>12.263213</v>
      </c>
      <c r="GA111" s="19"/>
      <c r="GB111" s="19"/>
      <c r="GC111" s="188"/>
      <c r="GD111" s="186">
        <f t="shared" si="1393"/>
        <v>0</v>
      </c>
      <c r="GE111" s="186"/>
      <c r="GF111" s="186"/>
      <c r="GG111" s="186"/>
      <c r="GH111" s="186">
        <f t="shared" si="1394"/>
        <v>0</v>
      </c>
      <c r="GI111" s="186"/>
      <c r="GJ111" s="186"/>
      <c r="GK111" s="186"/>
      <c r="GL111" s="186">
        <f t="shared" si="1395"/>
        <v>0</v>
      </c>
      <c r="GM111" s="186"/>
      <c r="GN111" s="186"/>
      <c r="GO111" s="186"/>
      <c r="GP111" s="186">
        <f t="shared" si="1396"/>
        <v>0</v>
      </c>
      <c r="GQ111" s="186">
        <f t="shared" si="1397"/>
        <v>0</v>
      </c>
      <c r="GS111" s="18">
        <v>26</v>
      </c>
      <c r="GT111" s="21" t="s">
        <v>89</v>
      </c>
      <c r="GU111" s="19" t="s">
        <v>90</v>
      </c>
      <c r="GV111" s="19">
        <v>4.6201028999999991</v>
      </c>
      <c r="GW111" s="19">
        <v>13.894326599999999</v>
      </c>
      <c r="GX111" s="19">
        <v>1.9366262999999997</v>
      </c>
      <c r="GY111" s="19">
        <v>0.4181338</v>
      </c>
      <c r="GZ111" s="19">
        <v>2.5393304999999997</v>
      </c>
      <c r="HA111" s="19">
        <f t="shared" si="1157"/>
        <v>4.8940905999999993</v>
      </c>
      <c r="HB111" s="19">
        <v>3.3886959999999999</v>
      </c>
      <c r="HC111" s="19">
        <v>0</v>
      </c>
      <c r="HD111" s="19">
        <v>0</v>
      </c>
      <c r="HE111" s="19">
        <f t="shared" si="1398"/>
        <v>3.3886959999999999</v>
      </c>
      <c r="HF111" s="19">
        <v>1.4200002</v>
      </c>
      <c r="HG111" s="19">
        <v>0.1000002</v>
      </c>
      <c r="HH111" s="43">
        <v>0.1000002</v>
      </c>
      <c r="HI111" s="19">
        <f t="shared" si="1399"/>
        <v>1.6200006</v>
      </c>
      <c r="HJ111" s="43">
        <v>0.13333360000000002</v>
      </c>
      <c r="HK111" s="43">
        <v>0.13333040000000002</v>
      </c>
      <c r="HL111" s="43">
        <v>0</v>
      </c>
      <c r="HM111" s="19">
        <f t="shared" si="1400"/>
        <v>0.26666400000000001</v>
      </c>
      <c r="HN111" s="19">
        <f>HA111+HE111+HI111+HM111</f>
        <v>10.169451199999999</v>
      </c>
      <c r="HO111" s="19">
        <v>0</v>
      </c>
      <c r="HP111" s="19">
        <v>0</v>
      </c>
      <c r="HQ111" s="19"/>
      <c r="HR111" s="19">
        <f t="shared" si="1401"/>
        <v>0</v>
      </c>
      <c r="HS111" s="186"/>
      <c r="HT111" s="186"/>
      <c r="HU111" s="186"/>
      <c r="HV111" s="186">
        <f t="shared" si="1402"/>
        <v>0</v>
      </c>
      <c r="HW111" s="186"/>
      <c r="HX111" s="186"/>
      <c r="HY111" s="186"/>
      <c r="HZ111" s="186">
        <f t="shared" si="1403"/>
        <v>0</v>
      </c>
      <c r="IA111" s="186"/>
      <c r="IB111" s="186"/>
      <c r="IC111" s="186"/>
      <c r="ID111" s="186">
        <f t="shared" si="1404"/>
        <v>0</v>
      </c>
      <c r="IE111" s="186">
        <f>HR111+HV111+HZ111+ID111</f>
        <v>0</v>
      </c>
    </row>
    <row r="112" spans="1:239" ht="15.75" x14ac:dyDescent="0.25">
      <c r="A112" s="17">
        <v>27</v>
      </c>
      <c r="B112" s="21" t="s">
        <v>91</v>
      </c>
      <c r="C112" s="19" t="s">
        <v>92</v>
      </c>
      <c r="D112" s="20">
        <f>AR112+'1.Danh muc CPHC'!CF112+DT112+FH112+GV112</f>
        <v>1.888701</v>
      </c>
      <c r="E112" s="20">
        <f>AS112+'1.Danh muc CPHC'!CG112+DU112+FI112+GW112</f>
        <v>15.9592083</v>
      </c>
      <c r="F112" s="20">
        <f>AT112+'1.Danh muc CPHC'!CH112+DV112+FJ112+GX112</f>
        <v>2.4377667999999999</v>
      </c>
      <c r="G112" s="20">
        <f>AU112+'1.Danh muc CPHC'!CI112+DW112+FK112+GY112</f>
        <v>2.8436949999999999</v>
      </c>
      <c r="H112" s="20">
        <f>AV112+'1.Danh muc CPHC'!CJ112+DX112+FL112+GZ112</f>
        <v>2.5009835999999996</v>
      </c>
      <c r="I112" s="32">
        <f t="shared" si="1340"/>
        <v>7.7824453999999994</v>
      </c>
      <c r="J112" s="20">
        <f t="shared" si="1363"/>
        <v>4.2768473999999994</v>
      </c>
      <c r="K112" s="20">
        <f t="shared" si="1363"/>
        <v>10.4403282</v>
      </c>
      <c r="L112" s="20">
        <f t="shared" si="1363"/>
        <v>6.0967009999999995</v>
      </c>
      <c r="M112" s="32">
        <f t="shared" si="1341"/>
        <v>20.8138766</v>
      </c>
      <c r="N112" s="20">
        <f t="shared" si="1364"/>
        <v>2.9055899999999997</v>
      </c>
      <c r="O112" s="20">
        <f t="shared" si="1364"/>
        <v>2.9055899999999997</v>
      </c>
      <c r="P112" s="20">
        <f t="shared" si="1364"/>
        <v>4.3509831999999999</v>
      </c>
      <c r="Q112" s="32">
        <f t="shared" si="1342"/>
        <v>10.162163199999998</v>
      </c>
      <c r="R112" s="20">
        <f t="shared" si="1365"/>
        <v>4.5968166000000004</v>
      </c>
      <c r="S112" s="165">
        <f t="shared" si="1365"/>
        <v>4.5968166000000004</v>
      </c>
      <c r="T112" s="20">
        <f t="shared" si="1365"/>
        <v>2.7025771999999999</v>
      </c>
      <c r="U112" s="32">
        <f t="shared" si="1343"/>
        <v>11.896210400000001</v>
      </c>
      <c r="V112" s="32">
        <f t="shared" si="1344"/>
        <v>50.654695599999997</v>
      </c>
      <c r="W112" s="32">
        <f>BK112+CY112+EM112+GA112+HO112</f>
        <v>0.98332960000000014</v>
      </c>
      <c r="X112" s="32">
        <f t="shared" si="1366"/>
        <v>0.16515120000000003</v>
      </c>
      <c r="Y112" s="202">
        <f t="shared" si="1366"/>
        <v>0</v>
      </c>
      <c r="Z112" s="186">
        <f t="shared" ref="Z112:Z143" si="1405">SUM(W112:Y112)</f>
        <v>1.1484808000000002</v>
      </c>
      <c r="AA112" s="186">
        <f>BO112+DC112+EQ112+GE112+HS112</f>
        <v>0</v>
      </c>
      <c r="AB112" s="186">
        <f t="shared" si="1367"/>
        <v>0</v>
      </c>
      <c r="AC112" s="186">
        <f t="shared" si="1367"/>
        <v>0</v>
      </c>
      <c r="AD112" s="186">
        <f t="shared" si="1367"/>
        <v>0</v>
      </c>
      <c r="AE112" s="186">
        <f>BS112+DG112+EU112+GI112+HW112</f>
        <v>0</v>
      </c>
      <c r="AF112" s="186">
        <f t="shared" si="1368"/>
        <v>0</v>
      </c>
      <c r="AG112" s="186">
        <f t="shared" si="1369"/>
        <v>0</v>
      </c>
      <c r="AH112" s="186">
        <f t="shared" si="1370"/>
        <v>0</v>
      </c>
      <c r="AI112" s="186">
        <f>BW112+DK112+EY112+GM112+IA112</f>
        <v>0</v>
      </c>
      <c r="AJ112" s="186">
        <f t="shared" si="1371"/>
        <v>0</v>
      </c>
      <c r="AK112" s="186">
        <f t="shared" si="1372"/>
        <v>0</v>
      </c>
      <c r="AL112" s="186">
        <f t="shared" si="1373"/>
        <v>0</v>
      </c>
      <c r="AM112" s="186">
        <f t="shared" si="1374"/>
        <v>1.1484808000000002</v>
      </c>
      <c r="AN112" s="13"/>
      <c r="AO112" s="18">
        <v>27</v>
      </c>
      <c r="AP112" s="21" t="s">
        <v>91</v>
      </c>
      <c r="AQ112" s="19" t="s">
        <v>92</v>
      </c>
      <c r="AR112" s="19">
        <v>0</v>
      </c>
      <c r="AS112" s="19">
        <v>13.8</v>
      </c>
      <c r="AT112" s="19">
        <v>1.335</v>
      </c>
      <c r="AU112" s="19">
        <v>1.7849999999999999</v>
      </c>
      <c r="AV112" s="19">
        <v>0</v>
      </c>
      <c r="AW112" s="19">
        <f t="shared" si="1131"/>
        <v>3.12</v>
      </c>
      <c r="AX112" s="19">
        <v>1.4150453999999999</v>
      </c>
      <c r="AY112" s="19">
        <v>4.0960901999999999</v>
      </c>
      <c r="AZ112" s="19">
        <v>3.613483</v>
      </c>
      <c r="BA112" s="19">
        <f t="shared" si="1375"/>
        <v>9.1246185999999998</v>
      </c>
      <c r="BB112" s="19">
        <v>2.1680897999999997</v>
      </c>
      <c r="BC112" s="19">
        <v>2.1680897999999997</v>
      </c>
      <c r="BD112" s="19">
        <v>3.613483</v>
      </c>
      <c r="BE112" s="19">
        <f t="shared" si="1376"/>
        <v>7.9496625999999999</v>
      </c>
      <c r="BF112" s="19">
        <v>3.613483</v>
      </c>
      <c r="BG112" s="19">
        <v>3.613483</v>
      </c>
      <c r="BH112" s="19">
        <v>1.7192436</v>
      </c>
      <c r="BI112" s="19">
        <f t="shared" si="1377"/>
        <v>8.9462095999999995</v>
      </c>
      <c r="BJ112" s="33">
        <f t="shared" si="1378"/>
        <v>29.140490799999998</v>
      </c>
      <c r="BK112" s="48"/>
      <c r="BL112" s="48"/>
      <c r="BM112" s="48"/>
      <c r="BN112" s="197">
        <f t="shared" si="1379"/>
        <v>0</v>
      </c>
      <c r="BO112" s="197"/>
      <c r="BP112" s="197"/>
      <c r="BQ112" s="197"/>
      <c r="BR112" s="197">
        <f t="shared" si="1380"/>
        <v>0</v>
      </c>
      <c r="BS112" s="197"/>
      <c r="BT112" s="197"/>
      <c r="BU112" s="197"/>
      <c r="BV112" s="197">
        <f t="shared" si="1381"/>
        <v>0</v>
      </c>
      <c r="BW112" s="197"/>
      <c r="BX112" s="197"/>
      <c r="BY112" s="197"/>
      <c r="BZ112" s="197">
        <f t="shared" si="1382"/>
        <v>0</v>
      </c>
      <c r="CA112" s="197">
        <f t="shared" si="1383"/>
        <v>0</v>
      </c>
      <c r="CC112" s="18">
        <v>27</v>
      </c>
      <c r="CD112" s="21" t="s">
        <v>91</v>
      </c>
      <c r="CE112" s="19" t="s">
        <v>92</v>
      </c>
      <c r="CF112" s="19">
        <v>0</v>
      </c>
      <c r="CG112" s="19">
        <v>0</v>
      </c>
      <c r="CH112" s="19">
        <v>0</v>
      </c>
      <c r="CI112" s="19">
        <v>0.01</v>
      </c>
      <c r="CJ112" s="19">
        <v>0</v>
      </c>
      <c r="CK112" s="19">
        <v>0.01</v>
      </c>
      <c r="CL112" s="19"/>
      <c r="CM112" s="19"/>
      <c r="CN112" s="19"/>
      <c r="CO112" s="19">
        <v>0</v>
      </c>
      <c r="CP112" s="19"/>
      <c r="CQ112" s="19"/>
      <c r="CR112" s="19"/>
      <c r="CS112" s="19">
        <v>0</v>
      </c>
      <c r="CT112" s="19"/>
      <c r="CU112" s="19"/>
      <c r="CV112" s="19"/>
      <c r="CW112" s="19">
        <v>0</v>
      </c>
      <c r="CX112" s="19">
        <v>0.01</v>
      </c>
      <c r="CY112" s="19"/>
      <c r="CZ112" s="19"/>
      <c r="DA112" s="19"/>
      <c r="DB112" s="19"/>
      <c r="DC112" s="19"/>
      <c r="DD112" s="19"/>
      <c r="DE112" s="19"/>
      <c r="DF112" s="19"/>
      <c r="DG112" s="19"/>
      <c r="DH112" s="19"/>
      <c r="DI112" s="19"/>
      <c r="DJ112" s="19"/>
      <c r="DK112" s="19"/>
      <c r="DL112" s="19"/>
      <c r="DM112" s="19"/>
      <c r="DN112" s="186"/>
      <c r="DO112" s="186"/>
      <c r="DQ112" s="18">
        <v>27</v>
      </c>
      <c r="DR112" s="21" t="s">
        <v>91</v>
      </c>
      <c r="DS112" s="19" t="s">
        <v>92</v>
      </c>
      <c r="DT112" s="19"/>
      <c r="DU112" s="19">
        <v>0</v>
      </c>
      <c r="DV112" s="19">
        <v>0</v>
      </c>
      <c r="DW112" s="19">
        <v>0</v>
      </c>
      <c r="DX112" s="19">
        <v>0.40502300000000002</v>
      </c>
      <c r="DY112" s="19">
        <f t="shared" si="1141"/>
        <v>0.40502300000000002</v>
      </c>
      <c r="DZ112" s="19">
        <v>0.40502300000000002</v>
      </c>
      <c r="EA112" s="19">
        <v>0.40501999999999999</v>
      </c>
      <c r="EB112" s="19">
        <v>0</v>
      </c>
      <c r="EC112" s="19">
        <f t="shared" si="1384"/>
        <v>0.81004300000000007</v>
      </c>
      <c r="ED112" s="19">
        <v>0</v>
      </c>
      <c r="EE112" s="19">
        <v>0</v>
      </c>
      <c r="EF112" s="34">
        <v>0</v>
      </c>
      <c r="EG112" s="19">
        <f t="shared" si="1385"/>
        <v>0</v>
      </c>
      <c r="EH112" s="34">
        <v>0</v>
      </c>
      <c r="EI112" s="34">
        <v>0</v>
      </c>
      <c r="EJ112" s="34">
        <v>0</v>
      </c>
      <c r="EK112" s="19">
        <f t="shared" si="1386"/>
        <v>0</v>
      </c>
      <c r="EL112" s="19">
        <f t="shared" si="1387"/>
        <v>1.2150660000000002</v>
      </c>
      <c r="EM112" s="48"/>
      <c r="EN112" s="48"/>
      <c r="EO112" s="48"/>
      <c r="EP112" s="197">
        <f t="shared" si="1388"/>
        <v>0</v>
      </c>
      <c r="EQ112" s="197"/>
      <c r="ER112" s="197"/>
      <c r="ES112" s="197"/>
      <c r="ET112" s="197"/>
      <c r="EU112" s="197"/>
      <c r="EV112" s="197"/>
      <c r="EW112" s="197"/>
      <c r="EX112" s="197"/>
      <c r="EY112" s="197"/>
      <c r="EZ112" s="197"/>
      <c r="FA112" s="197"/>
      <c r="FB112" s="197"/>
      <c r="FC112" s="197"/>
      <c r="FE112" s="18">
        <v>27</v>
      </c>
      <c r="FF112" s="21" t="s">
        <v>91</v>
      </c>
      <c r="FG112" s="19" t="s">
        <v>92</v>
      </c>
      <c r="FH112" s="19">
        <v>1.888701</v>
      </c>
      <c r="FI112" s="19">
        <v>1.888701</v>
      </c>
      <c r="FJ112" s="19">
        <v>0.832256</v>
      </c>
      <c r="FK112" s="19">
        <v>1.0486949999999999</v>
      </c>
      <c r="FL112" s="19">
        <v>1.254051</v>
      </c>
      <c r="FM112" s="19">
        <f t="shared" si="1147"/>
        <v>3.1350020000000001</v>
      </c>
      <c r="FN112" s="19">
        <v>1.254051</v>
      </c>
      <c r="FO112" s="19">
        <v>1.254051</v>
      </c>
      <c r="FP112" s="19">
        <v>1.254051</v>
      </c>
      <c r="FQ112" s="19">
        <f t="shared" si="1389"/>
        <v>3.7621530000000001</v>
      </c>
      <c r="FR112" s="19"/>
      <c r="FS112" s="19">
        <v>0</v>
      </c>
      <c r="FT112" s="42">
        <v>0</v>
      </c>
      <c r="FU112" s="19">
        <f t="shared" si="1390"/>
        <v>0</v>
      </c>
      <c r="FV112" s="42">
        <v>0</v>
      </c>
      <c r="FW112" s="42">
        <v>0</v>
      </c>
      <c r="FX112" s="42">
        <v>0</v>
      </c>
      <c r="FY112" s="19">
        <f t="shared" si="1391"/>
        <v>0</v>
      </c>
      <c r="FZ112" s="19">
        <f t="shared" si="1392"/>
        <v>6.8971549999999997</v>
      </c>
      <c r="GA112" s="19"/>
      <c r="GB112" s="19"/>
      <c r="GC112" s="188"/>
      <c r="GD112" s="186">
        <f t="shared" si="1393"/>
        <v>0</v>
      </c>
      <c r="GE112" s="186"/>
      <c r="GF112" s="186"/>
      <c r="GG112" s="186"/>
      <c r="GH112" s="186">
        <f t="shared" si="1394"/>
        <v>0</v>
      </c>
      <c r="GI112" s="186"/>
      <c r="GJ112" s="186"/>
      <c r="GK112" s="186"/>
      <c r="GL112" s="186">
        <f t="shared" si="1395"/>
        <v>0</v>
      </c>
      <c r="GM112" s="186"/>
      <c r="GN112" s="186"/>
      <c r="GO112" s="186"/>
      <c r="GP112" s="186">
        <f t="shared" si="1396"/>
        <v>0</v>
      </c>
      <c r="GQ112" s="186">
        <f t="shared" si="1397"/>
        <v>0</v>
      </c>
      <c r="GS112" s="18">
        <v>27</v>
      </c>
      <c r="GT112" s="21" t="s">
        <v>91</v>
      </c>
      <c r="GU112" s="19" t="s">
        <v>92</v>
      </c>
      <c r="GV112" s="19">
        <v>0</v>
      </c>
      <c r="GW112" s="19">
        <v>0.27050729999999995</v>
      </c>
      <c r="GX112" s="19">
        <v>0.2705108</v>
      </c>
      <c r="GY112" s="19">
        <v>0</v>
      </c>
      <c r="GZ112" s="19">
        <v>0.84190959999999992</v>
      </c>
      <c r="HA112" s="19">
        <f t="shared" si="1157"/>
        <v>1.1124204</v>
      </c>
      <c r="HB112" s="19">
        <v>1.202728</v>
      </c>
      <c r="HC112" s="19">
        <v>4.6851669999999999</v>
      </c>
      <c r="HD112" s="19">
        <v>1.2291669999999999</v>
      </c>
      <c r="HE112" s="19">
        <f t="shared" si="1398"/>
        <v>7.1170620000000007</v>
      </c>
      <c r="HF112" s="19">
        <v>0.73750019999999994</v>
      </c>
      <c r="HG112" s="19">
        <v>0.73750019999999994</v>
      </c>
      <c r="HH112" s="43">
        <v>0.73750019999999994</v>
      </c>
      <c r="HI112" s="19">
        <f t="shared" si="1399"/>
        <v>2.2125005999999998</v>
      </c>
      <c r="HJ112" s="43">
        <v>0.98333359999999992</v>
      </c>
      <c r="HK112" s="43">
        <v>0.98333359999999992</v>
      </c>
      <c r="HL112" s="43">
        <v>0.98333359999999992</v>
      </c>
      <c r="HM112" s="19">
        <f t="shared" si="1400"/>
        <v>2.9500007999999998</v>
      </c>
      <c r="HN112" s="19">
        <f t="shared" si="1276"/>
        <v>13.3919838</v>
      </c>
      <c r="HO112" s="19">
        <v>0.98332960000000014</v>
      </c>
      <c r="HP112" s="19">
        <v>0.16515120000000003</v>
      </c>
      <c r="HQ112" s="19"/>
      <c r="HR112" s="19">
        <f t="shared" si="1401"/>
        <v>1.1484808000000002</v>
      </c>
      <c r="HS112" s="186"/>
      <c r="HT112" s="186"/>
      <c r="HU112" s="186"/>
      <c r="HV112" s="186">
        <f t="shared" si="1402"/>
        <v>0</v>
      </c>
      <c r="HW112" s="186"/>
      <c r="HX112" s="186"/>
      <c r="HY112" s="186"/>
      <c r="HZ112" s="186">
        <f t="shared" si="1403"/>
        <v>0</v>
      </c>
      <c r="IA112" s="186"/>
      <c r="IB112" s="186"/>
      <c r="IC112" s="186"/>
      <c r="ID112" s="186">
        <f t="shared" si="1404"/>
        <v>0</v>
      </c>
      <c r="IE112" s="186">
        <f t="shared" si="1281"/>
        <v>1.1484808000000002</v>
      </c>
    </row>
    <row r="113" spans="1:239" ht="15.75" x14ac:dyDescent="0.25">
      <c r="A113" s="17">
        <v>28</v>
      </c>
      <c r="B113" s="21" t="s">
        <v>93</v>
      </c>
      <c r="C113" s="19" t="s">
        <v>94</v>
      </c>
      <c r="D113" s="20">
        <f>AR113+'1.Danh muc CPHC'!CF113+DT113+FH113+GV113</f>
        <v>15</v>
      </c>
      <c r="E113" s="20">
        <f>AS113+'1.Danh muc CPHC'!CG113+DU113+FI113+GW113</f>
        <v>104.688432930622</v>
      </c>
      <c r="F113" s="20">
        <f>AT113+'1.Danh muc CPHC'!CH113+DV113+FJ113+GX113</f>
        <v>5</v>
      </c>
      <c r="G113" s="20">
        <f>AU113+'1.Danh muc CPHC'!CI113+DW113+FK113+GY113</f>
        <v>5.01</v>
      </c>
      <c r="H113" s="20">
        <f>AV113+'1.Danh muc CPHC'!CJ113+DX113+FL113+GZ113</f>
        <v>5</v>
      </c>
      <c r="I113" s="32">
        <f t="shared" si="1340"/>
        <v>15.01</v>
      </c>
      <c r="J113" s="20">
        <f t="shared" si="1363"/>
        <v>0</v>
      </c>
      <c r="K113" s="20">
        <f t="shared" si="1363"/>
        <v>5.6</v>
      </c>
      <c r="L113" s="20">
        <f t="shared" si="1363"/>
        <v>0</v>
      </c>
      <c r="M113" s="32">
        <f t="shared" si="1341"/>
        <v>5.6</v>
      </c>
      <c r="N113" s="20">
        <f t="shared" si="1364"/>
        <v>5.6</v>
      </c>
      <c r="O113" s="20">
        <f t="shared" si="1364"/>
        <v>5.6</v>
      </c>
      <c r="P113" s="20">
        <f t="shared" si="1364"/>
        <v>5.2</v>
      </c>
      <c r="Q113" s="32">
        <f t="shared" si="1342"/>
        <v>16.399999999999999</v>
      </c>
      <c r="R113" s="20">
        <f t="shared" si="1365"/>
        <v>0</v>
      </c>
      <c r="S113" s="20">
        <f t="shared" si="1365"/>
        <v>0</v>
      </c>
      <c r="T113" s="20">
        <f t="shared" si="1365"/>
        <v>0</v>
      </c>
      <c r="U113" s="32">
        <f t="shared" si="1343"/>
        <v>0</v>
      </c>
      <c r="V113" s="32">
        <f t="shared" si="1344"/>
        <v>37.01</v>
      </c>
      <c r="W113" s="32">
        <f>BK113+CY113+EM113+GA113+HO113</f>
        <v>7.1730704000000003</v>
      </c>
      <c r="X113" s="32">
        <f t="shared" si="1366"/>
        <v>7.1730704000000003</v>
      </c>
      <c r="Y113" s="202">
        <f t="shared" si="1366"/>
        <v>0</v>
      </c>
      <c r="Z113" s="186">
        <f t="shared" si="1405"/>
        <v>14.346140800000001</v>
      </c>
      <c r="AA113" s="186">
        <f>BO113+DC113+EQ113+GE113+HS113</f>
        <v>0</v>
      </c>
      <c r="AB113" s="186">
        <f t="shared" si="1367"/>
        <v>0</v>
      </c>
      <c r="AC113" s="186">
        <f t="shared" si="1367"/>
        <v>0</v>
      </c>
      <c r="AD113" s="186">
        <f t="shared" si="1367"/>
        <v>0</v>
      </c>
      <c r="AE113" s="186">
        <f>BS113+DG113+EU113+GI113+HW113</f>
        <v>0</v>
      </c>
      <c r="AF113" s="186">
        <f t="shared" si="1368"/>
        <v>0</v>
      </c>
      <c r="AG113" s="186">
        <f t="shared" si="1369"/>
        <v>0</v>
      </c>
      <c r="AH113" s="186">
        <f t="shared" si="1370"/>
        <v>0</v>
      </c>
      <c r="AI113" s="186">
        <f>BW113+DK113+EY113+GM113+IA113</f>
        <v>0</v>
      </c>
      <c r="AJ113" s="186">
        <f t="shared" si="1371"/>
        <v>0</v>
      </c>
      <c r="AK113" s="186">
        <f t="shared" si="1372"/>
        <v>0</v>
      </c>
      <c r="AL113" s="186">
        <f t="shared" si="1373"/>
        <v>0</v>
      </c>
      <c r="AM113" s="186">
        <f t="shared" si="1374"/>
        <v>14.346140800000001</v>
      </c>
      <c r="AN113" s="13"/>
      <c r="AO113" s="18">
        <v>28</v>
      </c>
      <c r="AP113" s="21" t="s">
        <v>93</v>
      </c>
      <c r="AQ113" s="19" t="s">
        <v>94</v>
      </c>
      <c r="AR113" s="19">
        <v>5</v>
      </c>
      <c r="AS113" s="19">
        <v>60</v>
      </c>
      <c r="AT113" s="19">
        <v>5</v>
      </c>
      <c r="AU113" s="19">
        <v>5</v>
      </c>
      <c r="AV113" s="19">
        <v>5</v>
      </c>
      <c r="AW113" s="19">
        <f t="shared" si="1131"/>
        <v>15</v>
      </c>
      <c r="AX113" s="19">
        <v>0</v>
      </c>
      <c r="AY113" s="19">
        <v>5.6</v>
      </c>
      <c r="AZ113" s="19">
        <v>0</v>
      </c>
      <c r="BA113" s="19">
        <f t="shared" si="1375"/>
        <v>5.6</v>
      </c>
      <c r="BB113" s="19">
        <v>5.6</v>
      </c>
      <c r="BC113" s="19">
        <v>5.6</v>
      </c>
      <c r="BD113" s="19">
        <v>5.2</v>
      </c>
      <c r="BE113" s="19">
        <f t="shared" si="1376"/>
        <v>16.399999999999999</v>
      </c>
      <c r="BF113" s="19">
        <v>0</v>
      </c>
      <c r="BG113" s="19">
        <v>0</v>
      </c>
      <c r="BH113" s="19">
        <v>0</v>
      </c>
      <c r="BI113" s="19">
        <f t="shared" si="1377"/>
        <v>0</v>
      </c>
      <c r="BJ113" s="33">
        <f>+AW113+BA113+BE113+BI113</f>
        <v>37</v>
      </c>
      <c r="BK113" s="48"/>
      <c r="BL113" s="48"/>
      <c r="BM113" s="48"/>
      <c r="BN113" s="197">
        <f t="shared" si="1379"/>
        <v>0</v>
      </c>
      <c r="BO113" s="197"/>
      <c r="BP113" s="197"/>
      <c r="BQ113" s="197"/>
      <c r="BR113" s="197">
        <f t="shared" si="1380"/>
        <v>0</v>
      </c>
      <c r="BS113" s="197"/>
      <c r="BT113" s="197"/>
      <c r="BU113" s="197"/>
      <c r="BV113" s="197">
        <f t="shared" si="1381"/>
        <v>0</v>
      </c>
      <c r="BW113" s="197"/>
      <c r="BX113" s="197"/>
      <c r="BY113" s="197"/>
      <c r="BZ113" s="197">
        <f t="shared" si="1382"/>
        <v>0</v>
      </c>
      <c r="CA113" s="197">
        <f>+BN113+BR113+BV113+BZ113</f>
        <v>0</v>
      </c>
      <c r="CC113" s="18">
        <v>28</v>
      </c>
      <c r="CD113" s="21" t="s">
        <v>93</v>
      </c>
      <c r="CE113" s="19" t="s">
        <v>94</v>
      </c>
      <c r="CF113" s="19">
        <v>0</v>
      </c>
      <c r="CG113" s="19">
        <v>0</v>
      </c>
      <c r="CH113" s="19">
        <v>0</v>
      </c>
      <c r="CI113" s="19">
        <v>0.01</v>
      </c>
      <c r="CJ113" s="19">
        <v>0</v>
      </c>
      <c r="CK113" s="19">
        <v>0.01</v>
      </c>
      <c r="CL113" s="19"/>
      <c r="CM113" s="19"/>
      <c r="CN113" s="19"/>
      <c r="CO113" s="19">
        <v>0</v>
      </c>
      <c r="CP113" s="19"/>
      <c r="CQ113" s="19"/>
      <c r="CR113" s="19"/>
      <c r="CS113" s="19">
        <v>0</v>
      </c>
      <c r="CT113" s="19"/>
      <c r="CU113" s="19"/>
      <c r="CV113" s="19"/>
      <c r="CW113" s="19">
        <v>0</v>
      </c>
      <c r="CX113" s="19">
        <v>0.01</v>
      </c>
      <c r="CY113" s="19"/>
      <c r="CZ113" s="19"/>
      <c r="DA113" s="19"/>
      <c r="DB113" s="19"/>
      <c r="DC113" s="19"/>
      <c r="DD113" s="19"/>
      <c r="DE113" s="19"/>
      <c r="DF113" s="19"/>
      <c r="DG113" s="19"/>
      <c r="DH113" s="19"/>
      <c r="DI113" s="19"/>
      <c r="DJ113" s="19"/>
      <c r="DK113" s="19"/>
      <c r="DL113" s="19"/>
      <c r="DM113" s="19"/>
      <c r="DN113" s="186"/>
      <c r="DO113" s="186"/>
      <c r="DQ113" s="18">
        <v>28</v>
      </c>
      <c r="DR113" s="21" t="s">
        <v>93</v>
      </c>
      <c r="DS113" s="19" t="s">
        <v>94</v>
      </c>
      <c r="DT113" s="19">
        <v>10</v>
      </c>
      <c r="DU113" s="19">
        <v>44.688432930622</v>
      </c>
      <c r="DV113" s="19"/>
      <c r="DW113" s="19"/>
      <c r="DX113" s="19"/>
      <c r="DY113" s="19">
        <f t="shared" si="1141"/>
        <v>0</v>
      </c>
      <c r="DZ113" s="19"/>
      <c r="EA113" s="19"/>
      <c r="EB113" s="19"/>
      <c r="EC113" s="19">
        <f t="shared" si="1384"/>
        <v>0</v>
      </c>
      <c r="ED113" s="19"/>
      <c r="EE113" s="19"/>
      <c r="EF113" s="19"/>
      <c r="EG113" s="19">
        <f t="shared" si="1385"/>
        <v>0</v>
      </c>
      <c r="EH113" s="19">
        <v>0</v>
      </c>
      <c r="EI113" s="34">
        <v>0</v>
      </c>
      <c r="EJ113" s="34">
        <v>0</v>
      </c>
      <c r="EK113" s="19">
        <f t="shared" si="1386"/>
        <v>0</v>
      </c>
      <c r="EL113" s="19">
        <f>+DY113+EC113+EG113+EK113</f>
        <v>0</v>
      </c>
      <c r="EM113" s="48"/>
      <c r="EN113" s="48"/>
      <c r="EO113" s="48"/>
      <c r="EP113" s="197">
        <f t="shared" si="1388"/>
        <v>0</v>
      </c>
      <c r="EQ113" s="197"/>
      <c r="ER113" s="197"/>
      <c r="ES113" s="197"/>
      <c r="ET113" s="197"/>
      <c r="EU113" s="197"/>
      <c r="EV113" s="197"/>
      <c r="EW113" s="197"/>
      <c r="EX113" s="197"/>
      <c r="EY113" s="197"/>
      <c r="EZ113" s="197"/>
      <c r="FA113" s="197"/>
      <c r="FB113" s="197"/>
      <c r="FC113" s="197"/>
      <c r="FE113" s="18">
        <v>28</v>
      </c>
      <c r="FF113" s="21" t="s">
        <v>93</v>
      </c>
      <c r="FG113" s="19" t="s">
        <v>94</v>
      </c>
      <c r="FH113" s="19">
        <v>0</v>
      </c>
      <c r="FI113" s="19">
        <v>0</v>
      </c>
      <c r="FJ113" s="19">
        <v>0</v>
      </c>
      <c r="FK113" s="19">
        <v>0</v>
      </c>
      <c r="FL113" s="19">
        <v>0</v>
      </c>
      <c r="FM113" s="19">
        <f t="shared" si="1147"/>
        <v>0</v>
      </c>
      <c r="FN113" s="19">
        <v>0</v>
      </c>
      <c r="FO113" s="19">
        <v>0</v>
      </c>
      <c r="FP113" s="19">
        <v>0</v>
      </c>
      <c r="FQ113" s="19">
        <f t="shared" si="1389"/>
        <v>0</v>
      </c>
      <c r="FR113" s="19">
        <v>0</v>
      </c>
      <c r="FS113" s="19">
        <v>0</v>
      </c>
      <c r="FT113" s="42">
        <v>0</v>
      </c>
      <c r="FU113" s="19">
        <f t="shared" si="1390"/>
        <v>0</v>
      </c>
      <c r="FV113" s="42">
        <v>0</v>
      </c>
      <c r="FW113" s="42">
        <v>0</v>
      </c>
      <c r="FX113" s="42">
        <v>0</v>
      </c>
      <c r="FY113" s="19">
        <f t="shared" si="1391"/>
        <v>0</v>
      </c>
      <c r="FZ113" s="19">
        <f>+FM113+FQ113+FU113+FY113</f>
        <v>0</v>
      </c>
      <c r="GA113" s="19"/>
      <c r="GB113" s="19"/>
      <c r="GC113" s="188"/>
      <c r="GD113" s="186">
        <f t="shared" si="1393"/>
        <v>0</v>
      </c>
      <c r="GE113" s="186"/>
      <c r="GF113" s="186"/>
      <c r="GG113" s="186"/>
      <c r="GH113" s="186">
        <f t="shared" si="1394"/>
        <v>0</v>
      </c>
      <c r="GI113" s="186"/>
      <c r="GJ113" s="186"/>
      <c r="GK113" s="186"/>
      <c r="GL113" s="186">
        <f t="shared" si="1395"/>
        <v>0</v>
      </c>
      <c r="GM113" s="186"/>
      <c r="GN113" s="186"/>
      <c r="GO113" s="186"/>
      <c r="GP113" s="186">
        <f t="shared" si="1396"/>
        <v>0</v>
      </c>
      <c r="GQ113" s="186">
        <f>+GD113+GH113+GL113+GP113</f>
        <v>0</v>
      </c>
      <c r="GS113" s="18">
        <v>28</v>
      </c>
      <c r="GT113" s="21" t="s">
        <v>93</v>
      </c>
      <c r="GU113" s="19" t="s">
        <v>94</v>
      </c>
      <c r="GV113" s="19">
        <v>0</v>
      </c>
      <c r="GW113" s="19"/>
      <c r="GX113" s="19"/>
      <c r="GY113" s="19"/>
      <c r="GZ113" s="19">
        <v>0</v>
      </c>
      <c r="HA113" s="19">
        <f t="shared" si="1157"/>
        <v>0</v>
      </c>
      <c r="HB113" s="19">
        <v>0</v>
      </c>
      <c r="HC113" s="19">
        <v>0</v>
      </c>
      <c r="HD113" s="19">
        <v>0</v>
      </c>
      <c r="HE113" s="19">
        <f t="shared" si="1398"/>
        <v>0</v>
      </c>
      <c r="HF113" s="19">
        <v>0</v>
      </c>
      <c r="HG113" s="19">
        <v>0</v>
      </c>
      <c r="HH113" s="43">
        <v>0</v>
      </c>
      <c r="HI113" s="19">
        <f t="shared" si="1399"/>
        <v>0</v>
      </c>
      <c r="HJ113" s="43">
        <v>0</v>
      </c>
      <c r="HK113" s="43">
        <v>0</v>
      </c>
      <c r="HL113" s="43">
        <v>0</v>
      </c>
      <c r="HM113" s="19">
        <f t="shared" si="1400"/>
        <v>0</v>
      </c>
      <c r="HN113" s="19">
        <f t="shared" si="1276"/>
        <v>0</v>
      </c>
      <c r="HO113" s="19">
        <v>7.1730704000000003</v>
      </c>
      <c r="HP113" s="19">
        <v>7.1730704000000003</v>
      </c>
      <c r="HQ113" s="19"/>
      <c r="HR113" s="19">
        <f t="shared" si="1401"/>
        <v>14.346140800000001</v>
      </c>
      <c r="HS113" s="186"/>
      <c r="HT113" s="186"/>
      <c r="HU113" s="186"/>
      <c r="HV113" s="186">
        <f t="shared" si="1402"/>
        <v>0</v>
      </c>
      <c r="HW113" s="186"/>
      <c r="HX113" s="186"/>
      <c r="HY113" s="186"/>
      <c r="HZ113" s="186">
        <f t="shared" si="1403"/>
        <v>0</v>
      </c>
      <c r="IA113" s="186"/>
      <c r="IB113" s="186"/>
      <c r="IC113" s="186"/>
      <c r="ID113" s="186">
        <f t="shared" si="1404"/>
        <v>0</v>
      </c>
      <c r="IE113" s="186">
        <f t="shared" si="1281"/>
        <v>14.346140800000001</v>
      </c>
    </row>
    <row r="114" spans="1:239" s="13" customFormat="1" ht="15.75" x14ac:dyDescent="0.25">
      <c r="A114" s="14" t="s">
        <v>95</v>
      </c>
      <c r="B114" s="15"/>
      <c r="C114" s="16" t="s">
        <v>96</v>
      </c>
      <c r="D114" s="24">
        <f>SUM(D115:D116)</f>
        <v>15.299999999999999</v>
      </c>
      <c r="E114" s="24">
        <f t="shared" ref="E114:T114" si="1406">SUM(E115:E116)</f>
        <v>212.16645</v>
      </c>
      <c r="F114" s="24">
        <f t="shared" si="1406"/>
        <v>12.299999999999999</v>
      </c>
      <c r="G114" s="24">
        <f t="shared" si="1406"/>
        <v>12.299999999999999</v>
      </c>
      <c r="H114" s="24">
        <f t="shared" si="1406"/>
        <v>12.299999999999999</v>
      </c>
      <c r="I114" s="29">
        <f t="shared" si="1340"/>
        <v>36.9</v>
      </c>
      <c r="J114" s="24">
        <f t="shared" si="1406"/>
        <v>12.299999999999999</v>
      </c>
      <c r="K114" s="24">
        <f t="shared" si="1406"/>
        <v>12.299999999999999</v>
      </c>
      <c r="L114" s="24">
        <f t="shared" si="1406"/>
        <v>12.299999999999999</v>
      </c>
      <c r="M114" s="29">
        <f t="shared" si="1341"/>
        <v>36.9</v>
      </c>
      <c r="N114" s="24">
        <f t="shared" si="1406"/>
        <v>12.299999999999999</v>
      </c>
      <c r="O114" s="24">
        <f t="shared" si="1406"/>
        <v>12.299999999999999</v>
      </c>
      <c r="P114" s="24">
        <f t="shared" si="1406"/>
        <v>12.299999999999999</v>
      </c>
      <c r="Q114" s="29">
        <f t="shared" si="1342"/>
        <v>36.9</v>
      </c>
      <c r="R114" s="24">
        <f t="shared" si="1406"/>
        <v>12.299999999999999</v>
      </c>
      <c r="S114" s="24">
        <f t="shared" si="1406"/>
        <v>10.799999999999999</v>
      </c>
      <c r="T114" s="24">
        <f t="shared" si="1406"/>
        <v>10.799999999999999</v>
      </c>
      <c r="U114" s="29">
        <f t="shared" si="1343"/>
        <v>33.9</v>
      </c>
      <c r="V114" s="29">
        <f t="shared" si="1344"/>
        <v>144.6</v>
      </c>
      <c r="W114" s="29">
        <f t="shared" ref="W114:Y114" si="1407">SUM(W115:W116)</f>
        <v>0</v>
      </c>
      <c r="X114" s="29">
        <f t="shared" si="1407"/>
        <v>0</v>
      </c>
      <c r="Y114" s="204">
        <f t="shared" si="1407"/>
        <v>0</v>
      </c>
      <c r="Z114" s="353">
        <f t="shared" si="1405"/>
        <v>0</v>
      </c>
      <c r="AA114" s="353">
        <f t="shared" ref="AA114" si="1408">SUM(AA115:AA116)</f>
        <v>0</v>
      </c>
      <c r="AB114" s="353">
        <f t="shared" ref="AB114:AE114" si="1409">SUM(AB115:AB116)</f>
        <v>0</v>
      </c>
      <c r="AC114" s="353">
        <f t="shared" si="1409"/>
        <v>0</v>
      </c>
      <c r="AD114" s="353">
        <f t="shared" si="1409"/>
        <v>0</v>
      </c>
      <c r="AE114" s="353">
        <f t="shared" si="1409"/>
        <v>0</v>
      </c>
      <c r="AF114" s="353">
        <f t="shared" ref="AF114:AI114" si="1410">SUM(AF115:AF116)</f>
        <v>0</v>
      </c>
      <c r="AG114" s="353">
        <f t="shared" si="1410"/>
        <v>0</v>
      </c>
      <c r="AH114" s="353">
        <f t="shared" si="1410"/>
        <v>0</v>
      </c>
      <c r="AI114" s="353">
        <f t="shared" si="1410"/>
        <v>0</v>
      </c>
      <c r="AJ114" s="353">
        <f t="shared" ref="AJ114:AL114" si="1411">SUM(AJ115:AJ116)</f>
        <v>0</v>
      </c>
      <c r="AK114" s="353">
        <f t="shared" si="1411"/>
        <v>0</v>
      </c>
      <c r="AL114" s="353">
        <f t="shared" si="1411"/>
        <v>0</v>
      </c>
      <c r="AM114" s="353">
        <f t="shared" si="1374"/>
        <v>0</v>
      </c>
      <c r="AN114" s="355"/>
      <c r="AO114" s="15" t="s">
        <v>95</v>
      </c>
      <c r="AP114" s="15"/>
      <c r="AQ114" s="16" t="s">
        <v>96</v>
      </c>
      <c r="AR114" s="24">
        <f>SUM(AR115:AR116)</f>
        <v>10.799999999999999</v>
      </c>
      <c r="AS114" s="24">
        <f t="shared" ref="AS114:BJ114" si="1412">SUM(AS115:AS116)</f>
        <v>172.8</v>
      </c>
      <c r="AT114" s="24">
        <f t="shared" si="1412"/>
        <v>10.799999999999999</v>
      </c>
      <c r="AU114" s="24">
        <f t="shared" si="1412"/>
        <v>10.799999999999999</v>
      </c>
      <c r="AV114" s="24">
        <f t="shared" si="1412"/>
        <v>10.799999999999999</v>
      </c>
      <c r="AW114" s="24">
        <f t="shared" si="1412"/>
        <v>32.4</v>
      </c>
      <c r="AX114" s="24">
        <f t="shared" si="1412"/>
        <v>10.799999999999999</v>
      </c>
      <c r="AY114" s="24">
        <f t="shared" si="1412"/>
        <v>10.799999999999999</v>
      </c>
      <c r="AZ114" s="24">
        <f t="shared" si="1412"/>
        <v>10.799999999999999</v>
      </c>
      <c r="BA114" s="24">
        <f t="shared" si="1412"/>
        <v>32.4</v>
      </c>
      <c r="BB114" s="24">
        <f t="shared" si="1412"/>
        <v>10.799999999999999</v>
      </c>
      <c r="BC114" s="24">
        <f t="shared" si="1412"/>
        <v>10.799999999999999</v>
      </c>
      <c r="BD114" s="24">
        <f t="shared" si="1412"/>
        <v>10.799999999999999</v>
      </c>
      <c r="BE114" s="24">
        <f t="shared" si="1412"/>
        <v>32.4</v>
      </c>
      <c r="BF114" s="24">
        <f t="shared" si="1412"/>
        <v>10.799999999999999</v>
      </c>
      <c r="BG114" s="24">
        <f t="shared" si="1412"/>
        <v>10.799999999999999</v>
      </c>
      <c r="BH114" s="24">
        <f t="shared" si="1412"/>
        <v>10.799999999999999</v>
      </c>
      <c r="BI114" s="24">
        <f t="shared" si="1412"/>
        <v>32.4</v>
      </c>
      <c r="BJ114" s="24">
        <f t="shared" si="1412"/>
        <v>129.6</v>
      </c>
      <c r="BK114" s="196">
        <v>0</v>
      </c>
      <c r="BL114" s="196">
        <v>0</v>
      </c>
      <c r="BM114" s="196">
        <v>0</v>
      </c>
      <c r="BN114" s="350">
        <f t="shared" ref="BN114" si="1413">SUM(BN115:BN116)</f>
        <v>0</v>
      </c>
      <c r="BO114" s="350">
        <v>0</v>
      </c>
      <c r="BP114" s="350">
        <v>0</v>
      </c>
      <c r="BQ114" s="350">
        <v>0</v>
      </c>
      <c r="BR114" s="350">
        <f t="shared" ref="BR114" si="1414">SUM(BR115:BR116)</f>
        <v>0</v>
      </c>
      <c r="BS114" s="350">
        <v>0</v>
      </c>
      <c r="BT114" s="350">
        <v>0</v>
      </c>
      <c r="BU114" s="350">
        <v>0</v>
      </c>
      <c r="BV114" s="350">
        <f t="shared" ref="BV114" si="1415">SUM(BV115:BV116)</f>
        <v>0</v>
      </c>
      <c r="BW114" s="350">
        <v>0</v>
      </c>
      <c r="BX114" s="350">
        <v>0</v>
      </c>
      <c r="BY114" s="350">
        <v>0</v>
      </c>
      <c r="BZ114" s="350">
        <f t="shared" ref="BZ114:CA114" si="1416">SUM(BZ115:BZ116)</f>
        <v>0</v>
      </c>
      <c r="CA114" s="350">
        <f t="shared" si="1416"/>
        <v>0</v>
      </c>
      <c r="CB114" s="355"/>
      <c r="CC114" s="15" t="s">
        <v>95</v>
      </c>
      <c r="CD114" s="15"/>
      <c r="CE114" s="16" t="s">
        <v>96</v>
      </c>
      <c r="CF114" s="24">
        <v>0</v>
      </c>
      <c r="CG114" s="24">
        <v>0</v>
      </c>
      <c r="CH114" s="24">
        <v>0</v>
      </c>
      <c r="CI114" s="24">
        <v>0</v>
      </c>
      <c r="CJ114" s="24">
        <v>0</v>
      </c>
      <c r="CK114" s="16">
        <v>0</v>
      </c>
      <c r="CL114" s="24">
        <v>0</v>
      </c>
      <c r="CM114" s="24">
        <v>0</v>
      </c>
      <c r="CN114" s="24">
        <v>0</v>
      </c>
      <c r="CO114" s="16">
        <v>0</v>
      </c>
      <c r="CP114" s="24">
        <v>0</v>
      </c>
      <c r="CQ114" s="24">
        <v>0</v>
      </c>
      <c r="CR114" s="24">
        <v>0</v>
      </c>
      <c r="CS114" s="16">
        <v>0</v>
      </c>
      <c r="CT114" s="24">
        <v>0</v>
      </c>
      <c r="CU114" s="24">
        <v>0</v>
      </c>
      <c r="CV114" s="24">
        <v>0</v>
      </c>
      <c r="CW114" s="16">
        <v>0</v>
      </c>
      <c r="CX114" s="16">
        <v>0</v>
      </c>
      <c r="CY114" s="24"/>
      <c r="CZ114" s="24"/>
      <c r="DA114" s="24"/>
      <c r="DB114" s="24"/>
      <c r="DC114" s="24"/>
      <c r="DD114" s="24"/>
      <c r="DE114" s="24"/>
      <c r="DF114" s="24"/>
      <c r="DG114" s="24"/>
      <c r="DH114" s="24"/>
      <c r="DI114" s="24"/>
      <c r="DJ114" s="24"/>
      <c r="DK114" s="24"/>
      <c r="DL114" s="24"/>
      <c r="DM114" s="24"/>
      <c r="DN114" s="353"/>
      <c r="DO114" s="353"/>
      <c r="DP114" s="349"/>
      <c r="DQ114" s="15" t="s">
        <v>95</v>
      </c>
      <c r="DR114" s="15"/>
      <c r="DS114" s="16" t="s">
        <v>96</v>
      </c>
      <c r="DT114" s="24">
        <f>SUM(DT115:DT116)</f>
        <v>0</v>
      </c>
      <c r="DU114" s="24">
        <f t="shared" ref="DU114:EL114" si="1417">SUM(DU115:DU116)</f>
        <v>0</v>
      </c>
      <c r="DV114" s="24">
        <f t="shared" si="1417"/>
        <v>0</v>
      </c>
      <c r="DW114" s="24">
        <f t="shared" si="1417"/>
        <v>0</v>
      </c>
      <c r="DX114" s="24">
        <f t="shared" si="1417"/>
        <v>0</v>
      </c>
      <c r="DY114" s="24">
        <f t="shared" si="1417"/>
        <v>0</v>
      </c>
      <c r="DZ114" s="24">
        <f t="shared" si="1417"/>
        <v>0</v>
      </c>
      <c r="EA114" s="24">
        <f t="shared" si="1417"/>
        <v>0</v>
      </c>
      <c r="EB114" s="24">
        <f t="shared" si="1417"/>
        <v>0</v>
      </c>
      <c r="EC114" s="24">
        <f t="shared" si="1417"/>
        <v>0</v>
      </c>
      <c r="ED114" s="24">
        <f t="shared" si="1417"/>
        <v>0</v>
      </c>
      <c r="EE114" s="24">
        <f t="shared" si="1417"/>
        <v>0</v>
      </c>
      <c r="EF114" s="30">
        <f t="shared" si="1417"/>
        <v>0</v>
      </c>
      <c r="EG114" s="24">
        <f t="shared" si="1417"/>
        <v>0</v>
      </c>
      <c r="EH114" s="24">
        <v>0</v>
      </c>
      <c r="EI114" s="24">
        <v>0</v>
      </c>
      <c r="EJ114" s="24">
        <v>0</v>
      </c>
      <c r="EK114" s="24">
        <f t="shared" si="1417"/>
        <v>0</v>
      </c>
      <c r="EL114" s="24">
        <f t="shared" si="1417"/>
        <v>0</v>
      </c>
      <c r="EM114" s="196">
        <v>0</v>
      </c>
      <c r="EN114" s="196">
        <v>0</v>
      </c>
      <c r="EO114" s="196">
        <v>0</v>
      </c>
      <c r="EP114" s="350">
        <f t="shared" ref="EP114" si="1418">SUM(EP115:EP116)</f>
        <v>0</v>
      </c>
      <c r="EQ114" s="350"/>
      <c r="ER114" s="350"/>
      <c r="ES114" s="350"/>
      <c r="ET114" s="350"/>
      <c r="EU114" s="350"/>
      <c r="EV114" s="350"/>
      <c r="EW114" s="350"/>
      <c r="EX114" s="350"/>
      <c r="EY114" s="350"/>
      <c r="EZ114" s="350"/>
      <c r="FA114" s="350"/>
      <c r="FB114" s="350"/>
      <c r="FC114" s="350"/>
      <c r="FD114" s="355"/>
      <c r="FE114" s="15" t="s">
        <v>95</v>
      </c>
      <c r="FF114" s="15"/>
      <c r="FG114" s="16" t="s">
        <v>96</v>
      </c>
      <c r="FH114" s="24">
        <f>SUM(FH115:FH116)</f>
        <v>4.5</v>
      </c>
      <c r="FI114" s="24">
        <f t="shared" ref="FI114:FZ114" si="1419">SUM(FI115:FI116)</f>
        <v>18</v>
      </c>
      <c r="FJ114" s="24">
        <f t="shared" si="1419"/>
        <v>1.5</v>
      </c>
      <c r="FK114" s="24">
        <f t="shared" si="1419"/>
        <v>1.5</v>
      </c>
      <c r="FL114" s="24">
        <f t="shared" si="1419"/>
        <v>1.5</v>
      </c>
      <c r="FM114" s="24">
        <f t="shared" si="1419"/>
        <v>4.5</v>
      </c>
      <c r="FN114" s="24">
        <f t="shared" si="1419"/>
        <v>1.5</v>
      </c>
      <c r="FO114" s="24">
        <f t="shared" si="1419"/>
        <v>1.5</v>
      </c>
      <c r="FP114" s="24">
        <f t="shared" si="1419"/>
        <v>1.5</v>
      </c>
      <c r="FQ114" s="24">
        <f t="shared" si="1419"/>
        <v>4.5</v>
      </c>
      <c r="FR114" s="24">
        <f t="shared" si="1419"/>
        <v>1.5</v>
      </c>
      <c r="FS114" s="24">
        <f t="shared" si="1419"/>
        <v>1.5</v>
      </c>
      <c r="FT114" s="31">
        <f t="shared" si="1419"/>
        <v>1.5</v>
      </c>
      <c r="FU114" s="24">
        <f t="shared" si="1419"/>
        <v>4.5</v>
      </c>
      <c r="FV114" s="24">
        <f t="shared" si="1419"/>
        <v>1.5</v>
      </c>
      <c r="FW114" s="24">
        <f t="shared" si="1419"/>
        <v>0</v>
      </c>
      <c r="FX114" s="24">
        <f t="shared" si="1419"/>
        <v>0</v>
      </c>
      <c r="FY114" s="24">
        <f t="shared" si="1419"/>
        <v>1.5</v>
      </c>
      <c r="FZ114" s="24">
        <f t="shared" si="1419"/>
        <v>15</v>
      </c>
      <c r="GA114" s="24">
        <v>0</v>
      </c>
      <c r="GB114" s="24">
        <v>0</v>
      </c>
      <c r="GC114" s="191">
        <v>0</v>
      </c>
      <c r="GD114" s="353">
        <f t="shared" ref="GD114" si="1420">SUM(GD115:GD116)</f>
        <v>0</v>
      </c>
      <c r="GE114" s="353">
        <v>0</v>
      </c>
      <c r="GF114" s="353">
        <v>0</v>
      </c>
      <c r="GG114" s="353">
        <v>0</v>
      </c>
      <c r="GH114" s="353">
        <f t="shared" ref="GH114" si="1421">SUM(GH115:GH116)</f>
        <v>0</v>
      </c>
      <c r="GI114" s="353">
        <v>0</v>
      </c>
      <c r="GJ114" s="353">
        <v>0</v>
      </c>
      <c r="GK114" s="353">
        <v>0</v>
      </c>
      <c r="GL114" s="353">
        <f t="shared" ref="GL114" si="1422">SUM(GL115:GL116)</f>
        <v>0</v>
      </c>
      <c r="GM114" s="353">
        <v>0</v>
      </c>
      <c r="GN114" s="353">
        <v>0</v>
      </c>
      <c r="GO114" s="353">
        <v>0</v>
      </c>
      <c r="GP114" s="353">
        <f t="shared" ref="GP114:GQ114" si="1423">SUM(GP115:GP116)</f>
        <v>0</v>
      </c>
      <c r="GQ114" s="353">
        <f t="shared" si="1423"/>
        <v>0</v>
      </c>
      <c r="GR114" s="355"/>
      <c r="GS114" s="15" t="s">
        <v>95</v>
      </c>
      <c r="GT114" s="15"/>
      <c r="GU114" s="16" t="s">
        <v>96</v>
      </c>
      <c r="GV114" s="24">
        <f>SUM(GV115:GV116)</f>
        <v>0</v>
      </c>
      <c r="GW114" s="24">
        <f t="shared" ref="GW114:HQ114" si="1424">SUM(GW115:GW116)</f>
        <v>21.36645</v>
      </c>
      <c r="GX114" s="24">
        <f t="shared" si="1424"/>
        <v>0</v>
      </c>
      <c r="GY114" s="24">
        <f t="shared" si="1424"/>
        <v>0</v>
      </c>
      <c r="GZ114" s="24">
        <f t="shared" si="1424"/>
        <v>0</v>
      </c>
      <c r="HA114" s="24">
        <f t="shared" si="1424"/>
        <v>0</v>
      </c>
      <c r="HB114" s="24">
        <f t="shared" si="1424"/>
        <v>0</v>
      </c>
      <c r="HC114" s="24">
        <f t="shared" si="1424"/>
        <v>0</v>
      </c>
      <c r="HD114" s="24">
        <f t="shared" si="1424"/>
        <v>0</v>
      </c>
      <c r="HE114" s="24">
        <f t="shared" si="1424"/>
        <v>0</v>
      </c>
      <c r="HF114" s="24">
        <f t="shared" si="1424"/>
        <v>0</v>
      </c>
      <c r="HG114" s="24">
        <f t="shared" si="1424"/>
        <v>0</v>
      </c>
      <c r="HH114" s="24">
        <f t="shared" si="1424"/>
        <v>0</v>
      </c>
      <c r="HI114" s="24">
        <f t="shared" si="1424"/>
        <v>0</v>
      </c>
      <c r="HJ114" s="24">
        <v>0</v>
      </c>
      <c r="HK114" s="24">
        <v>0</v>
      </c>
      <c r="HL114" s="24">
        <v>0</v>
      </c>
      <c r="HM114" s="24">
        <f t="shared" si="1424"/>
        <v>0</v>
      </c>
      <c r="HN114" s="24">
        <f t="shared" si="1424"/>
        <v>0</v>
      </c>
      <c r="HO114" s="24">
        <f t="shared" si="1424"/>
        <v>0</v>
      </c>
      <c r="HP114" s="24">
        <f t="shared" si="1424"/>
        <v>0</v>
      </c>
      <c r="HQ114" s="24">
        <f t="shared" si="1424"/>
        <v>0</v>
      </c>
      <c r="HR114" s="24">
        <f t="shared" ref="HR114:HU114" si="1425">SUM(HR115:HR116)</f>
        <v>0</v>
      </c>
      <c r="HS114" s="353">
        <f t="shared" si="1425"/>
        <v>0</v>
      </c>
      <c r="HT114" s="353">
        <f t="shared" si="1425"/>
        <v>0</v>
      </c>
      <c r="HU114" s="353">
        <f t="shared" si="1425"/>
        <v>0</v>
      </c>
      <c r="HV114" s="353">
        <f t="shared" ref="HV114:HY114" si="1426">SUM(HV115:HV116)</f>
        <v>0</v>
      </c>
      <c r="HW114" s="353">
        <f t="shared" si="1426"/>
        <v>0</v>
      </c>
      <c r="HX114" s="353">
        <f t="shared" si="1426"/>
        <v>0</v>
      </c>
      <c r="HY114" s="353">
        <f t="shared" si="1426"/>
        <v>0</v>
      </c>
      <c r="HZ114" s="353">
        <f t="shared" ref="HZ114:IC114" si="1427">SUM(HZ115:HZ116)</f>
        <v>0</v>
      </c>
      <c r="IA114" s="353">
        <f t="shared" si="1427"/>
        <v>0</v>
      </c>
      <c r="IB114" s="353">
        <f t="shared" si="1427"/>
        <v>0</v>
      </c>
      <c r="IC114" s="353">
        <f t="shared" si="1427"/>
        <v>0</v>
      </c>
      <c r="ID114" s="353">
        <f t="shared" ref="ID114:IE114" si="1428">SUM(ID115:ID116)</f>
        <v>0</v>
      </c>
      <c r="IE114" s="353">
        <f t="shared" si="1428"/>
        <v>0</v>
      </c>
    </row>
    <row r="115" spans="1:239" ht="15.75" x14ac:dyDescent="0.25">
      <c r="A115" s="25">
        <v>29</v>
      </c>
      <c r="B115" s="21" t="s">
        <v>97</v>
      </c>
      <c r="C115" s="19" t="s">
        <v>98</v>
      </c>
      <c r="D115" s="20">
        <f>AR115+'1.Danh muc CPHC'!CF115+DT115+FH115+GV115</f>
        <v>0</v>
      </c>
      <c r="E115" s="20">
        <f>AS115+'1.Danh muc CPHC'!CG115+DU115+FI115+GW115</f>
        <v>21.36645</v>
      </c>
      <c r="F115" s="20">
        <f>AT115+'1.Danh muc CPHC'!CH115+DV115+FJ115+GX115</f>
        <v>0</v>
      </c>
      <c r="G115" s="20">
        <f>AU115+'1.Danh muc CPHC'!CI115+DW115+FK115+GY115</f>
        <v>0</v>
      </c>
      <c r="H115" s="20">
        <f>AV115+'1.Danh muc CPHC'!CJ115+DX115+FL115+GZ115</f>
        <v>0</v>
      </c>
      <c r="I115" s="32">
        <f t="shared" si="1340"/>
        <v>0</v>
      </c>
      <c r="J115" s="20">
        <f t="shared" ref="J115:L116" si="1429">AX115+CL115+DZ115+FN115+HB115</f>
        <v>0</v>
      </c>
      <c r="K115" s="20">
        <f t="shared" si="1429"/>
        <v>0</v>
      </c>
      <c r="L115" s="20">
        <f t="shared" si="1429"/>
        <v>0</v>
      </c>
      <c r="M115" s="32">
        <f t="shared" si="1341"/>
        <v>0</v>
      </c>
      <c r="N115" s="20">
        <f t="shared" ref="N115:P116" si="1430">BB115+CP115+ED115+FR115+HF115</f>
        <v>0</v>
      </c>
      <c r="O115" s="20">
        <f t="shared" si="1430"/>
        <v>0</v>
      </c>
      <c r="P115" s="20">
        <f t="shared" si="1430"/>
        <v>0</v>
      </c>
      <c r="Q115" s="32">
        <f t="shared" si="1342"/>
        <v>0</v>
      </c>
      <c r="R115" s="20">
        <f t="shared" ref="R115:T116" si="1431">BF115+CT115+EH115+FV115+HJ115</f>
        <v>0</v>
      </c>
      <c r="S115" s="20">
        <f t="shared" si="1431"/>
        <v>0</v>
      </c>
      <c r="T115" s="20">
        <f t="shared" si="1431"/>
        <v>0</v>
      </c>
      <c r="U115" s="32">
        <f t="shared" si="1343"/>
        <v>0</v>
      </c>
      <c r="V115" s="32">
        <f t="shared" si="1344"/>
        <v>0</v>
      </c>
      <c r="W115" s="32">
        <f>BK115+CY115+EM115+GA115+HO115</f>
        <v>0</v>
      </c>
      <c r="X115" s="32">
        <f>BL115+DM115+EN115+GB115+HP115</f>
        <v>0</v>
      </c>
      <c r="Y115" s="202">
        <f>BM115+DN115+EO115+GC115+HQ115</f>
        <v>0</v>
      </c>
      <c r="Z115" s="186">
        <f t="shared" si="1405"/>
        <v>0</v>
      </c>
      <c r="AA115" s="186">
        <f>BO115+DC115+EQ115+GE115+HS115</f>
        <v>0</v>
      </c>
      <c r="AB115" s="186">
        <f t="shared" ref="AB115:AD116" si="1432">BP115+DD115+ER115+GF115+HT115</f>
        <v>0</v>
      </c>
      <c r="AC115" s="186">
        <f t="shared" si="1432"/>
        <v>0</v>
      </c>
      <c r="AD115" s="186">
        <f t="shared" si="1432"/>
        <v>0</v>
      </c>
      <c r="AE115" s="186">
        <f>BS115+DG115+EU115+GI115+HW115</f>
        <v>0</v>
      </c>
      <c r="AF115" s="186">
        <f t="shared" ref="AF115:AF116" si="1433">BT115+DH115+EV115+GJ115+HX115</f>
        <v>0</v>
      </c>
      <c r="AG115" s="186">
        <f t="shared" ref="AG115:AG116" si="1434">BU115+DI115+EW115+GK115+HY115</f>
        <v>0</v>
      </c>
      <c r="AH115" s="186">
        <f t="shared" ref="AH115:AH116" si="1435">BV115+DJ115+EX115+GL115+HZ115</f>
        <v>0</v>
      </c>
      <c r="AI115" s="186">
        <f>BW115+DK115+EY115+GM115+IA115</f>
        <v>0</v>
      </c>
      <c r="AJ115" s="186">
        <f t="shared" ref="AJ115:AJ116" si="1436">BX115+DL115+EZ115+GN115+IB115</f>
        <v>0</v>
      </c>
      <c r="AK115" s="186">
        <f t="shared" ref="AK115:AK116" si="1437">BY115+DM115+FA115+GO115+IC115</f>
        <v>0</v>
      </c>
      <c r="AL115" s="186">
        <f t="shared" ref="AL115:AL116" si="1438">BZ115+DN115+FB115+GP115+ID115</f>
        <v>0</v>
      </c>
      <c r="AM115" s="186">
        <f t="shared" si="1374"/>
        <v>0</v>
      </c>
      <c r="AN115" s="13"/>
      <c r="AO115" s="21">
        <v>29</v>
      </c>
      <c r="AP115" s="21" t="s">
        <v>97</v>
      </c>
      <c r="AQ115" s="19" t="s">
        <v>98</v>
      </c>
      <c r="AR115" s="19">
        <v>0</v>
      </c>
      <c r="AS115" s="19">
        <v>0</v>
      </c>
      <c r="AT115" s="19">
        <v>0</v>
      </c>
      <c r="AU115" s="19">
        <v>0</v>
      </c>
      <c r="AV115" s="19">
        <v>0</v>
      </c>
      <c r="AW115" s="19">
        <f t="shared" si="1131"/>
        <v>0</v>
      </c>
      <c r="AX115" s="19">
        <v>0</v>
      </c>
      <c r="AY115" s="19">
        <v>0</v>
      </c>
      <c r="AZ115" s="19">
        <v>0</v>
      </c>
      <c r="BA115" s="19">
        <f t="shared" si="1375"/>
        <v>0</v>
      </c>
      <c r="BB115" s="19">
        <v>0</v>
      </c>
      <c r="BC115" s="19">
        <v>0</v>
      </c>
      <c r="BD115" s="19">
        <v>0</v>
      </c>
      <c r="BE115" s="19">
        <f t="shared" si="1376"/>
        <v>0</v>
      </c>
      <c r="BF115" s="19">
        <v>0</v>
      </c>
      <c r="BG115" s="19">
        <v>0</v>
      </c>
      <c r="BH115" s="19">
        <v>0</v>
      </c>
      <c r="BI115" s="19">
        <f t="shared" ref="BI115" si="1439">SUM(BF115:BH115)</f>
        <v>0</v>
      </c>
      <c r="BJ115" s="33">
        <f t="shared" ref="BJ115" si="1440">+AW115+BA115+BE115+BI115</f>
        <v>0</v>
      </c>
      <c r="BK115" s="48"/>
      <c r="BL115" s="48"/>
      <c r="BM115" s="48"/>
      <c r="BN115" s="197">
        <f t="shared" ref="BN115:BN116" si="1441">SUM(BK115:BM115)</f>
        <v>0</v>
      </c>
      <c r="BO115" s="197"/>
      <c r="BP115" s="197"/>
      <c r="BQ115" s="197"/>
      <c r="BR115" s="197">
        <f t="shared" ref="BR115:BR116" si="1442">SUM(BO115:BQ115)</f>
        <v>0</v>
      </c>
      <c r="BS115" s="197"/>
      <c r="BT115" s="197"/>
      <c r="BU115" s="197"/>
      <c r="BV115" s="197">
        <f t="shared" ref="BV115:BV116" si="1443">SUM(BS115:BU115)</f>
        <v>0</v>
      </c>
      <c r="BW115" s="197"/>
      <c r="BX115" s="197"/>
      <c r="BY115" s="197"/>
      <c r="BZ115" s="197">
        <f t="shared" ref="BZ115:BZ116" si="1444">SUM(BW115:BY115)</f>
        <v>0</v>
      </c>
      <c r="CA115" s="197">
        <f t="shared" ref="CA115" si="1445">+BN115+BR115+BV115+BZ115</f>
        <v>0</v>
      </c>
      <c r="CC115" s="21">
        <v>29</v>
      </c>
      <c r="CD115" s="21" t="s">
        <v>97</v>
      </c>
      <c r="CE115" s="19" t="s">
        <v>98</v>
      </c>
      <c r="CF115" s="19">
        <v>0</v>
      </c>
      <c r="CG115" s="19">
        <v>0</v>
      </c>
      <c r="CH115" s="19">
        <v>0</v>
      </c>
      <c r="CI115" s="19">
        <v>0</v>
      </c>
      <c r="CJ115" s="19">
        <v>0</v>
      </c>
      <c r="CK115" s="19">
        <v>0</v>
      </c>
      <c r="CL115" s="19"/>
      <c r="CM115" s="19"/>
      <c r="CN115" s="19"/>
      <c r="CO115" s="19">
        <v>0</v>
      </c>
      <c r="CP115" s="19"/>
      <c r="CQ115" s="19"/>
      <c r="CR115" s="19"/>
      <c r="CS115" s="19">
        <v>0</v>
      </c>
      <c r="CT115" s="19"/>
      <c r="CU115" s="19"/>
      <c r="CV115" s="19"/>
      <c r="CW115" s="19">
        <v>0</v>
      </c>
      <c r="CX115" s="19">
        <v>0</v>
      </c>
      <c r="CY115" s="19"/>
      <c r="CZ115" s="19"/>
      <c r="DA115" s="19"/>
      <c r="DB115" s="19"/>
      <c r="DC115" s="19"/>
      <c r="DD115" s="19"/>
      <c r="DE115" s="19"/>
      <c r="DF115" s="19"/>
      <c r="DG115" s="19"/>
      <c r="DH115" s="19"/>
      <c r="DI115" s="19"/>
      <c r="DJ115" s="19"/>
      <c r="DK115" s="19"/>
      <c r="DL115" s="19"/>
      <c r="DM115" s="19"/>
      <c r="DN115" s="186"/>
      <c r="DO115" s="186"/>
      <c r="DQ115" s="21">
        <v>29</v>
      </c>
      <c r="DR115" s="21" t="s">
        <v>97</v>
      </c>
      <c r="DS115" s="19" t="s">
        <v>98</v>
      </c>
      <c r="DT115" s="19">
        <v>0</v>
      </c>
      <c r="DU115" s="19">
        <v>0</v>
      </c>
      <c r="DV115" s="19">
        <v>0</v>
      </c>
      <c r="DW115" s="19">
        <v>0</v>
      </c>
      <c r="DX115" s="19">
        <v>0</v>
      </c>
      <c r="DY115" s="19">
        <f t="shared" si="1141"/>
        <v>0</v>
      </c>
      <c r="DZ115" s="19">
        <v>0</v>
      </c>
      <c r="EA115" s="19">
        <v>0</v>
      </c>
      <c r="EB115" s="19">
        <v>0</v>
      </c>
      <c r="EC115" s="19">
        <f t="shared" ref="EC115:EC116" si="1446">SUM(DZ115:EB115)</f>
        <v>0</v>
      </c>
      <c r="ED115" s="19">
        <v>0</v>
      </c>
      <c r="EE115" s="19">
        <v>0</v>
      </c>
      <c r="EF115" s="34">
        <v>0</v>
      </c>
      <c r="EG115" s="19">
        <f t="shared" ref="EG115:EG116" si="1447">SUM(ED115:EF115)</f>
        <v>0</v>
      </c>
      <c r="EH115" s="19">
        <v>0</v>
      </c>
      <c r="EI115" s="19">
        <v>0</v>
      </c>
      <c r="EJ115" s="19">
        <v>0</v>
      </c>
      <c r="EK115" s="19">
        <f t="shared" ref="EK115:EK116" si="1448">SUM(EH115:EJ115)</f>
        <v>0</v>
      </c>
      <c r="EL115" s="19">
        <f t="shared" ref="EL115" si="1449">+DY115+EC115+EG115+EK115</f>
        <v>0</v>
      </c>
      <c r="EM115" s="48"/>
      <c r="EN115" s="48"/>
      <c r="EO115" s="48"/>
      <c r="EP115" s="197">
        <f t="shared" ref="EP115:EP116" si="1450">SUM(EM115:EO115)</f>
        <v>0</v>
      </c>
      <c r="EQ115" s="197"/>
      <c r="ER115" s="197"/>
      <c r="ES115" s="197"/>
      <c r="ET115" s="197"/>
      <c r="EU115" s="197"/>
      <c r="EV115" s="197"/>
      <c r="EW115" s="197"/>
      <c r="EX115" s="197"/>
      <c r="EY115" s="197"/>
      <c r="EZ115" s="197"/>
      <c r="FA115" s="197"/>
      <c r="FB115" s="197"/>
      <c r="FC115" s="197"/>
      <c r="FE115" s="21">
        <v>29</v>
      </c>
      <c r="FF115" s="21" t="s">
        <v>97</v>
      </c>
      <c r="FG115" s="19" t="s">
        <v>98</v>
      </c>
      <c r="FH115" s="19">
        <v>0</v>
      </c>
      <c r="FI115" s="19">
        <v>0</v>
      </c>
      <c r="FJ115" s="19">
        <v>0</v>
      </c>
      <c r="FK115" s="19">
        <v>0</v>
      </c>
      <c r="FL115" s="19">
        <v>0</v>
      </c>
      <c r="FM115" s="19">
        <f t="shared" si="1147"/>
        <v>0</v>
      </c>
      <c r="FN115" s="19">
        <v>0</v>
      </c>
      <c r="FO115" s="19">
        <v>0</v>
      </c>
      <c r="FP115" s="19">
        <v>0</v>
      </c>
      <c r="FQ115" s="19">
        <f t="shared" ref="FQ115:FQ116" si="1451">SUM(FN115:FP115)</f>
        <v>0</v>
      </c>
      <c r="FR115" s="19">
        <v>0</v>
      </c>
      <c r="FS115" s="19">
        <v>0</v>
      </c>
      <c r="FT115" s="42">
        <v>0</v>
      </c>
      <c r="FU115" s="19">
        <f t="shared" ref="FU115:FU116" si="1452">SUM(FR115:FT115)</f>
        <v>0</v>
      </c>
      <c r="FV115" s="42">
        <v>0</v>
      </c>
      <c r="FW115" s="42">
        <v>0</v>
      </c>
      <c r="FX115" s="42">
        <v>0</v>
      </c>
      <c r="FY115" s="19">
        <f t="shared" ref="FY115:FY116" si="1453">SUM(FV115:FX115)</f>
        <v>0</v>
      </c>
      <c r="FZ115" s="19">
        <f t="shared" ref="FZ115" si="1454">+FM115+FQ115+FU115+FY115</f>
        <v>0</v>
      </c>
      <c r="GA115" s="19"/>
      <c r="GB115" s="19"/>
      <c r="GC115" s="188"/>
      <c r="GD115" s="186">
        <f t="shared" ref="GD115:GD116" si="1455">SUM(GA115:GC115)</f>
        <v>0</v>
      </c>
      <c r="GE115" s="186"/>
      <c r="GF115" s="186"/>
      <c r="GG115" s="186"/>
      <c r="GH115" s="186">
        <f t="shared" ref="GH115:GH116" si="1456">SUM(GE115:GG115)</f>
        <v>0</v>
      </c>
      <c r="GI115" s="186"/>
      <c r="GJ115" s="186"/>
      <c r="GK115" s="186"/>
      <c r="GL115" s="186">
        <f t="shared" ref="GL115:GL116" si="1457">SUM(GI115:GK115)</f>
        <v>0</v>
      </c>
      <c r="GM115" s="186"/>
      <c r="GN115" s="186"/>
      <c r="GO115" s="186"/>
      <c r="GP115" s="186">
        <f t="shared" ref="GP115:GP116" si="1458">SUM(GM115:GO115)</f>
        <v>0</v>
      </c>
      <c r="GQ115" s="186">
        <f t="shared" ref="GQ115" si="1459">+GD115+GH115+GL115+GP115</f>
        <v>0</v>
      </c>
      <c r="GS115" s="21">
        <v>29</v>
      </c>
      <c r="GT115" s="21" t="s">
        <v>97</v>
      </c>
      <c r="GU115" s="19" t="s">
        <v>98</v>
      </c>
      <c r="GV115" s="19"/>
      <c r="GW115" s="19">
        <v>21.36645</v>
      </c>
      <c r="GX115" s="19">
        <v>0</v>
      </c>
      <c r="GY115" s="19">
        <v>0</v>
      </c>
      <c r="GZ115" s="19">
        <v>0</v>
      </c>
      <c r="HA115" s="19">
        <f t="shared" si="1157"/>
        <v>0</v>
      </c>
      <c r="HB115" s="19">
        <v>0</v>
      </c>
      <c r="HC115" s="19">
        <v>0</v>
      </c>
      <c r="HD115" s="19">
        <v>0</v>
      </c>
      <c r="HE115" s="19">
        <f t="shared" ref="HE115:HE116" si="1460">SUM(HB115:HD115)</f>
        <v>0</v>
      </c>
      <c r="HF115" s="19">
        <v>0</v>
      </c>
      <c r="HG115" s="19">
        <v>0</v>
      </c>
      <c r="HH115" s="43">
        <v>0</v>
      </c>
      <c r="HI115" s="19">
        <f t="shared" ref="HI115:HI116" si="1461">SUM(HF115:HH115)</f>
        <v>0</v>
      </c>
      <c r="HJ115" s="19">
        <v>0</v>
      </c>
      <c r="HK115" s="19">
        <v>0</v>
      </c>
      <c r="HL115" s="19">
        <v>0</v>
      </c>
      <c r="HM115" s="19">
        <f t="shared" ref="HM115:HM116" si="1462">SUM(HJ115:HL115)</f>
        <v>0</v>
      </c>
      <c r="HN115" s="19">
        <f t="shared" si="1276"/>
        <v>0</v>
      </c>
      <c r="HO115" s="19"/>
      <c r="HP115" s="19"/>
      <c r="HQ115" s="19"/>
      <c r="HR115" s="19">
        <f t="shared" ref="HR115:HR116" si="1463">SUM(HO115:HQ115)</f>
        <v>0</v>
      </c>
      <c r="HS115" s="186"/>
      <c r="HT115" s="186"/>
      <c r="HU115" s="186"/>
      <c r="HV115" s="186">
        <f t="shared" ref="HV115:HV116" si="1464">SUM(HS115:HU115)</f>
        <v>0</v>
      </c>
      <c r="HW115" s="186"/>
      <c r="HX115" s="186"/>
      <c r="HY115" s="186"/>
      <c r="HZ115" s="186">
        <f t="shared" ref="HZ115:HZ116" si="1465">SUM(HW115:HY115)</f>
        <v>0</v>
      </c>
      <c r="IA115" s="186"/>
      <c r="IB115" s="186"/>
      <c r="IC115" s="186"/>
      <c r="ID115" s="186">
        <f t="shared" ref="ID115:ID116" si="1466">SUM(IA115:IC115)</f>
        <v>0</v>
      </c>
      <c r="IE115" s="186">
        <f t="shared" si="1281"/>
        <v>0</v>
      </c>
    </row>
    <row r="116" spans="1:239" ht="15.75" x14ac:dyDescent="0.25">
      <c r="A116" s="25">
        <v>30</v>
      </c>
      <c r="B116" s="21" t="s">
        <v>99</v>
      </c>
      <c r="C116" s="19" t="s">
        <v>100</v>
      </c>
      <c r="D116" s="20">
        <f>AR116+'1.Danh muc CPHC'!CF116+DT116+FH116+GV116</f>
        <v>15.299999999999999</v>
      </c>
      <c r="E116" s="20">
        <f>AS116+'1.Danh muc CPHC'!CG116+DU116+FI116+GW116</f>
        <v>190.8</v>
      </c>
      <c r="F116" s="20">
        <f>AT116+'1.Danh muc CPHC'!CH116+DV116+FJ116+GX116</f>
        <v>12.299999999999999</v>
      </c>
      <c r="G116" s="20">
        <f>AU116+'1.Danh muc CPHC'!CI116+DW116+FK116+GY116</f>
        <v>12.299999999999999</v>
      </c>
      <c r="H116" s="20">
        <f>AV116+'1.Danh muc CPHC'!CJ116+DX116+FL116+GZ116</f>
        <v>12.299999999999999</v>
      </c>
      <c r="I116" s="32">
        <f t="shared" si="1340"/>
        <v>36.9</v>
      </c>
      <c r="J116" s="20">
        <f t="shared" si="1429"/>
        <v>12.299999999999999</v>
      </c>
      <c r="K116" s="20">
        <f t="shared" si="1429"/>
        <v>12.299999999999999</v>
      </c>
      <c r="L116" s="20">
        <f t="shared" si="1429"/>
        <v>12.299999999999999</v>
      </c>
      <c r="M116" s="32">
        <f t="shared" si="1341"/>
        <v>36.9</v>
      </c>
      <c r="N116" s="20">
        <f t="shared" si="1430"/>
        <v>12.299999999999999</v>
      </c>
      <c r="O116" s="20">
        <f t="shared" si="1430"/>
        <v>12.299999999999999</v>
      </c>
      <c r="P116" s="20">
        <f t="shared" si="1430"/>
        <v>12.299999999999999</v>
      </c>
      <c r="Q116" s="32">
        <f t="shared" si="1342"/>
        <v>36.9</v>
      </c>
      <c r="R116" s="20">
        <f t="shared" si="1431"/>
        <v>12.299999999999999</v>
      </c>
      <c r="S116" s="20">
        <f t="shared" si="1431"/>
        <v>10.799999999999999</v>
      </c>
      <c r="T116" s="20">
        <f t="shared" si="1431"/>
        <v>10.799999999999999</v>
      </c>
      <c r="U116" s="32">
        <f t="shared" si="1343"/>
        <v>33.9</v>
      </c>
      <c r="V116" s="32">
        <f t="shared" si="1344"/>
        <v>144.6</v>
      </c>
      <c r="W116" s="32">
        <f>BK116+CY116+EM116+GA116+HO116</f>
        <v>0</v>
      </c>
      <c r="X116" s="32">
        <f>BL116+DM116+EN116+GB116+HP116</f>
        <v>0</v>
      </c>
      <c r="Y116" s="202">
        <f>BM116+DN116+EO116+GC116+HQ116</f>
        <v>0</v>
      </c>
      <c r="Z116" s="186">
        <f t="shared" si="1405"/>
        <v>0</v>
      </c>
      <c r="AA116" s="186">
        <f>BO116+DC116+EQ116+GE116+HS116</f>
        <v>0</v>
      </c>
      <c r="AB116" s="186">
        <f t="shared" si="1432"/>
        <v>0</v>
      </c>
      <c r="AC116" s="186">
        <f t="shared" si="1432"/>
        <v>0</v>
      </c>
      <c r="AD116" s="186">
        <f t="shared" si="1432"/>
        <v>0</v>
      </c>
      <c r="AE116" s="186">
        <f>BS116+DG116+EU116+GI116+HW116</f>
        <v>0</v>
      </c>
      <c r="AF116" s="186">
        <f t="shared" si="1433"/>
        <v>0</v>
      </c>
      <c r="AG116" s="186">
        <f t="shared" si="1434"/>
        <v>0</v>
      </c>
      <c r="AH116" s="186">
        <f t="shared" si="1435"/>
        <v>0</v>
      </c>
      <c r="AI116" s="186">
        <f>BW116+DK116+EY116+GM116+IA116</f>
        <v>0</v>
      </c>
      <c r="AJ116" s="186">
        <f t="shared" si="1436"/>
        <v>0</v>
      </c>
      <c r="AK116" s="186">
        <f t="shared" si="1437"/>
        <v>0</v>
      </c>
      <c r="AL116" s="186">
        <f t="shared" si="1438"/>
        <v>0</v>
      </c>
      <c r="AM116" s="186">
        <f t="shared" si="1374"/>
        <v>0</v>
      </c>
      <c r="AN116" s="13"/>
      <c r="AO116" s="21">
        <v>30</v>
      </c>
      <c r="AP116" s="21" t="s">
        <v>99</v>
      </c>
      <c r="AQ116" s="19" t="s">
        <v>100</v>
      </c>
      <c r="AR116" s="19">
        <v>10.799999999999999</v>
      </c>
      <c r="AS116" s="19">
        <v>172.8</v>
      </c>
      <c r="AT116" s="19">
        <v>10.799999999999999</v>
      </c>
      <c r="AU116" s="19">
        <v>10.799999999999999</v>
      </c>
      <c r="AV116" s="19">
        <v>10.799999999999999</v>
      </c>
      <c r="AW116" s="19">
        <f t="shared" si="1131"/>
        <v>32.4</v>
      </c>
      <c r="AX116" s="19">
        <v>10.799999999999999</v>
      </c>
      <c r="AY116" s="19">
        <v>10.799999999999999</v>
      </c>
      <c r="AZ116" s="19">
        <v>10.799999999999999</v>
      </c>
      <c r="BA116" s="19">
        <f t="shared" si="1375"/>
        <v>32.4</v>
      </c>
      <c r="BB116" s="19">
        <v>10.799999999999999</v>
      </c>
      <c r="BC116" s="19">
        <v>10.799999999999999</v>
      </c>
      <c r="BD116" s="19">
        <v>10.799999999999999</v>
      </c>
      <c r="BE116" s="19">
        <f t="shared" si="1376"/>
        <v>32.4</v>
      </c>
      <c r="BF116" s="19">
        <v>10.799999999999999</v>
      </c>
      <c r="BG116" s="19">
        <v>10.799999999999999</v>
      </c>
      <c r="BH116" s="19">
        <v>10.799999999999999</v>
      </c>
      <c r="BI116" s="19">
        <f>SUM(BF116:BH116)</f>
        <v>32.4</v>
      </c>
      <c r="BJ116" s="33">
        <f>+AW116+BA116+BE116+BI116</f>
        <v>129.6</v>
      </c>
      <c r="BK116" s="48"/>
      <c r="BL116" s="48"/>
      <c r="BM116" s="48"/>
      <c r="BN116" s="197">
        <f t="shared" si="1441"/>
        <v>0</v>
      </c>
      <c r="BO116" s="197"/>
      <c r="BP116" s="197"/>
      <c r="BQ116" s="197"/>
      <c r="BR116" s="197">
        <f t="shared" si="1442"/>
        <v>0</v>
      </c>
      <c r="BS116" s="197"/>
      <c r="BT116" s="197"/>
      <c r="BU116" s="197"/>
      <c r="BV116" s="197">
        <f t="shared" si="1443"/>
        <v>0</v>
      </c>
      <c r="BW116" s="197"/>
      <c r="BX116" s="197"/>
      <c r="BY116" s="197"/>
      <c r="BZ116" s="197">
        <f t="shared" si="1444"/>
        <v>0</v>
      </c>
      <c r="CA116" s="197">
        <f>+BN116+BR116+BV116+BZ116</f>
        <v>0</v>
      </c>
      <c r="CC116" s="21">
        <v>30</v>
      </c>
      <c r="CD116" s="21" t="s">
        <v>99</v>
      </c>
      <c r="CE116" s="19" t="s">
        <v>100</v>
      </c>
      <c r="CF116" s="19">
        <v>0</v>
      </c>
      <c r="CG116" s="19">
        <v>0</v>
      </c>
      <c r="CH116" s="19">
        <v>0</v>
      </c>
      <c r="CI116" s="19">
        <v>0</v>
      </c>
      <c r="CJ116" s="19">
        <v>0</v>
      </c>
      <c r="CK116" s="19">
        <v>0</v>
      </c>
      <c r="CL116" s="19"/>
      <c r="CM116" s="19"/>
      <c r="CN116" s="19"/>
      <c r="CO116" s="19">
        <v>0</v>
      </c>
      <c r="CP116" s="19"/>
      <c r="CQ116" s="19"/>
      <c r="CR116" s="19"/>
      <c r="CS116" s="19">
        <v>0</v>
      </c>
      <c r="CT116" s="19"/>
      <c r="CU116" s="19"/>
      <c r="CV116" s="19"/>
      <c r="CW116" s="19">
        <v>0</v>
      </c>
      <c r="CX116" s="19">
        <v>0</v>
      </c>
      <c r="CY116" s="19"/>
      <c r="CZ116" s="19"/>
      <c r="DA116" s="19"/>
      <c r="DB116" s="19"/>
      <c r="DC116" s="19"/>
      <c r="DD116" s="19"/>
      <c r="DE116" s="19"/>
      <c r="DF116" s="19"/>
      <c r="DG116" s="19"/>
      <c r="DH116" s="19"/>
      <c r="DI116" s="19"/>
      <c r="DJ116" s="19"/>
      <c r="DK116" s="19"/>
      <c r="DL116" s="19"/>
      <c r="DM116" s="19"/>
      <c r="DN116" s="186"/>
      <c r="DO116" s="186"/>
      <c r="DQ116" s="21">
        <v>30</v>
      </c>
      <c r="DR116" s="21" t="s">
        <v>99</v>
      </c>
      <c r="DS116" s="19" t="s">
        <v>100</v>
      </c>
      <c r="DT116" s="19">
        <v>0</v>
      </c>
      <c r="DU116" s="19">
        <v>0</v>
      </c>
      <c r="DV116" s="19">
        <v>0</v>
      </c>
      <c r="DW116" s="19">
        <v>0</v>
      </c>
      <c r="DX116" s="19">
        <v>0</v>
      </c>
      <c r="DY116" s="19">
        <f t="shared" si="1141"/>
        <v>0</v>
      </c>
      <c r="DZ116" s="19">
        <v>0</v>
      </c>
      <c r="EA116" s="19">
        <v>0</v>
      </c>
      <c r="EB116" s="19">
        <v>0</v>
      </c>
      <c r="EC116" s="19">
        <f t="shared" si="1446"/>
        <v>0</v>
      </c>
      <c r="ED116" s="19">
        <v>0</v>
      </c>
      <c r="EE116" s="19">
        <v>0</v>
      </c>
      <c r="EF116" s="34">
        <v>0</v>
      </c>
      <c r="EG116" s="19">
        <f t="shared" si="1447"/>
        <v>0</v>
      </c>
      <c r="EH116" s="19">
        <v>0</v>
      </c>
      <c r="EI116" s="19">
        <v>0</v>
      </c>
      <c r="EJ116" s="19">
        <v>0</v>
      </c>
      <c r="EK116" s="19">
        <f t="shared" si="1448"/>
        <v>0</v>
      </c>
      <c r="EL116" s="19">
        <f>+DY116+EC116+EG116+EK116</f>
        <v>0</v>
      </c>
      <c r="EM116" s="48"/>
      <c r="EN116" s="48"/>
      <c r="EO116" s="48"/>
      <c r="EP116" s="197">
        <f t="shared" si="1450"/>
        <v>0</v>
      </c>
      <c r="EQ116" s="197"/>
      <c r="ER116" s="197"/>
      <c r="ES116" s="197"/>
      <c r="ET116" s="197"/>
      <c r="EU116" s="197"/>
      <c r="EV116" s="197"/>
      <c r="EW116" s="197"/>
      <c r="EX116" s="197"/>
      <c r="EY116" s="197"/>
      <c r="EZ116" s="197"/>
      <c r="FA116" s="197"/>
      <c r="FB116" s="197"/>
      <c r="FC116" s="197"/>
      <c r="FE116" s="21">
        <v>30</v>
      </c>
      <c r="FF116" s="21" t="s">
        <v>99</v>
      </c>
      <c r="FG116" s="19" t="s">
        <v>100</v>
      </c>
      <c r="FH116" s="19">
        <v>4.5</v>
      </c>
      <c r="FI116" s="19">
        <v>18</v>
      </c>
      <c r="FJ116" s="19">
        <v>1.5</v>
      </c>
      <c r="FK116" s="19">
        <v>1.5</v>
      </c>
      <c r="FL116" s="19">
        <v>1.5</v>
      </c>
      <c r="FM116" s="19">
        <f t="shared" si="1147"/>
        <v>4.5</v>
      </c>
      <c r="FN116" s="19">
        <v>1.5</v>
      </c>
      <c r="FO116" s="19">
        <v>1.5</v>
      </c>
      <c r="FP116" s="19">
        <v>1.5</v>
      </c>
      <c r="FQ116" s="19">
        <f t="shared" si="1451"/>
        <v>4.5</v>
      </c>
      <c r="FR116" s="19">
        <v>1.5</v>
      </c>
      <c r="FS116" s="19">
        <v>1.5</v>
      </c>
      <c r="FT116" s="19">
        <v>1.5</v>
      </c>
      <c r="FU116" s="19">
        <f t="shared" si="1452"/>
        <v>4.5</v>
      </c>
      <c r="FV116" s="19">
        <v>1.5</v>
      </c>
      <c r="FW116" s="19">
        <v>0</v>
      </c>
      <c r="FX116" s="19">
        <v>0</v>
      </c>
      <c r="FY116" s="19">
        <f t="shared" si="1453"/>
        <v>1.5</v>
      </c>
      <c r="FZ116" s="19">
        <f>+FM116+FQ116+FU116+FY116</f>
        <v>15</v>
      </c>
      <c r="GA116" s="19"/>
      <c r="GB116" s="19"/>
      <c r="GC116" s="188"/>
      <c r="GD116" s="186">
        <f t="shared" si="1455"/>
        <v>0</v>
      </c>
      <c r="GE116" s="186"/>
      <c r="GF116" s="186"/>
      <c r="GG116" s="186"/>
      <c r="GH116" s="186">
        <f t="shared" si="1456"/>
        <v>0</v>
      </c>
      <c r="GI116" s="186"/>
      <c r="GJ116" s="186"/>
      <c r="GK116" s="186"/>
      <c r="GL116" s="186">
        <f t="shared" si="1457"/>
        <v>0</v>
      </c>
      <c r="GM116" s="186"/>
      <c r="GN116" s="186"/>
      <c r="GO116" s="186"/>
      <c r="GP116" s="186">
        <f t="shared" si="1458"/>
        <v>0</v>
      </c>
      <c r="GQ116" s="186">
        <f>+GD116+GH116+GL116+GP116</f>
        <v>0</v>
      </c>
      <c r="GS116" s="21">
        <v>30</v>
      </c>
      <c r="GT116" s="21" t="s">
        <v>99</v>
      </c>
      <c r="GU116" s="19" t="s">
        <v>100</v>
      </c>
      <c r="GV116" s="19">
        <v>0</v>
      </c>
      <c r="GW116" s="19">
        <v>0</v>
      </c>
      <c r="GX116" s="19">
        <v>0</v>
      </c>
      <c r="GY116" s="19">
        <v>0</v>
      </c>
      <c r="GZ116" s="19">
        <v>0</v>
      </c>
      <c r="HA116" s="19">
        <f t="shared" si="1157"/>
        <v>0</v>
      </c>
      <c r="HB116" s="19">
        <v>0</v>
      </c>
      <c r="HC116" s="19">
        <v>0</v>
      </c>
      <c r="HD116" s="19">
        <v>0</v>
      </c>
      <c r="HE116" s="19">
        <f t="shared" si="1460"/>
        <v>0</v>
      </c>
      <c r="HF116" s="19">
        <v>0</v>
      </c>
      <c r="HG116" s="19">
        <v>0</v>
      </c>
      <c r="HH116" s="43">
        <v>0</v>
      </c>
      <c r="HI116" s="19">
        <f t="shared" si="1461"/>
        <v>0</v>
      </c>
      <c r="HJ116" s="19">
        <v>0</v>
      </c>
      <c r="HK116" s="19">
        <v>0</v>
      </c>
      <c r="HL116" s="19">
        <v>0</v>
      </c>
      <c r="HM116" s="19">
        <f t="shared" si="1462"/>
        <v>0</v>
      </c>
      <c r="HN116" s="19">
        <f>HA116+HE116+HI116+HM116</f>
        <v>0</v>
      </c>
      <c r="HO116" s="19">
        <v>0</v>
      </c>
      <c r="HP116" s="19">
        <v>0</v>
      </c>
      <c r="HQ116" s="19"/>
      <c r="HR116" s="19">
        <f t="shared" si="1463"/>
        <v>0</v>
      </c>
      <c r="HS116" s="186"/>
      <c r="HT116" s="186"/>
      <c r="HU116" s="186"/>
      <c r="HV116" s="186">
        <f t="shared" si="1464"/>
        <v>0</v>
      </c>
      <c r="HW116" s="186"/>
      <c r="HX116" s="186"/>
      <c r="HY116" s="186"/>
      <c r="HZ116" s="186">
        <f t="shared" si="1465"/>
        <v>0</v>
      </c>
      <c r="IA116" s="186"/>
      <c r="IB116" s="186"/>
      <c r="IC116" s="186"/>
      <c r="ID116" s="186">
        <f t="shared" si="1466"/>
        <v>0</v>
      </c>
      <c r="IE116" s="186">
        <f>HR116+HV116+HZ116+ID116</f>
        <v>0</v>
      </c>
    </row>
    <row r="117" spans="1:239" s="13" customFormat="1" ht="15.75" x14ac:dyDescent="0.25">
      <c r="A117" s="26"/>
      <c r="B117" s="27"/>
      <c r="C117" s="27" t="s">
        <v>103</v>
      </c>
      <c r="D117" s="11">
        <f>D118+D128+D136+D140+D146+D151</f>
        <v>480.25716689333325</v>
      </c>
      <c r="E117" s="11">
        <f t="shared" ref="E117:T117" si="1467">E118+E128+E136+E140+E146+E151</f>
        <v>2280.9853462360606</v>
      </c>
      <c r="F117" s="11">
        <f t="shared" si="1467"/>
        <v>172.47297127333337</v>
      </c>
      <c r="G117" s="11">
        <f t="shared" si="1467"/>
        <v>167.63724953333332</v>
      </c>
      <c r="H117" s="11">
        <f t="shared" si="1467"/>
        <v>138.02477672000001</v>
      </c>
      <c r="I117" s="11">
        <f t="shared" si="1340"/>
        <v>478.13499752666667</v>
      </c>
      <c r="J117" s="11">
        <f t="shared" si="1467"/>
        <v>152.53933579999998</v>
      </c>
      <c r="K117" s="11">
        <f t="shared" si="1467"/>
        <v>120.7929741</v>
      </c>
      <c r="L117" s="11">
        <f t="shared" si="1467"/>
        <v>154.10930999999999</v>
      </c>
      <c r="M117" s="11">
        <f t="shared" si="1341"/>
        <v>427.44161989999998</v>
      </c>
      <c r="N117" s="11">
        <f t="shared" si="1467"/>
        <v>186.54074900000003</v>
      </c>
      <c r="O117" s="11">
        <f t="shared" si="1467"/>
        <v>203.13201119999999</v>
      </c>
      <c r="P117" s="11">
        <f t="shared" si="1467"/>
        <v>191.2079947</v>
      </c>
      <c r="Q117" s="11">
        <f t="shared" si="1342"/>
        <v>580.88075490000006</v>
      </c>
      <c r="R117" s="11">
        <f t="shared" si="1467"/>
        <v>173.83480200000002</v>
      </c>
      <c r="S117" s="11">
        <f t="shared" si="1467"/>
        <v>177.9198992</v>
      </c>
      <c r="T117" s="11">
        <f t="shared" si="1467"/>
        <v>189.70618020000001</v>
      </c>
      <c r="U117" s="11">
        <f t="shared" si="1343"/>
        <v>541.46088140000006</v>
      </c>
      <c r="V117" s="11">
        <f t="shared" si="1344"/>
        <v>2027.9182537266668</v>
      </c>
      <c r="W117" s="11">
        <f t="shared" ref="W117:Y117" si="1468">W118+W128+W136+W140+W146+W151</f>
        <v>23.406032</v>
      </c>
      <c r="X117" s="11">
        <f t="shared" si="1468"/>
        <v>32.773018400000005</v>
      </c>
      <c r="Y117" s="200">
        <f t="shared" si="1468"/>
        <v>0</v>
      </c>
      <c r="Z117" s="345">
        <f t="shared" si="1405"/>
        <v>56.179050400000008</v>
      </c>
      <c r="AA117" s="345">
        <f t="shared" ref="AA117" si="1469">AA118+AA128+AA136+AA140+AA146+AA151</f>
        <v>0</v>
      </c>
      <c r="AB117" s="345">
        <f t="shared" ref="AB117:AE117" si="1470">AB118+AB128+AB136+AB140+AB146+AB151</f>
        <v>0</v>
      </c>
      <c r="AC117" s="345">
        <f t="shared" si="1470"/>
        <v>0</v>
      </c>
      <c r="AD117" s="345">
        <f t="shared" si="1470"/>
        <v>0</v>
      </c>
      <c r="AE117" s="345">
        <f t="shared" si="1470"/>
        <v>0</v>
      </c>
      <c r="AF117" s="345">
        <f t="shared" ref="AF117:AI117" si="1471">AF118+AF128+AF136+AF140+AF146+AF151</f>
        <v>0</v>
      </c>
      <c r="AG117" s="345">
        <f t="shared" si="1471"/>
        <v>0</v>
      </c>
      <c r="AH117" s="345">
        <f t="shared" si="1471"/>
        <v>0</v>
      </c>
      <c r="AI117" s="345">
        <f t="shared" si="1471"/>
        <v>0</v>
      </c>
      <c r="AJ117" s="345">
        <f t="shared" ref="AJ117:AL117" si="1472">AJ118+AJ128+AJ136+AJ140+AJ146+AJ151</f>
        <v>0</v>
      </c>
      <c r="AK117" s="345">
        <f t="shared" si="1472"/>
        <v>0</v>
      </c>
      <c r="AL117" s="345">
        <f t="shared" si="1472"/>
        <v>0</v>
      </c>
      <c r="AM117" s="345">
        <f t="shared" si="1374"/>
        <v>56.179050400000008</v>
      </c>
      <c r="AN117" s="343"/>
      <c r="AO117" s="28"/>
      <c r="AP117" s="27"/>
      <c r="AQ117" s="27" t="s">
        <v>103</v>
      </c>
      <c r="AR117" s="11">
        <f>AR118+AR128+AR136+AR140+AR146+AR151</f>
        <v>177.00517008</v>
      </c>
      <c r="AS117" s="11">
        <f t="shared" ref="AS117:CA117" si="1473">AS118+AS128+AS136+AS140+AS146+AS151</f>
        <v>870.76630681333336</v>
      </c>
      <c r="AT117" s="11">
        <f t="shared" si="1473"/>
        <v>61.820985480000004</v>
      </c>
      <c r="AU117" s="11">
        <f t="shared" si="1473"/>
        <v>57.492742559999996</v>
      </c>
      <c r="AV117" s="11">
        <f t="shared" si="1473"/>
        <v>59.370400739999994</v>
      </c>
      <c r="AW117" s="11">
        <f t="shared" si="1473"/>
        <v>178.68412877999998</v>
      </c>
      <c r="AX117" s="11">
        <f t="shared" si="1473"/>
        <v>69.264131800000001</v>
      </c>
      <c r="AY117" s="11">
        <f t="shared" si="1473"/>
        <v>56.108626600000001</v>
      </c>
      <c r="AZ117" s="11">
        <f t="shared" si="1473"/>
        <v>81.144726999999989</v>
      </c>
      <c r="BA117" s="11">
        <f t="shared" si="1473"/>
        <v>206.5174854</v>
      </c>
      <c r="BB117" s="11">
        <f t="shared" si="1473"/>
        <v>119.0019638</v>
      </c>
      <c r="BC117" s="11">
        <f t="shared" si="1473"/>
        <v>113.65799939999999</v>
      </c>
      <c r="BD117" s="11">
        <f t="shared" si="1473"/>
        <v>100.091212</v>
      </c>
      <c r="BE117" s="11">
        <f t="shared" si="1473"/>
        <v>332.75117520000003</v>
      </c>
      <c r="BF117" s="11">
        <f t="shared" si="1473"/>
        <v>95.068771999999996</v>
      </c>
      <c r="BG117" s="11">
        <f t="shared" si="1473"/>
        <v>96.875336800000014</v>
      </c>
      <c r="BH117" s="11">
        <f t="shared" si="1473"/>
        <v>111.00765140000001</v>
      </c>
      <c r="BI117" s="11">
        <f t="shared" si="1473"/>
        <v>302.36347220000005</v>
      </c>
      <c r="BJ117" s="11">
        <f t="shared" si="1473"/>
        <v>1020.3162615800001</v>
      </c>
      <c r="BK117" s="195">
        <f t="shared" si="1473"/>
        <v>0</v>
      </c>
      <c r="BL117" s="195">
        <f t="shared" si="1473"/>
        <v>0</v>
      </c>
      <c r="BM117" s="195">
        <f t="shared" si="1473"/>
        <v>0</v>
      </c>
      <c r="BN117" s="344">
        <f t="shared" si="1473"/>
        <v>0</v>
      </c>
      <c r="BO117" s="344">
        <f t="shared" si="1473"/>
        <v>0</v>
      </c>
      <c r="BP117" s="344">
        <f t="shared" si="1473"/>
        <v>0</v>
      </c>
      <c r="BQ117" s="344">
        <f t="shared" si="1473"/>
        <v>0</v>
      </c>
      <c r="BR117" s="344">
        <f t="shared" si="1473"/>
        <v>0</v>
      </c>
      <c r="BS117" s="344">
        <f t="shared" si="1473"/>
        <v>0</v>
      </c>
      <c r="BT117" s="344">
        <f t="shared" si="1473"/>
        <v>0</v>
      </c>
      <c r="BU117" s="344">
        <f t="shared" si="1473"/>
        <v>0</v>
      </c>
      <c r="BV117" s="344">
        <f t="shared" si="1473"/>
        <v>0</v>
      </c>
      <c r="BW117" s="344">
        <f t="shared" si="1473"/>
        <v>0</v>
      </c>
      <c r="BX117" s="344">
        <f t="shared" si="1473"/>
        <v>0</v>
      </c>
      <c r="BY117" s="344">
        <f t="shared" si="1473"/>
        <v>0</v>
      </c>
      <c r="BZ117" s="344">
        <f t="shared" si="1473"/>
        <v>0</v>
      </c>
      <c r="CA117" s="344">
        <f t="shared" si="1473"/>
        <v>0</v>
      </c>
      <c r="CB117" s="347"/>
      <c r="CC117" s="28"/>
      <c r="CD117" s="27"/>
      <c r="CE117" s="27" t="s">
        <v>103</v>
      </c>
      <c r="CF117" s="11">
        <v>47.094249579999989</v>
      </c>
      <c r="CG117" s="11">
        <v>290.28001102272725</v>
      </c>
      <c r="CH117" s="28">
        <v>25.994182159999998</v>
      </c>
      <c r="CI117" s="28">
        <v>24.025556639999998</v>
      </c>
      <c r="CJ117" s="28">
        <v>21.595543880000001</v>
      </c>
      <c r="CK117" s="11">
        <v>71.615282680000007</v>
      </c>
      <c r="CL117" s="28">
        <v>0</v>
      </c>
      <c r="CM117" s="28">
        <v>0</v>
      </c>
      <c r="CN117" s="28">
        <v>0</v>
      </c>
      <c r="CO117" s="11">
        <v>0</v>
      </c>
      <c r="CP117" s="28">
        <v>0</v>
      </c>
      <c r="CQ117" s="28">
        <v>0</v>
      </c>
      <c r="CR117" s="28">
        <v>0</v>
      </c>
      <c r="CS117" s="11">
        <v>0</v>
      </c>
      <c r="CT117" s="28">
        <v>0</v>
      </c>
      <c r="CU117" s="28">
        <v>0</v>
      </c>
      <c r="CV117" s="28">
        <v>0</v>
      </c>
      <c r="CW117" s="11">
        <v>0</v>
      </c>
      <c r="CX117" s="11">
        <v>71.615282680000007</v>
      </c>
      <c r="CY117" s="28"/>
      <c r="CZ117" s="28"/>
      <c r="DA117" s="28"/>
      <c r="DB117" s="28"/>
      <c r="DC117" s="28"/>
      <c r="DD117" s="28"/>
      <c r="DE117" s="28"/>
      <c r="DF117" s="28"/>
      <c r="DG117" s="28"/>
      <c r="DH117" s="28"/>
      <c r="DI117" s="28"/>
      <c r="DJ117" s="28"/>
      <c r="DK117" s="28"/>
      <c r="DL117" s="28"/>
      <c r="DM117" s="28"/>
      <c r="DN117" s="345"/>
      <c r="DO117" s="345"/>
      <c r="DP117" s="343"/>
      <c r="DQ117" s="28"/>
      <c r="DR117" s="27"/>
      <c r="DS117" s="27" t="s">
        <v>103</v>
      </c>
      <c r="DT117" s="11">
        <f>DT118+DT128+DT136+DT140+DT146+DT151</f>
        <v>126.378759</v>
      </c>
      <c r="DU117" s="11">
        <f t="shared" ref="DU117:EP117" si="1474">DU118+DU128+DU136+DU140+DU146+DU151</f>
        <v>488.48121399999997</v>
      </c>
      <c r="DV117" s="11">
        <f t="shared" si="1474"/>
        <v>39.305151000000002</v>
      </c>
      <c r="DW117" s="11">
        <f t="shared" si="1474"/>
        <v>46.731607999999994</v>
      </c>
      <c r="DX117" s="11">
        <f t="shared" si="1474"/>
        <v>23.756054000000002</v>
      </c>
      <c r="DY117" s="11">
        <f t="shared" si="1474"/>
        <v>109.79281300000001</v>
      </c>
      <c r="DZ117" s="11">
        <f t="shared" si="1474"/>
        <v>31.791884000000003</v>
      </c>
      <c r="EA117" s="11">
        <f t="shared" si="1474"/>
        <v>26.747059</v>
      </c>
      <c r="EB117" s="11">
        <f t="shared" si="1474"/>
        <v>26.324241999999998</v>
      </c>
      <c r="EC117" s="11">
        <f t="shared" si="1474"/>
        <v>84.86318500000003</v>
      </c>
      <c r="ED117" s="11">
        <f t="shared" si="1474"/>
        <v>26.76352</v>
      </c>
      <c r="EE117" s="11">
        <f t="shared" si="1474"/>
        <v>34.694643999999997</v>
      </c>
      <c r="EF117" s="11">
        <f t="shared" si="1474"/>
        <v>34.689222999999998</v>
      </c>
      <c r="EG117" s="11">
        <f t="shared" si="1474"/>
        <v>96.147386999999995</v>
      </c>
      <c r="EH117" s="11">
        <f t="shared" si="1474"/>
        <v>26.518145000000001</v>
      </c>
      <c r="EI117" s="11">
        <f t="shared" si="1474"/>
        <v>26.950860999999996</v>
      </c>
      <c r="EJ117" s="11">
        <f t="shared" si="1474"/>
        <v>26.322896999999998</v>
      </c>
      <c r="EK117" s="11">
        <f t="shared" si="1474"/>
        <v>79.791902999999991</v>
      </c>
      <c r="EL117" s="11">
        <f t="shared" si="1474"/>
        <v>370.59528799999993</v>
      </c>
      <c r="EM117" s="195">
        <f t="shared" si="1474"/>
        <v>0</v>
      </c>
      <c r="EN117" s="195">
        <f t="shared" si="1474"/>
        <v>0</v>
      </c>
      <c r="EO117" s="195">
        <f t="shared" si="1474"/>
        <v>0</v>
      </c>
      <c r="EP117" s="344">
        <f t="shared" si="1474"/>
        <v>0</v>
      </c>
      <c r="EQ117" s="344"/>
      <c r="ER117" s="344"/>
      <c r="ES117" s="344"/>
      <c r="ET117" s="344"/>
      <c r="EU117" s="344"/>
      <c r="EV117" s="344"/>
      <c r="EW117" s="344"/>
      <c r="EX117" s="344"/>
      <c r="EY117" s="344"/>
      <c r="EZ117" s="344"/>
      <c r="FA117" s="344"/>
      <c r="FB117" s="344"/>
      <c r="FC117" s="344"/>
      <c r="FD117" s="347"/>
      <c r="FE117" s="28"/>
      <c r="FF117" s="27"/>
      <c r="FG117" s="27" t="s">
        <v>103</v>
      </c>
      <c r="FH117" s="11">
        <f>FH118+FH128+FH136+FH140+FH146+FH151</f>
        <v>82.924312000000015</v>
      </c>
      <c r="FI117" s="11">
        <f t="shared" ref="FI117:GD117" si="1475">FI118+FI128+FI136+FI140+FI146+FI151</f>
        <v>350.89088200000003</v>
      </c>
      <c r="FJ117" s="11">
        <f t="shared" si="1475"/>
        <v>25.910226000000002</v>
      </c>
      <c r="FK117" s="11">
        <f t="shared" si="1475"/>
        <v>22.72513</v>
      </c>
      <c r="FL117" s="11">
        <f t="shared" si="1475"/>
        <v>20.913919</v>
      </c>
      <c r="FM117" s="11">
        <f t="shared" si="1475"/>
        <v>69.549275000000009</v>
      </c>
      <c r="FN117" s="11">
        <f t="shared" si="1475"/>
        <v>25.174804000000002</v>
      </c>
      <c r="FO117" s="11">
        <f t="shared" si="1475"/>
        <v>21.749537000000004</v>
      </c>
      <c r="FP117" s="11">
        <f t="shared" si="1475"/>
        <v>19.285630999999995</v>
      </c>
      <c r="FQ117" s="11">
        <f t="shared" si="1475"/>
        <v>66.209971999999993</v>
      </c>
      <c r="FR117" s="11">
        <f t="shared" si="1475"/>
        <v>17.968924000000001</v>
      </c>
      <c r="FS117" s="11">
        <f t="shared" si="1475"/>
        <v>22.916744999999999</v>
      </c>
      <c r="FT117" s="11">
        <f t="shared" si="1475"/>
        <v>27.831944</v>
      </c>
      <c r="FU117" s="11">
        <f t="shared" si="1475"/>
        <v>68.717613</v>
      </c>
      <c r="FV117" s="11">
        <f t="shared" si="1475"/>
        <v>24.996273000000002</v>
      </c>
      <c r="FW117" s="11">
        <f t="shared" si="1475"/>
        <v>26.775543000000006</v>
      </c>
      <c r="FX117" s="11">
        <f t="shared" si="1475"/>
        <v>25.397775000000003</v>
      </c>
      <c r="FY117" s="11">
        <f t="shared" si="1475"/>
        <v>77.169590999999997</v>
      </c>
      <c r="FZ117" s="11">
        <f t="shared" si="1475"/>
        <v>281.64645099999996</v>
      </c>
      <c r="GA117" s="11">
        <f t="shared" si="1475"/>
        <v>0</v>
      </c>
      <c r="GB117" s="11">
        <f t="shared" si="1475"/>
        <v>0</v>
      </c>
      <c r="GC117" s="192">
        <f t="shared" si="1475"/>
        <v>0</v>
      </c>
      <c r="GD117" s="345">
        <f t="shared" si="1475"/>
        <v>0</v>
      </c>
      <c r="GE117" s="345">
        <f t="shared" ref="GE117:GH117" si="1476">GE118+GE128+GE136+GE140+GE146+GE151</f>
        <v>0</v>
      </c>
      <c r="GF117" s="345">
        <f t="shared" si="1476"/>
        <v>0</v>
      </c>
      <c r="GG117" s="345">
        <f t="shared" si="1476"/>
        <v>0</v>
      </c>
      <c r="GH117" s="345">
        <f t="shared" si="1476"/>
        <v>0</v>
      </c>
      <c r="GI117" s="345">
        <f t="shared" ref="GI117:GL117" si="1477">GI118+GI128+GI136+GI140+GI146+GI151</f>
        <v>0</v>
      </c>
      <c r="GJ117" s="345">
        <f t="shared" si="1477"/>
        <v>0</v>
      </c>
      <c r="GK117" s="345">
        <f t="shared" si="1477"/>
        <v>0</v>
      </c>
      <c r="GL117" s="345">
        <f t="shared" si="1477"/>
        <v>0</v>
      </c>
      <c r="GM117" s="345">
        <f t="shared" ref="GM117:GQ117" si="1478">GM118+GM128+GM136+GM140+GM146+GM151</f>
        <v>0</v>
      </c>
      <c r="GN117" s="345">
        <f t="shared" si="1478"/>
        <v>0</v>
      </c>
      <c r="GO117" s="345">
        <f t="shared" si="1478"/>
        <v>0</v>
      </c>
      <c r="GP117" s="345">
        <f t="shared" si="1478"/>
        <v>0</v>
      </c>
      <c r="GQ117" s="345">
        <f t="shared" si="1478"/>
        <v>0</v>
      </c>
      <c r="GR117" s="347"/>
      <c r="GS117" s="28"/>
      <c r="GT117" s="27"/>
      <c r="GU117" s="27" t="s">
        <v>103</v>
      </c>
      <c r="GV117" s="11">
        <f>GV118+GV128+GV136+GV140+GV146+GV151</f>
        <v>46.854676233333329</v>
      </c>
      <c r="GW117" s="11">
        <f t="shared" ref="GW117:HM117" si="1479">GW118+GW128+GW136+GW140+GW146+GW151</f>
        <v>280.56693239999998</v>
      </c>
      <c r="GX117" s="11">
        <f t="shared" si="1479"/>
        <v>19.442426633333334</v>
      </c>
      <c r="GY117" s="11">
        <f t="shared" si="1479"/>
        <v>16.662212333333333</v>
      </c>
      <c r="GZ117" s="11">
        <f t="shared" si="1479"/>
        <v>12.388859100000001</v>
      </c>
      <c r="HA117" s="11">
        <f t="shared" si="1479"/>
        <v>48.493498066666668</v>
      </c>
      <c r="HB117" s="11">
        <f t="shared" si="1479"/>
        <v>26.308515999999997</v>
      </c>
      <c r="HC117" s="11">
        <f t="shared" si="1479"/>
        <v>16.187751499999997</v>
      </c>
      <c r="HD117" s="11">
        <f t="shared" si="1479"/>
        <v>27.354710000000004</v>
      </c>
      <c r="HE117" s="11">
        <f t="shared" si="1479"/>
        <v>69.850977500000013</v>
      </c>
      <c r="HF117" s="11">
        <f t="shared" si="1479"/>
        <v>22.806341200000002</v>
      </c>
      <c r="HG117" s="11">
        <f t="shared" si="1479"/>
        <v>31.862622800000008</v>
      </c>
      <c r="HH117" s="11">
        <f t="shared" si="1479"/>
        <v>28.5956157</v>
      </c>
      <c r="HI117" s="11">
        <f t="shared" si="1479"/>
        <v>83.264579699999985</v>
      </c>
      <c r="HJ117" s="11">
        <f t="shared" si="1479"/>
        <v>27.251612000000002</v>
      </c>
      <c r="HK117" s="11">
        <f t="shared" si="1479"/>
        <v>27.612302400000001</v>
      </c>
      <c r="HL117" s="11">
        <f t="shared" si="1479"/>
        <v>27.272000800000004</v>
      </c>
      <c r="HM117" s="11">
        <f t="shared" si="1479"/>
        <v>82.135915200000014</v>
      </c>
      <c r="HN117" s="11">
        <f>HN118+HN128+HN136+HN140+HN146+HN151</f>
        <v>283.74497046666664</v>
      </c>
      <c r="HO117" s="28">
        <f t="shared" ref="HO117:HR117" si="1480">HO118+HO128+HO136+HO140+HO146+HO151</f>
        <v>23.406032</v>
      </c>
      <c r="HP117" s="28">
        <f t="shared" si="1480"/>
        <v>32.773018400000005</v>
      </c>
      <c r="HQ117" s="28">
        <f t="shared" si="1480"/>
        <v>0</v>
      </c>
      <c r="HR117" s="28">
        <f t="shared" si="1480"/>
        <v>56.179050400000001</v>
      </c>
      <c r="HS117" s="345">
        <f t="shared" ref="HS117:HV117" si="1481">HS118+HS128+HS136+HS140+HS146+HS151</f>
        <v>0</v>
      </c>
      <c r="HT117" s="345">
        <f t="shared" si="1481"/>
        <v>0</v>
      </c>
      <c r="HU117" s="345">
        <f t="shared" si="1481"/>
        <v>0</v>
      </c>
      <c r="HV117" s="345">
        <f t="shared" si="1481"/>
        <v>0</v>
      </c>
      <c r="HW117" s="345">
        <f t="shared" ref="HW117:HZ117" si="1482">HW118+HW128+HW136+HW140+HW146+HW151</f>
        <v>0</v>
      </c>
      <c r="HX117" s="345">
        <f t="shared" si="1482"/>
        <v>0</v>
      </c>
      <c r="HY117" s="345">
        <f t="shared" si="1482"/>
        <v>0</v>
      </c>
      <c r="HZ117" s="345">
        <f t="shared" si="1482"/>
        <v>0</v>
      </c>
      <c r="IA117" s="345">
        <f t="shared" ref="IA117:ID117" si="1483">IA118+IA128+IA136+IA140+IA146+IA151</f>
        <v>0</v>
      </c>
      <c r="IB117" s="345">
        <f t="shared" si="1483"/>
        <v>0</v>
      </c>
      <c r="IC117" s="345">
        <f t="shared" si="1483"/>
        <v>0</v>
      </c>
      <c r="ID117" s="345">
        <f t="shared" si="1483"/>
        <v>0</v>
      </c>
      <c r="IE117" s="345">
        <f>IE118+IE128+IE136+IE140+IE146+IE151</f>
        <v>56.179050400000001</v>
      </c>
    </row>
    <row r="118" spans="1:239" s="13" customFormat="1" ht="15.75" x14ac:dyDescent="0.25">
      <c r="A118" s="14" t="s">
        <v>30</v>
      </c>
      <c r="B118" s="15"/>
      <c r="C118" s="16" t="s">
        <v>31</v>
      </c>
      <c r="D118" s="16">
        <f>SUM(D119:D127)</f>
        <v>282.19181139999995</v>
      </c>
      <c r="E118" s="16">
        <f t="shared" ref="E118:T118" si="1484">SUM(E119:E127)</f>
        <v>1258.3112057860608</v>
      </c>
      <c r="F118" s="16">
        <f t="shared" si="1484"/>
        <v>96.691965679999996</v>
      </c>
      <c r="G118" s="16">
        <f t="shared" si="1484"/>
        <v>94.215097479999969</v>
      </c>
      <c r="H118" s="16">
        <f t="shared" si="1484"/>
        <v>73.336319400000022</v>
      </c>
      <c r="I118" s="29">
        <f t="shared" si="1340"/>
        <v>264.24338255999999</v>
      </c>
      <c r="J118" s="16">
        <f t="shared" si="1484"/>
        <v>99.280882599999984</v>
      </c>
      <c r="K118" s="16">
        <f t="shared" si="1484"/>
        <v>78.934731499999998</v>
      </c>
      <c r="L118" s="16">
        <f t="shared" si="1484"/>
        <v>107.60780319999999</v>
      </c>
      <c r="M118" s="29">
        <f t="shared" si="1341"/>
        <v>285.82341729999996</v>
      </c>
      <c r="N118" s="16">
        <f t="shared" si="1484"/>
        <v>143.72694079999999</v>
      </c>
      <c r="O118" s="16">
        <f t="shared" si="1484"/>
        <v>149.77813939999999</v>
      </c>
      <c r="P118" s="16">
        <f t="shared" si="1484"/>
        <v>136.75349750000001</v>
      </c>
      <c r="Q118" s="29">
        <f t="shared" si="1342"/>
        <v>430.25857769999993</v>
      </c>
      <c r="R118" s="16">
        <f t="shared" si="1484"/>
        <v>116.0327456</v>
      </c>
      <c r="S118" s="16">
        <f t="shared" si="1484"/>
        <v>130.53155340000001</v>
      </c>
      <c r="T118" s="16">
        <f t="shared" si="1484"/>
        <v>133.75586880000003</v>
      </c>
      <c r="U118" s="29">
        <f t="shared" si="1343"/>
        <v>380.32016780000004</v>
      </c>
      <c r="V118" s="29">
        <f t="shared" si="1344"/>
        <v>1360.6455453599999</v>
      </c>
      <c r="W118" s="29">
        <f t="shared" ref="W118:Y118" si="1485">SUM(W119:W127)</f>
        <v>16.452750400000003</v>
      </c>
      <c r="X118" s="29">
        <f t="shared" si="1485"/>
        <v>26.127902400000004</v>
      </c>
      <c r="Y118" s="201">
        <f t="shared" si="1485"/>
        <v>0</v>
      </c>
      <c r="Z118" s="353">
        <f t="shared" si="1405"/>
        <v>42.58065280000001</v>
      </c>
      <c r="AA118" s="353">
        <f t="shared" ref="AA118" si="1486">SUM(AA119:AA127)</f>
        <v>0</v>
      </c>
      <c r="AB118" s="353">
        <f t="shared" ref="AB118:AE118" si="1487">SUM(AB119:AB127)</f>
        <v>0</v>
      </c>
      <c r="AC118" s="353">
        <f t="shared" si="1487"/>
        <v>0</v>
      </c>
      <c r="AD118" s="353">
        <f t="shared" si="1487"/>
        <v>0</v>
      </c>
      <c r="AE118" s="353">
        <f t="shared" si="1487"/>
        <v>0</v>
      </c>
      <c r="AF118" s="353">
        <f t="shared" ref="AF118:AI118" si="1488">SUM(AF119:AF127)</f>
        <v>0</v>
      </c>
      <c r="AG118" s="353">
        <f t="shared" si="1488"/>
        <v>0</v>
      </c>
      <c r="AH118" s="353">
        <f t="shared" si="1488"/>
        <v>0</v>
      </c>
      <c r="AI118" s="353">
        <f t="shared" si="1488"/>
        <v>0</v>
      </c>
      <c r="AJ118" s="353">
        <f t="shared" ref="AJ118:AL118" si="1489">SUM(AJ119:AJ127)</f>
        <v>0</v>
      </c>
      <c r="AK118" s="353">
        <f t="shared" si="1489"/>
        <v>0</v>
      </c>
      <c r="AL118" s="353">
        <f t="shared" si="1489"/>
        <v>0</v>
      </c>
      <c r="AM118" s="353">
        <f t="shared" si="1374"/>
        <v>42.58065280000001</v>
      </c>
      <c r="AN118" s="355"/>
      <c r="AO118" s="15" t="s">
        <v>30</v>
      </c>
      <c r="AP118" s="15"/>
      <c r="AQ118" s="16" t="s">
        <v>31</v>
      </c>
      <c r="AR118" s="16">
        <f>SUM(AR119:AR127)</f>
        <v>96.617300459999996</v>
      </c>
      <c r="AS118" s="16">
        <f t="shared" ref="AS118:CA118" si="1490">SUM(AS119:AS127)</f>
        <v>485.45105431333326</v>
      </c>
      <c r="AT118" s="16">
        <f t="shared" si="1490"/>
        <v>33.549439640000003</v>
      </c>
      <c r="AU118" s="16">
        <f t="shared" si="1490"/>
        <v>31.920676559999997</v>
      </c>
      <c r="AV118" s="16">
        <f t="shared" si="1490"/>
        <v>28.87743476</v>
      </c>
      <c r="AW118" s="16">
        <f t="shared" si="1490"/>
        <v>94.347550959999992</v>
      </c>
      <c r="AX118" s="16">
        <f t="shared" si="1490"/>
        <v>43.175349600000004</v>
      </c>
      <c r="AY118" s="16">
        <f t="shared" si="1490"/>
        <v>30.598354</v>
      </c>
      <c r="AZ118" s="16">
        <f t="shared" si="1490"/>
        <v>54.868658199999999</v>
      </c>
      <c r="BA118" s="16">
        <f t="shared" si="1490"/>
        <v>128.6423618</v>
      </c>
      <c r="BB118" s="16">
        <f t="shared" si="1490"/>
        <v>93.151467800000006</v>
      </c>
      <c r="BC118" s="16">
        <f t="shared" si="1490"/>
        <v>84.979278600000001</v>
      </c>
      <c r="BD118" s="16">
        <f t="shared" si="1490"/>
        <v>70.592862999999994</v>
      </c>
      <c r="BE118" s="16">
        <f t="shared" si="1490"/>
        <v>248.72360940000002</v>
      </c>
      <c r="BF118" s="16">
        <f t="shared" si="1490"/>
        <v>65.479719000000003</v>
      </c>
      <c r="BG118" s="16">
        <f t="shared" si="1490"/>
        <v>73.197496600000008</v>
      </c>
      <c r="BH118" s="16">
        <f t="shared" si="1490"/>
        <v>78.602748200000008</v>
      </c>
      <c r="BI118" s="16">
        <f t="shared" si="1490"/>
        <v>217.27996380000002</v>
      </c>
      <c r="BJ118" s="16">
        <f t="shared" si="1490"/>
        <v>688.99348596000004</v>
      </c>
      <c r="BK118" s="82">
        <f t="shared" si="1490"/>
        <v>0</v>
      </c>
      <c r="BL118" s="82">
        <f t="shared" si="1490"/>
        <v>0</v>
      </c>
      <c r="BM118" s="82">
        <f t="shared" si="1490"/>
        <v>0</v>
      </c>
      <c r="BN118" s="350">
        <f t="shared" si="1490"/>
        <v>0</v>
      </c>
      <c r="BO118" s="350">
        <f t="shared" si="1490"/>
        <v>0</v>
      </c>
      <c r="BP118" s="350">
        <f t="shared" si="1490"/>
        <v>0</v>
      </c>
      <c r="BQ118" s="350">
        <f t="shared" si="1490"/>
        <v>0</v>
      </c>
      <c r="BR118" s="350">
        <f t="shared" si="1490"/>
        <v>0</v>
      </c>
      <c r="BS118" s="350">
        <f t="shared" si="1490"/>
        <v>0</v>
      </c>
      <c r="BT118" s="350">
        <f t="shared" si="1490"/>
        <v>0</v>
      </c>
      <c r="BU118" s="350">
        <f t="shared" si="1490"/>
        <v>0</v>
      </c>
      <c r="BV118" s="350">
        <f t="shared" si="1490"/>
        <v>0</v>
      </c>
      <c r="BW118" s="350">
        <f t="shared" si="1490"/>
        <v>0</v>
      </c>
      <c r="BX118" s="350">
        <f t="shared" si="1490"/>
        <v>0</v>
      </c>
      <c r="BY118" s="350">
        <f t="shared" si="1490"/>
        <v>0</v>
      </c>
      <c r="BZ118" s="350">
        <f t="shared" si="1490"/>
        <v>0</v>
      </c>
      <c r="CA118" s="350">
        <f t="shared" si="1490"/>
        <v>0</v>
      </c>
      <c r="CB118" s="355"/>
      <c r="CC118" s="15" t="s">
        <v>30</v>
      </c>
      <c r="CD118" s="15"/>
      <c r="CE118" s="16" t="s">
        <v>31</v>
      </c>
      <c r="CF118" s="16">
        <v>34.601959939999993</v>
      </c>
      <c r="CG118" s="16">
        <v>106.15430407272727</v>
      </c>
      <c r="CH118" s="16">
        <v>13.38556964</v>
      </c>
      <c r="CI118" s="16">
        <v>11.945071119999998</v>
      </c>
      <c r="CJ118" s="16">
        <v>10.890002039999999</v>
      </c>
      <c r="CK118" s="16">
        <v>36.220642799999993</v>
      </c>
      <c r="CL118" s="16">
        <v>0</v>
      </c>
      <c r="CM118" s="16">
        <v>0</v>
      </c>
      <c r="CN118" s="16">
        <v>0</v>
      </c>
      <c r="CO118" s="16">
        <v>0</v>
      </c>
      <c r="CP118" s="16">
        <v>0</v>
      </c>
      <c r="CQ118" s="16">
        <v>0</v>
      </c>
      <c r="CR118" s="16">
        <v>0</v>
      </c>
      <c r="CS118" s="16">
        <v>0</v>
      </c>
      <c r="CT118" s="16">
        <v>0</v>
      </c>
      <c r="CU118" s="16">
        <v>0</v>
      </c>
      <c r="CV118" s="16">
        <v>0</v>
      </c>
      <c r="CW118" s="16">
        <v>0</v>
      </c>
      <c r="CX118" s="16">
        <v>36.220642799999993</v>
      </c>
      <c r="CY118" s="16"/>
      <c r="CZ118" s="16"/>
      <c r="DA118" s="16"/>
      <c r="DB118" s="16"/>
      <c r="DC118" s="16"/>
      <c r="DD118" s="16"/>
      <c r="DE118" s="16"/>
      <c r="DF118" s="16"/>
      <c r="DG118" s="16"/>
      <c r="DH118" s="16"/>
      <c r="DI118" s="16"/>
      <c r="DJ118" s="16"/>
      <c r="DK118" s="16"/>
      <c r="DL118" s="16"/>
      <c r="DM118" s="16"/>
      <c r="DN118" s="353"/>
      <c r="DO118" s="353"/>
      <c r="DP118" s="349"/>
      <c r="DQ118" s="15" t="s">
        <v>30</v>
      </c>
      <c r="DR118" s="15"/>
      <c r="DS118" s="16" t="s">
        <v>31</v>
      </c>
      <c r="DT118" s="16">
        <f>SUM(DT119:DT127)</f>
        <v>89.969953000000004</v>
      </c>
      <c r="DU118" s="16">
        <f t="shared" ref="DU118:EP118" si="1491">SUM(DU119:DU127)</f>
        <v>349.44800099999998</v>
      </c>
      <c r="DV118" s="16">
        <f t="shared" si="1491"/>
        <v>29.131160999999999</v>
      </c>
      <c r="DW118" s="16">
        <f t="shared" si="1491"/>
        <v>34.361443000000001</v>
      </c>
      <c r="DX118" s="16">
        <f t="shared" si="1491"/>
        <v>19.287398</v>
      </c>
      <c r="DY118" s="16">
        <f t="shared" si="1491"/>
        <v>82.780002000000025</v>
      </c>
      <c r="DZ118" s="16">
        <f t="shared" si="1491"/>
        <v>26.82647</v>
      </c>
      <c r="EA118" s="16">
        <f t="shared" si="1491"/>
        <v>22.637314</v>
      </c>
      <c r="EB118" s="16">
        <f t="shared" si="1491"/>
        <v>22.763721999999998</v>
      </c>
      <c r="EC118" s="16">
        <f t="shared" si="1491"/>
        <v>72.22750600000002</v>
      </c>
      <c r="ED118" s="16">
        <f t="shared" si="1491"/>
        <v>23.271436000000001</v>
      </c>
      <c r="EE118" s="16">
        <f t="shared" si="1491"/>
        <v>28.822752000000001</v>
      </c>
      <c r="EF118" s="30">
        <f t="shared" si="1491"/>
        <v>31.589032</v>
      </c>
      <c r="EG118" s="16">
        <f t="shared" si="1491"/>
        <v>83.683219999999992</v>
      </c>
      <c r="EH118" s="16">
        <f t="shared" si="1491"/>
        <v>20.433002999999999</v>
      </c>
      <c r="EI118" s="16">
        <f t="shared" si="1491"/>
        <v>20.949461999999997</v>
      </c>
      <c r="EJ118" s="16">
        <f t="shared" si="1491"/>
        <v>20.778313000000001</v>
      </c>
      <c r="EK118" s="16">
        <f t="shared" si="1491"/>
        <v>62.160777999999993</v>
      </c>
      <c r="EL118" s="16">
        <f t="shared" si="1491"/>
        <v>300.85150599999992</v>
      </c>
      <c r="EM118" s="82">
        <f t="shared" si="1491"/>
        <v>0</v>
      </c>
      <c r="EN118" s="82">
        <f t="shared" si="1491"/>
        <v>0</v>
      </c>
      <c r="EO118" s="82">
        <f t="shared" si="1491"/>
        <v>0</v>
      </c>
      <c r="EP118" s="350">
        <f t="shared" si="1491"/>
        <v>0</v>
      </c>
      <c r="EQ118" s="350"/>
      <c r="ER118" s="350"/>
      <c r="ES118" s="350"/>
      <c r="ET118" s="350"/>
      <c r="EU118" s="350"/>
      <c r="EV118" s="350"/>
      <c r="EW118" s="350"/>
      <c r="EX118" s="350"/>
      <c r="EY118" s="350"/>
      <c r="EZ118" s="350"/>
      <c r="FA118" s="350"/>
      <c r="FB118" s="350"/>
      <c r="FC118" s="350"/>
      <c r="FD118" s="355"/>
      <c r="FE118" s="15" t="s">
        <v>30</v>
      </c>
      <c r="FF118" s="15"/>
      <c r="FG118" s="16" t="s">
        <v>31</v>
      </c>
      <c r="FH118" s="16">
        <f>SUM(FH119:FH127)</f>
        <v>45.984413000000004</v>
      </c>
      <c r="FI118" s="16">
        <f t="shared" ref="FI118:GD118" si="1492">SUM(FI119:FI127)</f>
        <v>184.79560600000002</v>
      </c>
      <c r="FJ118" s="16">
        <f t="shared" si="1492"/>
        <v>15.965515999999999</v>
      </c>
      <c r="FK118" s="16">
        <f t="shared" si="1492"/>
        <v>13.058504000000001</v>
      </c>
      <c r="FL118" s="16">
        <f t="shared" si="1492"/>
        <v>11.888956000000002</v>
      </c>
      <c r="FM118" s="16">
        <f t="shared" si="1492"/>
        <v>40.912976</v>
      </c>
      <c r="FN118" s="16">
        <f t="shared" si="1492"/>
        <v>15.183683</v>
      </c>
      <c r="FO118" s="16">
        <f t="shared" si="1492"/>
        <v>14.012786000000002</v>
      </c>
      <c r="FP118" s="16">
        <f t="shared" si="1492"/>
        <v>14.258049999999999</v>
      </c>
      <c r="FQ118" s="16">
        <f t="shared" si="1492"/>
        <v>43.454518999999991</v>
      </c>
      <c r="FR118" s="16">
        <f t="shared" si="1492"/>
        <v>13.964110999999999</v>
      </c>
      <c r="FS118" s="16">
        <f t="shared" si="1492"/>
        <v>13.272965999999998</v>
      </c>
      <c r="FT118" s="31">
        <f t="shared" si="1492"/>
        <v>17.888166000000002</v>
      </c>
      <c r="FU118" s="16">
        <f t="shared" si="1492"/>
        <v>45.125242999999998</v>
      </c>
      <c r="FV118" s="16">
        <f t="shared" si="1492"/>
        <v>15.135857999999999</v>
      </c>
      <c r="FW118" s="16">
        <f t="shared" si="1492"/>
        <v>17.577694000000001</v>
      </c>
      <c r="FX118" s="16">
        <f t="shared" si="1492"/>
        <v>16.379774000000001</v>
      </c>
      <c r="FY118" s="16">
        <f t="shared" si="1492"/>
        <v>49.09332599999999</v>
      </c>
      <c r="FZ118" s="16">
        <f t="shared" si="1492"/>
        <v>178.58606399999996</v>
      </c>
      <c r="GA118" s="16">
        <f t="shared" si="1492"/>
        <v>0</v>
      </c>
      <c r="GB118" s="16">
        <f t="shared" si="1492"/>
        <v>0</v>
      </c>
      <c r="GC118" s="189">
        <f t="shared" si="1492"/>
        <v>0</v>
      </c>
      <c r="GD118" s="353">
        <f t="shared" si="1492"/>
        <v>0</v>
      </c>
      <c r="GE118" s="353">
        <f t="shared" ref="GE118:GH118" si="1493">SUM(GE119:GE127)</f>
        <v>0</v>
      </c>
      <c r="GF118" s="353">
        <f t="shared" si="1493"/>
        <v>0</v>
      </c>
      <c r="GG118" s="353">
        <f t="shared" si="1493"/>
        <v>0</v>
      </c>
      <c r="GH118" s="353">
        <f t="shared" si="1493"/>
        <v>0</v>
      </c>
      <c r="GI118" s="353">
        <f t="shared" ref="GI118:GL118" si="1494">SUM(GI119:GI127)</f>
        <v>0</v>
      </c>
      <c r="GJ118" s="353">
        <f t="shared" si="1494"/>
        <v>0</v>
      </c>
      <c r="GK118" s="353">
        <f t="shared" si="1494"/>
        <v>0</v>
      </c>
      <c r="GL118" s="353">
        <f t="shared" si="1494"/>
        <v>0</v>
      </c>
      <c r="GM118" s="353">
        <f t="shared" ref="GM118:GQ118" si="1495">SUM(GM119:GM127)</f>
        <v>0</v>
      </c>
      <c r="GN118" s="353">
        <f t="shared" si="1495"/>
        <v>0</v>
      </c>
      <c r="GO118" s="353">
        <f t="shared" si="1495"/>
        <v>0</v>
      </c>
      <c r="GP118" s="353">
        <f t="shared" si="1495"/>
        <v>0</v>
      </c>
      <c r="GQ118" s="353">
        <f t="shared" si="1495"/>
        <v>0</v>
      </c>
      <c r="GR118" s="355"/>
      <c r="GS118" s="15" t="s">
        <v>30</v>
      </c>
      <c r="GT118" s="15"/>
      <c r="GU118" s="16" t="s">
        <v>31</v>
      </c>
      <c r="GV118" s="16">
        <f>SUM(GV119:GV127)</f>
        <v>15.018185000000001</v>
      </c>
      <c r="GW118" s="16">
        <f t="shared" ref="GW118:HM118" si="1496">SUM(GW119:GW127)</f>
        <v>132.46224039999998</v>
      </c>
      <c r="GX118" s="16">
        <f t="shared" si="1496"/>
        <v>4.6602793999999994</v>
      </c>
      <c r="GY118" s="16">
        <f t="shared" si="1496"/>
        <v>2.9294028000000001</v>
      </c>
      <c r="GZ118" s="16">
        <f t="shared" si="1496"/>
        <v>2.3925286000000003</v>
      </c>
      <c r="HA118" s="16">
        <f t="shared" si="1496"/>
        <v>9.9822107999999989</v>
      </c>
      <c r="HB118" s="16">
        <f t="shared" si="1496"/>
        <v>14.09538</v>
      </c>
      <c r="HC118" s="16">
        <f t="shared" si="1496"/>
        <v>11.686277499999999</v>
      </c>
      <c r="HD118" s="16">
        <f t="shared" si="1496"/>
        <v>15.717373000000002</v>
      </c>
      <c r="HE118" s="16">
        <f t="shared" si="1496"/>
        <v>41.499030500000003</v>
      </c>
      <c r="HF118" s="16">
        <f t="shared" si="1496"/>
        <v>13.339926</v>
      </c>
      <c r="HG118" s="16">
        <f t="shared" si="1496"/>
        <v>22.703142800000006</v>
      </c>
      <c r="HH118" s="16">
        <f t="shared" si="1496"/>
        <v>16.683436499999999</v>
      </c>
      <c r="HI118" s="16">
        <f t="shared" si="1496"/>
        <v>52.726505299999999</v>
      </c>
      <c r="HJ118" s="16">
        <f t="shared" si="1496"/>
        <v>14.984165600000003</v>
      </c>
      <c r="HK118" s="16">
        <f t="shared" si="1496"/>
        <v>18.806900800000001</v>
      </c>
      <c r="HL118" s="16">
        <f t="shared" si="1496"/>
        <v>17.995033600000003</v>
      </c>
      <c r="HM118" s="16">
        <f t="shared" si="1496"/>
        <v>51.786100000000005</v>
      </c>
      <c r="HN118" s="16">
        <f>SUM(HN119:HN127)</f>
        <v>155.99384660000001</v>
      </c>
      <c r="HO118" s="16">
        <f t="shared" ref="HO118:HR118" si="1497">SUM(HO119:HO127)</f>
        <v>16.452750400000003</v>
      </c>
      <c r="HP118" s="16">
        <f t="shared" si="1497"/>
        <v>26.127902400000004</v>
      </c>
      <c r="HQ118" s="16">
        <f t="shared" si="1497"/>
        <v>0</v>
      </c>
      <c r="HR118" s="16">
        <f t="shared" si="1497"/>
        <v>42.580652800000003</v>
      </c>
      <c r="HS118" s="353">
        <f t="shared" ref="HS118:HV118" si="1498">SUM(HS119:HS127)</f>
        <v>0</v>
      </c>
      <c r="HT118" s="353">
        <f t="shared" si="1498"/>
        <v>0</v>
      </c>
      <c r="HU118" s="353">
        <f t="shared" si="1498"/>
        <v>0</v>
      </c>
      <c r="HV118" s="353">
        <f t="shared" si="1498"/>
        <v>0</v>
      </c>
      <c r="HW118" s="353">
        <f t="shared" ref="HW118:HZ118" si="1499">SUM(HW119:HW127)</f>
        <v>0</v>
      </c>
      <c r="HX118" s="353">
        <f t="shared" si="1499"/>
        <v>0</v>
      </c>
      <c r="HY118" s="353">
        <f t="shared" si="1499"/>
        <v>0</v>
      </c>
      <c r="HZ118" s="353">
        <f t="shared" si="1499"/>
        <v>0</v>
      </c>
      <c r="IA118" s="353">
        <f t="shared" ref="IA118:ID118" si="1500">SUM(IA119:IA127)</f>
        <v>0</v>
      </c>
      <c r="IB118" s="353">
        <f t="shared" si="1500"/>
        <v>0</v>
      </c>
      <c r="IC118" s="353">
        <f t="shared" si="1500"/>
        <v>0</v>
      </c>
      <c r="ID118" s="353">
        <f t="shared" si="1500"/>
        <v>0</v>
      </c>
      <c r="IE118" s="353">
        <f>SUM(IE119:IE127)</f>
        <v>42.580652800000003</v>
      </c>
    </row>
    <row r="119" spans="1:239" ht="15.75" x14ac:dyDescent="0.25">
      <c r="A119" s="17">
        <v>1</v>
      </c>
      <c r="B119" s="18" t="s">
        <v>32</v>
      </c>
      <c r="C119" s="19" t="s">
        <v>0</v>
      </c>
      <c r="D119" s="20">
        <f>AR119+'1.Danh muc CPHC'!CF119+DT119+FH119+GV119</f>
        <v>235.89300750000001</v>
      </c>
      <c r="E119" s="20">
        <f>AS119+'1.Danh muc CPHC'!CG119+DU119+FI119+GW119</f>
        <v>1015.4254961600001</v>
      </c>
      <c r="F119" s="20">
        <f>AT119+'1.Danh muc CPHC'!CH119+DV119+FJ119+GX119</f>
        <v>76.654703799999993</v>
      </c>
      <c r="G119" s="20">
        <f>AU119+'1.Danh muc CPHC'!CI119+DW119+FK119+GY119</f>
        <v>69.230534199999994</v>
      </c>
      <c r="H119" s="20">
        <f>AV119+'1.Danh muc CPHC'!CJ119+DX119+FL119+GZ119</f>
        <v>61.101565199999996</v>
      </c>
      <c r="I119" s="32">
        <f t="shared" si="1340"/>
        <v>206.9868032</v>
      </c>
      <c r="J119" s="20">
        <f t="shared" ref="J119:J127" si="1501">AX119+CL119+DZ119+FN119+HB119</f>
        <v>86.706407999999996</v>
      </c>
      <c r="K119" s="20">
        <f t="shared" ref="K119:K127" si="1502">AY119+CM119+EA119+FO119+HC119</f>
        <v>70.217221499999994</v>
      </c>
      <c r="L119" s="20">
        <f t="shared" ref="L119:L127" si="1503">AZ119+CN119+EB119+FP119+HD119</f>
        <v>97.911567999999988</v>
      </c>
      <c r="M119" s="32">
        <f t="shared" si="1341"/>
        <v>254.83519749999999</v>
      </c>
      <c r="N119" s="20">
        <f t="shared" ref="N119:N127" si="1504">BB119+CP119+ED119+FR119+HF119</f>
        <v>134.06941399999999</v>
      </c>
      <c r="O119" s="20">
        <f t="shared" ref="O119:O127" si="1505">BC119+CQ119+EE119+FS119+HG119</f>
        <v>140.628029</v>
      </c>
      <c r="P119" s="20">
        <f t="shared" ref="P119:P127" si="1506">BD119+CR119+EF119+FT119+HH119</f>
        <v>127.0821485</v>
      </c>
      <c r="Q119" s="32">
        <f t="shared" si="1342"/>
        <v>401.77959150000004</v>
      </c>
      <c r="R119" s="20">
        <f t="shared" ref="R119:R127" si="1507">BF119+CT119+EH119+FV119+HJ119</f>
        <v>104.22102620000001</v>
      </c>
      <c r="S119" s="20">
        <f t="shared" ref="S119:S127" si="1508">BG119+CU119+EI119+FW119+HK119</f>
        <v>113.74435920000001</v>
      </c>
      <c r="T119" s="20">
        <f t="shared" ref="T119:T127" si="1509">BH119+CV119+EJ119+FX119+HL119</f>
        <v>118.70035080000001</v>
      </c>
      <c r="U119" s="32">
        <f t="shared" si="1343"/>
        <v>336.66573620000003</v>
      </c>
      <c r="V119" s="32">
        <f t="shared" si="1344"/>
        <v>1200.2673284</v>
      </c>
      <c r="W119" s="32">
        <f t="shared" ref="W119:W127" si="1510">BK119+CY119+EM119+GA119+HO119</f>
        <v>10.958397600000001</v>
      </c>
      <c r="X119" s="32">
        <f t="shared" ref="X119:X127" si="1511">BL119+DM119+EN119+GB119+HP119</f>
        <v>15.060868800000001</v>
      </c>
      <c r="Y119" s="202">
        <f t="shared" ref="Y119:Y127" si="1512">BM119+DN119+EO119+GC119+HQ119</f>
        <v>0</v>
      </c>
      <c r="Z119" s="186">
        <f t="shared" si="1405"/>
        <v>26.019266400000003</v>
      </c>
      <c r="AA119" s="186">
        <f t="shared" ref="AA119:AA127" si="1513">BO119+DC119+EQ119+GE119+HS119</f>
        <v>0</v>
      </c>
      <c r="AB119" s="186">
        <f t="shared" ref="AB119:AB127" si="1514">BP119+DD119+ER119+GF119+HT119</f>
        <v>0</v>
      </c>
      <c r="AC119" s="186">
        <f t="shared" ref="AC119:AC127" si="1515">BQ119+DE119+ES119+GG119+HU119</f>
        <v>0</v>
      </c>
      <c r="AD119" s="186">
        <f t="shared" ref="AD119:AD127" si="1516">BR119+DF119+ET119+GH119+HV119</f>
        <v>0</v>
      </c>
      <c r="AE119" s="186">
        <f t="shared" ref="AE119:AE127" si="1517">BS119+DG119+EU119+GI119+HW119</f>
        <v>0</v>
      </c>
      <c r="AF119" s="186">
        <f t="shared" ref="AF119:AF127" si="1518">BT119+DH119+EV119+GJ119+HX119</f>
        <v>0</v>
      </c>
      <c r="AG119" s="186">
        <f t="shared" ref="AG119:AG127" si="1519">BU119+DI119+EW119+GK119+HY119</f>
        <v>0</v>
      </c>
      <c r="AH119" s="186">
        <f t="shared" ref="AH119:AH127" si="1520">BV119+DJ119+EX119+GL119+HZ119</f>
        <v>0</v>
      </c>
      <c r="AI119" s="186">
        <f t="shared" ref="AI119:AI127" si="1521">BW119+DK119+EY119+GM119+IA119</f>
        <v>0</v>
      </c>
      <c r="AJ119" s="186">
        <f t="shared" ref="AJ119:AJ127" si="1522">BX119+DL119+EZ119+GN119+IB119</f>
        <v>0</v>
      </c>
      <c r="AK119" s="186">
        <f t="shared" ref="AK119:AK127" si="1523">BY119+DM119+FA119+GO119+IC119</f>
        <v>0</v>
      </c>
      <c r="AL119" s="186">
        <f t="shared" ref="AL119:AL127" si="1524">BZ119+DN119+FB119+GP119+ID119</f>
        <v>0</v>
      </c>
      <c r="AM119" s="186">
        <f t="shared" si="1374"/>
        <v>26.019266400000003</v>
      </c>
      <c r="AN119" s="13"/>
      <c r="AO119" s="18">
        <v>1</v>
      </c>
      <c r="AP119" s="18" t="s">
        <v>32</v>
      </c>
      <c r="AQ119" s="19" t="s">
        <v>0</v>
      </c>
      <c r="AR119" s="19">
        <v>84.186204000000004</v>
      </c>
      <c r="AS119" s="19">
        <v>382.63010326</v>
      </c>
      <c r="AT119" s="19">
        <v>26.512079</v>
      </c>
      <c r="AU119" s="19">
        <v>27.161999999999999</v>
      </c>
      <c r="AV119" s="19">
        <v>23.228390000000001</v>
      </c>
      <c r="AW119" s="19">
        <f t="shared" ref="AW119:AW153" si="1525">SUM(AT119:AV119)</f>
        <v>76.902468999999996</v>
      </c>
      <c r="AX119" s="19">
        <v>37.348880999999999</v>
      </c>
      <c r="AY119" s="19">
        <v>25.493977000000001</v>
      </c>
      <c r="AZ119" s="19">
        <v>50.617393</v>
      </c>
      <c r="BA119" s="19">
        <f t="shared" ref="BA119:BA135" si="1526">SUM(AX119:AZ119)</f>
        <v>113.460251</v>
      </c>
      <c r="BB119" s="19">
        <v>88.351112000000001</v>
      </c>
      <c r="BC119" s="19">
        <v>79.933059</v>
      </c>
      <c r="BD119" s="19">
        <v>63.956426</v>
      </c>
      <c r="BE119" s="19">
        <f t="shared" ref="BE119:BE153" si="1527">SUM(BB119:BD119)</f>
        <v>232.24059700000001</v>
      </c>
      <c r="BF119" s="19">
        <v>57.175552000000003</v>
      </c>
      <c r="BG119" s="19">
        <v>65.2</v>
      </c>
      <c r="BH119" s="19">
        <v>72.2</v>
      </c>
      <c r="BI119" s="19">
        <f t="shared" ref="BI119:BI126" si="1528">SUM(BF119:BH119)</f>
        <v>194.57555200000002</v>
      </c>
      <c r="BJ119" s="33">
        <f t="shared" ref="BJ119:BJ152" si="1529">+AW119+BA119+BE119+BI119</f>
        <v>617.17886900000008</v>
      </c>
      <c r="BK119" s="48"/>
      <c r="BL119" s="48"/>
      <c r="BM119" s="48"/>
      <c r="BN119" s="197">
        <f t="shared" ref="BN119:BN127" si="1530">SUM(BK119:BM119)</f>
        <v>0</v>
      </c>
      <c r="BO119" s="197"/>
      <c r="BP119" s="197"/>
      <c r="BQ119" s="197"/>
      <c r="BR119" s="197">
        <f t="shared" ref="BR119:BR127" si="1531">SUM(BO119:BQ119)</f>
        <v>0</v>
      </c>
      <c r="BS119" s="197"/>
      <c r="BT119" s="197"/>
      <c r="BU119" s="197"/>
      <c r="BV119" s="197">
        <f t="shared" ref="BV119:BV127" si="1532">SUM(BS119:BU119)</f>
        <v>0</v>
      </c>
      <c r="BW119" s="197"/>
      <c r="BX119" s="197"/>
      <c r="BY119" s="197"/>
      <c r="BZ119" s="197">
        <f t="shared" ref="BZ119:BZ127" si="1533">SUM(BW119:BY119)</f>
        <v>0</v>
      </c>
      <c r="CA119" s="197">
        <f t="shared" ref="CA119:CA126" si="1534">+BN119+BR119+BV119+BZ119</f>
        <v>0</v>
      </c>
      <c r="CC119" s="18">
        <v>1</v>
      </c>
      <c r="CD119" s="18" t="s">
        <v>32</v>
      </c>
      <c r="CE119" s="19" t="s">
        <v>0</v>
      </c>
      <c r="CF119" s="19">
        <v>33.220726999999997</v>
      </c>
      <c r="CG119" s="19">
        <v>85.483953</v>
      </c>
      <c r="CH119" s="19">
        <v>10.576720999999999</v>
      </c>
      <c r="CI119" s="19">
        <v>9.0459999999999994</v>
      </c>
      <c r="CJ119" s="19">
        <v>7.9064699999999997</v>
      </c>
      <c r="CK119" s="19">
        <v>27.529190999999997</v>
      </c>
      <c r="CL119" s="19"/>
      <c r="CM119" s="19"/>
      <c r="CN119" s="19"/>
      <c r="CO119" s="19">
        <v>0</v>
      </c>
      <c r="CP119" s="19"/>
      <c r="CQ119" s="19"/>
      <c r="CR119" s="19"/>
      <c r="CS119" s="19">
        <v>0</v>
      </c>
      <c r="CT119" s="19"/>
      <c r="CU119" s="19"/>
      <c r="CV119" s="19"/>
      <c r="CW119" s="19">
        <v>0</v>
      </c>
      <c r="CX119" s="19">
        <v>27.529190999999997</v>
      </c>
      <c r="CY119" s="19"/>
      <c r="CZ119" s="19"/>
      <c r="DA119" s="19"/>
      <c r="DB119" s="19"/>
      <c r="DC119" s="19"/>
      <c r="DD119" s="19"/>
      <c r="DE119" s="19"/>
      <c r="DF119" s="19"/>
      <c r="DG119" s="19"/>
      <c r="DH119" s="19"/>
      <c r="DI119" s="19"/>
      <c r="DJ119" s="19"/>
      <c r="DK119" s="19"/>
      <c r="DL119" s="19"/>
      <c r="DM119" s="19"/>
      <c r="DN119" s="186"/>
      <c r="DO119" s="186"/>
      <c r="DQ119" s="18">
        <v>1</v>
      </c>
      <c r="DR119" s="18" t="s">
        <v>32</v>
      </c>
      <c r="DS119" s="19" t="s">
        <v>0</v>
      </c>
      <c r="DT119" s="19">
        <v>77.03603600000001</v>
      </c>
      <c r="DU119" s="19">
        <v>311.824138</v>
      </c>
      <c r="DV119" s="19">
        <v>25.134152</v>
      </c>
      <c r="DW119" s="19">
        <v>22.364481999999999</v>
      </c>
      <c r="DX119" s="19">
        <v>18.605974</v>
      </c>
      <c r="DY119" s="19">
        <f t="shared" ref="DY119:DY153" si="1535">SUM(DV119:DX119)</f>
        <v>66.104607999999999</v>
      </c>
      <c r="DZ119" s="19">
        <v>26.090436</v>
      </c>
      <c r="EA119" s="19">
        <v>21.883725999999999</v>
      </c>
      <c r="EB119" s="19">
        <v>22.057175999999998</v>
      </c>
      <c r="EC119" s="19">
        <f t="shared" ref="EC119:EC127" si="1536">SUM(DZ119:EB119)</f>
        <v>70.031338000000005</v>
      </c>
      <c r="ED119" s="19">
        <v>22.581004</v>
      </c>
      <c r="EE119" s="19">
        <v>28.019148000000001</v>
      </c>
      <c r="EF119" s="34">
        <v>30.885999999999999</v>
      </c>
      <c r="EG119" s="19">
        <f t="shared" ref="EG119:EG127" si="1537">SUM(ED119:EF119)</f>
        <v>81.486152000000004</v>
      </c>
      <c r="EH119" s="34">
        <v>19.584942000000002</v>
      </c>
      <c r="EI119" s="34">
        <v>19.186437999999999</v>
      </c>
      <c r="EJ119" s="34">
        <v>19.025986</v>
      </c>
      <c r="EK119" s="19">
        <f t="shared" ref="EK119:EK127" si="1538">SUM(EH119:EJ119)</f>
        <v>57.797365999999997</v>
      </c>
      <c r="EL119" s="19">
        <f t="shared" ref="EL119:EL126" si="1539">+DY119+EC119+EG119+EK119</f>
        <v>275.419464</v>
      </c>
      <c r="EM119" s="48"/>
      <c r="EN119" s="48"/>
      <c r="EO119" s="48"/>
      <c r="EP119" s="197">
        <f t="shared" ref="EP119:EP127" si="1540">SUM(EM119:EO119)</f>
        <v>0</v>
      </c>
      <c r="EQ119" s="197"/>
      <c r="ER119" s="197"/>
      <c r="ES119" s="197"/>
      <c r="ET119" s="197"/>
      <c r="EU119" s="197"/>
      <c r="EV119" s="197"/>
      <c r="EW119" s="197"/>
      <c r="EX119" s="197"/>
      <c r="EY119" s="197"/>
      <c r="EZ119" s="197"/>
      <c r="FA119" s="197"/>
      <c r="FB119" s="197"/>
      <c r="FC119" s="197"/>
      <c r="FE119" s="18">
        <v>1</v>
      </c>
      <c r="FF119" s="18" t="s">
        <v>32</v>
      </c>
      <c r="FG119" s="19" t="s">
        <v>0</v>
      </c>
      <c r="FH119" s="19">
        <v>37.225887</v>
      </c>
      <c r="FI119" s="19">
        <v>148.903548</v>
      </c>
      <c r="FJ119" s="19">
        <v>13.147788</v>
      </c>
      <c r="FK119" s="19">
        <v>9.7477879999999999</v>
      </c>
      <c r="FL119" s="19">
        <v>10.147788</v>
      </c>
      <c r="FM119" s="19">
        <f t="shared" ref="FM119:FM153" si="1541">SUM(FJ119:FL119)</f>
        <v>33.043363999999997</v>
      </c>
      <c r="FN119" s="19">
        <v>12.477880000000001</v>
      </c>
      <c r="FO119" s="19">
        <v>12.147788</v>
      </c>
      <c r="FP119" s="19">
        <v>12.447787999999999</v>
      </c>
      <c r="FQ119" s="19">
        <f t="shared" ref="FQ119:FQ127" si="1542">SUM(FN119:FP119)</f>
        <v>37.073456</v>
      </c>
      <c r="FR119" s="19">
        <v>12.347788</v>
      </c>
      <c r="FS119" s="19">
        <v>11.847788</v>
      </c>
      <c r="FT119" s="42">
        <v>16.638490000000001</v>
      </c>
      <c r="FU119" s="19">
        <f t="shared" ref="FU119:FU127" si="1543">SUM(FR119:FT119)</f>
        <v>40.834066</v>
      </c>
      <c r="FV119" s="42">
        <v>14.133476999999999</v>
      </c>
      <c r="FW119" s="42">
        <v>15.925466</v>
      </c>
      <c r="FX119" s="42">
        <v>14.656696</v>
      </c>
      <c r="FY119" s="19">
        <f t="shared" ref="FY119:FY127" si="1544">SUM(FV119:FX119)</f>
        <v>44.715638999999996</v>
      </c>
      <c r="FZ119" s="19">
        <f t="shared" ref="FZ119:FZ126" si="1545">+FM119+FQ119+FU119+FY119</f>
        <v>155.66652499999998</v>
      </c>
      <c r="GA119" s="19"/>
      <c r="GB119" s="19"/>
      <c r="GC119" s="188"/>
      <c r="GD119" s="186">
        <f t="shared" ref="GD119:GD127" si="1546">SUM(GA119:GC119)</f>
        <v>0</v>
      </c>
      <c r="GE119" s="186"/>
      <c r="GF119" s="186"/>
      <c r="GG119" s="186"/>
      <c r="GH119" s="186">
        <f t="shared" ref="GH119:GH127" si="1547">SUM(GE119:GG119)</f>
        <v>0</v>
      </c>
      <c r="GI119" s="186"/>
      <c r="GJ119" s="186"/>
      <c r="GK119" s="186"/>
      <c r="GL119" s="186">
        <f t="shared" ref="GL119:GL127" si="1548">SUM(GI119:GK119)</f>
        <v>0</v>
      </c>
      <c r="GM119" s="186"/>
      <c r="GN119" s="186"/>
      <c r="GO119" s="186"/>
      <c r="GP119" s="186">
        <f t="shared" ref="GP119:GP127" si="1549">SUM(GM119:GO119)</f>
        <v>0</v>
      </c>
      <c r="GQ119" s="186">
        <f t="shared" ref="GQ119:GQ126" si="1550">+GD119+GH119+GL119+GP119</f>
        <v>0</v>
      </c>
      <c r="GS119" s="18">
        <v>1</v>
      </c>
      <c r="GT119" s="18" t="s">
        <v>32</v>
      </c>
      <c r="GU119" s="19" t="s">
        <v>0</v>
      </c>
      <c r="GV119" s="19">
        <v>4.2241534999999999</v>
      </c>
      <c r="GW119" s="19">
        <v>86.583753900000005</v>
      </c>
      <c r="GX119" s="19">
        <v>1.2839637999999998</v>
      </c>
      <c r="GY119" s="19">
        <v>0.91026419999999997</v>
      </c>
      <c r="GZ119" s="19">
        <v>1.2129432</v>
      </c>
      <c r="HA119" s="19">
        <f t="shared" ref="HA119:HA153" si="1551">SUM(GX119:GZ119)</f>
        <v>3.4071711999999996</v>
      </c>
      <c r="HB119" s="19">
        <v>10.789211</v>
      </c>
      <c r="HC119" s="19">
        <v>10.6917305</v>
      </c>
      <c r="HD119" s="19">
        <v>12.789211</v>
      </c>
      <c r="HE119" s="19">
        <f t="shared" ref="HE119:HE127" si="1552">SUM(HB119:HD119)</f>
        <v>34.270152500000002</v>
      </c>
      <c r="HF119" s="19">
        <v>10.78951</v>
      </c>
      <c r="HG119" s="19">
        <v>20.828034000000002</v>
      </c>
      <c r="HH119" s="19">
        <v>15.6012325</v>
      </c>
      <c r="HI119" s="19">
        <f t="shared" ref="HI119:HI127" si="1553">SUM(HF119:HH119)</f>
        <v>47.218776500000004</v>
      </c>
      <c r="HJ119" s="19">
        <v>13.327055200000002</v>
      </c>
      <c r="HK119" s="19">
        <v>13.432455200000001</v>
      </c>
      <c r="HL119" s="19">
        <v>12.817668800000002</v>
      </c>
      <c r="HM119" s="19">
        <f t="shared" ref="HM119:HM127" si="1554">SUM(HJ119:HL119)</f>
        <v>39.577179200000003</v>
      </c>
      <c r="HN119" s="19">
        <f t="shared" ref="HN119:HN126" si="1555">HA119+HE119+HI119+HM119</f>
        <v>124.47327940000001</v>
      </c>
      <c r="HO119" s="19">
        <v>10.958397600000001</v>
      </c>
      <c r="HP119" s="19">
        <v>15.060868800000001</v>
      </c>
      <c r="HQ119" s="19"/>
      <c r="HR119" s="19">
        <f t="shared" ref="HR119:HR127" si="1556">SUM(HO119:HQ119)</f>
        <v>26.019266400000003</v>
      </c>
      <c r="HS119" s="186"/>
      <c r="HT119" s="186"/>
      <c r="HU119" s="186"/>
      <c r="HV119" s="186">
        <f t="shared" ref="HV119:HV127" si="1557">SUM(HS119:HU119)</f>
        <v>0</v>
      </c>
      <c r="HW119" s="186"/>
      <c r="HX119" s="186"/>
      <c r="HY119" s="186"/>
      <c r="HZ119" s="186">
        <f t="shared" ref="HZ119:HZ127" si="1558">SUM(HW119:HY119)</f>
        <v>0</v>
      </c>
      <c r="IA119" s="186"/>
      <c r="IB119" s="186"/>
      <c r="IC119" s="186"/>
      <c r="ID119" s="186">
        <f t="shared" ref="ID119:ID127" si="1559">SUM(IA119:IC119)</f>
        <v>0</v>
      </c>
      <c r="IE119" s="186">
        <f t="shared" ref="IE119:IE126" si="1560">HR119+HV119+HZ119+ID119</f>
        <v>26.019266400000003</v>
      </c>
    </row>
    <row r="120" spans="1:239" ht="15.75" x14ac:dyDescent="0.25">
      <c r="A120" s="17">
        <v>2</v>
      </c>
      <c r="B120" s="21" t="s">
        <v>33</v>
      </c>
      <c r="C120" s="19" t="s">
        <v>34</v>
      </c>
      <c r="D120" s="20">
        <f>AR120+'1.Danh muc CPHC'!CF120+DT120+FH120+GV120</f>
        <v>7.3635000000000006E-2</v>
      </c>
      <c r="E120" s="20">
        <f>AS120+'1.Danh muc CPHC'!CG120+DU120+FI120+GW120</f>
        <v>2.638176472727273</v>
      </c>
      <c r="F120" s="20">
        <f>AT120+'1.Danh muc CPHC'!CH120+DV120+FJ120+GX120</f>
        <v>0.11034824</v>
      </c>
      <c r="G120" s="20">
        <f>AU120+'1.Danh muc CPHC'!CI120+DW120+FK120+GY120</f>
        <v>0.10278211999999999</v>
      </c>
      <c r="H120" s="20">
        <f>AV120+'1.Danh muc CPHC'!CJ120+DX120+FL120+GZ120</f>
        <v>8.5984560000000002E-2</v>
      </c>
      <c r="I120" s="32">
        <f t="shared" si="1340"/>
        <v>0.29911492000000001</v>
      </c>
      <c r="J120" s="20">
        <f t="shared" si="1501"/>
        <v>0</v>
      </c>
      <c r="K120" s="20">
        <f t="shared" si="1502"/>
        <v>0</v>
      </c>
      <c r="L120" s="20">
        <f t="shared" si="1503"/>
        <v>0</v>
      </c>
      <c r="M120" s="32">
        <f t="shared" si="1341"/>
        <v>0</v>
      </c>
      <c r="N120" s="20">
        <f t="shared" si="1504"/>
        <v>0</v>
      </c>
      <c r="O120" s="20">
        <f t="shared" si="1505"/>
        <v>0</v>
      </c>
      <c r="P120" s="20">
        <f t="shared" si="1506"/>
        <v>0</v>
      </c>
      <c r="Q120" s="32">
        <f t="shared" si="1342"/>
        <v>0</v>
      </c>
      <c r="R120" s="20">
        <f t="shared" si="1507"/>
        <v>0</v>
      </c>
      <c r="S120" s="20">
        <f t="shared" si="1508"/>
        <v>0</v>
      </c>
      <c r="T120" s="20">
        <f t="shared" si="1509"/>
        <v>0</v>
      </c>
      <c r="U120" s="32">
        <f t="shared" si="1343"/>
        <v>0</v>
      </c>
      <c r="V120" s="32">
        <f t="shared" si="1344"/>
        <v>0.29911492000000001</v>
      </c>
      <c r="W120" s="32">
        <f t="shared" si="1510"/>
        <v>4.6364000000000002E-2</v>
      </c>
      <c r="X120" s="32">
        <f t="shared" si="1511"/>
        <v>4.6364000000000002E-2</v>
      </c>
      <c r="Y120" s="202">
        <f t="shared" si="1512"/>
        <v>0</v>
      </c>
      <c r="Z120" s="186">
        <f t="shared" si="1405"/>
        <v>9.2728000000000005E-2</v>
      </c>
      <c r="AA120" s="186">
        <f t="shared" si="1513"/>
        <v>0</v>
      </c>
      <c r="AB120" s="186">
        <f t="shared" si="1514"/>
        <v>0</v>
      </c>
      <c r="AC120" s="186">
        <f t="shared" si="1515"/>
        <v>0</v>
      </c>
      <c r="AD120" s="186">
        <f t="shared" si="1516"/>
        <v>0</v>
      </c>
      <c r="AE120" s="186">
        <f t="shared" si="1517"/>
        <v>0</v>
      </c>
      <c r="AF120" s="186">
        <f t="shared" si="1518"/>
        <v>0</v>
      </c>
      <c r="AG120" s="186">
        <f t="shared" si="1519"/>
        <v>0</v>
      </c>
      <c r="AH120" s="186">
        <f t="shared" si="1520"/>
        <v>0</v>
      </c>
      <c r="AI120" s="186">
        <f t="shared" si="1521"/>
        <v>0</v>
      </c>
      <c r="AJ120" s="186">
        <f t="shared" si="1522"/>
        <v>0</v>
      </c>
      <c r="AK120" s="186">
        <f t="shared" si="1523"/>
        <v>0</v>
      </c>
      <c r="AL120" s="186">
        <f t="shared" si="1524"/>
        <v>0</v>
      </c>
      <c r="AM120" s="186">
        <f t="shared" si="1374"/>
        <v>9.2728000000000005E-2</v>
      </c>
      <c r="AN120" s="13"/>
      <c r="AO120" s="18">
        <v>2</v>
      </c>
      <c r="AP120" s="21" t="s">
        <v>33</v>
      </c>
      <c r="AQ120" s="19" t="s">
        <v>34</v>
      </c>
      <c r="AR120" s="19">
        <v>0</v>
      </c>
      <c r="AS120" s="19">
        <v>1.277431</v>
      </c>
      <c r="AT120" s="19">
        <v>0</v>
      </c>
      <c r="AU120" s="19">
        <v>0</v>
      </c>
      <c r="AV120" s="19">
        <v>0</v>
      </c>
      <c r="AW120" s="19">
        <f t="shared" si="1525"/>
        <v>0</v>
      </c>
      <c r="AX120" s="19">
        <v>0</v>
      </c>
      <c r="AY120" s="19">
        <v>0</v>
      </c>
      <c r="AZ120" s="19">
        <v>0</v>
      </c>
      <c r="BA120" s="19">
        <f t="shared" si="1526"/>
        <v>0</v>
      </c>
      <c r="BB120" s="19">
        <v>0</v>
      </c>
      <c r="BC120" s="19">
        <v>0</v>
      </c>
      <c r="BD120" s="19">
        <v>0</v>
      </c>
      <c r="BE120" s="19">
        <f t="shared" si="1527"/>
        <v>0</v>
      </c>
      <c r="BF120" s="19">
        <v>0</v>
      </c>
      <c r="BG120" s="19">
        <v>0</v>
      </c>
      <c r="BH120" s="19">
        <v>0</v>
      </c>
      <c r="BI120" s="19">
        <f t="shared" si="1528"/>
        <v>0</v>
      </c>
      <c r="BJ120" s="33">
        <f t="shared" si="1529"/>
        <v>0</v>
      </c>
      <c r="BK120" s="48"/>
      <c r="BL120" s="48"/>
      <c r="BM120" s="48"/>
      <c r="BN120" s="197">
        <f t="shared" si="1530"/>
        <v>0</v>
      </c>
      <c r="BO120" s="197"/>
      <c r="BP120" s="197"/>
      <c r="BQ120" s="197"/>
      <c r="BR120" s="197">
        <f t="shared" si="1531"/>
        <v>0</v>
      </c>
      <c r="BS120" s="197"/>
      <c r="BT120" s="197"/>
      <c r="BU120" s="197"/>
      <c r="BV120" s="197">
        <f t="shared" si="1532"/>
        <v>0</v>
      </c>
      <c r="BW120" s="197"/>
      <c r="BX120" s="197"/>
      <c r="BY120" s="197"/>
      <c r="BZ120" s="197">
        <f t="shared" si="1533"/>
        <v>0</v>
      </c>
      <c r="CA120" s="197">
        <f t="shared" si="1534"/>
        <v>0</v>
      </c>
      <c r="CC120" s="18">
        <v>2</v>
      </c>
      <c r="CD120" s="21" t="s">
        <v>33</v>
      </c>
      <c r="CE120" s="19" t="s">
        <v>34</v>
      </c>
      <c r="CF120" s="19">
        <v>0</v>
      </c>
      <c r="CG120" s="19">
        <v>3.8750472727272736E-2</v>
      </c>
      <c r="CH120" s="19">
        <v>8.5803240000000003E-2</v>
      </c>
      <c r="CI120" s="19">
        <v>7.8237119999999993E-2</v>
      </c>
      <c r="CJ120" s="19">
        <v>8.5984560000000002E-2</v>
      </c>
      <c r="CK120" s="19">
        <v>0.25002491999999998</v>
      </c>
      <c r="CL120" s="19"/>
      <c r="CM120" s="19"/>
      <c r="CN120" s="19"/>
      <c r="CO120" s="19">
        <v>0</v>
      </c>
      <c r="CP120" s="19"/>
      <c r="CQ120" s="19"/>
      <c r="CR120" s="19"/>
      <c r="CS120" s="19">
        <v>0</v>
      </c>
      <c r="CT120" s="19"/>
      <c r="CU120" s="19"/>
      <c r="CV120" s="19"/>
      <c r="CW120" s="19">
        <v>0</v>
      </c>
      <c r="CX120" s="19">
        <v>0.25002491999999998</v>
      </c>
      <c r="CY120" s="19"/>
      <c r="CZ120" s="19"/>
      <c r="DA120" s="19"/>
      <c r="DB120" s="19"/>
      <c r="DC120" s="19"/>
      <c r="DD120" s="19"/>
      <c r="DE120" s="19"/>
      <c r="DF120" s="19"/>
      <c r="DG120" s="19"/>
      <c r="DH120" s="19"/>
      <c r="DI120" s="19"/>
      <c r="DJ120" s="19"/>
      <c r="DK120" s="19"/>
      <c r="DL120" s="19"/>
      <c r="DM120" s="19"/>
      <c r="DN120" s="186"/>
      <c r="DO120" s="186"/>
      <c r="DQ120" s="18">
        <v>2</v>
      </c>
      <c r="DR120" s="21" t="s">
        <v>33</v>
      </c>
      <c r="DS120" s="19" t="s">
        <v>34</v>
      </c>
      <c r="DT120" s="19">
        <v>7.3635000000000006E-2</v>
      </c>
      <c r="DU120" s="19">
        <v>1.3219950000000003</v>
      </c>
      <c r="DV120" s="19">
        <v>2.4545000000000001E-2</v>
      </c>
      <c r="DW120" s="19">
        <v>2.4545000000000001E-2</v>
      </c>
      <c r="DX120" s="19">
        <v>0</v>
      </c>
      <c r="DY120" s="19">
        <f t="shared" si="1535"/>
        <v>4.9090000000000002E-2</v>
      </c>
      <c r="DZ120" s="19">
        <v>0</v>
      </c>
      <c r="EA120" s="19">
        <v>0</v>
      </c>
      <c r="EB120" s="19">
        <v>0</v>
      </c>
      <c r="EC120" s="19">
        <f t="shared" si="1536"/>
        <v>0</v>
      </c>
      <c r="ED120" s="19">
        <v>0</v>
      </c>
      <c r="EE120" s="19">
        <v>0</v>
      </c>
      <c r="EF120" s="34">
        <v>0</v>
      </c>
      <c r="EG120" s="19">
        <f t="shared" si="1537"/>
        <v>0</v>
      </c>
      <c r="EH120" s="34">
        <v>0</v>
      </c>
      <c r="EI120" s="34">
        <v>0</v>
      </c>
      <c r="EJ120" s="34">
        <v>0</v>
      </c>
      <c r="EK120" s="19">
        <f t="shared" si="1538"/>
        <v>0</v>
      </c>
      <c r="EL120" s="19">
        <f t="shared" si="1539"/>
        <v>4.9090000000000002E-2</v>
      </c>
      <c r="EM120" s="48"/>
      <c r="EN120" s="48"/>
      <c r="EO120" s="48"/>
      <c r="EP120" s="197">
        <f t="shared" si="1540"/>
        <v>0</v>
      </c>
      <c r="EQ120" s="197"/>
      <c r="ER120" s="197"/>
      <c r="ES120" s="197"/>
      <c r="ET120" s="197"/>
      <c r="EU120" s="197"/>
      <c r="EV120" s="197"/>
      <c r="EW120" s="197"/>
      <c r="EX120" s="197"/>
      <c r="EY120" s="197"/>
      <c r="EZ120" s="197"/>
      <c r="FA120" s="197"/>
      <c r="FB120" s="197"/>
      <c r="FC120" s="197"/>
      <c r="FE120" s="18">
        <v>2</v>
      </c>
      <c r="FF120" s="21" t="s">
        <v>33</v>
      </c>
      <c r="FG120" s="19" t="s">
        <v>34</v>
      </c>
      <c r="FH120" s="19">
        <v>0</v>
      </c>
      <c r="FI120" s="19">
        <v>0</v>
      </c>
      <c r="FJ120" s="19">
        <v>0</v>
      </c>
      <c r="FK120" s="19">
        <v>0</v>
      </c>
      <c r="FL120" s="19">
        <v>0</v>
      </c>
      <c r="FM120" s="19">
        <f t="shared" si="1541"/>
        <v>0</v>
      </c>
      <c r="FN120" s="19">
        <v>0</v>
      </c>
      <c r="FO120" s="19">
        <v>0</v>
      </c>
      <c r="FP120" s="19">
        <v>0</v>
      </c>
      <c r="FQ120" s="19">
        <f t="shared" si="1542"/>
        <v>0</v>
      </c>
      <c r="FR120" s="19">
        <v>0</v>
      </c>
      <c r="FS120" s="19">
        <v>0</v>
      </c>
      <c r="FT120" s="42">
        <v>0</v>
      </c>
      <c r="FU120" s="19">
        <f t="shared" si="1543"/>
        <v>0</v>
      </c>
      <c r="FV120" s="42">
        <v>0</v>
      </c>
      <c r="FW120" s="42">
        <v>0</v>
      </c>
      <c r="FX120" s="42">
        <v>0</v>
      </c>
      <c r="FY120" s="19">
        <f t="shared" si="1544"/>
        <v>0</v>
      </c>
      <c r="FZ120" s="19">
        <f t="shared" si="1545"/>
        <v>0</v>
      </c>
      <c r="GA120" s="19"/>
      <c r="GB120" s="19"/>
      <c r="GC120" s="188"/>
      <c r="GD120" s="186">
        <f t="shared" si="1546"/>
        <v>0</v>
      </c>
      <c r="GE120" s="186"/>
      <c r="GF120" s="186"/>
      <c r="GG120" s="186"/>
      <c r="GH120" s="186">
        <f t="shared" si="1547"/>
        <v>0</v>
      </c>
      <c r="GI120" s="186"/>
      <c r="GJ120" s="186"/>
      <c r="GK120" s="186"/>
      <c r="GL120" s="186">
        <f t="shared" si="1548"/>
        <v>0</v>
      </c>
      <c r="GM120" s="186"/>
      <c r="GN120" s="186"/>
      <c r="GO120" s="186"/>
      <c r="GP120" s="186">
        <f t="shared" si="1549"/>
        <v>0</v>
      </c>
      <c r="GQ120" s="186">
        <f t="shared" si="1550"/>
        <v>0</v>
      </c>
      <c r="GS120" s="18">
        <v>2</v>
      </c>
      <c r="GT120" s="21" t="s">
        <v>33</v>
      </c>
      <c r="GU120" s="19" t="s">
        <v>34</v>
      </c>
      <c r="GV120" s="19">
        <v>0</v>
      </c>
      <c r="GW120" s="19">
        <v>0</v>
      </c>
      <c r="GX120" s="19">
        <v>0</v>
      </c>
      <c r="GY120" s="19">
        <v>0</v>
      </c>
      <c r="GZ120" s="19">
        <v>0</v>
      </c>
      <c r="HA120" s="19">
        <f t="shared" si="1551"/>
        <v>0</v>
      </c>
      <c r="HB120" s="19">
        <v>0</v>
      </c>
      <c r="HC120" s="19">
        <v>0</v>
      </c>
      <c r="HD120" s="19">
        <v>0</v>
      </c>
      <c r="HE120" s="19">
        <f t="shared" si="1552"/>
        <v>0</v>
      </c>
      <c r="HF120" s="19">
        <v>0</v>
      </c>
      <c r="HG120" s="19">
        <v>0</v>
      </c>
      <c r="HH120" s="19">
        <v>0</v>
      </c>
      <c r="HI120" s="19">
        <f t="shared" si="1553"/>
        <v>0</v>
      </c>
      <c r="HJ120" s="19">
        <v>0</v>
      </c>
      <c r="HK120" s="19">
        <v>0</v>
      </c>
      <c r="HL120" s="19">
        <v>0</v>
      </c>
      <c r="HM120" s="19">
        <f t="shared" si="1554"/>
        <v>0</v>
      </c>
      <c r="HN120" s="19">
        <f t="shared" si="1555"/>
        <v>0</v>
      </c>
      <c r="HO120" s="19">
        <v>4.6364000000000002E-2</v>
      </c>
      <c r="HP120" s="19">
        <v>4.6364000000000002E-2</v>
      </c>
      <c r="HQ120" s="19"/>
      <c r="HR120" s="19">
        <f t="shared" si="1556"/>
        <v>9.2728000000000005E-2</v>
      </c>
      <c r="HS120" s="186"/>
      <c r="HT120" s="186"/>
      <c r="HU120" s="186"/>
      <c r="HV120" s="186">
        <f t="shared" si="1557"/>
        <v>0</v>
      </c>
      <c r="HW120" s="186"/>
      <c r="HX120" s="186"/>
      <c r="HY120" s="186"/>
      <c r="HZ120" s="186">
        <f t="shared" si="1558"/>
        <v>0</v>
      </c>
      <c r="IA120" s="186"/>
      <c r="IB120" s="186"/>
      <c r="IC120" s="186"/>
      <c r="ID120" s="186">
        <f t="shared" si="1559"/>
        <v>0</v>
      </c>
      <c r="IE120" s="186">
        <f t="shared" si="1560"/>
        <v>9.2728000000000005E-2</v>
      </c>
    </row>
    <row r="121" spans="1:239" ht="15.75" x14ac:dyDescent="0.25">
      <c r="A121" s="17">
        <v>3</v>
      </c>
      <c r="B121" s="21" t="s">
        <v>35</v>
      </c>
      <c r="C121" s="19" t="s">
        <v>36</v>
      </c>
      <c r="D121" s="20">
        <f>AR121+'1.Danh muc CPHC'!CF121+DT121+FH121+GV121</f>
        <v>5.1247178</v>
      </c>
      <c r="E121" s="20">
        <f>AS121+'1.Danh muc CPHC'!CG121+DU121+FI121+GW121</f>
        <v>40.657611313333334</v>
      </c>
      <c r="F121" s="20">
        <f>AT121+'1.Danh muc CPHC'!CH121+DV121+FJ121+GX121</f>
        <v>3.5735712999999993</v>
      </c>
      <c r="G121" s="20">
        <f>AU121+'1.Danh muc CPHC'!CI121+DW121+FK121+GY121</f>
        <v>2.39683482</v>
      </c>
      <c r="H121" s="20">
        <f>AV121+'1.Danh muc CPHC'!CJ121+DX121+FL121+GZ121</f>
        <v>1.6047467999999998</v>
      </c>
      <c r="I121" s="32">
        <f t="shared" si="1340"/>
        <v>7.5751529199999998</v>
      </c>
      <c r="J121" s="20">
        <f t="shared" si="1501"/>
        <v>1.4405104</v>
      </c>
      <c r="K121" s="20">
        <f t="shared" si="1502"/>
        <v>0.6406792</v>
      </c>
      <c r="L121" s="20">
        <f t="shared" si="1503"/>
        <v>1.0392822000000002</v>
      </c>
      <c r="M121" s="32">
        <f t="shared" si="1341"/>
        <v>3.1204718000000002</v>
      </c>
      <c r="N121" s="20">
        <f t="shared" si="1504"/>
        <v>0.62499019999999994</v>
      </c>
      <c r="O121" s="20">
        <f t="shared" si="1505"/>
        <v>0.90601239999999994</v>
      </c>
      <c r="P121" s="20">
        <f t="shared" si="1506"/>
        <v>1.3238349999999999</v>
      </c>
      <c r="Q121" s="32">
        <f t="shared" si="1342"/>
        <v>2.8548375999999998</v>
      </c>
      <c r="R121" s="20">
        <f t="shared" si="1507"/>
        <v>0.452849</v>
      </c>
      <c r="S121" s="20">
        <f t="shared" si="1508"/>
        <v>0.82295659999999993</v>
      </c>
      <c r="T121" s="20">
        <f t="shared" si="1509"/>
        <v>0.82295659999999993</v>
      </c>
      <c r="U121" s="32">
        <f t="shared" si="1343"/>
        <v>2.0987621999999999</v>
      </c>
      <c r="V121" s="32">
        <f t="shared" si="1344"/>
        <v>15.649224519999999</v>
      </c>
      <c r="W121" s="32">
        <f t="shared" si="1510"/>
        <v>0</v>
      </c>
      <c r="X121" s="32">
        <f t="shared" si="1511"/>
        <v>0</v>
      </c>
      <c r="Y121" s="202">
        <f t="shared" si="1512"/>
        <v>0</v>
      </c>
      <c r="Z121" s="186">
        <f t="shared" si="1405"/>
        <v>0</v>
      </c>
      <c r="AA121" s="186">
        <f t="shared" si="1513"/>
        <v>0</v>
      </c>
      <c r="AB121" s="186">
        <f t="shared" si="1514"/>
        <v>0</v>
      </c>
      <c r="AC121" s="186">
        <f t="shared" si="1515"/>
        <v>0</v>
      </c>
      <c r="AD121" s="186">
        <f t="shared" si="1516"/>
        <v>0</v>
      </c>
      <c r="AE121" s="186">
        <f t="shared" si="1517"/>
        <v>0</v>
      </c>
      <c r="AF121" s="186">
        <f t="shared" si="1518"/>
        <v>0</v>
      </c>
      <c r="AG121" s="186">
        <f t="shared" si="1519"/>
        <v>0</v>
      </c>
      <c r="AH121" s="186">
        <f t="shared" si="1520"/>
        <v>0</v>
      </c>
      <c r="AI121" s="186">
        <f t="shared" si="1521"/>
        <v>0</v>
      </c>
      <c r="AJ121" s="186">
        <f t="shared" si="1522"/>
        <v>0</v>
      </c>
      <c r="AK121" s="186">
        <f t="shared" si="1523"/>
        <v>0</v>
      </c>
      <c r="AL121" s="186">
        <f t="shared" si="1524"/>
        <v>0</v>
      </c>
      <c r="AM121" s="186">
        <f t="shared" si="1374"/>
        <v>0</v>
      </c>
      <c r="AN121" s="13"/>
      <c r="AO121" s="18">
        <v>3</v>
      </c>
      <c r="AP121" s="21" t="s">
        <v>35</v>
      </c>
      <c r="AQ121" s="19" t="s">
        <v>36</v>
      </c>
      <c r="AR121" s="19">
        <v>1.0354759200000001</v>
      </c>
      <c r="AS121" s="19">
        <v>17.673868913333333</v>
      </c>
      <c r="AT121" s="19">
        <v>1.5</v>
      </c>
      <c r="AU121" s="19">
        <v>0.39705282000000003</v>
      </c>
      <c r="AV121" s="19">
        <v>0.37074725999999997</v>
      </c>
      <c r="AW121" s="19">
        <f t="shared" si="1525"/>
        <v>2.2678000800000002</v>
      </c>
      <c r="AX121" s="19">
        <v>0.41140740000000003</v>
      </c>
      <c r="AY121" s="19">
        <v>0.37949819999999995</v>
      </c>
      <c r="AZ121" s="19">
        <v>0.35488320000000001</v>
      </c>
      <c r="BA121" s="19">
        <f t="shared" si="1526"/>
        <v>1.1457888000000001</v>
      </c>
      <c r="BB121" s="19">
        <v>0.46271819999999997</v>
      </c>
      <c r="BC121" s="19">
        <v>0.48217739999999998</v>
      </c>
      <c r="BD121" s="19">
        <v>0.9</v>
      </c>
      <c r="BE121" s="19">
        <f t="shared" si="1527"/>
        <v>1.8448956000000001</v>
      </c>
      <c r="BF121" s="19">
        <v>0</v>
      </c>
      <c r="BG121" s="19">
        <v>0.37010759999999998</v>
      </c>
      <c r="BH121" s="19">
        <v>0.37010759999999998</v>
      </c>
      <c r="BI121" s="19">
        <f t="shared" si="1528"/>
        <v>0.74021519999999996</v>
      </c>
      <c r="BJ121" s="33">
        <f t="shared" si="1529"/>
        <v>5.9986996799999996</v>
      </c>
      <c r="BK121" s="48"/>
      <c r="BL121" s="48"/>
      <c r="BM121" s="48"/>
      <c r="BN121" s="197">
        <f t="shared" si="1530"/>
        <v>0</v>
      </c>
      <c r="BO121" s="197"/>
      <c r="BP121" s="197"/>
      <c r="BQ121" s="197"/>
      <c r="BR121" s="197">
        <f t="shared" si="1531"/>
        <v>0</v>
      </c>
      <c r="BS121" s="197"/>
      <c r="BT121" s="197"/>
      <c r="BU121" s="197"/>
      <c r="BV121" s="197">
        <f t="shared" si="1532"/>
        <v>0</v>
      </c>
      <c r="BW121" s="197"/>
      <c r="BX121" s="197"/>
      <c r="BY121" s="197"/>
      <c r="BZ121" s="197">
        <f t="shared" si="1533"/>
        <v>0</v>
      </c>
      <c r="CA121" s="197">
        <f t="shared" si="1534"/>
        <v>0</v>
      </c>
      <c r="CC121" s="18">
        <v>3</v>
      </c>
      <c r="CD121" s="21" t="s">
        <v>35</v>
      </c>
      <c r="CE121" s="19" t="s">
        <v>36</v>
      </c>
      <c r="CF121" s="19">
        <v>0.11505288000000001</v>
      </c>
      <c r="CG121" s="19">
        <v>9.7966814000000007</v>
      </c>
      <c r="CH121" s="19">
        <v>0.76389899999999999</v>
      </c>
      <c r="CI121" s="19">
        <v>0.75509460000000006</v>
      </c>
      <c r="CJ121" s="19">
        <v>0.76140443999999996</v>
      </c>
      <c r="CK121" s="19">
        <v>2.2803980399999997</v>
      </c>
      <c r="CL121" s="19"/>
      <c r="CM121" s="19"/>
      <c r="CN121" s="19"/>
      <c r="CO121" s="19">
        <v>0</v>
      </c>
      <c r="CP121" s="19"/>
      <c r="CQ121" s="19"/>
      <c r="CR121" s="19"/>
      <c r="CS121" s="19">
        <v>0</v>
      </c>
      <c r="CT121" s="19"/>
      <c r="CU121" s="19"/>
      <c r="CV121" s="19"/>
      <c r="CW121" s="19">
        <v>0</v>
      </c>
      <c r="CX121" s="19">
        <v>2.2803980399999997</v>
      </c>
      <c r="CY121" s="19"/>
      <c r="CZ121" s="19"/>
      <c r="DA121" s="19"/>
      <c r="DB121" s="19"/>
      <c r="DC121" s="19"/>
      <c r="DD121" s="19"/>
      <c r="DE121" s="19"/>
      <c r="DF121" s="19"/>
      <c r="DG121" s="19"/>
      <c r="DH121" s="19"/>
      <c r="DI121" s="19"/>
      <c r="DJ121" s="19"/>
      <c r="DK121" s="19"/>
      <c r="DL121" s="19"/>
      <c r="DM121" s="19"/>
      <c r="DN121" s="186"/>
      <c r="DO121" s="186"/>
      <c r="DQ121" s="18">
        <v>3</v>
      </c>
      <c r="DR121" s="21" t="s">
        <v>35</v>
      </c>
      <c r="DS121" s="19" t="s">
        <v>36</v>
      </c>
      <c r="DT121" s="19">
        <v>2.9726710000000001</v>
      </c>
      <c r="DU121" s="19">
        <v>10.577391999999998</v>
      </c>
      <c r="DV121" s="19">
        <v>1.0035149999999999</v>
      </c>
      <c r="DW121" s="19">
        <v>0.96646699999999996</v>
      </c>
      <c r="DX121" s="19">
        <v>0.132136</v>
      </c>
      <c r="DY121" s="19">
        <f t="shared" si="1535"/>
        <v>2.1021179999999999</v>
      </c>
      <c r="DZ121" s="19">
        <v>0.13444999999999999</v>
      </c>
      <c r="EA121" s="19">
        <v>0.13059000000000001</v>
      </c>
      <c r="EB121" s="19">
        <v>0.13472400000000001</v>
      </c>
      <c r="EC121" s="19">
        <f t="shared" si="1536"/>
        <v>0.39976400000000001</v>
      </c>
      <c r="ED121" s="19">
        <v>0.162272</v>
      </c>
      <c r="EE121" s="19">
        <v>0.16536400000000001</v>
      </c>
      <c r="EF121" s="34">
        <v>0.16536400000000001</v>
      </c>
      <c r="EG121" s="19">
        <f t="shared" si="1537"/>
        <v>0.49300000000000005</v>
      </c>
      <c r="EH121" s="34">
        <v>0.16536400000000001</v>
      </c>
      <c r="EI121" s="34">
        <v>0.16536400000000001</v>
      </c>
      <c r="EJ121" s="34">
        <v>0.16536400000000001</v>
      </c>
      <c r="EK121" s="19">
        <f t="shared" si="1538"/>
        <v>0.49609200000000003</v>
      </c>
      <c r="EL121" s="19">
        <f t="shared" si="1539"/>
        <v>3.490974</v>
      </c>
      <c r="EM121" s="48"/>
      <c r="EN121" s="48"/>
      <c r="EO121" s="48"/>
      <c r="EP121" s="197">
        <f t="shared" si="1540"/>
        <v>0</v>
      </c>
      <c r="EQ121" s="197"/>
      <c r="ER121" s="197"/>
      <c r="ES121" s="197"/>
      <c r="ET121" s="197"/>
      <c r="EU121" s="197"/>
      <c r="EV121" s="197"/>
      <c r="EW121" s="197"/>
      <c r="EX121" s="197"/>
      <c r="EY121" s="197"/>
      <c r="EZ121" s="197"/>
      <c r="FA121" s="197"/>
      <c r="FB121" s="197"/>
      <c r="FC121" s="197"/>
      <c r="FE121" s="18">
        <v>3</v>
      </c>
      <c r="FF121" s="21" t="s">
        <v>35</v>
      </c>
      <c r="FG121" s="19" t="s">
        <v>36</v>
      </c>
      <c r="FH121" s="19">
        <v>0.42535500000000004</v>
      </c>
      <c r="FI121" s="19">
        <v>1.009455</v>
      </c>
      <c r="FJ121" s="19">
        <v>0.13059100000000001</v>
      </c>
      <c r="FK121" s="19">
        <v>0.13059100000000001</v>
      </c>
      <c r="FL121" s="19">
        <v>0.131325</v>
      </c>
      <c r="FM121" s="19">
        <f t="shared" si="1541"/>
        <v>0.39250700000000005</v>
      </c>
      <c r="FN121" s="19">
        <v>0.13059100000000001</v>
      </c>
      <c r="FO121" s="19">
        <v>0.13059100000000001</v>
      </c>
      <c r="FP121" s="19">
        <v>0</v>
      </c>
      <c r="FQ121" s="19">
        <f t="shared" si="1542"/>
        <v>0.26118200000000003</v>
      </c>
      <c r="FR121" s="19">
        <v>0</v>
      </c>
      <c r="FS121" s="19">
        <v>0.25847100000000001</v>
      </c>
      <c r="FT121" s="42">
        <v>0.25847100000000001</v>
      </c>
      <c r="FU121" s="19">
        <f t="shared" si="1543"/>
        <v>0.51694200000000001</v>
      </c>
      <c r="FV121" s="42">
        <v>0.28748499999999999</v>
      </c>
      <c r="FW121" s="42">
        <v>0.28748499999999999</v>
      </c>
      <c r="FX121" s="42">
        <v>0.28748499999999999</v>
      </c>
      <c r="FY121" s="19">
        <f t="shared" si="1544"/>
        <v>0.86245499999999997</v>
      </c>
      <c r="FZ121" s="19">
        <f t="shared" si="1545"/>
        <v>2.0330859999999999</v>
      </c>
      <c r="GA121" s="19"/>
      <c r="GB121" s="19"/>
      <c r="GC121" s="188"/>
      <c r="GD121" s="186">
        <f t="shared" si="1546"/>
        <v>0</v>
      </c>
      <c r="GE121" s="186"/>
      <c r="GF121" s="186"/>
      <c r="GG121" s="186"/>
      <c r="GH121" s="186">
        <f t="shared" si="1547"/>
        <v>0</v>
      </c>
      <c r="GI121" s="186"/>
      <c r="GJ121" s="186"/>
      <c r="GK121" s="186"/>
      <c r="GL121" s="186">
        <f t="shared" si="1548"/>
        <v>0</v>
      </c>
      <c r="GM121" s="186"/>
      <c r="GN121" s="186"/>
      <c r="GO121" s="186"/>
      <c r="GP121" s="186">
        <f t="shared" si="1549"/>
        <v>0</v>
      </c>
      <c r="GQ121" s="186">
        <f t="shared" si="1550"/>
        <v>0</v>
      </c>
      <c r="GS121" s="18">
        <v>3</v>
      </c>
      <c r="GT121" s="21" t="s">
        <v>35</v>
      </c>
      <c r="GU121" s="19" t="s">
        <v>36</v>
      </c>
      <c r="GV121" s="19">
        <v>0.57616299999999998</v>
      </c>
      <c r="GW121" s="19">
        <v>1.600214</v>
      </c>
      <c r="GX121" s="19">
        <v>0.17556629999999998</v>
      </c>
      <c r="GY121" s="19">
        <v>0.14762939999999999</v>
      </c>
      <c r="GZ121" s="19">
        <v>0.20913409999999999</v>
      </c>
      <c r="HA121" s="19">
        <f t="shared" si="1551"/>
        <v>0.53232979999999996</v>
      </c>
      <c r="HB121" s="19">
        <v>0.76406200000000002</v>
      </c>
      <c r="HC121" s="19">
        <v>0</v>
      </c>
      <c r="HD121" s="19">
        <v>0.54967500000000002</v>
      </c>
      <c r="HE121" s="19">
        <f t="shared" si="1552"/>
        <v>1.3137370000000002</v>
      </c>
      <c r="HF121" s="19">
        <v>0</v>
      </c>
      <c r="HG121" s="19">
        <v>0</v>
      </c>
      <c r="HH121" s="19">
        <v>0</v>
      </c>
      <c r="HI121" s="19">
        <f t="shared" si="1553"/>
        <v>0</v>
      </c>
      <c r="HJ121" s="19">
        <v>0</v>
      </c>
      <c r="HK121" s="19">
        <v>0</v>
      </c>
      <c r="HL121" s="19">
        <v>0</v>
      </c>
      <c r="HM121" s="19">
        <f t="shared" si="1554"/>
        <v>0</v>
      </c>
      <c r="HN121" s="19">
        <f t="shared" si="1555"/>
        <v>1.8460668</v>
      </c>
      <c r="HO121" s="19">
        <v>0</v>
      </c>
      <c r="HP121" s="19">
        <v>0</v>
      </c>
      <c r="HQ121" s="19"/>
      <c r="HR121" s="19">
        <f t="shared" si="1556"/>
        <v>0</v>
      </c>
      <c r="HS121" s="186"/>
      <c r="HT121" s="186"/>
      <c r="HU121" s="186"/>
      <c r="HV121" s="186">
        <f t="shared" si="1557"/>
        <v>0</v>
      </c>
      <c r="HW121" s="186"/>
      <c r="HX121" s="186"/>
      <c r="HY121" s="186"/>
      <c r="HZ121" s="186">
        <f t="shared" si="1558"/>
        <v>0</v>
      </c>
      <c r="IA121" s="186"/>
      <c r="IB121" s="186"/>
      <c r="IC121" s="186"/>
      <c r="ID121" s="186">
        <f t="shared" si="1559"/>
        <v>0</v>
      </c>
      <c r="IE121" s="186">
        <f t="shared" si="1560"/>
        <v>0</v>
      </c>
    </row>
    <row r="122" spans="1:239" ht="15.75" x14ac:dyDescent="0.25">
      <c r="A122" s="17">
        <v>4</v>
      </c>
      <c r="B122" s="21" t="s">
        <v>37</v>
      </c>
      <c r="C122" s="19" t="s">
        <v>38</v>
      </c>
      <c r="D122" s="20">
        <f>AR122+'1.Danh muc CPHC'!CF122+DT122+FH122+GV122</f>
        <v>1.0591902</v>
      </c>
      <c r="E122" s="20">
        <f>AS122+'1.Danh muc CPHC'!CG122+DU122+FI122+GW122</f>
        <v>11.462408100000001</v>
      </c>
      <c r="F122" s="20">
        <f>AT122+'1.Danh muc CPHC'!CH122+DV122+FJ122+GX122</f>
        <v>0.78241296000000005</v>
      </c>
      <c r="G122" s="20">
        <f>AU122+'1.Danh muc CPHC'!CI122+DW122+FK122+GY122</f>
        <v>0.90613076000000004</v>
      </c>
      <c r="H122" s="20">
        <f>AV122+'1.Danh muc CPHC'!CJ122+DX122+FL122+GZ122</f>
        <v>0.91044904000000004</v>
      </c>
      <c r="I122" s="32">
        <f t="shared" si="1340"/>
        <v>2.5989927600000002</v>
      </c>
      <c r="J122" s="20">
        <f t="shared" si="1501"/>
        <v>0.50027200000000005</v>
      </c>
      <c r="K122" s="20">
        <f t="shared" si="1502"/>
        <v>0.100272</v>
      </c>
      <c r="L122" s="20">
        <f t="shared" si="1503"/>
        <v>0.100272</v>
      </c>
      <c r="M122" s="32">
        <f t="shared" si="1341"/>
        <v>0.70081600000000011</v>
      </c>
      <c r="N122" s="20">
        <f t="shared" si="1504"/>
        <v>0.16472680000000001</v>
      </c>
      <c r="O122" s="20">
        <f t="shared" si="1505"/>
        <v>0.16472680000000001</v>
      </c>
      <c r="P122" s="20">
        <f t="shared" si="1506"/>
        <v>0.16472680000000001</v>
      </c>
      <c r="Q122" s="32">
        <f t="shared" si="1342"/>
        <v>0.49418040000000002</v>
      </c>
      <c r="R122" s="20">
        <f t="shared" si="1507"/>
        <v>3.7307267999999998</v>
      </c>
      <c r="S122" s="20">
        <f t="shared" si="1508"/>
        <v>2.8416000000000001</v>
      </c>
      <c r="T122" s="20">
        <f t="shared" si="1509"/>
        <v>2.8416000000000001</v>
      </c>
      <c r="U122" s="32">
        <f t="shared" si="1343"/>
        <v>9.4139268000000005</v>
      </c>
      <c r="V122" s="32">
        <f t="shared" si="1344"/>
        <v>13.207915960000001</v>
      </c>
      <c r="W122" s="32">
        <f t="shared" si="1510"/>
        <v>4.0908800000000002E-2</v>
      </c>
      <c r="X122" s="32">
        <f t="shared" si="1511"/>
        <v>0.1689088</v>
      </c>
      <c r="Y122" s="202">
        <f t="shared" si="1512"/>
        <v>0</v>
      </c>
      <c r="Z122" s="186">
        <f t="shared" si="1405"/>
        <v>0.20981759999999999</v>
      </c>
      <c r="AA122" s="186">
        <f t="shared" si="1513"/>
        <v>0</v>
      </c>
      <c r="AB122" s="186">
        <f t="shared" si="1514"/>
        <v>0</v>
      </c>
      <c r="AC122" s="186">
        <f t="shared" si="1515"/>
        <v>0</v>
      </c>
      <c r="AD122" s="186">
        <f t="shared" si="1516"/>
        <v>0</v>
      </c>
      <c r="AE122" s="186">
        <f t="shared" si="1517"/>
        <v>0</v>
      </c>
      <c r="AF122" s="186">
        <f t="shared" si="1518"/>
        <v>0</v>
      </c>
      <c r="AG122" s="186">
        <f t="shared" si="1519"/>
        <v>0</v>
      </c>
      <c r="AH122" s="186">
        <f t="shared" si="1520"/>
        <v>0</v>
      </c>
      <c r="AI122" s="186">
        <f t="shared" si="1521"/>
        <v>0</v>
      </c>
      <c r="AJ122" s="186">
        <f t="shared" si="1522"/>
        <v>0</v>
      </c>
      <c r="AK122" s="186">
        <f t="shared" si="1523"/>
        <v>0</v>
      </c>
      <c r="AL122" s="186">
        <f t="shared" si="1524"/>
        <v>0</v>
      </c>
      <c r="AM122" s="186">
        <f t="shared" si="1374"/>
        <v>0.20981759999999999</v>
      </c>
      <c r="AN122" s="13"/>
      <c r="AO122" s="18">
        <v>4</v>
      </c>
      <c r="AP122" s="21" t="s">
        <v>37</v>
      </c>
      <c r="AQ122" s="19" t="s">
        <v>38</v>
      </c>
      <c r="AR122" s="19">
        <v>0</v>
      </c>
      <c r="AS122" s="19">
        <v>3.556</v>
      </c>
      <c r="AT122" s="19">
        <v>0</v>
      </c>
      <c r="AU122" s="19">
        <v>0</v>
      </c>
      <c r="AV122" s="19">
        <v>0</v>
      </c>
      <c r="AW122" s="19">
        <f t="shared" si="1525"/>
        <v>0</v>
      </c>
      <c r="AX122" s="19">
        <v>0</v>
      </c>
      <c r="AY122" s="19">
        <v>0</v>
      </c>
      <c r="AZ122" s="19">
        <v>0</v>
      </c>
      <c r="BA122" s="19">
        <f t="shared" si="1526"/>
        <v>0</v>
      </c>
      <c r="BB122" s="19">
        <v>0</v>
      </c>
      <c r="BC122" s="19">
        <v>0</v>
      </c>
      <c r="BD122" s="19">
        <v>0</v>
      </c>
      <c r="BE122" s="19">
        <f t="shared" si="1527"/>
        <v>0</v>
      </c>
      <c r="BF122" s="19">
        <v>3.59</v>
      </c>
      <c r="BG122" s="19">
        <v>2.3503631999999999</v>
      </c>
      <c r="BH122" s="19">
        <v>2.3503631999999999</v>
      </c>
      <c r="BI122" s="19">
        <f t="shared" si="1528"/>
        <v>8.2907264000000005</v>
      </c>
      <c r="BJ122" s="33">
        <f t="shared" si="1529"/>
        <v>8.2907264000000005</v>
      </c>
      <c r="BK122" s="48"/>
      <c r="BL122" s="48"/>
      <c r="BM122" s="48"/>
      <c r="BN122" s="197">
        <f t="shared" si="1530"/>
        <v>0</v>
      </c>
      <c r="BO122" s="197"/>
      <c r="BP122" s="197"/>
      <c r="BQ122" s="197"/>
      <c r="BR122" s="197">
        <f t="shared" si="1531"/>
        <v>0</v>
      </c>
      <c r="BS122" s="197"/>
      <c r="BT122" s="197"/>
      <c r="BU122" s="197"/>
      <c r="BV122" s="197">
        <f t="shared" si="1532"/>
        <v>0</v>
      </c>
      <c r="BW122" s="197"/>
      <c r="BX122" s="197"/>
      <c r="BY122" s="197"/>
      <c r="BZ122" s="197">
        <f t="shared" si="1533"/>
        <v>0</v>
      </c>
      <c r="CA122" s="197">
        <f t="shared" si="1534"/>
        <v>0</v>
      </c>
      <c r="CC122" s="18">
        <v>4</v>
      </c>
      <c r="CD122" s="21" t="s">
        <v>37</v>
      </c>
      <c r="CE122" s="19" t="s">
        <v>38</v>
      </c>
      <c r="CF122" s="19">
        <v>0</v>
      </c>
      <c r="CG122" s="19">
        <v>2.4000000000000004</v>
      </c>
      <c r="CH122" s="19">
        <v>0.42501816000000003</v>
      </c>
      <c r="CI122" s="19">
        <v>0.55663116000000001</v>
      </c>
      <c r="CJ122" s="19">
        <v>0.75338183999999997</v>
      </c>
      <c r="CK122" s="19">
        <v>1.7350311600000001</v>
      </c>
      <c r="CL122" s="19"/>
      <c r="CM122" s="19"/>
      <c r="CN122" s="19"/>
      <c r="CO122" s="19">
        <v>0</v>
      </c>
      <c r="CP122" s="19"/>
      <c r="CQ122" s="19"/>
      <c r="CR122" s="19"/>
      <c r="CS122" s="19">
        <v>0</v>
      </c>
      <c r="CT122" s="19"/>
      <c r="CU122" s="19"/>
      <c r="CV122" s="19"/>
      <c r="CW122" s="19">
        <v>0</v>
      </c>
      <c r="CX122" s="19">
        <v>1.7350311600000001</v>
      </c>
      <c r="CY122" s="19"/>
      <c r="CZ122" s="19"/>
      <c r="DA122" s="19"/>
      <c r="DB122" s="19"/>
      <c r="DC122" s="19"/>
      <c r="DD122" s="19"/>
      <c r="DE122" s="19"/>
      <c r="DF122" s="19"/>
      <c r="DG122" s="19"/>
      <c r="DH122" s="19"/>
      <c r="DI122" s="19"/>
      <c r="DJ122" s="19"/>
      <c r="DK122" s="19"/>
      <c r="DL122" s="19"/>
      <c r="DM122" s="19"/>
      <c r="DN122" s="186"/>
      <c r="DO122" s="186"/>
      <c r="DQ122" s="18">
        <v>4</v>
      </c>
      <c r="DR122" s="21" t="s">
        <v>37</v>
      </c>
      <c r="DS122" s="19" t="s">
        <v>38</v>
      </c>
      <c r="DT122" s="19">
        <v>0.60000000000000009</v>
      </c>
      <c r="DU122" s="19">
        <v>3.4216240000000004</v>
      </c>
      <c r="DV122" s="19">
        <v>0.30081799999999997</v>
      </c>
      <c r="DW122" s="19">
        <v>0.30081799999999997</v>
      </c>
      <c r="DX122" s="19">
        <v>0.100272</v>
      </c>
      <c r="DY122" s="19">
        <f t="shared" si="1535"/>
        <v>0.70190799999999998</v>
      </c>
      <c r="DZ122" s="19">
        <v>0.100272</v>
      </c>
      <c r="EA122" s="19">
        <v>0.100272</v>
      </c>
      <c r="EB122" s="19">
        <v>0.100272</v>
      </c>
      <c r="EC122" s="19">
        <f t="shared" si="1536"/>
        <v>0.30081599999999997</v>
      </c>
      <c r="ED122" s="19">
        <v>9.9818000000000004E-2</v>
      </c>
      <c r="EE122" s="19">
        <v>9.9818000000000004E-2</v>
      </c>
      <c r="EF122" s="34">
        <v>9.9818000000000004E-2</v>
      </c>
      <c r="EG122" s="19">
        <f t="shared" si="1537"/>
        <v>0.299454</v>
      </c>
      <c r="EH122" s="34">
        <v>9.9818000000000004E-2</v>
      </c>
      <c r="EI122" s="34">
        <v>0.123056</v>
      </c>
      <c r="EJ122" s="34">
        <v>0.123056</v>
      </c>
      <c r="EK122" s="19">
        <f t="shared" si="1538"/>
        <v>0.34593000000000002</v>
      </c>
      <c r="EL122" s="19">
        <f t="shared" si="1539"/>
        <v>1.6481080000000001</v>
      </c>
      <c r="EM122" s="48"/>
      <c r="EN122" s="48"/>
      <c r="EO122" s="48"/>
      <c r="EP122" s="197">
        <f t="shared" si="1540"/>
        <v>0</v>
      </c>
      <c r="EQ122" s="197"/>
      <c r="ER122" s="197"/>
      <c r="ES122" s="197"/>
      <c r="ET122" s="197"/>
      <c r="EU122" s="197"/>
      <c r="EV122" s="197"/>
      <c r="EW122" s="197"/>
      <c r="EX122" s="197"/>
      <c r="EY122" s="197"/>
      <c r="EZ122" s="197"/>
      <c r="FA122" s="197"/>
      <c r="FB122" s="197"/>
      <c r="FC122" s="197"/>
      <c r="FE122" s="18">
        <v>4</v>
      </c>
      <c r="FF122" s="21" t="s">
        <v>37</v>
      </c>
      <c r="FG122" s="19" t="s">
        <v>38</v>
      </c>
      <c r="FH122" s="19">
        <v>0</v>
      </c>
      <c r="FI122" s="19">
        <v>0</v>
      </c>
      <c r="FJ122" s="19">
        <v>0</v>
      </c>
      <c r="FK122" s="19">
        <v>0</v>
      </c>
      <c r="FL122" s="19">
        <v>0</v>
      </c>
      <c r="FM122" s="19">
        <f t="shared" si="1541"/>
        <v>0</v>
      </c>
      <c r="FN122" s="19">
        <v>0</v>
      </c>
      <c r="FO122" s="19">
        <v>0</v>
      </c>
      <c r="FP122" s="19">
        <v>0</v>
      </c>
      <c r="FQ122" s="19">
        <f t="shared" si="1542"/>
        <v>0</v>
      </c>
      <c r="FR122" s="19">
        <v>0</v>
      </c>
      <c r="FS122" s="19">
        <v>0</v>
      </c>
      <c r="FT122" s="42">
        <v>0</v>
      </c>
      <c r="FU122" s="19">
        <f t="shared" si="1543"/>
        <v>0</v>
      </c>
      <c r="FV122" s="42">
        <v>0</v>
      </c>
      <c r="FW122" s="42">
        <v>0.32727200000000001</v>
      </c>
      <c r="FX122" s="42">
        <v>0.32727200000000001</v>
      </c>
      <c r="FY122" s="19">
        <f t="shared" si="1544"/>
        <v>0.65454400000000001</v>
      </c>
      <c r="FZ122" s="19">
        <f t="shared" si="1545"/>
        <v>0.65454400000000001</v>
      </c>
      <c r="GA122" s="19"/>
      <c r="GB122" s="19"/>
      <c r="GC122" s="188"/>
      <c r="GD122" s="186">
        <f t="shared" si="1546"/>
        <v>0</v>
      </c>
      <c r="GE122" s="186"/>
      <c r="GF122" s="186"/>
      <c r="GG122" s="186"/>
      <c r="GH122" s="186">
        <f t="shared" si="1547"/>
        <v>0</v>
      </c>
      <c r="GI122" s="186"/>
      <c r="GJ122" s="186"/>
      <c r="GK122" s="186"/>
      <c r="GL122" s="186">
        <f t="shared" si="1548"/>
        <v>0</v>
      </c>
      <c r="GM122" s="186"/>
      <c r="GN122" s="186"/>
      <c r="GO122" s="186"/>
      <c r="GP122" s="186">
        <f t="shared" si="1549"/>
        <v>0</v>
      </c>
      <c r="GQ122" s="186">
        <f t="shared" si="1550"/>
        <v>0</v>
      </c>
      <c r="GS122" s="18">
        <v>4</v>
      </c>
      <c r="GT122" s="21" t="s">
        <v>37</v>
      </c>
      <c r="GU122" s="19" t="s">
        <v>38</v>
      </c>
      <c r="GV122" s="19">
        <v>0.45919019999999994</v>
      </c>
      <c r="GW122" s="19">
        <v>2.0847840999999998</v>
      </c>
      <c r="GX122" s="19">
        <v>5.657679999999999E-2</v>
      </c>
      <c r="GY122" s="19">
        <v>4.8681599999999998E-2</v>
      </c>
      <c r="GZ122" s="19">
        <v>5.6795199999999997E-2</v>
      </c>
      <c r="HA122" s="19">
        <f t="shared" si="1551"/>
        <v>0.16205359999999999</v>
      </c>
      <c r="HB122" s="19">
        <v>0.4</v>
      </c>
      <c r="HC122" s="19">
        <v>0</v>
      </c>
      <c r="HD122" s="19">
        <v>0</v>
      </c>
      <c r="HE122" s="19">
        <f t="shared" si="1552"/>
        <v>0.4</v>
      </c>
      <c r="HF122" s="19">
        <v>6.4908800000000003E-2</v>
      </c>
      <c r="HG122" s="19">
        <v>6.4908800000000003E-2</v>
      </c>
      <c r="HH122" s="19">
        <v>6.4908800000000003E-2</v>
      </c>
      <c r="HI122" s="19">
        <f t="shared" si="1553"/>
        <v>0.19472640000000002</v>
      </c>
      <c r="HJ122" s="19">
        <v>4.0908800000000002E-2</v>
      </c>
      <c r="HK122" s="19">
        <v>4.0908800000000002E-2</v>
      </c>
      <c r="HL122" s="19">
        <v>4.0908800000000002E-2</v>
      </c>
      <c r="HM122" s="19">
        <f t="shared" si="1554"/>
        <v>0.12272640000000001</v>
      </c>
      <c r="HN122" s="19">
        <f t="shared" si="1555"/>
        <v>0.87950640000000002</v>
      </c>
      <c r="HO122" s="19">
        <v>4.0908800000000002E-2</v>
      </c>
      <c r="HP122" s="19">
        <v>0.1689088</v>
      </c>
      <c r="HQ122" s="19"/>
      <c r="HR122" s="19">
        <f t="shared" si="1556"/>
        <v>0.20981759999999999</v>
      </c>
      <c r="HS122" s="186"/>
      <c r="HT122" s="186"/>
      <c r="HU122" s="186"/>
      <c r="HV122" s="186">
        <f t="shared" si="1557"/>
        <v>0</v>
      </c>
      <c r="HW122" s="186"/>
      <c r="HX122" s="186"/>
      <c r="HY122" s="186"/>
      <c r="HZ122" s="186">
        <f t="shared" si="1558"/>
        <v>0</v>
      </c>
      <c r="IA122" s="186"/>
      <c r="IB122" s="186"/>
      <c r="IC122" s="186"/>
      <c r="ID122" s="186">
        <f t="shared" si="1559"/>
        <v>0</v>
      </c>
      <c r="IE122" s="186">
        <f t="shared" si="1560"/>
        <v>0.20981759999999999</v>
      </c>
    </row>
    <row r="123" spans="1:239" ht="15.75" x14ac:dyDescent="0.25">
      <c r="A123" s="17">
        <v>5</v>
      </c>
      <c r="B123" s="21" t="s">
        <v>39</v>
      </c>
      <c r="C123" s="19" t="s">
        <v>40</v>
      </c>
      <c r="D123" s="20">
        <f>AR123+'1.Danh muc CPHC'!CF123+DT123+FH123+GV123</f>
        <v>10.8714209</v>
      </c>
      <c r="E123" s="20">
        <f>AS123+'1.Danh muc CPHC'!CG123+DU123+FI123+GW123</f>
        <v>34.361827720000001</v>
      </c>
      <c r="F123" s="20">
        <f>AT123+'1.Danh muc CPHC'!CH123+DV123+FJ123+GX123</f>
        <v>5.1685009800000001</v>
      </c>
      <c r="G123" s="20">
        <f>AU123+'1.Danh muc CPHC'!CI123+DW123+FK123+GY123</f>
        <v>4.9634690799999994</v>
      </c>
      <c r="H123" s="20">
        <f>AV123+'1.Danh muc CPHC'!CJ123+DX123+FL123+GZ123</f>
        <v>4.6099824000000007</v>
      </c>
      <c r="I123" s="32">
        <f t="shared" si="1340"/>
        <v>14.74195246</v>
      </c>
      <c r="J123" s="20">
        <f t="shared" si="1501"/>
        <v>5.0035596</v>
      </c>
      <c r="K123" s="20">
        <f t="shared" si="1502"/>
        <v>3.9878936</v>
      </c>
      <c r="L123" s="20">
        <f t="shared" si="1503"/>
        <v>3.1382963999999998</v>
      </c>
      <c r="M123" s="32">
        <f t="shared" si="1341"/>
        <v>12.1297496</v>
      </c>
      <c r="N123" s="20">
        <f t="shared" si="1504"/>
        <v>3.2599545999999999</v>
      </c>
      <c r="O123" s="20">
        <f t="shared" si="1505"/>
        <v>3.8868092000000005</v>
      </c>
      <c r="P123" s="20">
        <f t="shared" si="1506"/>
        <v>3.9131576000000003</v>
      </c>
      <c r="Q123" s="32">
        <f t="shared" si="1342"/>
        <v>11.0599214</v>
      </c>
      <c r="R123" s="20">
        <f t="shared" si="1507"/>
        <v>2.5062729999999998</v>
      </c>
      <c r="S123" s="20">
        <f t="shared" si="1508"/>
        <v>3.7895447999999998</v>
      </c>
      <c r="T123" s="20">
        <f t="shared" si="1509"/>
        <v>3.4497182</v>
      </c>
      <c r="U123" s="32">
        <f t="shared" si="1343"/>
        <v>9.7455359999999995</v>
      </c>
      <c r="V123" s="32">
        <f t="shared" si="1344"/>
        <v>47.677159459999999</v>
      </c>
      <c r="W123" s="32">
        <f t="shared" si="1510"/>
        <v>0.40486639999999996</v>
      </c>
      <c r="X123" s="32">
        <f t="shared" si="1511"/>
        <v>0.5197872</v>
      </c>
      <c r="Y123" s="202">
        <f t="shared" si="1512"/>
        <v>0</v>
      </c>
      <c r="Z123" s="186">
        <f t="shared" si="1405"/>
        <v>0.92465359999999996</v>
      </c>
      <c r="AA123" s="186">
        <f t="shared" si="1513"/>
        <v>0</v>
      </c>
      <c r="AB123" s="186">
        <f t="shared" si="1514"/>
        <v>0</v>
      </c>
      <c r="AC123" s="186">
        <f t="shared" si="1515"/>
        <v>0</v>
      </c>
      <c r="AD123" s="186">
        <f t="shared" si="1516"/>
        <v>0</v>
      </c>
      <c r="AE123" s="186">
        <f t="shared" si="1517"/>
        <v>0</v>
      </c>
      <c r="AF123" s="186">
        <f t="shared" si="1518"/>
        <v>0</v>
      </c>
      <c r="AG123" s="186">
        <f t="shared" si="1519"/>
        <v>0</v>
      </c>
      <c r="AH123" s="186">
        <f t="shared" si="1520"/>
        <v>0</v>
      </c>
      <c r="AI123" s="186">
        <f t="shared" si="1521"/>
        <v>0</v>
      </c>
      <c r="AJ123" s="186">
        <f t="shared" si="1522"/>
        <v>0</v>
      </c>
      <c r="AK123" s="186">
        <f t="shared" si="1523"/>
        <v>0</v>
      </c>
      <c r="AL123" s="186">
        <f t="shared" si="1524"/>
        <v>0</v>
      </c>
      <c r="AM123" s="186">
        <f t="shared" si="1374"/>
        <v>0.92465359999999996</v>
      </c>
      <c r="AN123" s="13"/>
      <c r="AO123" s="18">
        <v>5</v>
      </c>
      <c r="AP123" s="21" t="s">
        <v>39</v>
      </c>
      <c r="AQ123" s="19" t="s">
        <v>40</v>
      </c>
      <c r="AR123" s="19">
        <v>6.9309113399999998</v>
      </c>
      <c r="AS123" s="19">
        <v>14.03979752</v>
      </c>
      <c r="AT123" s="19">
        <v>2.2557225600000002</v>
      </c>
      <c r="AU123" s="19">
        <v>2.9203524000000001</v>
      </c>
      <c r="AV123" s="19">
        <v>2.5750985399999999</v>
      </c>
      <c r="AW123" s="19">
        <f t="shared" si="1525"/>
        <v>7.7511735000000002</v>
      </c>
      <c r="AX123" s="19">
        <v>3.7806815999999994</v>
      </c>
      <c r="AY123" s="19">
        <v>2.8825325999999998</v>
      </c>
      <c r="AZ123" s="19">
        <v>1.9238303999999999</v>
      </c>
      <c r="BA123" s="19">
        <f t="shared" si="1526"/>
        <v>8.5870445999999987</v>
      </c>
      <c r="BB123" s="19">
        <v>2.1861714000000001</v>
      </c>
      <c r="BC123" s="19">
        <v>2.5556442000000001</v>
      </c>
      <c r="BD123" s="19">
        <v>2.7189700000000001</v>
      </c>
      <c r="BE123" s="19">
        <f t="shared" si="1527"/>
        <v>7.4607856000000012</v>
      </c>
      <c r="BF123" s="19">
        <v>1.3472219999999999</v>
      </c>
      <c r="BG123" s="19">
        <v>1.5322236</v>
      </c>
      <c r="BH123" s="19">
        <v>1.2145032</v>
      </c>
      <c r="BI123" s="19">
        <f t="shared" si="1528"/>
        <v>4.0939487999999997</v>
      </c>
      <c r="BJ123" s="33">
        <f t="shared" si="1529"/>
        <v>27.8929525</v>
      </c>
      <c r="BK123" s="48"/>
      <c r="BL123" s="48"/>
      <c r="BM123" s="48"/>
      <c r="BN123" s="197">
        <f t="shared" si="1530"/>
        <v>0</v>
      </c>
      <c r="BO123" s="197"/>
      <c r="BP123" s="197"/>
      <c r="BQ123" s="197"/>
      <c r="BR123" s="197">
        <f t="shared" si="1531"/>
        <v>0</v>
      </c>
      <c r="BS123" s="197"/>
      <c r="BT123" s="197"/>
      <c r="BU123" s="197"/>
      <c r="BV123" s="197">
        <f t="shared" si="1532"/>
        <v>0</v>
      </c>
      <c r="BW123" s="197"/>
      <c r="BX123" s="197"/>
      <c r="BY123" s="197"/>
      <c r="BZ123" s="197">
        <f t="shared" si="1533"/>
        <v>0</v>
      </c>
      <c r="CA123" s="197">
        <f t="shared" si="1534"/>
        <v>0</v>
      </c>
      <c r="CC123" s="18">
        <v>5</v>
      </c>
      <c r="CD123" s="21" t="s">
        <v>39</v>
      </c>
      <c r="CE123" s="19" t="s">
        <v>40</v>
      </c>
      <c r="CF123" s="19">
        <v>0.77010126000000001</v>
      </c>
      <c r="CG123" s="19">
        <v>2.831477</v>
      </c>
      <c r="CH123" s="19">
        <v>0.54641592000000005</v>
      </c>
      <c r="CI123" s="19">
        <v>0.99631908000000002</v>
      </c>
      <c r="CJ123" s="19">
        <v>0.85603176000000003</v>
      </c>
      <c r="CK123" s="19">
        <v>2.39876676</v>
      </c>
      <c r="CL123" s="19"/>
      <c r="CM123" s="19"/>
      <c r="CN123" s="19"/>
      <c r="CO123" s="19">
        <v>0</v>
      </c>
      <c r="CP123" s="19"/>
      <c r="CQ123" s="19"/>
      <c r="CR123" s="19"/>
      <c r="CS123" s="19">
        <v>0</v>
      </c>
      <c r="CT123" s="19"/>
      <c r="CU123" s="19"/>
      <c r="CV123" s="19"/>
      <c r="CW123" s="19">
        <v>0</v>
      </c>
      <c r="CX123" s="19">
        <v>2.39876676</v>
      </c>
      <c r="CY123" s="19"/>
      <c r="CZ123" s="19"/>
      <c r="DA123" s="19"/>
      <c r="DB123" s="19"/>
      <c r="DC123" s="19"/>
      <c r="DD123" s="19"/>
      <c r="DE123" s="19"/>
      <c r="DF123" s="19"/>
      <c r="DG123" s="19"/>
      <c r="DH123" s="19"/>
      <c r="DI123" s="19"/>
      <c r="DJ123" s="19"/>
      <c r="DK123" s="19"/>
      <c r="DL123" s="19"/>
      <c r="DM123" s="19"/>
      <c r="DN123" s="186"/>
      <c r="DO123" s="186"/>
      <c r="DQ123" s="18">
        <v>5</v>
      </c>
      <c r="DR123" s="21" t="s">
        <v>39</v>
      </c>
      <c r="DS123" s="19" t="s">
        <v>40</v>
      </c>
      <c r="DT123" s="19">
        <v>1.01752</v>
      </c>
      <c r="DU123" s="19">
        <v>3.2409620000000001</v>
      </c>
      <c r="DV123" s="19">
        <v>0.51492000000000004</v>
      </c>
      <c r="DW123" s="19">
        <v>0.51492000000000004</v>
      </c>
      <c r="DX123" s="19">
        <v>0.32100600000000001</v>
      </c>
      <c r="DY123" s="19">
        <f t="shared" si="1535"/>
        <v>1.3508460000000002</v>
      </c>
      <c r="DZ123" s="19">
        <v>0.37330200000000002</v>
      </c>
      <c r="EA123" s="19">
        <v>0.40182800000000002</v>
      </c>
      <c r="EB123" s="19">
        <v>0.32575999999999999</v>
      </c>
      <c r="EC123" s="19">
        <f t="shared" si="1536"/>
        <v>1.1008900000000001</v>
      </c>
      <c r="ED123" s="19">
        <v>0.34002199999999999</v>
      </c>
      <c r="EE123" s="19">
        <v>0.37330200000000002</v>
      </c>
      <c r="EF123" s="34">
        <v>0.34953000000000001</v>
      </c>
      <c r="EG123" s="19">
        <f t="shared" si="1537"/>
        <v>1.0628540000000002</v>
      </c>
      <c r="EH123" s="34">
        <v>0.39087899999999998</v>
      </c>
      <c r="EI123" s="34">
        <v>1.3546039999999999</v>
      </c>
      <c r="EJ123" s="34">
        <v>1.2479070000000001</v>
      </c>
      <c r="EK123" s="19">
        <f t="shared" si="1538"/>
        <v>2.9933899999999998</v>
      </c>
      <c r="EL123" s="19">
        <f t="shared" si="1539"/>
        <v>6.5079799999999999</v>
      </c>
      <c r="EM123" s="48"/>
      <c r="EN123" s="48"/>
      <c r="EO123" s="48"/>
      <c r="EP123" s="197">
        <f t="shared" si="1540"/>
        <v>0</v>
      </c>
      <c r="EQ123" s="197"/>
      <c r="ER123" s="197"/>
      <c r="ES123" s="197"/>
      <c r="ET123" s="197"/>
      <c r="EU123" s="197"/>
      <c r="EV123" s="197"/>
      <c r="EW123" s="197"/>
      <c r="EX123" s="197"/>
      <c r="EY123" s="197"/>
      <c r="EZ123" s="197"/>
      <c r="FA123" s="197"/>
      <c r="FB123" s="197"/>
      <c r="FC123" s="197"/>
      <c r="FE123" s="18">
        <v>5</v>
      </c>
      <c r="FF123" s="21" t="s">
        <v>39</v>
      </c>
      <c r="FG123" s="19" t="s">
        <v>40</v>
      </c>
      <c r="FH123" s="19">
        <v>1.281739</v>
      </c>
      <c r="FI123" s="19">
        <v>7.8530429999999996</v>
      </c>
      <c r="FJ123" s="19">
        <v>1.568695</v>
      </c>
      <c r="FK123" s="19">
        <v>0.31565199999999999</v>
      </c>
      <c r="FL123" s="19">
        <v>0.66956499999999997</v>
      </c>
      <c r="FM123" s="19">
        <f t="shared" si="1541"/>
        <v>2.553912</v>
      </c>
      <c r="FN123" s="19">
        <v>0.612174</v>
      </c>
      <c r="FO123" s="19">
        <v>0.55478300000000003</v>
      </c>
      <c r="FP123" s="19">
        <v>0.63130399999999998</v>
      </c>
      <c r="FQ123" s="19">
        <f t="shared" si="1542"/>
        <v>1.7982610000000001</v>
      </c>
      <c r="FR123" s="19">
        <v>0.612174</v>
      </c>
      <c r="FS123" s="19">
        <v>0.774783</v>
      </c>
      <c r="FT123" s="42">
        <v>0.66</v>
      </c>
      <c r="FU123" s="19">
        <f t="shared" si="1543"/>
        <v>2.0469569999999999</v>
      </c>
      <c r="FV123" s="42">
        <v>0.411304</v>
      </c>
      <c r="FW123" s="42">
        <v>0.45717799999999997</v>
      </c>
      <c r="FX123" s="42">
        <v>0.490892</v>
      </c>
      <c r="FY123" s="19">
        <f t="shared" si="1544"/>
        <v>1.3593739999999999</v>
      </c>
      <c r="FZ123" s="19">
        <f t="shared" si="1545"/>
        <v>7.7585040000000003</v>
      </c>
      <c r="GA123" s="19"/>
      <c r="GB123" s="19"/>
      <c r="GC123" s="188"/>
      <c r="GD123" s="186">
        <f t="shared" si="1546"/>
        <v>0</v>
      </c>
      <c r="GE123" s="186"/>
      <c r="GF123" s="186"/>
      <c r="GG123" s="186"/>
      <c r="GH123" s="186">
        <f t="shared" si="1547"/>
        <v>0</v>
      </c>
      <c r="GI123" s="186"/>
      <c r="GJ123" s="186"/>
      <c r="GK123" s="186"/>
      <c r="GL123" s="186">
        <f t="shared" si="1548"/>
        <v>0</v>
      </c>
      <c r="GM123" s="186"/>
      <c r="GN123" s="186"/>
      <c r="GO123" s="186"/>
      <c r="GP123" s="186">
        <f t="shared" si="1549"/>
        <v>0</v>
      </c>
      <c r="GQ123" s="186">
        <f t="shared" si="1550"/>
        <v>0</v>
      </c>
      <c r="GS123" s="18">
        <v>5</v>
      </c>
      <c r="GT123" s="21" t="s">
        <v>39</v>
      </c>
      <c r="GU123" s="19" t="s">
        <v>40</v>
      </c>
      <c r="GV123" s="19">
        <v>0.8711492999999999</v>
      </c>
      <c r="GW123" s="19">
        <v>6.3965481999999998</v>
      </c>
      <c r="GX123" s="19">
        <v>0.28274749999999998</v>
      </c>
      <c r="GY123" s="19">
        <v>0.21622559999999999</v>
      </c>
      <c r="GZ123" s="19">
        <v>0.18828110000000001</v>
      </c>
      <c r="HA123" s="19">
        <f t="shared" si="1551"/>
        <v>0.68725419999999993</v>
      </c>
      <c r="HB123" s="19">
        <v>0.237402</v>
      </c>
      <c r="HC123" s="19">
        <v>0.14874999999999999</v>
      </c>
      <c r="HD123" s="19">
        <v>0.25740200000000002</v>
      </c>
      <c r="HE123" s="19">
        <f t="shared" si="1552"/>
        <v>0.64355399999999996</v>
      </c>
      <c r="HF123" s="19">
        <v>0.12158720000000001</v>
      </c>
      <c r="HG123" s="19">
        <v>0.18308000000000002</v>
      </c>
      <c r="HH123" s="19">
        <v>0.18465760000000001</v>
      </c>
      <c r="HI123" s="19">
        <f t="shared" si="1553"/>
        <v>0.4893248</v>
      </c>
      <c r="HJ123" s="19">
        <v>0.35686800000000002</v>
      </c>
      <c r="HK123" s="19">
        <v>0.44553920000000002</v>
      </c>
      <c r="HL123" s="19">
        <v>0.49641599999999997</v>
      </c>
      <c r="HM123" s="19">
        <f t="shared" si="1554"/>
        <v>1.2988232</v>
      </c>
      <c r="HN123" s="19">
        <f t="shared" si="1555"/>
        <v>3.1189561999999995</v>
      </c>
      <c r="HO123" s="19">
        <v>0.40486639999999996</v>
      </c>
      <c r="HP123" s="19">
        <v>0.5197872</v>
      </c>
      <c r="HQ123" s="19"/>
      <c r="HR123" s="19">
        <f t="shared" si="1556"/>
        <v>0.92465359999999996</v>
      </c>
      <c r="HS123" s="186"/>
      <c r="HT123" s="186"/>
      <c r="HU123" s="186"/>
      <c r="HV123" s="186">
        <f t="shared" si="1557"/>
        <v>0</v>
      </c>
      <c r="HW123" s="186"/>
      <c r="HX123" s="186"/>
      <c r="HY123" s="186"/>
      <c r="HZ123" s="186">
        <f t="shared" si="1558"/>
        <v>0</v>
      </c>
      <c r="IA123" s="186"/>
      <c r="IB123" s="186"/>
      <c r="IC123" s="186"/>
      <c r="ID123" s="186">
        <f t="shared" si="1559"/>
        <v>0</v>
      </c>
      <c r="IE123" s="186">
        <f t="shared" si="1560"/>
        <v>0.92465359999999996</v>
      </c>
    </row>
    <row r="124" spans="1:239" ht="15.75" x14ac:dyDescent="0.25">
      <c r="A124" s="17">
        <v>6</v>
      </c>
      <c r="B124" s="21" t="s">
        <v>41</v>
      </c>
      <c r="C124" s="19" t="s">
        <v>42</v>
      </c>
      <c r="D124" s="20">
        <f>AR124+'1.Danh muc CPHC'!CF124+DT124+FH124+GV124</f>
        <v>1.8197839999999998</v>
      </c>
      <c r="E124" s="20">
        <f>AS124+'1.Danh muc CPHC'!CG124+DU124+FI124+GW124</f>
        <v>12.48160942</v>
      </c>
      <c r="F124" s="20">
        <f>AT124+'1.Danh muc CPHC'!CH124+DV124+FJ124+GX124</f>
        <v>0.86160372000000007</v>
      </c>
      <c r="G124" s="20">
        <f>AU124+'1.Danh muc CPHC'!CI124+DW124+FK124+GY124</f>
        <v>0.79633122000000001</v>
      </c>
      <c r="H124" s="20">
        <f>AV124+'1.Danh muc CPHC'!CJ124+DX124+FL124+GZ124</f>
        <v>0.83571104000000007</v>
      </c>
      <c r="I124" s="32">
        <f t="shared" si="1340"/>
        <v>2.4936459800000002</v>
      </c>
      <c r="J124" s="20">
        <f t="shared" si="1501"/>
        <v>0.8555296</v>
      </c>
      <c r="K124" s="20">
        <f t="shared" si="1502"/>
        <v>0.66937000000000002</v>
      </c>
      <c r="L124" s="20">
        <f t="shared" si="1503"/>
        <v>0.93220139999999996</v>
      </c>
      <c r="M124" s="32">
        <f t="shared" si="1341"/>
        <v>2.4571009999999998</v>
      </c>
      <c r="N124" s="20">
        <f t="shared" si="1504"/>
        <v>1.023137</v>
      </c>
      <c r="O124" s="20">
        <f t="shared" si="1505"/>
        <v>0.92361680000000002</v>
      </c>
      <c r="P124" s="20">
        <f t="shared" si="1506"/>
        <v>0.67410000000000003</v>
      </c>
      <c r="Q124" s="32">
        <f t="shared" si="1342"/>
        <v>2.6208537999999999</v>
      </c>
      <c r="R124" s="20">
        <f t="shared" si="1507"/>
        <v>1.2878700000000001</v>
      </c>
      <c r="S124" s="20">
        <f t="shared" si="1508"/>
        <v>1.2338070000000001</v>
      </c>
      <c r="T124" s="20">
        <f t="shared" si="1509"/>
        <v>1.2442373999999998</v>
      </c>
      <c r="U124" s="32">
        <f t="shared" si="1343"/>
        <v>3.7659144000000002</v>
      </c>
      <c r="V124" s="32">
        <f t="shared" si="1344"/>
        <v>11.33751518</v>
      </c>
      <c r="W124" s="32">
        <f t="shared" si="1510"/>
        <v>0.17664000000000002</v>
      </c>
      <c r="X124" s="32">
        <f t="shared" si="1511"/>
        <v>0.13824</v>
      </c>
      <c r="Y124" s="202">
        <f t="shared" si="1512"/>
        <v>0</v>
      </c>
      <c r="Z124" s="186">
        <f t="shared" si="1405"/>
        <v>0.31488000000000005</v>
      </c>
      <c r="AA124" s="186">
        <f t="shared" si="1513"/>
        <v>0</v>
      </c>
      <c r="AB124" s="186">
        <f t="shared" si="1514"/>
        <v>0</v>
      </c>
      <c r="AC124" s="186">
        <f t="shared" si="1515"/>
        <v>0</v>
      </c>
      <c r="AD124" s="186">
        <f t="shared" si="1516"/>
        <v>0</v>
      </c>
      <c r="AE124" s="186">
        <f t="shared" si="1517"/>
        <v>0</v>
      </c>
      <c r="AF124" s="186">
        <f t="shared" si="1518"/>
        <v>0</v>
      </c>
      <c r="AG124" s="186">
        <f t="shared" si="1519"/>
        <v>0</v>
      </c>
      <c r="AH124" s="186">
        <f t="shared" si="1520"/>
        <v>0</v>
      </c>
      <c r="AI124" s="186">
        <f t="shared" si="1521"/>
        <v>0</v>
      </c>
      <c r="AJ124" s="186">
        <f t="shared" si="1522"/>
        <v>0</v>
      </c>
      <c r="AK124" s="186">
        <f t="shared" si="1523"/>
        <v>0</v>
      </c>
      <c r="AL124" s="186">
        <f t="shared" si="1524"/>
        <v>0</v>
      </c>
      <c r="AM124" s="186">
        <f t="shared" si="1374"/>
        <v>0.31488000000000005</v>
      </c>
      <c r="AN124" s="13"/>
      <c r="AO124" s="18">
        <v>6</v>
      </c>
      <c r="AP124" s="21" t="s">
        <v>41</v>
      </c>
      <c r="AQ124" s="19" t="s">
        <v>42</v>
      </c>
      <c r="AR124" s="19">
        <v>0.73870919999999995</v>
      </c>
      <c r="AS124" s="19">
        <v>3.0050336200000007</v>
      </c>
      <c r="AT124" s="19">
        <v>0.28163808000000001</v>
      </c>
      <c r="AU124" s="19">
        <v>0.19927133999999999</v>
      </c>
      <c r="AV124" s="19">
        <v>0.21919896</v>
      </c>
      <c r="AW124" s="19">
        <f t="shared" si="1525"/>
        <v>0.70010838000000009</v>
      </c>
      <c r="AX124" s="19">
        <v>0.25437959999999998</v>
      </c>
      <c r="AY124" s="19">
        <v>0.18234600000000001</v>
      </c>
      <c r="AZ124" s="19">
        <v>0.31255139999999998</v>
      </c>
      <c r="BA124" s="19">
        <f t="shared" si="1526"/>
        <v>0.74927699999999997</v>
      </c>
      <c r="BB124" s="19">
        <v>0.49146599999999996</v>
      </c>
      <c r="BC124" s="19">
        <v>0.34839780000000004</v>
      </c>
      <c r="BD124" s="19">
        <v>0.25080000000000002</v>
      </c>
      <c r="BE124" s="19">
        <f t="shared" si="1527"/>
        <v>1.0906638000000002</v>
      </c>
      <c r="BF124" s="19">
        <v>0.60027799999999998</v>
      </c>
      <c r="BG124" s="19">
        <v>0.60307500000000003</v>
      </c>
      <c r="BH124" s="19">
        <v>0.59144699999999994</v>
      </c>
      <c r="BI124" s="19">
        <f t="shared" si="1528"/>
        <v>1.7948</v>
      </c>
      <c r="BJ124" s="33">
        <f>+AW124+BA124+BE124+BI124</f>
        <v>4.3348491800000009</v>
      </c>
      <c r="BK124" s="48"/>
      <c r="BL124" s="48"/>
      <c r="BM124" s="48"/>
      <c r="BN124" s="197">
        <f t="shared" si="1530"/>
        <v>0</v>
      </c>
      <c r="BO124" s="197"/>
      <c r="BP124" s="197"/>
      <c r="BQ124" s="197"/>
      <c r="BR124" s="197">
        <f t="shared" si="1531"/>
        <v>0</v>
      </c>
      <c r="BS124" s="197"/>
      <c r="BT124" s="197"/>
      <c r="BU124" s="197"/>
      <c r="BV124" s="197">
        <f t="shared" si="1532"/>
        <v>0</v>
      </c>
      <c r="BW124" s="197"/>
      <c r="BX124" s="197"/>
      <c r="BY124" s="197"/>
      <c r="BZ124" s="197">
        <f t="shared" si="1533"/>
        <v>0</v>
      </c>
      <c r="CA124" s="197">
        <f t="shared" si="1534"/>
        <v>0</v>
      </c>
      <c r="CC124" s="18">
        <v>6</v>
      </c>
      <c r="CD124" s="21" t="s">
        <v>41</v>
      </c>
      <c r="CE124" s="19" t="s">
        <v>42</v>
      </c>
      <c r="CF124" s="19">
        <v>8.2078800000000007E-2</v>
      </c>
      <c r="CG124" s="19">
        <v>1.8583532000000003</v>
      </c>
      <c r="CH124" s="19">
        <v>0.14918364000000003</v>
      </c>
      <c r="CI124" s="19">
        <v>0.12281087999999998</v>
      </c>
      <c r="CJ124" s="19">
        <v>0.16532208000000001</v>
      </c>
      <c r="CK124" s="19">
        <v>0.43731660000000006</v>
      </c>
      <c r="CL124" s="19"/>
      <c r="CM124" s="19"/>
      <c r="CN124" s="19"/>
      <c r="CO124" s="19">
        <v>0</v>
      </c>
      <c r="CP124" s="19"/>
      <c r="CQ124" s="19"/>
      <c r="CR124" s="19"/>
      <c r="CS124" s="19">
        <v>0</v>
      </c>
      <c r="CT124" s="19"/>
      <c r="CU124" s="19"/>
      <c r="CV124" s="19"/>
      <c r="CW124" s="19">
        <v>0</v>
      </c>
      <c r="CX124" s="19">
        <v>0.43731660000000006</v>
      </c>
      <c r="CY124" s="19"/>
      <c r="CZ124" s="19"/>
      <c r="DA124" s="19"/>
      <c r="DB124" s="19"/>
      <c r="DC124" s="19"/>
      <c r="DD124" s="19"/>
      <c r="DE124" s="19"/>
      <c r="DF124" s="19"/>
      <c r="DG124" s="19"/>
      <c r="DH124" s="19"/>
      <c r="DI124" s="19"/>
      <c r="DJ124" s="19"/>
      <c r="DK124" s="19"/>
      <c r="DL124" s="19"/>
      <c r="DM124" s="19"/>
      <c r="DN124" s="186"/>
      <c r="DO124" s="186"/>
      <c r="DQ124" s="18">
        <v>6</v>
      </c>
      <c r="DR124" s="21" t="s">
        <v>41</v>
      </c>
      <c r="DS124" s="19" t="s">
        <v>42</v>
      </c>
      <c r="DT124" s="19">
        <v>0</v>
      </c>
      <c r="DU124" s="19">
        <v>2.4</v>
      </c>
      <c r="DV124" s="19">
        <v>0.168014</v>
      </c>
      <c r="DW124" s="19">
        <v>0.168014</v>
      </c>
      <c r="DX124" s="19">
        <v>0.12801000000000001</v>
      </c>
      <c r="DY124" s="19">
        <f t="shared" si="1535"/>
        <v>0.46403800000000001</v>
      </c>
      <c r="DZ124" s="19">
        <v>0.12801000000000001</v>
      </c>
      <c r="EA124" s="19">
        <v>0.12089800000000001</v>
      </c>
      <c r="EB124" s="19">
        <v>0.14579</v>
      </c>
      <c r="EC124" s="19">
        <f t="shared" si="1536"/>
        <v>0.39469799999999999</v>
      </c>
      <c r="ED124" s="19">
        <v>8.8319999999999996E-2</v>
      </c>
      <c r="EE124" s="19">
        <v>0.16511999999999999</v>
      </c>
      <c r="EF124" s="34">
        <v>8.8319999999999996E-2</v>
      </c>
      <c r="EG124" s="19">
        <f t="shared" si="1537"/>
        <v>0.34176000000000001</v>
      </c>
      <c r="EH124" s="34">
        <v>0.192</v>
      </c>
      <c r="EI124" s="34">
        <v>0.12</v>
      </c>
      <c r="EJ124" s="34">
        <v>0.216</v>
      </c>
      <c r="EK124" s="19">
        <f t="shared" si="1538"/>
        <v>0.52800000000000002</v>
      </c>
      <c r="EL124" s="19">
        <f t="shared" si="1539"/>
        <v>1.728496</v>
      </c>
      <c r="EM124" s="48"/>
      <c r="EN124" s="48"/>
      <c r="EO124" s="48"/>
      <c r="EP124" s="197">
        <f t="shared" si="1540"/>
        <v>0</v>
      </c>
      <c r="EQ124" s="197"/>
      <c r="ER124" s="197"/>
      <c r="ES124" s="197"/>
      <c r="ET124" s="197"/>
      <c r="EU124" s="197"/>
      <c r="EV124" s="197"/>
      <c r="EW124" s="197"/>
      <c r="EX124" s="197"/>
      <c r="EY124" s="197"/>
      <c r="EZ124" s="197"/>
      <c r="FA124" s="197"/>
      <c r="FB124" s="197"/>
      <c r="FC124" s="197"/>
      <c r="FE124" s="18">
        <v>6</v>
      </c>
      <c r="FF124" s="21" t="s">
        <v>41</v>
      </c>
      <c r="FG124" s="19" t="s">
        <v>42</v>
      </c>
      <c r="FH124" s="19">
        <v>0.70163600000000004</v>
      </c>
      <c r="FI124" s="19">
        <v>3.3011409999999999</v>
      </c>
      <c r="FJ124" s="19">
        <v>0.17540800000000001</v>
      </c>
      <c r="FK124" s="19">
        <v>0.24287500000000001</v>
      </c>
      <c r="FL124" s="19">
        <v>0.22938</v>
      </c>
      <c r="FM124" s="19">
        <f t="shared" si="1541"/>
        <v>0.64766299999999999</v>
      </c>
      <c r="FN124" s="19">
        <v>0.20913999999999999</v>
      </c>
      <c r="FO124" s="19">
        <v>0.236126</v>
      </c>
      <c r="FP124" s="19">
        <v>0.26985999999999999</v>
      </c>
      <c r="FQ124" s="19">
        <f t="shared" si="1542"/>
        <v>0.71512599999999993</v>
      </c>
      <c r="FR124" s="19">
        <v>0.28335100000000002</v>
      </c>
      <c r="FS124" s="19">
        <v>0.290099</v>
      </c>
      <c r="FT124" s="42">
        <v>0.22938</v>
      </c>
      <c r="FU124" s="19">
        <f t="shared" si="1543"/>
        <v>0.80283000000000004</v>
      </c>
      <c r="FV124" s="42">
        <v>0.30359199999999997</v>
      </c>
      <c r="FW124" s="42">
        <v>0.225748</v>
      </c>
      <c r="FX124" s="42">
        <v>0.256884</v>
      </c>
      <c r="FY124" s="19">
        <f t="shared" si="1544"/>
        <v>0.78622399999999992</v>
      </c>
      <c r="FZ124" s="19">
        <f t="shared" si="1545"/>
        <v>2.9518429999999998</v>
      </c>
      <c r="GA124" s="19"/>
      <c r="GB124" s="19"/>
      <c r="GC124" s="188"/>
      <c r="GD124" s="186">
        <f t="shared" si="1546"/>
        <v>0</v>
      </c>
      <c r="GE124" s="186"/>
      <c r="GF124" s="186"/>
      <c r="GG124" s="186"/>
      <c r="GH124" s="186">
        <f t="shared" si="1547"/>
        <v>0</v>
      </c>
      <c r="GI124" s="186"/>
      <c r="GJ124" s="186"/>
      <c r="GK124" s="186"/>
      <c r="GL124" s="186">
        <f t="shared" si="1548"/>
        <v>0</v>
      </c>
      <c r="GM124" s="186"/>
      <c r="GN124" s="186"/>
      <c r="GO124" s="186"/>
      <c r="GP124" s="186">
        <f t="shared" si="1549"/>
        <v>0</v>
      </c>
      <c r="GQ124" s="186">
        <f t="shared" si="1550"/>
        <v>0</v>
      </c>
      <c r="GS124" s="18">
        <v>6</v>
      </c>
      <c r="GT124" s="21" t="s">
        <v>41</v>
      </c>
      <c r="GU124" s="19" t="s">
        <v>42</v>
      </c>
      <c r="GV124" s="19">
        <v>0.29735999999999996</v>
      </c>
      <c r="GW124" s="19">
        <v>1.9170815999999997</v>
      </c>
      <c r="GX124" s="19">
        <v>8.7359999999999993E-2</v>
      </c>
      <c r="GY124" s="19">
        <v>6.336E-2</v>
      </c>
      <c r="GZ124" s="19">
        <v>9.3799999999999994E-2</v>
      </c>
      <c r="HA124" s="19">
        <f t="shared" si="1551"/>
        <v>0.24451999999999999</v>
      </c>
      <c r="HB124" s="19">
        <v>0.26400000000000001</v>
      </c>
      <c r="HC124" s="19">
        <v>0.13</v>
      </c>
      <c r="HD124" s="19">
        <v>0.20399999999999999</v>
      </c>
      <c r="HE124" s="19">
        <f t="shared" si="1552"/>
        <v>0.59799999999999998</v>
      </c>
      <c r="HF124" s="19">
        <v>0.16000000000000003</v>
      </c>
      <c r="HG124" s="19">
        <v>0.12</v>
      </c>
      <c r="HH124" s="19">
        <v>0.10560000000000001</v>
      </c>
      <c r="HI124" s="19">
        <f t="shared" si="1553"/>
        <v>0.38560000000000005</v>
      </c>
      <c r="HJ124" s="19">
        <v>0.192</v>
      </c>
      <c r="HK124" s="19">
        <v>0.28498400000000002</v>
      </c>
      <c r="HL124" s="19">
        <v>0.17990640000000002</v>
      </c>
      <c r="HM124" s="19">
        <f t="shared" si="1554"/>
        <v>0.65689039999999999</v>
      </c>
      <c r="HN124" s="19">
        <f t="shared" si="1555"/>
        <v>1.8850104000000001</v>
      </c>
      <c r="HO124" s="19">
        <v>0.17664000000000002</v>
      </c>
      <c r="HP124" s="19">
        <v>0.13824</v>
      </c>
      <c r="HQ124" s="19"/>
      <c r="HR124" s="19">
        <f t="shared" si="1556"/>
        <v>0.31488000000000005</v>
      </c>
      <c r="HS124" s="186"/>
      <c r="HT124" s="186"/>
      <c r="HU124" s="186"/>
      <c r="HV124" s="186">
        <f t="shared" si="1557"/>
        <v>0</v>
      </c>
      <c r="HW124" s="186"/>
      <c r="HX124" s="186"/>
      <c r="HY124" s="186"/>
      <c r="HZ124" s="186">
        <f t="shared" si="1558"/>
        <v>0</v>
      </c>
      <c r="IA124" s="186"/>
      <c r="IB124" s="186"/>
      <c r="IC124" s="186"/>
      <c r="ID124" s="186">
        <f t="shared" si="1559"/>
        <v>0</v>
      </c>
      <c r="IE124" s="186">
        <f t="shared" si="1560"/>
        <v>0.31488000000000005</v>
      </c>
    </row>
    <row r="125" spans="1:239" ht="15.75" x14ac:dyDescent="0.25">
      <c r="A125" s="17">
        <v>7</v>
      </c>
      <c r="B125" s="21" t="s">
        <v>43</v>
      </c>
      <c r="C125" s="19" t="s">
        <v>44</v>
      </c>
      <c r="D125" s="20">
        <f>AR125+'1.Danh muc CPHC'!CF125+DT125+FH125+GV125</f>
        <v>21.4253596</v>
      </c>
      <c r="E125" s="20">
        <f>AS125+'1.Danh muc CPHC'!CG125+DU125+FI125+GW125</f>
        <v>121.32423609999998</v>
      </c>
      <c r="F125" s="20">
        <f>AT125+'1.Danh muc CPHC'!CH125+DV125+FJ125+GX125</f>
        <v>6.4583730000000008</v>
      </c>
      <c r="G125" s="20">
        <f>AU125+'1.Danh muc CPHC'!CI125+DW125+FK125+GY125</f>
        <v>14.792289999999999</v>
      </c>
      <c r="H125" s="20">
        <f>AV125+'1.Danh muc CPHC'!CJ125+DX125+FL125+GZ125</f>
        <v>3.6118329999999998</v>
      </c>
      <c r="I125" s="32">
        <f t="shared" si="1340"/>
        <v>24.862496</v>
      </c>
      <c r="J125" s="20">
        <f t="shared" si="1501"/>
        <v>3.9808729999999999</v>
      </c>
      <c r="K125" s="20">
        <f t="shared" si="1502"/>
        <v>3.1004732000000002</v>
      </c>
      <c r="L125" s="20">
        <f t="shared" si="1503"/>
        <v>4.2672732</v>
      </c>
      <c r="M125" s="32">
        <f t="shared" si="1341"/>
        <v>11.3486194</v>
      </c>
      <c r="N125" s="20">
        <f t="shared" si="1504"/>
        <v>4.4828932000000004</v>
      </c>
      <c r="O125" s="20">
        <f t="shared" si="1505"/>
        <v>3.1671202000000003</v>
      </c>
      <c r="P125" s="20">
        <f t="shared" si="1506"/>
        <v>2.766667</v>
      </c>
      <c r="Q125" s="32">
        <f t="shared" si="1342"/>
        <v>10.416680400000001</v>
      </c>
      <c r="R125" s="20">
        <f t="shared" si="1507"/>
        <v>3.8340006000000004</v>
      </c>
      <c r="S125" s="20">
        <f t="shared" si="1508"/>
        <v>8.0992858000000005</v>
      </c>
      <c r="T125" s="20">
        <f t="shared" si="1509"/>
        <v>6.6970058000000012</v>
      </c>
      <c r="U125" s="32">
        <f t="shared" si="1343"/>
        <v>18.6302922</v>
      </c>
      <c r="V125" s="32">
        <f t="shared" si="1344"/>
        <v>65.258088000000001</v>
      </c>
      <c r="W125" s="32">
        <f t="shared" si="1510"/>
        <v>4.8255736000000002</v>
      </c>
      <c r="X125" s="32">
        <f t="shared" si="1511"/>
        <v>10.193733600000002</v>
      </c>
      <c r="Y125" s="202">
        <f t="shared" si="1512"/>
        <v>0</v>
      </c>
      <c r="Z125" s="186">
        <f t="shared" si="1405"/>
        <v>15.019307200000002</v>
      </c>
      <c r="AA125" s="186">
        <f t="shared" si="1513"/>
        <v>0</v>
      </c>
      <c r="AB125" s="186">
        <f t="shared" si="1514"/>
        <v>0</v>
      </c>
      <c r="AC125" s="186">
        <f t="shared" si="1515"/>
        <v>0</v>
      </c>
      <c r="AD125" s="186">
        <f t="shared" si="1516"/>
        <v>0</v>
      </c>
      <c r="AE125" s="186">
        <f t="shared" si="1517"/>
        <v>0</v>
      </c>
      <c r="AF125" s="186">
        <f t="shared" si="1518"/>
        <v>0</v>
      </c>
      <c r="AG125" s="186">
        <f t="shared" si="1519"/>
        <v>0</v>
      </c>
      <c r="AH125" s="186">
        <f t="shared" si="1520"/>
        <v>0</v>
      </c>
      <c r="AI125" s="186">
        <f t="shared" si="1521"/>
        <v>0</v>
      </c>
      <c r="AJ125" s="186">
        <f t="shared" si="1522"/>
        <v>0</v>
      </c>
      <c r="AK125" s="186">
        <f t="shared" si="1523"/>
        <v>0</v>
      </c>
      <c r="AL125" s="186">
        <f t="shared" si="1524"/>
        <v>0</v>
      </c>
      <c r="AM125" s="186">
        <f t="shared" si="1374"/>
        <v>15.019307200000002</v>
      </c>
      <c r="AN125" s="13"/>
      <c r="AO125" s="18">
        <v>7</v>
      </c>
      <c r="AP125" s="21" t="s">
        <v>43</v>
      </c>
      <c r="AQ125" s="19" t="s">
        <v>44</v>
      </c>
      <c r="AR125" s="19">
        <v>3.726</v>
      </c>
      <c r="AS125" s="19">
        <v>63.268819999999984</v>
      </c>
      <c r="AT125" s="19">
        <v>3</v>
      </c>
      <c r="AU125" s="19">
        <v>1.242</v>
      </c>
      <c r="AV125" s="19">
        <v>2.484</v>
      </c>
      <c r="AW125" s="19">
        <f t="shared" si="1525"/>
        <v>6.726</v>
      </c>
      <c r="AX125" s="19">
        <v>1.38</v>
      </c>
      <c r="AY125" s="19">
        <v>1.6600002</v>
      </c>
      <c r="AZ125" s="19">
        <v>1.6600002</v>
      </c>
      <c r="BA125" s="19">
        <f t="shared" si="1526"/>
        <v>4.7000003999999995</v>
      </c>
      <c r="BB125" s="19">
        <v>1.6600002</v>
      </c>
      <c r="BC125" s="19">
        <v>1.6600002</v>
      </c>
      <c r="BD125" s="19">
        <v>2.766667</v>
      </c>
      <c r="BE125" s="19">
        <f t="shared" si="1527"/>
        <v>6.0866673999999996</v>
      </c>
      <c r="BF125" s="19">
        <v>2.766667</v>
      </c>
      <c r="BG125" s="19">
        <v>3.1417272000000001</v>
      </c>
      <c r="BH125" s="19">
        <v>1.8763272</v>
      </c>
      <c r="BI125" s="19">
        <f t="shared" si="1528"/>
        <v>7.7847214000000005</v>
      </c>
      <c r="BJ125" s="33">
        <f t="shared" si="1529"/>
        <v>25.297389199999998</v>
      </c>
      <c r="BK125" s="48"/>
      <c r="BL125" s="48"/>
      <c r="BM125" s="48"/>
      <c r="BN125" s="197">
        <f t="shared" si="1530"/>
        <v>0</v>
      </c>
      <c r="BO125" s="197"/>
      <c r="BP125" s="197"/>
      <c r="BQ125" s="197"/>
      <c r="BR125" s="197">
        <f t="shared" si="1531"/>
        <v>0</v>
      </c>
      <c r="BS125" s="197"/>
      <c r="BT125" s="197"/>
      <c r="BU125" s="197"/>
      <c r="BV125" s="197">
        <f t="shared" si="1532"/>
        <v>0</v>
      </c>
      <c r="BW125" s="197"/>
      <c r="BX125" s="197"/>
      <c r="BY125" s="197"/>
      <c r="BZ125" s="197">
        <f t="shared" si="1533"/>
        <v>0</v>
      </c>
      <c r="CA125" s="197">
        <f t="shared" si="1534"/>
        <v>0</v>
      </c>
      <c r="CC125" s="18">
        <v>7</v>
      </c>
      <c r="CD125" s="21" t="s">
        <v>43</v>
      </c>
      <c r="CE125" s="19" t="s">
        <v>44</v>
      </c>
      <c r="CF125" s="19">
        <v>0.41399999999999992</v>
      </c>
      <c r="CG125" s="19">
        <v>0.21</v>
      </c>
      <c r="CH125" s="19">
        <v>0</v>
      </c>
      <c r="CI125" s="19">
        <v>0</v>
      </c>
      <c r="CJ125" s="19">
        <v>0</v>
      </c>
      <c r="CK125" s="19">
        <v>0</v>
      </c>
      <c r="CL125" s="19"/>
      <c r="CM125" s="19"/>
      <c r="CN125" s="19"/>
      <c r="CO125" s="19">
        <v>0</v>
      </c>
      <c r="CP125" s="19"/>
      <c r="CQ125" s="19"/>
      <c r="CR125" s="19"/>
      <c r="CS125" s="19">
        <v>0</v>
      </c>
      <c r="CT125" s="19"/>
      <c r="CU125" s="19"/>
      <c r="CV125" s="19"/>
      <c r="CW125" s="19">
        <v>0</v>
      </c>
      <c r="CX125" s="19">
        <v>0</v>
      </c>
      <c r="CY125" s="19"/>
      <c r="CZ125" s="19"/>
      <c r="DA125" s="19"/>
      <c r="DB125" s="19"/>
      <c r="DC125" s="19"/>
      <c r="DD125" s="19"/>
      <c r="DE125" s="19"/>
      <c r="DF125" s="19"/>
      <c r="DG125" s="19"/>
      <c r="DH125" s="19"/>
      <c r="DI125" s="19"/>
      <c r="DJ125" s="19"/>
      <c r="DK125" s="19"/>
      <c r="DL125" s="19"/>
      <c r="DM125" s="19"/>
      <c r="DN125" s="186"/>
      <c r="DO125" s="186"/>
      <c r="DQ125" s="18">
        <v>7</v>
      </c>
      <c r="DR125" s="21" t="s">
        <v>43</v>
      </c>
      <c r="DS125" s="19" t="s">
        <v>44</v>
      </c>
      <c r="DT125" s="19">
        <v>8.2700910000000007</v>
      </c>
      <c r="DU125" s="19">
        <v>16.66189</v>
      </c>
      <c r="DV125" s="19">
        <v>1.9851970000000001</v>
      </c>
      <c r="DW125" s="19">
        <v>10.022197</v>
      </c>
      <c r="DX125" s="19">
        <v>0</v>
      </c>
      <c r="DY125" s="19">
        <f t="shared" si="1535"/>
        <v>12.007394</v>
      </c>
      <c r="DZ125" s="19">
        <v>0</v>
      </c>
      <c r="EA125" s="19">
        <v>0</v>
      </c>
      <c r="EB125" s="19">
        <v>0</v>
      </c>
      <c r="EC125" s="19">
        <f t="shared" si="1536"/>
        <v>0</v>
      </c>
      <c r="ED125" s="19">
        <v>0</v>
      </c>
      <c r="EE125" s="19">
        <v>0</v>
      </c>
      <c r="EF125" s="34">
        <v>0</v>
      </c>
      <c r="EG125" s="19">
        <f t="shared" si="1537"/>
        <v>0</v>
      </c>
      <c r="EH125" s="34">
        <v>0</v>
      </c>
      <c r="EI125" s="34">
        <v>0</v>
      </c>
      <c r="EJ125" s="34">
        <v>0</v>
      </c>
      <c r="EK125" s="19">
        <f t="shared" si="1538"/>
        <v>0</v>
      </c>
      <c r="EL125" s="19">
        <f t="shared" si="1539"/>
        <v>12.007394</v>
      </c>
      <c r="EM125" s="48"/>
      <c r="EN125" s="48"/>
      <c r="EO125" s="48"/>
      <c r="EP125" s="197">
        <f t="shared" si="1540"/>
        <v>0</v>
      </c>
      <c r="EQ125" s="197"/>
      <c r="ER125" s="197"/>
      <c r="ES125" s="197"/>
      <c r="ET125" s="197"/>
      <c r="EU125" s="197"/>
      <c r="EV125" s="197"/>
      <c r="EW125" s="197"/>
      <c r="EX125" s="197"/>
      <c r="EY125" s="197"/>
      <c r="EZ125" s="197"/>
      <c r="FA125" s="197"/>
      <c r="FB125" s="197"/>
      <c r="FC125" s="197"/>
      <c r="FE125" s="18">
        <v>7</v>
      </c>
      <c r="FF125" s="21" t="s">
        <v>43</v>
      </c>
      <c r="FG125" s="19" t="s">
        <v>44</v>
      </c>
      <c r="FH125" s="19">
        <v>3.9971380000000005</v>
      </c>
      <c r="FI125" s="19">
        <v>16.375125000000001</v>
      </c>
      <c r="FJ125" s="19">
        <v>0.25454599999999999</v>
      </c>
      <c r="FK125" s="19">
        <v>2.4947729999999999</v>
      </c>
      <c r="FL125" s="19">
        <v>0.58407299999999995</v>
      </c>
      <c r="FM125" s="19">
        <f t="shared" si="1541"/>
        <v>3.3333919999999999</v>
      </c>
      <c r="FN125" s="19">
        <v>1.627073</v>
      </c>
      <c r="FO125" s="19">
        <v>0.81667299999999998</v>
      </c>
      <c r="FP125" s="19">
        <v>0.80727300000000002</v>
      </c>
      <c r="FQ125" s="19">
        <f t="shared" si="1542"/>
        <v>3.2510189999999999</v>
      </c>
      <c r="FR125" s="19">
        <v>0.618973</v>
      </c>
      <c r="FS125" s="19">
        <v>0</v>
      </c>
      <c r="FT125" s="42">
        <v>0</v>
      </c>
      <c r="FU125" s="19">
        <f t="shared" si="1543"/>
        <v>0.618973</v>
      </c>
      <c r="FV125" s="42">
        <v>0</v>
      </c>
      <c r="FW125" s="42">
        <v>0.354545</v>
      </c>
      <c r="FX125" s="42">
        <v>0.360545</v>
      </c>
      <c r="FY125" s="19">
        <f t="shared" si="1544"/>
        <v>0.71509</v>
      </c>
      <c r="FZ125" s="19">
        <f t="shared" si="1545"/>
        <v>7.9184739999999998</v>
      </c>
      <c r="GA125" s="19"/>
      <c r="GB125" s="19"/>
      <c r="GC125" s="188"/>
      <c r="GD125" s="186">
        <f t="shared" si="1546"/>
        <v>0</v>
      </c>
      <c r="GE125" s="186"/>
      <c r="GF125" s="186"/>
      <c r="GG125" s="186"/>
      <c r="GH125" s="186">
        <f t="shared" si="1547"/>
        <v>0</v>
      </c>
      <c r="GI125" s="186"/>
      <c r="GJ125" s="186"/>
      <c r="GK125" s="186"/>
      <c r="GL125" s="186">
        <f t="shared" si="1548"/>
        <v>0</v>
      </c>
      <c r="GM125" s="186"/>
      <c r="GN125" s="186"/>
      <c r="GO125" s="186"/>
      <c r="GP125" s="186">
        <f t="shared" si="1549"/>
        <v>0</v>
      </c>
      <c r="GQ125" s="186">
        <f t="shared" si="1550"/>
        <v>0</v>
      </c>
      <c r="GS125" s="18">
        <v>7</v>
      </c>
      <c r="GT125" s="21" t="s">
        <v>43</v>
      </c>
      <c r="GU125" s="19" t="s">
        <v>44</v>
      </c>
      <c r="GV125" s="19">
        <v>5.0181306000000001</v>
      </c>
      <c r="GW125" s="19">
        <v>24.808401099999998</v>
      </c>
      <c r="GX125" s="19">
        <v>1.2186299999999999</v>
      </c>
      <c r="GY125" s="19">
        <v>1.03332</v>
      </c>
      <c r="GZ125" s="19">
        <v>0.54376000000000002</v>
      </c>
      <c r="HA125" s="19">
        <f t="shared" si="1551"/>
        <v>2.7957099999999997</v>
      </c>
      <c r="HB125" s="19">
        <v>0.9738</v>
      </c>
      <c r="HC125" s="19">
        <v>0.62380000000000002</v>
      </c>
      <c r="HD125" s="19">
        <v>1.8</v>
      </c>
      <c r="HE125" s="19">
        <f t="shared" si="1552"/>
        <v>3.3975999999999997</v>
      </c>
      <c r="HF125" s="19">
        <v>2.2039200000000001</v>
      </c>
      <c r="HG125" s="19">
        <v>1.50712</v>
      </c>
      <c r="HH125" s="19">
        <v>0</v>
      </c>
      <c r="HI125" s="19">
        <f t="shared" si="1553"/>
        <v>3.7110400000000001</v>
      </c>
      <c r="HJ125" s="19">
        <v>1.0673336000000002</v>
      </c>
      <c r="HK125" s="19">
        <v>4.6030135999999997</v>
      </c>
      <c r="HL125" s="19">
        <v>4.4601336000000007</v>
      </c>
      <c r="HM125" s="19">
        <f t="shared" si="1554"/>
        <v>10.130480800000001</v>
      </c>
      <c r="HN125" s="19">
        <f t="shared" si="1555"/>
        <v>20.034830800000002</v>
      </c>
      <c r="HO125" s="19">
        <v>4.8255736000000002</v>
      </c>
      <c r="HP125" s="19">
        <v>10.193733600000002</v>
      </c>
      <c r="HQ125" s="19"/>
      <c r="HR125" s="19">
        <f t="shared" si="1556"/>
        <v>15.019307200000002</v>
      </c>
      <c r="HS125" s="186"/>
      <c r="HT125" s="186"/>
      <c r="HU125" s="186"/>
      <c r="HV125" s="186">
        <f t="shared" si="1557"/>
        <v>0</v>
      </c>
      <c r="HW125" s="186"/>
      <c r="HX125" s="186"/>
      <c r="HY125" s="186"/>
      <c r="HZ125" s="186">
        <f t="shared" si="1558"/>
        <v>0</v>
      </c>
      <c r="IA125" s="186"/>
      <c r="IB125" s="186"/>
      <c r="IC125" s="186"/>
      <c r="ID125" s="186">
        <f t="shared" si="1559"/>
        <v>0</v>
      </c>
      <c r="IE125" s="186">
        <f t="shared" si="1560"/>
        <v>15.019307200000002</v>
      </c>
    </row>
    <row r="126" spans="1:239" ht="15.75" x14ac:dyDescent="0.25">
      <c r="A126" s="17">
        <v>8</v>
      </c>
      <c r="B126" s="21" t="s">
        <v>45</v>
      </c>
      <c r="C126" s="19" t="s">
        <v>46</v>
      </c>
      <c r="D126" s="20">
        <f>AR126+'1.Danh muc CPHC'!CF126+DT126+FH126+GV126</f>
        <v>3.0326974999999998</v>
      </c>
      <c r="E126" s="20">
        <f>AS126+'1.Danh muc CPHC'!CG126+DU126+FI126+GW126</f>
        <v>10.114522699999998</v>
      </c>
      <c r="F126" s="20">
        <f>AT126+'1.Danh muc CPHC'!CH126+DV126+FJ126+GX126</f>
        <v>2.3061486799999997</v>
      </c>
      <c r="G126" s="20">
        <f>AU126+'1.Danh muc CPHC'!CI126+DW126+FK126+GY126</f>
        <v>0.82463028000000005</v>
      </c>
      <c r="H126" s="20">
        <f>AV126+'1.Danh muc CPHC'!CJ126+DX126+FL126+GZ126</f>
        <v>0.36140736000000007</v>
      </c>
      <c r="I126" s="32">
        <f t="shared" si="1340"/>
        <v>3.4921863200000001</v>
      </c>
      <c r="J126" s="20">
        <f t="shared" si="1501"/>
        <v>0.54981800000000003</v>
      </c>
      <c r="K126" s="20">
        <f t="shared" si="1502"/>
        <v>0</v>
      </c>
      <c r="L126" s="20">
        <f t="shared" si="1503"/>
        <v>0</v>
      </c>
      <c r="M126" s="32">
        <f t="shared" si="1341"/>
        <v>0.54981800000000003</v>
      </c>
      <c r="N126" s="20">
        <f t="shared" si="1504"/>
        <v>0</v>
      </c>
      <c r="O126" s="20">
        <f t="shared" si="1505"/>
        <v>0</v>
      </c>
      <c r="P126" s="20">
        <f t="shared" si="1506"/>
        <v>0.72703760000000006</v>
      </c>
      <c r="Q126" s="32">
        <f t="shared" si="1342"/>
        <v>0.72703760000000006</v>
      </c>
      <c r="R126" s="20">
        <f t="shared" si="1507"/>
        <v>0</v>
      </c>
      <c r="S126" s="20">
        <f t="shared" si="1508"/>
        <v>0</v>
      </c>
      <c r="T126" s="20">
        <f t="shared" si="1509"/>
        <v>0</v>
      </c>
      <c r="U126" s="32">
        <f t="shared" si="1343"/>
        <v>0</v>
      </c>
      <c r="V126" s="32">
        <f t="shared" si="1344"/>
        <v>4.7690419200000003</v>
      </c>
      <c r="W126" s="32">
        <f t="shared" si="1510"/>
        <v>0</v>
      </c>
      <c r="X126" s="32">
        <f t="shared" si="1511"/>
        <v>0</v>
      </c>
      <c r="Y126" s="202">
        <f t="shared" si="1512"/>
        <v>0</v>
      </c>
      <c r="Z126" s="186">
        <f t="shared" si="1405"/>
        <v>0</v>
      </c>
      <c r="AA126" s="186">
        <f t="shared" si="1513"/>
        <v>0</v>
      </c>
      <c r="AB126" s="186">
        <f t="shared" si="1514"/>
        <v>0</v>
      </c>
      <c r="AC126" s="186">
        <f t="shared" si="1515"/>
        <v>0</v>
      </c>
      <c r="AD126" s="186">
        <f t="shared" si="1516"/>
        <v>0</v>
      </c>
      <c r="AE126" s="186">
        <f t="shared" si="1517"/>
        <v>0</v>
      </c>
      <c r="AF126" s="186">
        <f t="shared" si="1518"/>
        <v>0</v>
      </c>
      <c r="AG126" s="186">
        <f t="shared" si="1519"/>
        <v>0</v>
      </c>
      <c r="AH126" s="186">
        <f t="shared" si="1520"/>
        <v>0</v>
      </c>
      <c r="AI126" s="186">
        <f t="shared" si="1521"/>
        <v>0</v>
      </c>
      <c r="AJ126" s="186">
        <f t="shared" si="1522"/>
        <v>0</v>
      </c>
      <c r="AK126" s="186">
        <f t="shared" si="1523"/>
        <v>0</v>
      </c>
      <c r="AL126" s="186">
        <f t="shared" si="1524"/>
        <v>0</v>
      </c>
      <c r="AM126" s="186">
        <f t="shared" si="1374"/>
        <v>0</v>
      </c>
      <c r="AN126" s="13"/>
      <c r="AO126" s="18">
        <v>8</v>
      </c>
      <c r="AP126" s="21" t="s">
        <v>45</v>
      </c>
      <c r="AQ126" s="19" t="s">
        <v>46</v>
      </c>
      <c r="AR126" s="19">
        <v>0</v>
      </c>
      <c r="AS126" s="19">
        <v>0</v>
      </c>
      <c r="AT126" s="19">
        <v>0</v>
      </c>
      <c r="AU126" s="19">
        <v>0</v>
      </c>
      <c r="AV126" s="19">
        <v>0</v>
      </c>
      <c r="AW126" s="19">
        <f t="shared" si="1525"/>
        <v>0</v>
      </c>
      <c r="AX126" s="19">
        <v>0</v>
      </c>
      <c r="AY126" s="19">
        <v>0</v>
      </c>
      <c r="AZ126" s="19">
        <v>0</v>
      </c>
      <c r="BA126" s="19">
        <f t="shared" si="1526"/>
        <v>0</v>
      </c>
      <c r="BB126" s="19">
        <v>0</v>
      </c>
      <c r="BC126" s="19">
        <v>0</v>
      </c>
      <c r="BD126" s="19">
        <v>0</v>
      </c>
      <c r="BE126" s="19">
        <f t="shared" si="1527"/>
        <v>0</v>
      </c>
      <c r="BF126" s="19">
        <v>0</v>
      </c>
      <c r="BG126" s="19">
        <v>0</v>
      </c>
      <c r="BH126" s="19">
        <v>0</v>
      </c>
      <c r="BI126" s="19">
        <f t="shared" si="1528"/>
        <v>0</v>
      </c>
      <c r="BJ126" s="33">
        <f t="shared" si="1529"/>
        <v>0</v>
      </c>
      <c r="BK126" s="48"/>
      <c r="BL126" s="48"/>
      <c r="BM126" s="48"/>
      <c r="BN126" s="197">
        <f t="shared" si="1530"/>
        <v>0</v>
      </c>
      <c r="BO126" s="197"/>
      <c r="BP126" s="197"/>
      <c r="BQ126" s="197"/>
      <c r="BR126" s="197">
        <f t="shared" si="1531"/>
        <v>0</v>
      </c>
      <c r="BS126" s="197"/>
      <c r="BT126" s="197"/>
      <c r="BU126" s="197"/>
      <c r="BV126" s="197">
        <f t="shared" si="1532"/>
        <v>0</v>
      </c>
      <c r="BW126" s="197"/>
      <c r="BX126" s="197"/>
      <c r="BY126" s="197"/>
      <c r="BZ126" s="197">
        <f t="shared" si="1533"/>
        <v>0</v>
      </c>
      <c r="CA126" s="197">
        <f t="shared" si="1534"/>
        <v>0</v>
      </c>
      <c r="CC126" s="18">
        <v>8</v>
      </c>
      <c r="CD126" s="21" t="s">
        <v>45</v>
      </c>
      <c r="CE126" s="19" t="s">
        <v>46</v>
      </c>
      <c r="CF126" s="19">
        <v>0</v>
      </c>
      <c r="CG126" s="19">
        <v>3.5350890000000001</v>
      </c>
      <c r="CH126" s="19">
        <v>0.83852868000000003</v>
      </c>
      <c r="CI126" s="19">
        <v>0.38997828000000001</v>
      </c>
      <c r="CJ126" s="19">
        <v>0.36140736000000007</v>
      </c>
      <c r="CK126" s="19">
        <v>1.5899143200000001</v>
      </c>
      <c r="CL126" s="19"/>
      <c r="CM126" s="19"/>
      <c r="CN126" s="19"/>
      <c r="CO126" s="19">
        <v>0</v>
      </c>
      <c r="CP126" s="19"/>
      <c r="CQ126" s="19"/>
      <c r="CR126" s="19"/>
      <c r="CS126" s="19">
        <v>0</v>
      </c>
      <c r="CT126" s="19"/>
      <c r="CU126" s="19"/>
      <c r="CV126" s="19"/>
      <c r="CW126" s="19">
        <v>0</v>
      </c>
      <c r="CX126" s="19">
        <v>1.5899143200000001</v>
      </c>
      <c r="CY126" s="19"/>
      <c r="CZ126" s="19"/>
      <c r="DA126" s="19"/>
      <c r="DB126" s="19"/>
      <c r="DC126" s="19"/>
      <c r="DD126" s="19"/>
      <c r="DE126" s="19"/>
      <c r="DF126" s="19"/>
      <c r="DG126" s="19"/>
      <c r="DH126" s="19"/>
      <c r="DI126" s="19"/>
      <c r="DJ126" s="19"/>
      <c r="DK126" s="19"/>
      <c r="DL126" s="19"/>
      <c r="DM126" s="19"/>
      <c r="DN126" s="186"/>
      <c r="DO126" s="186"/>
      <c r="DQ126" s="18">
        <v>8</v>
      </c>
      <c r="DR126" s="21" t="s">
        <v>45</v>
      </c>
      <c r="DS126" s="19" t="s">
        <v>46</v>
      </c>
      <c r="DT126" s="19">
        <v>0</v>
      </c>
      <c r="DU126" s="19">
        <v>0</v>
      </c>
      <c r="DV126" s="19">
        <v>0</v>
      </c>
      <c r="DW126" s="19">
        <v>0</v>
      </c>
      <c r="DX126" s="19">
        <v>0</v>
      </c>
      <c r="DY126" s="19">
        <f t="shared" si="1535"/>
        <v>0</v>
      </c>
      <c r="DZ126" s="19">
        <v>0</v>
      </c>
      <c r="EA126" s="19">
        <v>0</v>
      </c>
      <c r="EB126" s="19">
        <v>0</v>
      </c>
      <c r="EC126" s="19">
        <f t="shared" si="1536"/>
        <v>0</v>
      </c>
      <c r="ED126" s="19">
        <v>0</v>
      </c>
      <c r="EE126" s="19">
        <v>0</v>
      </c>
      <c r="EF126" s="34">
        <v>0</v>
      </c>
      <c r="EG126" s="19">
        <f t="shared" si="1537"/>
        <v>0</v>
      </c>
      <c r="EH126" s="34">
        <v>0</v>
      </c>
      <c r="EI126" s="34">
        <v>0</v>
      </c>
      <c r="EJ126" s="34">
        <v>0</v>
      </c>
      <c r="EK126" s="19">
        <f t="shared" si="1538"/>
        <v>0</v>
      </c>
      <c r="EL126" s="19">
        <f t="shared" si="1539"/>
        <v>0</v>
      </c>
      <c r="EM126" s="48"/>
      <c r="EN126" s="48"/>
      <c r="EO126" s="48"/>
      <c r="EP126" s="197">
        <f t="shared" si="1540"/>
        <v>0</v>
      </c>
      <c r="EQ126" s="197"/>
      <c r="ER126" s="197"/>
      <c r="ES126" s="197"/>
      <c r="ET126" s="197"/>
      <c r="EU126" s="197"/>
      <c r="EV126" s="197"/>
      <c r="EW126" s="197"/>
      <c r="EX126" s="197"/>
      <c r="EY126" s="197"/>
      <c r="EZ126" s="197"/>
      <c r="FA126" s="197"/>
      <c r="FB126" s="197"/>
      <c r="FC126" s="197"/>
      <c r="FE126" s="18">
        <v>8</v>
      </c>
      <c r="FF126" s="21" t="s">
        <v>45</v>
      </c>
      <c r="FG126" s="19" t="s">
        <v>46</v>
      </c>
      <c r="FH126" s="19">
        <v>0.28718199999999999</v>
      </c>
      <c r="FI126" s="19">
        <v>0.28718199999999999</v>
      </c>
      <c r="FJ126" s="19">
        <v>0</v>
      </c>
      <c r="FK126" s="19">
        <v>0</v>
      </c>
      <c r="FL126" s="19">
        <v>0</v>
      </c>
      <c r="FM126" s="19">
        <f t="shared" si="1541"/>
        <v>0</v>
      </c>
      <c r="FN126" s="19">
        <v>0</v>
      </c>
      <c r="FO126" s="19">
        <v>0</v>
      </c>
      <c r="FP126" s="19">
        <v>0</v>
      </c>
      <c r="FQ126" s="19">
        <f t="shared" si="1542"/>
        <v>0</v>
      </c>
      <c r="FR126" s="19">
        <v>0</v>
      </c>
      <c r="FS126" s="19">
        <v>0</v>
      </c>
      <c r="FT126" s="42">
        <v>0</v>
      </c>
      <c r="FU126" s="19">
        <f t="shared" si="1543"/>
        <v>0</v>
      </c>
      <c r="FV126" s="42">
        <v>0</v>
      </c>
      <c r="FW126" s="42">
        <v>0</v>
      </c>
      <c r="FX126" s="42">
        <v>0</v>
      </c>
      <c r="FY126" s="19">
        <f t="shared" si="1544"/>
        <v>0</v>
      </c>
      <c r="FZ126" s="19">
        <f t="shared" si="1545"/>
        <v>0</v>
      </c>
      <c r="GA126" s="19"/>
      <c r="GB126" s="19"/>
      <c r="GC126" s="188"/>
      <c r="GD126" s="186">
        <f t="shared" si="1546"/>
        <v>0</v>
      </c>
      <c r="GE126" s="186"/>
      <c r="GF126" s="186"/>
      <c r="GG126" s="186"/>
      <c r="GH126" s="186">
        <f t="shared" si="1547"/>
        <v>0</v>
      </c>
      <c r="GI126" s="186"/>
      <c r="GJ126" s="186"/>
      <c r="GK126" s="186"/>
      <c r="GL126" s="186">
        <f t="shared" si="1548"/>
        <v>0</v>
      </c>
      <c r="GM126" s="186"/>
      <c r="GN126" s="186"/>
      <c r="GO126" s="186"/>
      <c r="GP126" s="186">
        <f t="shared" si="1549"/>
        <v>0</v>
      </c>
      <c r="GQ126" s="186">
        <f t="shared" si="1550"/>
        <v>0</v>
      </c>
      <c r="GS126" s="18">
        <v>8</v>
      </c>
      <c r="GT126" s="21" t="s">
        <v>45</v>
      </c>
      <c r="GU126" s="19" t="s">
        <v>46</v>
      </c>
      <c r="GV126" s="19">
        <v>2.7455154999999998</v>
      </c>
      <c r="GW126" s="19">
        <v>6.2922516999999987</v>
      </c>
      <c r="GX126" s="19">
        <v>1.4676199999999999</v>
      </c>
      <c r="GY126" s="19">
        <v>0.43465199999999998</v>
      </c>
      <c r="GZ126" s="19">
        <v>0</v>
      </c>
      <c r="HA126" s="19">
        <f t="shared" si="1551"/>
        <v>1.902272</v>
      </c>
      <c r="HB126" s="19">
        <v>0.54981800000000003</v>
      </c>
      <c r="HC126" s="19">
        <v>0</v>
      </c>
      <c r="HD126" s="19">
        <v>0</v>
      </c>
      <c r="HE126" s="19">
        <f t="shared" si="1552"/>
        <v>0.54981800000000003</v>
      </c>
      <c r="HF126" s="19">
        <v>0</v>
      </c>
      <c r="HG126" s="19">
        <v>0</v>
      </c>
      <c r="HH126" s="19">
        <v>0.72703760000000006</v>
      </c>
      <c r="HI126" s="19">
        <f t="shared" si="1553"/>
        <v>0.72703760000000006</v>
      </c>
      <c r="HJ126" s="19">
        <v>0</v>
      </c>
      <c r="HK126" s="19">
        <v>0</v>
      </c>
      <c r="HL126" s="19">
        <v>0</v>
      </c>
      <c r="HM126" s="19">
        <f t="shared" si="1554"/>
        <v>0</v>
      </c>
      <c r="HN126" s="19">
        <f t="shared" si="1555"/>
        <v>3.1791276000000002</v>
      </c>
      <c r="HO126" s="19">
        <v>0</v>
      </c>
      <c r="HP126" s="19">
        <v>0</v>
      </c>
      <c r="HQ126" s="19"/>
      <c r="HR126" s="19">
        <f t="shared" si="1556"/>
        <v>0</v>
      </c>
      <c r="HS126" s="186"/>
      <c r="HT126" s="186"/>
      <c r="HU126" s="186"/>
      <c r="HV126" s="186">
        <f t="shared" si="1557"/>
        <v>0</v>
      </c>
      <c r="HW126" s="186"/>
      <c r="HX126" s="186"/>
      <c r="HY126" s="186"/>
      <c r="HZ126" s="186">
        <f t="shared" si="1558"/>
        <v>0</v>
      </c>
      <c r="IA126" s="186"/>
      <c r="IB126" s="186"/>
      <c r="IC126" s="186"/>
      <c r="ID126" s="186">
        <f t="shared" si="1559"/>
        <v>0</v>
      </c>
      <c r="IE126" s="186">
        <f t="shared" si="1560"/>
        <v>0</v>
      </c>
    </row>
    <row r="127" spans="1:239" ht="15.75" x14ac:dyDescent="0.25">
      <c r="A127" s="17">
        <v>9</v>
      </c>
      <c r="B127" s="21" t="s">
        <v>47</v>
      </c>
      <c r="C127" s="19" t="s">
        <v>48</v>
      </c>
      <c r="D127" s="20">
        <f>AR127+'1.Danh muc CPHC'!CF127+DT127+FH127+GV127</f>
        <v>2.8919988999999999</v>
      </c>
      <c r="E127" s="20">
        <f>AS127+'1.Danh muc CPHC'!CG127+DU127+FI127+GW127</f>
        <v>9.8453178000000001</v>
      </c>
      <c r="F127" s="20">
        <f>AT127+'1.Danh muc CPHC'!CH127+DV127+FJ127+GX127</f>
        <v>0.77630299999999997</v>
      </c>
      <c r="G127" s="20">
        <f>AU127+'1.Danh muc CPHC'!CI127+DW127+FK127+GY127</f>
        <v>0.202095</v>
      </c>
      <c r="H127" s="20">
        <f>AV127+'1.Danh muc CPHC'!CJ127+DX127+FL127+GZ127</f>
        <v>0.21464</v>
      </c>
      <c r="I127" s="32">
        <f t="shared" si="1340"/>
        <v>1.193038</v>
      </c>
      <c r="J127" s="20">
        <f t="shared" si="1501"/>
        <v>0.24391199999999999</v>
      </c>
      <c r="K127" s="20">
        <f t="shared" si="1502"/>
        <v>0.21882199999999999</v>
      </c>
      <c r="L127" s="20">
        <f t="shared" si="1503"/>
        <v>0.21890999999999999</v>
      </c>
      <c r="M127" s="32">
        <f t="shared" si="1341"/>
        <v>0.68164399999999992</v>
      </c>
      <c r="N127" s="20">
        <f t="shared" si="1504"/>
        <v>0.101825</v>
      </c>
      <c r="O127" s="20">
        <f t="shared" si="1505"/>
        <v>0.101825</v>
      </c>
      <c r="P127" s="20">
        <f t="shared" si="1506"/>
        <v>0.101825</v>
      </c>
      <c r="Q127" s="32">
        <f t="shared" si="1342"/>
        <v>0.305475</v>
      </c>
      <c r="R127" s="20">
        <f t="shared" si="1507"/>
        <v>0</v>
      </c>
      <c r="S127" s="20">
        <f t="shared" si="1508"/>
        <v>0</v>
      </c>
      <c r="T127" s="20">
        <f t="shared" si="1509"/>
        <v>0</v>
      </c>
      <c r="U127" s="32">
        <f t="shared" si="1343"/>
        <v>0</v>
      </c>
      <c r="V127" s="32">
        <f t="shared" si="1344"/>
        <v>2.1801569999999999</v>
      </c>
      <c r="W127" s="32">
        <f t="shared" si="1510"/>
        <v>0</v>
      </c>
      <c r="X127" s="32">
        <f t="shared" si="1511"/>
        <v>0</v>
      </c>
      <c r="Y127" s="202">
        <f t="shared" si="1512"/>
        <v>0</v>
      </c>
      <c r="Z127" s="186">
        <f t="shared" si="1405"/>
        <v>0</v>
      </c>
      <c r="AA127" s="186">
        <f t="shared" si="1513"/>
        <v>0</v>
      </c>
      <c r="AB127" s="186">
        <f t="shared" si="1514"/>
        <v>0</v>
      </c>
      <c r="AC127" s="186">
        <f t="shared" si="1515"/>
        <v>0</v>
      </c>
      <c r="AD127" s="186">
        <f t="shared" si="1516"/>
        <v>0</v>
      </c>
      <c r="AE127" s="186">
        <f t="shared" si="1517"/>
        <v>0</v>
      </c>
      <c r="AF127" s="186">
        <f t="shared" si="1518"/>
        <v>0</v>
      </c>
      <c r="AG127" s="186">
        <f t="shared" si="1519"/>
        <v>0</v>
      </c>
      <c r="AH127" s="186">
        <f t="shared" si="1520"/>
        <v>0</v>
      </c>
      <c r="AI127" s="186">
        <f t="shared" si="1521"/>
        <v>0</v>
      </c>
      <c r="AJ127" s="186">
        <f t="shared" si="1522"/>
        <v>0</v>
      </c>
      <c r="AK127" s="186">
        <f t="shared" si="1523"/>
        <v>0</v>
      </c>
      <c r="AL127" s="186">
        <f t="shared" si="1524"/>
        <v>0</v>
      </c>
      <c r="AM127" s="186">
        <f t="shared" si="1374"/>
        <v>0</v>
      </c>
      <c r="AN127" s="13"/>
      <c r="AO127" s="18">
        <v>9</v>
      </c>
      <c r="AP127" s="21" t="s">
        <v>47</v>
      </c>
      <c r="AQ127" s="19" t="s">
        <v>48</v>
      </c>
      <c r="AR127" s="19">
        <v>0</v>
      </c>
      <c r="AS127" s="19">
        <v>0</v>
      </c>
      <c r="AT127" s="19">
        <v>0</v>
      </c>
      <c r="AU127" s="19">
        <v>0</v>
      </c>
      <c r="AV127" s="19">
        <v>0</v>
      </c>
      <c r="AW127" s="19">
        <f t="shared" si="1525"/>
        <v>0</v>
      </c>
      <c r="AX127" s="19">
        <v>0</v>
      </c>
      <c r="AY127" s="19">
        <v>0</v>
      </c>
      <c r="AZ127" s="19">
        <v>0</v>
      </c>
      <c r="BA127" s="19">
        <f t="shared" si="1526"/>
        <v>0</v>
      </c>
      <c r="BB127" s="19">
        <v>0</v>
      </c>
      <c r="BC127" s="19">
        <v>0</v>
      </c>
      <c r="BD127" s="19">
        <v>0</v>
      </c>
      <c r="BE127" s="19">
        <f t="shared" si="1527"/>
        <v>0</v>
      </c>
      <c r="BF127" s="19">
        <v>0</v>
      </c>
      <c r="BG127" s="19">
        <v>0</v>
      </c>
      <c r="BH127" s="19">
        <v>0</v>
      </c>
      <c r="BI127" s="19">
        <f>SUM(BF127:BH127)</f>
        <v>0</v>
      </c>
      <c r="BJ127" s="33">
        <f t="shared" si="1529"/>
        <v>0</v>
      </c>
      <c r="BK127" s="48"/>
      <c r="BL127" s="48"/>
      <c r="BM127" s="48"/>
      <c r="BN127" s="197">
        <f t="shared" si="1530"/>
        <v>0</v>
      </c>
      <c r="BO127" s="197"/>
      <c r="BP127" s="197"/>
      <c r="BQ127" s="197"/>
      <c r="BR127" s="197">
        <f t="shared" si="1531"/>
        <v>0</v>
      </c>
      <c r="BS127" s="197"/>
      <c r="BT127" s="197"/>
      <c r="BU127" s="197"/>
      <c r="BV127" s="197">
        <f t="shared" si="1532"/>
        <v>0</v>
      </c>
      <c r="BW127" s="197"/>
      <c r="BX127" s="197"/>
      <c r="BY127" s="197"/>
      <c r="BZ127" s="197">
        <f t="shared" si="1533"/>
        <v>0</v>
      </c>
      <c r="CA127" s="197">
        <f>+BN127+BR127+BV127+BZ127</f>
        <v>0</v>
      </c>
      <c r="CC127" s="18">
        <v>9</v>
      </c>
      <c r="CD127" s="21" t="s">
        <v>47</v>
      </c>
      <c r="CE127" s="19" t="s">
        <v>48</v>
      </c>
      <c r="CF127" s="19">
        <v>0</v>
      </c>
      <c r="CG127" s="19">
        <v>0</v>
      </c>
      <c r="CH127" s="19">
        <v>0</v>
      </c>
      <c r="CI127" s="19">
        <v>0</v>
      </c>
      <c r="CJ127" s="19">
        <v>0</v>
      </c>
      <c r="CK127" s="19">
        <v>0</v>
      </c>
      <c r="CL127" s="19"/>
      <c r="CM127" s="19"/>
      <c r="CN127" s="19"/>
      <c r="CO127" s="19">
        <v>0</v>
      </c>
      <c r="CP127" s="19"/>
      <c r="CQ127" s="19"/>
      <c r="CR127" s="19"/>
      <c r="CS127" s="19">
        <v>0</v>
      </c>
      <c r="CT127" s="19"/>
      <c r="CU127" s="19"/>
      <c r="CV127" s="19"/>
      <c r="CW127" s="19">
        <v>0</v>
      </c>
      <c r="CX127" s="19">
        <v>0</v>
      </c>
      <c r="CY127" s="19"/>
      <c r="CZ127" s="19"/>
      <c r="DA127" s="19"/>
      <c r="DB127" s="19"/>
      <c r="DC127" s="19"/>
      <c r="DD127" s="19"/>
      <c r="DE127" s="19"/>
      <c r="DF127" s="19"/>
      <c r="DG127" s="19"/>
      <c r="DH127" s="19"/>
      <c r="DI127" s="19"/>
      <c r="DJ127" s="19"/>
      <c r="DK127" s="19"/>
      <c r="DL127" s="19"/>
      <c r="DM127" s="19"/>
      <c r="DN127" s="186"/>
      <c r="DO127" s="186"/>
      <c r="DQ127" s="18">
        <v>9</v>
      </c>
      <c r="DR127" s="21" t="s">
        <v>47</v>
      </c>
      <c r="DS127" s="19" t="s">
        <v>48</v>
      </c>
      <c r="DT127" s="19">
        <v>0</v>
      </c>
      <c r="DU127" s="19">
        <v>0</v>
      </c>
      <c r="DV127" s="19">
        <v>0</v>
      </c>
      <c r="DW127" s="19">
        <v>0</v>
      </c>
      <c r="DX127" s="19">
        <v>0</v>
      </c>
      <c r="DY127" s="19">
        <f t="shared" si="1535"/>
        <v>0</v>
      </c>
      <c r="DZ127" s="19">
        <v>0</v>
      </c>
      <c r="EA127" s="19">
        <v>0</v>
      </c>
      <c r="EB127" s="19">
        <v>0</v>
      </c>
      <c r="EC127" s="19">
        <f t="shared" si="1536"/>
        <v>0</v>
      </c>
      <c r="ED127" s="19">
        <v>0</v>
      </c>
      <c r="EE127" s="19">
        <v>0</v>
      </c>
      <c r="EF127" s="34">
        <v>0</v>
      </c>
      <c r="EG127" s="19">
        <f t="shared" si="1537"/>
        <v>0</v>
      </c>
      <c r="EH127" s="34">
        <v>0</v>
      </c>
      <c r="EI127" s="34">
        <v>0</v>
      </c>
      <c r="EJ127" s="34">
        <v>0</v>
      </c>
      <c r="EK127" s="19">
        <f t="shared" si="1538"/>
        <v>0</v>
      </c>
      <c r="EL127" s="19">
        <f>+DY127+EC127+EG127+EK127</f>
        <v>0</v>
      </c>
      <c r="EM127" s="48"/>
      <c r="EN127" s="48"/>
      <c r="EO127" s="48"/>
      <c r="EP127" s="197">
        <f t="shared" si="1540"/>
        <v>0</v>
      </c>
      <c r="EQ127" s="197"/>
      <c r="ER127" s="197"/>
      <c r="ES127" s="197"/>
      <c r="ET127" s="197"/>
      <c r="EU127" s="197"/>
      <c r="EV127" s="197"/>
      <c r="EW127" s="197"/>
      <c r="EX127" s="197"/>
      <c r="EY127" s="197"/>
      <c r="EZ127" s="197"/>
      <c r="FA127" s="197"/>
      <c r="FB127" s="197"/>
      <c r="FC127" s="197"/>
      <c r="FE127" s="18">
        <v>9</v>
      </c>
      <c r="FF127" s="21" t="s">
        <v>47</v>
      </c>
      <c r="FG127" s="19" t="s">
        <v>48</v>
      </c>
      <c r="FH127" s="19">
        <v>2.0654759999999999</v>
      </c>
      <c r="FI127" s="19">
        <v>7.0661119999999995</v>
      </c>
      <c r="FJ127" s="19">
        <v>0.68848799999999999</v>
      </c>
      <c r="FK127" s="19">
        <v>0.12682499999999999</v>
      </c>
      <c r="FL127" s="19">
        <v>0.12682499999999999</v>
      </c>
      <c r="FM127" s="19">
        <f t="shared" si="1541"/>
        <v>0.94213799999999992</v>
      </c>
      <c r="FN127" s="19">
        <v>0.12682499999999999</v>
      </c>
      <c r="FO127" s="19">
        <v>0.12682499999999999</v>
      </c>
      <c r="FP127" s="19">
        <v>0.101825</v>
      </c>
      <c r="FQ127" s="19">
        <f t="shared" si="1542"/>
        <v>0.35547499999999999</v>
      </c>
      <c r="FR127" s="19">
        <v>0.101825</v>
      </c>
      <c r="FS127" s="19">
        <v>0.101825</v>
      </c>
      <c r="FT127" s="19">
        <v>0.101825</v>
      </c>
      <c r="FU127" s="19">
        <f t="shared" si="1543"/>
        <v>0.305475</v>
      </c>
      <c r="FV127" s="19">
        <v>0</v>
      </c>
      <c r="FW127" s="19">
        <v>0</v>
      </c>
      <c r="FX127" s="19">
        <v>0</v>
      </c>
      <c r="FY127" s="19">
        <f t="shared" si="1544"/>
        <v>0</v>
      </c>
      <c r="FZ127" s="19">
        <f>+FM127+FQ127+FU127+FY127</f>
        <v>1.6030879999999998</v>
      </c>
      <c r="GA127" s="19"/>
      <c r="GB127" s="19"/>
      <c r="GC127" s="188"/>
      <c r="GD127" s="186">
        <f t="shared" si="1546"/>
        <v>0</v>
      </c>
      <c r="GE127" s="186"/>
      <c r="GF127" s="186"/>
      <c r="GG127" s="186"/>
      <c r="GH127" s="186">
        <f t="shared" si="1547"/>
        <v>0</v>
      </c>
      <c r="GI127" s="186"/>
      <c r="GJ127" s="186"/>
      <c r="GK127" s="186"/>
      <c r="GL127" s="186">
        <f t="shared" si="1548"/>
        <v>0</v>
      </c>
      <c r="GM127" s="186"/>
      <c r="GN127" s="186"/>
      <c r="GO127" s="186"/>
      <c r="GP127" s="186">
        <f t="shared" si="1549"/>
        <v>0</v>
      </c>
      <c r="GQ127" s="186">
        <f>+GD127+GH127+GL127+GP127</f>
        <v>0</v>
      </c>
      <c r="GS127" s="18">
        <v>9</v>
      </c>
      <c r="GT127" s="21" t="s">
        <v>47</v>
      </c>
      <c r="GU127" s="19" t="s">
        <v>48</v>
      </c>
      <c r="GV127" s="19">
        <v>0.82652289999999984</v>
      </c>
      <c r="GW127" s="19">
        <v>2.7792057999999997</v>
      </c>
      <c r="GX127" s="19">
        <v>8.7815000000000004E-2</v>
      </c>
      <c r="GY127" s="19">
        <v>7.5270000000000004E-2</v>
      </c>
      <c r="GZ127" s="19">
        <v>8.7815000000000004E-2</v>
      </c>
      <c r="HA127" s="19">
        <f t="shared" si="1551"/>
        <v>0.25090000000000001</v>
      </c>
      <c r="HB127" s="19">
        <v>0.117087</v>
      </c>
      <c r="HC127" s="19">
        <v>9.1996999999999995E-2</v>
      </c>
      <c r="HD127" s="19">
        <v>0.11708499999999999</v>
      </c>
      <c r="HE127" s="19">
        <f t="shared" si="1552"/>
        <v>0.32616899999999999</v>
      </c>
      <c r="HF127" s="19">
        <v>0</v>
      </c>
      <c r="HG127" s="19">
        <v>0</v>
      </c>
      <c r="HH127" s="19">
        <v>0</v>
      </c>
      <c r="HI127" s="19">
        <f t="shared" si="1553"/>
        <v>0</v>
      </c>
      <c r="HJ127" s="19">
        <v>0</v>
      </c>
      <c r="HK127" s="19">
        <v>0</v>
      </c>
      <c r="HL127" s="19">
        <v>0</v>
      </c>
      <c r="HM127" s="19">
        <f t="shared" si="1554"/>
        <v>0</v>
      </c>
      <c r="HN127" s="19">
        <f>HA127+HE127+HI127+HM127</f>
        <v>0.57706900000000005</v>
      </c>
      <c r="HO127" s="19">
        <v>0</v>
      </c>
      <c r="HP127" s="19">
        <v>0</v>
      </c>
      <c r="HQ127" s="19"/>
      <c r="HR127" s="19">
        <f t="shared" si="1556"/>
        <v>0</v>
      </c>
      <c r="HS127" s="186"/>
      <c r="HT127" s="186"/>
      <c r="HU127" s="186"/>
      <c r="HV127" s="186">
        <f t="shared" si="1557"/>
        <v>0</v>
      </c>
      <c r="HW127" s="186"/>
      <c r="HX127" s="186"/>
      <c r="HY127" s="186"/>
      <c r="HZ127" s="186">
        <f t="shared" si="1558"/>
        <v>0</v>
      </c>
      <c r="IA127" s="186"/>
      <c r="IB127" s="186"/>
      <c r="IC127" s="186"/>
      <c r="ID127" s="186">
        <f t="shared" si="1559"/>
        <v>0</v>
      </c>
      <c r="IE127" s="186">
        <f>HR127+HV127+HZ127+ID127</f>
        <v>0</v>
      </c>
    </row>
    <row r="128" spans="1:239" s="13" customFormat="1" ht="15.75" x14ac:dyDescent="0.25">
      <c r="A128" s="14" t="s">
        <v>49</v>
      </c>
      <c r="B128" s="15"/>
      <c r="C128" s="16" t="s">
        <v>50</v>
      </c>
      <c r="D128" s="16">
        <f>SUM(D129:D135)</f>
        <v>23.557376160000004</v>
      </c>
      <c r="E128" s="16">
        <f t="shared" ref="E128:T128" si="1561">SUM(E129:E135)</f>
        <v>190.80419938</v>
      </c>
      <c r="F128" s="16">
        <f t="shared" si="1561"/>
        <v>15.702053780000002</v>
      </c>
      <c r="G128" s="16">
        <f t="shared" si="1561"/>
        <v>9.8154498599999993</v>
      </c>
      <c r="H128" s="16">
        <f t="shared" si="1561"/>
        <v>9.7180279800000005</v>
      </c>
      <c r="I128" s="29">
        <f t="shared" si="1340"/>
        <v>35.235531620000003</v>
      </c>
      <c r="J128" s="16">
        <f t="shared" si="1561"/>
        <v>6.8319504000000002</v>
      </c>
      <c r="K128" s="16">
        <f t="shared" si="1561"/>
        <v>4.1348826000000001</v>
      </c>
      <c r="L128" s="16">
        <f t="shared" si="1561"/>
        <v>7.0749230000000001</v>
      </c>
      <c r="M128" s="29">
        <f t="shared" si="1341"/>
        <v>18.041755999999999</v>
      </c>
      <c r="N128" s="16">
        <f t="shared" si="1561"/>
        <v>5.3162123999999995</v>
      </c>
      <c r="O128" s="16">
        <f t="shared" si="1561"/>
        <v>4.455908</v>
      </c>
      <c r="P128" s="16">
        <f t="shared" si="1561"/>
        <v>6.1410655999999992</v>
      </c>
      <c r="Q128" s="29">
        <f t="shared" si="1342"/>
        <v>15.913185999999998</v>
      </c>
      <c r="R128" s="16">
        <f t="shared" si="1561"/>
        <v>5.5978206000000004</v>
      </c>
      <c r="S128" s="16">
        <f t="shared" si="1561"/>
        <v>6.4089035999999986</v>
      </c>
      <c r="T128" s="16">
        <f t="shared" si="1561"/>
        <v>6.9343050000000002</v>
      </c>
      <c r="U128" s="29">
        <f t="shared" si="1343"/>
        <v>18.941029199999999</v>
      </c>
      <c r="V128" s="29">
        <f t="shared" si="1344"/>
        <v>88.131502820000009</v>
      </c>
      <c r="W128" s="29">
        <f t="shared" ref="W128:Y128" si="1562">SUM(W129:W135)</f>
        <v>3.1100311999999999</v>
      </c>
      <c r="X128" s="29">
        <f t="shared" si="1562"/>
        <v>1.221244</v>
      </c>
      <c r="Y128" s="201">
        <f t="shared" si="1562"/>
        <v>0</v>
      </c>
      <c r="Z128" s="353">
        <f t="shared" si="1405"/>
        <v>4.3312752000000003</v>
      </c>
      <c r="AA128" s="353">
        <f t="shared" ref="AA128" si="1563">SUM(AA129:AA135)</f>
        <v>0</v>
      </c>
      <c r="AB128" s="353">
        <f t="shared" ref="AB128:AE128" si="1564">SUM(AB129:AB135)</f>
        <v>0</v>
      </c>
      <c r="AC128" s="353">
        <f t="shared" si="1564"/>
        <v>0</v>
      </c>
      <c r="AD128" s="353">
        <f t="shared" si="1564"/>
        <v>0</v>
      </c>
      <c r="AE128" s="353">
        <f t="shared" si="1564"/>
        <v>0</v>
      </c>
      <c r="AF128" s="353">
        <f t="shared" ref="AF128:AI128" si="1565">SUM(AF129:AF135)</f>
        <v>0</v>
      </c>
      <c r="AG128" s="353">
        <f t="shared" si="1565"/>
        <v>0</v>
      </c>
      <c r="AH128" s="353">
        <f t="shared" si="1565"/>
        <v>0</v>
      </c>
      <c r="AI128" s="353">
        <f t="shared" si="1565"/>
        <v>0</v>
      </c>
      <c r="AJ128" s="353">
        <f t="shared" ref="AJ128:AL128" si="1566">SUM(AJ129:AJ135)</f>
        <v>0</v>
      </c>
      <c r="AK128" s="353">
        <f t="shared" si="1566"/>
        <v>0</v>
      </c>
      <c r="AL128" s="353">
        <f t="shared" si="1566"/>
        <v>0</v>
      </c>
      <c r="AM128" s="353">
        <f t="shared" si="1374"/>
        <v>4.3312752000000003</v>
      </c>
      <c r="AN128" s="355"/>
      <c r="AO128" s="15" t="s">
        <v>49</v>
      </c>
      <c r="AP128" s="15"/>
      <c r="AQ128" s="16" t="s">
        <v>50</v>
      </c>
      <c r="AR128" s="16">
        <f>SUM(AR129:AR135)</f>
        <v>8.2409555599999997</v>
      </c>
      <c r="AS128" s="16">
        <f t="shared" ref="AS128:CA128" si="1567">SUM(AS129:AS135)</f>
        <v>49.093512379999993</v>
      </c>
      <c r="AT128" s="16">
        <f t="shared" si="1567"/>
        <v>3.9160772200000005</v>
      </c>
      <c r="AU128" s="16">
        <f t="shared" si="1567"/>
        <v>0.86006610000000006</v>
      </c>
      <c r="AV128" s="16">
        <f t="shared" si="1567"/>
        <v>2.2931661599999997</v>
      </c>
      <c r="AW128" s="16">
        <f t="shared" si="1567"/>
        <v>7.0693094799999994</v>
      </c>
      <c r="AX128" s="16">
        <f t="shared" si="1567"/>
        <v>1.5265643999999998</v>
      </c>
      <c r="AY128" s="16">
        <f t="shared" si="1567"/>
        <v>1.5655626</v>
      </c>
      <c r="AZ128" s="16">
        <f t="shared" si="1567"/>
        <v>1.2587159999999997</v>
      </c>
      <c r="BA128" s="16">
        <f t="shared" si="1567"/>
        <v>4.3508430000000002</v>
      </c>
      <c r="BB128" s="16">
        <f t="shared" si="1567"/>
        <v>1.6325100000000001</v>
      </c>
      <c r="BC128" s="16">
        <f t="shared" si="1567"/>
        <v>0.93318480000000004</v>
      </c>
      <c r="BD128" s="16">
        <f t="shared" si="1567"/>
        <v>1.4506740000000002</v>
      </c>
      <c r="BE128" s="16">
        <f t="shared" si="1567"/>
        <v>4.0163688000000004</v>
      </c>
      <c r="BF128" s="16">
        <f t="shared" si="1567"/>
        <v>1.365178</v>
      </c>
      <c r="BG128" s="16">
        <f t="shared" si="1567"/>
        <v>2.3367113999999995</v>
      </c>
      <c r="BH128" s="16">
        <f t="shared" si="1567"/>
        <v>1.7914421999999999</v>
      </c>
      <c r="BI128" s="16">
        <f t="shared" si="1567"/>
        <v>5.4933315999999994</v>
      </c>
      <c r="BJ128" s="16">
        <f t="shared" si="1567"/>
        <v>20.929852879999999</v>
      </c>
      <c r="BK128" s="82">
        <f t="shared" si="1567"/>
        <v>0</v>
      </c>
      <c r="BL128" s="82">
        <f t="shared" si="1567"/>
        <v>0</v>
      </c>
      <c r="BM128" s="82">
        <f t="shared" si="1567"/>
        <v>0</v>
      </c>
      <c r="BN128" s="350">
        <f t="shared" si="1567"/>
        <v>0</v>
      </c>
      <c r="BO128" s="350">
        <f t="shared" si="1567"/>
        <v>0</v>
      </c>
      <c r="BP128" s="350">
        <f t="shared" si="1567"/>
        <v>0</v>
      </c>
      <c r="BQ128" s="350">
        <f t="shared" si="1567"/>
        <v>0</v>
      </c>
      <c r="BR128" s="350">
        <f t="shared" si="1567"/>
        <v>0</v>
      </c>
      <c r="BS128" s="350">
        <f t="shared" si="1567"/>
        <v>0</v>
      </c>
      <c r="BT128" s="350">
        <f t="shared" si="1567"/>
        <v>0</v>
      </c>
      <c r="BU128" s="350">
        <f t="shared" si="1567"/>
        <v>0</v>
      </c>
      <c r="BV128" s="350">
        <f t="shared" si="1567"/>
        <v>0</v>
      </c>
      <c r="BW128" s="350">
        <f t="shared" si="1567"/>
        <v>0</v>
      </c>
      <c r="BX128" s="350">
        <f t="shared" si="1567"/>
        <v>0</v>
      </c>
      <c r="BY128" s="350">
        <f t="shared" si="1567"/>
        <v>0</v>
      </c>
      <c r="BZ128" s="350">
        <f t="shared" si="1567"/>
        <v>0</v>
      </c>
      <c r="CA128" s="350">
        <f t="shared" si="1567"/>
        <v>0</v>
      </c>
      <c r="CB128" s="355"/>
      <c r="CC128" s="15" t="s">
        <v>49</v>
      </c>
      <c r="CD128" s="15"/>
      <c r="CE128" s="16" t="s">
        <v>50</v>
      </c>
      <c r="CF128" s="16">
        <v>0.92041030000000001</v>
      </c>
      <c r="CG128" s="16">
        <v>62.755185000000004</v>
      </c>
      <c r="CH128" s="16">
        <v>3.1651035599999999</v>
      </c>
      <c r="CI128" s="16">
        <v>2.3460383600000001</v>
      </c>
      <c r="CJ128" s="16">
        <v>2.6011483200000001</v>
      </c>
      <c r="CK128" s="16">
        <v>8.1122902400000001</v>
      </c>
      <c r="CL128" s="16">
        <v>0</v>
      </c>
      <c r="CM128" s="16">
        <v>0</v>
      </c>
      <c r="CN128" s="16">
        <v>0</v>
      </c>
      <c r="CO128" s="16">
        <v>0</v>
      </c>
      <c r="CP128" s="16">
        <v>0</v>
      </c>
      <c r="CQ128" s="16">
        <v>0</v>
      </c>
      <c r="CR128" s="16">
        <v>0</v>
      </c>
      <c r="CS128" s="16">
        <v>0</v>
      </c>
      <c r="CT128" s="16">
        <v>0</v>
      </c>
      <c r="CU128" s="16">
        <v>0</v>
      </c>
      <c r="CV128" s="16">
        <v>0</v>
      </c>
      <c r="CW128" s="16">
        <v>0</v>
      </c>
      <c r="CX128" s="16">
        <v>8.1122902400000001</v>
      </c>
      <c r="CY128" s="16"/>
      <c r="CZ128" s="16"/>
      <c r="DA128" s="16"/>
      <c r="DB128" s="16"/>
      <c r="DC128" s="16"/>
      <c r="DD128" s="16"/>
      <c r="DE128" s="16"/>
      <c r="DF128" s="16"/>
      <c r="DG128" s="16"/>
      <c r="DH128" s="16"/>
      <c r="DI128" s="16"/>
      <c r="DJ128" s="16"/>
      <c r="DK128" s="16"/>
      <c r="DL128" s="16"/>
      <c r="DM128" s="16"/>
      <c r="DN128" s="353"/>
      <c r="DO128" s="353"/>
      <c r="DP128" s="349"/>
      <c r="DQ128" s="15" t="s">
        <v>49</v>
      </c>
      <c r="DR128" s="15"/>
      <c r="DS128" s="16" t="s">
        <v>50</v>
      </c>
      <c r="DT128" s="16">
        <f>SUM(DT129:DT135)</f>
        <v>9.2317520000000002</v>
      </c>
      <c r="DU128" s="16">
        <f t="shared" ref="DU128:EP128" si="1568">SUM(DU129:DU135)</f>
        <v>46.654758999999991</v>
      </c>
      <c r="DV128" s="16">
        <f t="shared" si="1568"/>
        <v>4.0826859999999998</v>
      </c>
      <c r="DW128" s="16">
        <f t="shared" si="1568"/>
        <v>3.5445539999999998</v>
      </c>
      <c r="DX128" s="16">
        <f t="shared" si="1568"/>
        <v>1.59324</v>
      </c>
      <c r="DY128" s="16">
        <f t="shared" si="1568"/>
        <v>9.2204800000000002</v>
      </c>
      <c r="DZ128" s="16">
        <f t="shared" si="1568"/>
        <v>1.8654139999999999</v>
      </c>
      <c r="EA128" s="16">
        <f t="shared" si="1568"/>
        <v>0.76232</v>
      </c>
      <c r="EB128" s="16">
        <f t="shared" si="1568"/>
        <v>0.42152000000000001</v>
      </c>
      <c r="EC128" s="16">
        <f t="shared" si="1568"/>
        <v>3.0492539999999999</v>
      </c>
      <c r="ED128" s="16">
        <f t="shared" si="1568"/>
        <v>0.753</v>
      </c>
      <c r="EE128" s="16">
        <f t="shared" si="1568"/>
        <v>0.75380399999999992</v>
      </c>
      <c r="EF128" s="30">
        <f t="shared" si="1568"/>
        <v>1.068346</v>
      </c>
      <c r="EG128" s="16">
        <f t="shared" si="1568"/>
        <v>2.5751499999999998</v>
      </c>
      <c r="EH128" s="16">
        <f t="shared" si="1568"/>
        <v>1.4367369999999999</v>
      </c>
      <c r="EI128" s="16">
        <f t="shared" si="1568"/>
        <v>0.71681399999999995</v>
      </c>
      <c r="EJ128" s="16">
        <f t="shared" si="1568"/>
        <v>0.87666599999999995</v>
      </c>
      <c r="EK128" s="16">
        <f t="shared" si="1568"/>
        <v>3.0302169999999995</v>
      </c>
      <c r="EL128" s="16">
        <f t="shared" si="1568"/>
        <v>17.875101000000001</v>
      </c>
      <c r="EM128" s="82">
        <f t="shared" si="1568"/>
        <v>0</v>
      </c>
      <c r="EN128" s="82">
        <f t="shared" si="1568"/>
        <v>0</v>
      </c>
      <c r="EO128" s="82">
        <f t="shared" si="1568"/>
        <v>0</v>
      </c>
      <c r="EP128" s="350">
        <f t="shared" si="1568"/>
        <v>0</v>
      </c>
      <c r="EQ128" s="350"/>
      <c r="ER128" s="350"/>
      <c r="ES128" s="350"/>
      <c r="ET128" s="350"/>
      <c r="EU128" s="350"/>
      <c r="EV128" s="350"/>
      <c r="EW128" s="350"/>
      <c r="EX128" s="350"/>
      <c r="EY128" s="350"/>
      <c r="EZ128" s="350"/>
      <c r="FA128" s="350"/>
      <c r="FB128" s="350"/>
      <c r="FC128" s="350"/>
      <c r="FD128" s="355"/>
      <c r="FE128" s="15" t="s">
        <v>49</v>
      </c>
      <c r="FF128" s="15"/>
      <c r="FG128" s="16" t="s">
        <v>50</v>
      </c>
      <c r="FH128" s="16">
        <f>SUM(FH129:FH135)</f>
        <v>0</v>
      </c>
      <c r="FI128" s="16">
        <f t="shared" ref="FI128:GD128" si="1569">SUM(FI129:FI135)</f>
        <v>3.8171000000000004</v>
      </c>
      <c r="FJ128" s="16">
        <f t="shared" si="1569"/>
        <v>0.7</v>
      </c>
      <c r="FK128" s="16">
        <f t="shared" si="1569"/>
        <v>0.7</v>
      </c>
      <c r="FL128" s="16">
        <f t="shared" si="1569"/>
        <v>0.7</v>
      </c>
      <c r="FM128" s="16">
        <f t="shared" si="1569"/>
        <v>2.0999999999999996</v>
      </c>
      <c r="FN128" s="16">
        <f t="shared" si="1569"/>
        <v>0.7</v>
      </c>
      <c r="FO128" s="16">
        <f t="shared" si="1569"/>
        <v>0.7</v>
      </c>
      <c r="FP128" s="16">
        <f t="shared" si="1569"/>
        <v>0.7</v>
      </c>
      <c r="FQ128" s="16">
        <f t="shared" si="1569"/>
        <v>2.0999999999999996</v>
      </c>
      <c r="FR128" s="16">
        <f t="shared" si="1569"/>
        <v>0.7</v>
      </c>
      <c r="FS128" s="16">
        <f t="shared" si="1569"/>
        <v>0.7</v>
      </c>
      <c r="FT128" s="31">
        <f t="shared" si="1569"/>
        <v>0.7</v>
      </c>
      <c r="FU128" s="16">
        <f t="shared" si="1569"/>
        <v>2.0999999999999996</v>
      </c>
      <c r="FV128" s="16">
        <f t="shared" si="1569"/>
        <v>0.5</v>
      </c>
      <c r="FW128" s="16">
        <f t="shared" si="1569"/>
        <v>1.0025029999999999</v>
      </c>
      <c r="FX128" s="16">
        <f t="shared" si="1569"/>
        <v>0.54508000000000001</v>
      </c>
      <c r="FY128" s="16">
        <f t="shared" si="1569"/>
        <v>2.0475829999999999</v>
      </c>
      <c r="FZ128" s="16">
        <f t="shared" si="1569"/>
        <v>8.3475830000000002</v>
      </c>
      <c r="GA128" s="16">
        <f t="shared" si="1569"/>
        <v>0</v>
      </c>
      <c r="GB128" s="16">
        <f t="shared" si="1569"/>
        <v>0</v>
      </c>
      <c r="GC128" s="189">
        <f t="shared" si="1569"/>
        <v>0</v>
      </c>
      <c r="GD128" s="353">
        <f t="shared" si="1569"/>
        <v>0</v>
      </c>
      <c r="GE128" s="353">
        <f t="shared" ref="GE128:GH128" si="1570">SUM(GE129:GE135)</f>
        <v>0</v>
      </c>
      <c r="GF128" s="353">
        <f t="shared" si="1570"/>
        <v>0</v>
      </c>
      <c r="GG128" s="353">
        <f t="shared" si="1570"/>
        <v>0</v>
      </c>
      <c r="GH128" s="353">
        <f t="shared" si="1570"/>
        <v>0</v>
      </c>
      <c r="GI128" s="353">
        <f t="shared" ref="GI128:GL128" si="1571">SUM(GI129:GI135)</f>
        <v>0</v>
      </c>
      <c r="GJ128" s="353">
        <f t="shared" si="1571"/>
        <v>0</v>
      </c>
      <c r="GK128" s="353">
        <f t="shared" si="1571"/>
        <v>0</v>
      </c>
      <c r="GL128" s="353">
        <f t="shared" si="1571"/>
        <v>0</v>
      </c>
      <c r="GM128" s="353">
        <f t="shared" ref="GM128:GQ128" si="1572">SUM(GM129:GM135)</f>
        <v>0</v>
      </c>
      <c r="GN128" s="353">
        <f t="shared" si="1572"/>
        <v>0</v>
      </c>
      <c r="GO128" s="353">
        <f t="shared" si="1572"/>
        <v>0</v>
      </c>
      <c r="GP128" s="353">
        <f t="shared" si="1572"/>
        <v>0</v>
      </c>
      <c r="GQ128" s="353">
        <f t="shared" si="1572"/>
        <v>0</v>
      </c>
      <c r="GR128" s="355"/>
      <c r="GS128" s="15" t="s">
        <v>49</v>
      </c>
      <c r="GT128" s="15"/>
      <c r="GU128" s="16" t="s">
        <v>50</v>
      </c>
      <c r="GV128" s="16">
        <f>SUM(GV129:GV135)</f>
        <v>5.1642583000000002</v>
      </c>
      <c r="GW128" s="16">
        <f t="shared" ref="GW128:HN128" si="1573">SUM(GW129:GW135)</f>
        <v>28.483643000000001</v>
      </c>
      <c r="GX128" s="16">
        <f t="shared" si="1573"/>
        <v>3.838187</v>
      </c>
      <c r="GY128" s="16">
        <f t="shared" si="1573"/>
        <v>2.3647913999999997</v>
      </c>
      <c r="GZ128" s="16">
        <f t="shared" si="1573"/>
        <v>2.5304735000000003</v>
      </c>
      <c r="HA128" s="16">
        <f t="shared" si="1573"/>
        <v>8.7334519000000004</v>
      </c>
      <c r="HB128" s="16">
        <f t="shared" si="1573"/>
        <v>2.7399719999999999</v>
      </c>
      <c r="HC128" s="16">
        <f t="shared" si="1573"/>
        <v>1.107</v>
      </c>
      <c r="HD128" s="16">
        <f t="shared" si="1573"/>
        <v>4.6946870000000001</v>
      </c>
      <c r="HE128" s="16">
        <f t="shared" si="1573"/>
        <v>8.541659000000001</v>
      </c>
      <c r="HF128" s="16">
        <f t="shared" si="1573"/>
        <v>2.2307024000000002</v>
      </c>
      <c r="HG128" s="16">
        <f t="shared" si="1573"/>
        <v>2.0689191999999998</v>
      </c>
      <c r="HH128" s="16">
        <f t="shared" si="1573"/>
        <v>2.9220455999999997</v>
      </c>
      <c r="HI128" s="16">
        <f t="shared" si="1573"/>
        <v>7.2216672000000006</v>
      </c>
      <c r="HJ128" s="16">
        <f t="shared" si="1573"/>
        <v>2.2959056000000002</v>
      </c>
      <c r="HK128" s="16">
        <f t="shared" si="1573"/>
        <v>2.3528752000000002</v>
      </c>
      <c r="HL128" s="16">
        <f t="shared" si="1573"/>
        <v>3.7211167999999999</v>
      </c>
      <c r="HM128" s="16">
        <f t="shared" si="1573"/>
        <v>8.3698975999999998</v>
      </c>
      <c r="HN128" s="16">
        <f t="shared" si="1573"/>
        <v>32.866675699999995</v>
      </c>
      <c r="HO128" s="16">
        <f t="shared" ref="HO128:HR128" si="1574">SUM(HO129:HO135)</f>
        <v>3.1100311999999999</v>
      </c>
      <c r="HP128" s="16">
        <f t="shared" si="1574"/>
        <v>1.221244</v>
      </c>
      <c r="HQ128" s="16">
        <f t="shared" si="1574"/>
        <v>0</v>
      </c>
      <c r="HR128" s="16">
        <f t="shared" si="1574"/>
        <v>4.3312752000000003</v>
      </c>
      <c r="HS128" s="353">
        <f t="shared" ref="HS128:HV128" si="1575">SUM(HS129:HS135)</f>
        <v>0</v>
      </c>
      <c r="HT128" s="353">
        <f t="shared" si="1575"/>
        <v>0</v>
      </c>
      <c r="HU128" s="353">
        <f t="shared" si="1575"/>
        <v>0</v>
      </c>
      <c r="HV128" s="353">
        <f t="shared" si="1575"/>
        <v>0</v>
      </c>
      <c r="HW128" s="353">
        <f t="shared" ref="HW128:HZ128" si="1576">SUM(HW129:HW135)</f>
        <v>0</v>
      </c>
      <c r="HX128" s="353">
        <f t="shared" si="1576"/>
        <v>0</v>
      </c>
      <c r="HY128" s="353">
        <f t="shared" si="1576"/>
        <v>0</v>
      </c>
      <c r="HZ128" s="353">
        <f t="shared" si="1576"/>
        <v>0</v>
      </c>
      <c r="IA128" s="353">
        <f t="shared" ref="IA128:IE128" si="1577">SUM(IA129:IA135)</f>
        <v>0</v>
      </c>
      <c r="IB128" s="353">
        <f t="shared" si="1577"/>
        <v>0</v>
      </c>
      <c r="IC128" s="353">
        <f t="shared" si="1577"/>
        <v>0</v>
      </c>
      <c r="ID128" s="353">
        <f t="shared" si="1577"/>
        <v>0</v>
      </c>
      <c r="IE128" s="353">
        <f t="shared" si="1577"/>
        <v>4.3312752000000003</v>
      </c>
    </row>
    <row r="129" spans="1:239" ht="15.75" x14ac:dyDescent="0.25">
      <c r="A129" s="17">
        <v>10</v>
      </c>
      <c r="B129" s="21" t="s">
        <v>51</v>
      </c>
      <c r="C129" s="19" t="s">
        <v>52</v>
      </c>
      <c r="D129" s="20">
        <f>AR129+'1.Danh muc CPHC'!CF129+DT129+FH129+GV129</f>
        <v>3.3782277399999998</v>
      </c>
      <c r="E129" s="20">
        <f>AS129+'1.Danh muc CPHC'!CG129+DU129+FI129+GW129</f>
        <v>20.83599572</v>
      </c>
      <c r="F129" s="20">
        <f>AT129+'1.Danh muc CPHC'!CH129+DV129+FJ129+GX129</f>
        <v>3.8544086800000001</v>
      </c>
      <c r="G129" s="20">
        <f>AU129+'1.Danh muc CPHC'!CI129+DW129+FK129+GY129</f>
        <v>2.2730054399999995</v>
      </c>
      <c r="H129" s="20">
        <f>AV129+'1.Danh muc CPHC'!CJ129+DX129+FL129+GZ129</f>
        <v>1.4223927199999999</v>
      </c>
      <c r="I129" s="32">
        <f t="shared" si="1340"/>
        <v>7.5498068399999987</v>
      </c>
      <c r="J129" s="20">
        <f t="shared" ref="J129:L135" si="1578">AX129+CL129+DZ129+FN129+HB129</f>
        <v>0.661578</v>
      </c>
      <c r="K129" s="20">
        <f t="shared" si="1578"/>
        <v>0.55684920000000004</v>
      </c>
      <c r="L129" s="20">
        <f t="shared" si="1578"/>
        <v>1.2104392000000002</v>
      </c>
      <c r="M129" s="32">
        <f t="shared" si="1341"/>
        <v>2.4288664000000004</v>
      </c>
      <c r="N129" s="20">
        <f t="shared" ref="N129:P135" si="1579">BB129+CP129+ED129+FR129+HF129</f>
        <v>1.6021190000000001</v>
      </c>
      <c r="O129" s="20">
        <f t="shared" si="1579"/>
        <v>1.4407732</v>
      </c>
      <c r="P129" s="20">
        <f t="shared" si="1579"/>
        <v>2.2944115999999997</v>
      </c>
      <c r="Q129" s="32">
        <f t="shared" si="1342"/>
        <v>5.337303799999999</v>
      </c>
      <c r="R129" s="20">
        <f t="shared" ref="R129:T135" si="1580">BF129+CT129+EH129+FV129+HJ129</f>
        <v>1.7343716000000002</v>
      </c>
      <c r="S129" s="20">
        <f t="shared" si="1580"/>
        <v>1.6246200000000002</v>
      </c>
      <c r="T129" s="20">
        <f t="shared" si="1580"/>
        <v>2.3693719999999998</v>
      </c>
      <c r="U129" s="32">
        <f t="shared" si="1343"/>
        <v>5.7283635999999998</v>
      </c>
      <c r="V129" s="32">
        <f t="shared" si="1344"/>
        <v>21.044340639999998</v>
      </c>
      <c r="W129" s="32">
        <f t="shared" ref="W129:W135" si="1581">BK129+CY129+EM129+GA129+HO129</f>
        <v>2.3392808</v>
      </c>
      <c r="X129" s="32">
        <f t="shared" ref="X129:Y135" si="1582">BL129+DM129+EN129+GB129+HP129</f>
        <v>0.48799120000000001</v>
      </c>
      <c r="Y129" s="202">
        <f t="shared" si="1582"/>
        <v>0</v>
      </c>
      <c r="Z129" s="184">
        <f t="shared" si="1405"/>
        <v>2.8272720000000002</v>
      </c>
      <c r="AA129" s="184">
        <f t="shared" ref="AA129:AA135" si="1583">BO129+DC129+EQ129+GE129+HS129</f>
        <v>0</v>
      </c>
      <c r="AB129" s="184">
        <f t="shared" ref="AB129:AD135" si="1584">BP129+DD129+ER129+GF129+HT129</f>
        <v>0</v>
      </c>
      <c r="AC129" s="184">
        <f t="shared" si="1584"/>
        <v>0</v>
      </c>
      <c r="AD129" s="184">
        <f t="shared" si="1584"/>
        <v>0</v>
      </c>
      <c r="AE129" s="184">
        <f t="shared" ref="AE129:AE135" si="1585">BS129+DG129+EU129+GI129+HW129</f>
        <v>0</v>
      </c>
      <c r="AF129" s="184">
        <f t="shared" ref="AF129:AF135" si="1586">BT129+DH129+EV129+GJ129+HX129</f>
        <v>0</v>
      </c>
      <c r="AG129" s="184">
        <f t="shared" ref="AG129:AG135" si="1587">BU129+DI129+EW129+GK129+HY129</f>
        <v>0</v>
      </c>
      <c r="AH129" s="184">
        <f t="shared" ref="AH129:AH135" si="1588">BV129+DJ129+EX129+GL129+HZ129</f>
        <v>0</v>
      </c>
      <c r="AI129" s="184">
        <f t="shared" ref="AI129:AI135" si="1589">BW129+DK129+EY129+GM129+IA129</f>
        <v>0</v>
      </c>
      <c r="AJ129" s="184">
        <f t="shared" ref="AJ129:AJ135" si="1590">BX129+DL129+EZ129+GN129+IB129</f>
        <v>0</v>
      </c>
      <c r="AK129" s="184">
        <f t="shared" ref="AK129:AK135" si="1591">BY129+DM129+FA129+GO129+IC129</f>
        <v>0</v>
      </c>
      <c r="AL129" s="184">
        <f t="shared" ref="AL129:AL135" si="1592">BZ129+DN129+FB129+GP129+ID129</f>
        <v>0</v>
      </c>
      <c r="AM129" s="184">
        <f t="shared" si="1374"/>
        <v>2.8272720000000002</v>
      </c>
      <c r="AN129" s="13"/>
      <c r="AO129" s="18">
        <v>10</v>
      </c>
      <c r="AP129" s="21" t="s">
        <v>51</v>
      </c>
      <c r="AQ129" s="19" t="s">
        <v>52</v>
      </c>
      <c r="AR129" s="19">
        <v>0.17951544000000003</v>
      </c>
      <c r="AS129" s="19">
        <v>3.0913027199999994</v>
      </c>
      <c r="AT129" s="19">
        <v>5.4543239999999993E-2</v>
      </c>
      <c r="AU129" s="19">
        <v>6.3772919999999997E-2</v>
      </c>
      <c r="AV129" s="19">
        <v>4.2089219999999997E-2</v>
      </c>
      <c r="AW129" s="19">
        <f t="shared" si="1525"/>
        <v>0.16040537999999999</v>
      </c>
      <c r="AX129" s="19">
        <v>5.0183999999999999E-2</v>
      </c>
      <c r="AY129" s="19">
        <v>4.9849200000000003E-2</v>
      </c>
      <c r="AZ129" s="19">
        <v>5.7661200000000003E-2</v>
      </c>
      <c r="BA129" s="19">
        <f t="shared" si="1526"/>
        <v>0.15769440000000001</v>
      </c>
      <c r="BB129" s="19">
        <v>4.6416599999999995E-2</v>
      </c>
      <c r="BC129" s="19">
        <v>4.6854E-2</v>
      </c>
      <c r="BD129" s="19">
        <v>4.7365999999999998E-2</v>
      </c>
      <c r="BE129" s="19">
        <f t="shared" si="1527"/>
        <v>0.1406366</v>
      </c>
      <c r="BF129" s="19">
        <v>0.113666</v>
      </c>
      <c r="BG129" s="19">
        <v>0</v>
      </c>
      <c r="BH129" s="19">
        <v>0</v>
      </c>
      <c r="BI129" s="19">
        <f t="shared" ref="BI129:BI135" si="1593">SUM(BF129:BH129)</f>
        <v>0.113666</v>
      </c>
      <c r="BJ129" s="33">
        <f t="shared" si="1529"/>
        <v>0.57240237999999999</v>
      </c>
      <c r="BK129" s="48"/>
      <c r="BL129" s="48"/>
      <c r="BM129" s="48"/>
      <c r="BN129" s="197">
        <f t="shared" ref="BN129:BN135" si="1594">SUM(BK129:BM129)</f>
        <v>0</v>
      </c>
      <c r="BO129" s="197"/>
      <c r="BP129" s="197"/>
      <c r="BQ129" s="197"/>
      <c r="BR129" s="197">
        <f t="shared" ref="BR129:BR135" si="1595">SUM(BO129:BQ129)</f>
        <v>0</v>
      </c>
      <c r="BS129" s="197"/>
      <c r="BT129" s="197"/>
      <c r="BU129" s="197"/>
      <c r="BV129" s="197">
        <f t="shared" ref="BV129:BV135" si="1596">SUM(BS129:BU129)</f>
        <v>0</v>
      </c>
      <c r="BW129" s="197"/>
      <c r="BX129" s="197"/>
      <c r="BY129" s="197"/>
      <c r="BZ129" s="197">
        <f t="shared" ref="BZ129:BZ135" si="1597">SUM(BW129:BY129)</f>
        <v>0</v>
      </c>
      <c r="CA129" s="197">
        <f t="shared" ref="CA129:CA134" si="1598">+BN129+BR129+BV129+BZ129</f>
        <v>0</v>
      </c>
      <c r="CC129" s="18">
        <v>10</v>
      </c>
      <c r="CD129" s="21" t="s">
        <v>51</v>
      </c>
      <c r="CE129" s="19" t="s">
        <v>52</v>
      </c>
      <c r="CF129" s="19">
        <v>0</v>
      </c>
      <c r="CG129" s="19">
        <v>0.52312499999999995</v>
      </c>
      <c r="CH129" s="19">
        <v>0.12828744</v>
      </c>
      <c r="CI129" s="19">
        <v>0.12754511999999998</v>
      </c>
      <c r="CJ129" s="19">
        <v>8.4180000000000005E-2</v>
      </c>
      <c r="CK129" s="19">
        <v>0.34001256000000002</v>
      </c>
      <c r="CL129" s="19"/>
      <c r="CM129" s="19"/>
      <c r="CN129" s="19"/>
      <c r="CO129" s="19">
        <v>0</v>
      </c>
      <c r="CP129" s="19"/>
      <c r="CQ129" s="19"/>
      <c r="CR129" s="19"/>
      <c r="CS129" s="19">
        <v>0</v>
      </c>
      <c r="CT129" s="19"/>
      <c r="CU129" s="19"/>
      <c r="CV129" s="19"/>
      <c r="CW129" s="19">
        <v>0</v>
      </c>
      <c r="CX129" s="19">
        <v>0.34001256000000002</v>
      </c>
      <c r="CY129" s="19"/>
      <c r="CZ129" s="19"/>
      <c r="DA129" s="19"/>
      <c r="DB129" s="19"/>
      <c r="DC129" s="19"/>
      <c r="DD129" s="19"/>
      <c r="DE129" s="19"/>
      <c r="DF129" s="19"/>
      <c r="DG129" s="19"/>
      <c r="DH129" s="19"/>
      <c r="DI129" s="19"/>
      <c r="DJ129" s="19"/>
      <c r="DK129" s="19"/>
      <c r="DL129" s="19"/>
      <c r="DM129" s="19"/>
      <c r="DN129" s="186"/>
      <c r="DO129" s="186"/>
      <c r="DQ129" s="18">
        <v>10</v>
      </c>
      <c r="DR129" s="21" t="s">
        <v>51</v>
      </c>
      <c r="DS129" s="19" t="s">
        <v>52</v>
      </c>
      <c r="DT129" s="19">
        <v>0.92578500000000008</v>
      </c>
      <c r="DU129" s="19">
        <v>5.6596069999999994</v>
      </c>
      <c r="DV129" s="19">
        <v>0.50914099999999995</v>
      </c>
      <c r="DW129" s="19">
        <v>0.392646</v>
      </c>
      <c r="DX129" s="19">
        <v>0</v>
      </c>
      <c r="DY129" s="19">
        <f t="shared" si="1535"/>
        <v>0.90178699999999989</v>
      </c>
      <c r="DZ129" s="19">
        <v>0</v>
      </c>
      <c r="EA129" s="19">
        <v>0</v>
      </c>
      <c r="EB129" s="19">
        <v>0</v>
      </c>
      <c r="EC129" s="19">
        <f t="shared" ref="EC129:EC135" si="1599">SUM(DZ129:EB129)</f>
        <v>0</v>
      </c>
      <c r="ED129" s="19">
        <v>0</v>
      </c>
      <c r="EE129" s="19">
        <v>0</v>
      </c>
      <c r="EF129" s="34">
        <v>0</v>
      </c>
      <c r="EG129" s="19">
        <f t="shared" ref="EG129:EG135" si="1600">SUM(ED129:EF129)</f>
        <v>0</v>
      </c>
      <c r="EH129" s="34">
        <v>0</v>
      </c>
      <c r="EI129" s="34">
        <v>0</v>
      </c>
      <c r="EJ129" s="34">
        <v>0</v>
      </c>
      <c r="EK129" s="19">
        <f t="shared" ref="EK129:EK135" si="1601">SUM(EH129:EJ129)</f>
        <v>0</v>
      </c>
      <c r="EL129" s="19">
        <f t="shared" ref="EL129:EL134" si="1602">+DY129+EC129+EG129+EK129</f>
        <v>0.90178699999999989</v>
      </c>
      <c r="EM129" s="48"/>
      <c r="EN129" s="48"/>
      <c r="EO129" s="48"/>
      <c r="EP129" s="197">
        <f t="shared" ref="EP129:EP135" si="1603">SUM(EM129:EO129)</f>
        <v>0</v>
      </c>
      <c r="EQ129" s="197"/>
      <c r="ER129" s="197"/>
      <c r="ES129" s="197"/>
      <c r="ET129" s="197"/>
      <c r="EU129" s="197"/>
      <c r="EV129" s="197"/>
      <c r="EW129" s="197"/>
      <c r="EX129" s="197"/>
      <c r="EY129" s="197"/>
      <c r="EZ129" s="197"/>
      <c r="FA129" s="197"/>
      <c r="FB129" s="197"/>
      <c r="FC129" s="197"/>
      <c r="FE129" s="18">
        <v>10</v>
      </c>
      <c r="FF129" s="21" t="s">
        <v>51</v>
      </c>
      <c r="FG129" s="19" t="s">
        <v>52</v>
      </c>
      <c r="FH129" s="19">
        <v>0</v>
      </c>
      <c r="FI129" s="19">
        <v>0</v>
      </c>
      <c r="FJ129" s="19">
        <v>0</v>
      </c>
      <c r="FK129" s="19">
        <v>0</v>
      </c>
      <c r="FL129" s="19">
        <v>0</v>
      </c>
      <c r="FM129" s="19">
        <f t="shared" si="1541"/>
        <v>0</v>
      </c>
      <c r="FN129" s="19">
        <v>0</v>
      </c>
      <c r="FO129" s="19">
        <v>0</v>
      </c>
      <c r="FP129" s="19">
        <v>0</v>
      </c>
      <c r="FQ129" s="19">
        <f t="shared" ref="FQ129:FQ135" si="1604">SUM(FN129:FP129)</f>
        <v>0</v>
      </c>
      <c r="FR129" s="19">
        <v>0</v>
      </c>
      <c r="FS129" s="19">
        <v>0</v>
      </c>
      <c r="FT129" s="42">
        <v>0</v>
      </c>
      <c r="FU129" s="19">
        <f t="shared" ref="FU129:FU135" si="1605">SUM(FR129:FT129)</f>
        <v>0</v>
      </c>
      <c r="FV129" s="42">
        <v>0</v>
      </c>
      <c r="FW129" s="42">
        <v>0</v>
      </c>
      <c r="FX129" s="42">
        <v>0</v>
      </c>
      <c r="FY129" s="19">
        <f t="shared" ref="FY129:FY135" si="1606">SUM(FV129:FX129)</f>
        <v>0</v>
      </c>
      <c r="FZ129" s="19">
        <f t="shared" ref="FZ129:FZ134" si="1607">+FM129+FQ129+FU129+FY129</f>
        <v>0</v>
      </c>
      <c r="GA129" s="19"/>
      <c r="GB129" s="19"/>
      <c r="GC129" s="188"/>
      <c r="GD129" s="186">
        <f t="shared" ref="GD129:GD135" si="1608">SUM(GA129:GC129)</f>
        <v>0</v>
      </c>
      <c r="GE129" s="186"/>
      <c r="GF129" s="186"/>
      <c r="GG129" s="186"/>
      <c r="GH129" s="186">
        <f t="shared" ref="GH129:GH135" si="1609">SUM(GE129:GG129)</f>
        <v>0</v>
      </c>
      <c r="GI129" s="186"/>
      <c r="GJ129" s="186"/>
      <c r="GK129" s="186"/>
      <c r="GL129" s="186">
        <f t="shared" ref="GL129:GL135" si="1610">SUM(GI129:GK129)</f>
        <v>0</v>
      </c>
      <c r="GM129" s="186"/>
      <c r="GN129" s="186"/>
      <c r="GO129" s="186"/>
      <c r="GP129" s="186">
        <f t="shared" ref="GP129:GP135" si="1611">SUM(GM129:GO129)</f>
        <v>0</v>
      </c>
      <c r="GQ129" s="186">
        <f t="shared" ref="GQ129:GQ134" si="1612">+GD129+GH129+GL129+GP129</f>
        <v>0</v>
      </c>
      <c r="GS129" s="18">
        <v>10</v>
      </c>
      <c r="GT129" s="21" t="s">
        <v>51</v>
      </c>
      <c r="GU129" s="19" t="s">
        <v>52</v>
      </c>
      <c r="GV129" s="19">
        <v>2.2729272999999997</v>
      </c>
      <c r="GW129" s="19">
        <v>11.561961</v>
      </c>
      <c r="GX129" s="19">
        <v>3.1624370000000002</v>
      </c>
      <c r="GY129" s="19">
        <v>1.6890413999999998</v>
      </c>
      <c r="GZ129" s="19">
        <v>1.2961235</v>
      </c>
      <c r="HA129" s="19">
        <f t="shared" si="1551"/>
        <v>6.1476018999999997</v>
      </c>
      <c r="HB129" s="19">
        <v>0.61139399999999999</v>
      </c>
      <c r="HC129" s="19">
        <v>0.50700000000000001</v>
      </c>
      <c r="HD129" s="19">
        <v>1.1527780000000001</v>
      </c>
      <c r="HE129" s="19">
        <f t="shared" ref="HE129:HE139" si="1613">SUM(HB129:HD129)</f>
        <v>2.271172</v>
      </c>
      <c r="HF129" s="19">
        <v>1.5557024000000002</v>
      </c>
      <c r="HG129" s="19">
        <v>1.3939192</v>
      </c>
      <c r="HH129" s="19">
        <v>2.2470455999999999</v>
      </c>
      <c r="HI129" s="19">
        <f t="shared" ref="HI129:HI139" si="1614">SUM(HF129:HH129)</f>
        <v>5.1966672000000003</v>
      </c>
      <c r="HJ129" s="19">
        <v>1.6207056000000002</v>
      </c>
      <c r="HK129" s="19">
        <v>1.6246200000000002</v>
      </c>
      <c r="HL129" s="19">
        <v>2.3693719999999998</v>
      </c>
      <c r="HM129" s="19">
        <f t="shared" ref="HM129:HM139" si="1615">SUM(HJ129:HL129)</f>
        <v>5.6146975999999995</v>
      </c>
      <c r="HN129" s="19">
        <f t="shared" ref="HN129:HN134" si="1616">HA129+HE129+HI129+HM129</f>
        <v>19.230138699999998</v>
      </c>
      <c r="HO129" s="19">
        <v>2.3392808</v>
      </c>
      <c r="HP129" s="19">
        <v>0.48799120000000001</v>
      </c>
      <c r="HQ129" s="19"/>
      <c r="HR129" s="19">
        <f t="shared" ref="HR129:HR135" si="1617">SUM(HO129:HQ129)</f>
        <v>2.8272720000000002</v>
      </c>
      <c r="HS129" s="186"/>
      <c r="HT129" s="186"/>
      <c r="HU129" s="186"/>
      <c r="HV129" s="186">
        <f t="shared" ref="HV129:HV135" si="1618">SUM(HS129:HU129)</f>
        <v>0</v>
      </c>
      <c r="HW129" s="186"/>
      <c r="HX129" s="186"/>
      <c r="HY129" s="186"/>
      <c r="HZ129" s="186">
        <f t="shared" ref="HZ129:HZ135" si="1619">SUM(HW129:HY129)</f>
        <v>0</v>
      </c>
      <c r="IA129" s="186"/>
      <c r="IB129" s="186"/>
      <c r="IC129" s="186"/>
      <c r="ID129" s="186">
        <f t="shared" ref="ID129:ID135" si="1620">SUM(IA129:IC129)</f>
        <v>0</v>
      </c>
      <c r="IE129" s="186">
        <f t="shared" ref="IE129:IE134" si="1621">HR129+HV129+HZ129+ID129</f>
        <v>2.8272720000000002</v>
      </c>
    </row>
    <row r="130" spans="1:239" ht="15.75" x14ac:dyDescent="0.25">
      <c r="A130" s="17">
        <v>11</v>
      </c>
      <c r="B130" s="21" t="s">
        <v>53</v>
      </c>
      <c r="C130" s="19" t="s">
        <v>54</v>
      </c>
      <c r="D130" s="20">
        <f>AR130+'1.Danh muc CPHC'!CF130+DT130+FH130+GV130</f>
        <v>0</v>
      </c>
      <c r="E130" s="20">
        <f>AS130+'1.Danh muc CPHC'!CG130+DU130+FI130+GW130</f>
        <v>0</v>
      </c>
      <c r="F130" s="20">
        <f>AT130+'1.Danh muc CPHC'!CH130+DV130+FJ130+GX130</f>
        <v>0</v>
      </c>
      <c r="G130" s="20">
        <f>AU130+'1.Danh muc CPHC'!CI130+DW130+FK130+GY130</f>
        <v>0</v>
      </c>
      <c r="H130" s="20">
        <f>AV130+'1.Danh muc CPHC'!CJ130+DX130+FL130+GZ130</f>
        <v>0</v>
      </c>
      <c r="I130" s="32">
        <f t="shared" si="1340"/>
        <v>0</v>
      </c>
      <c r="J130" s="20">
        <f t="shared" si="1578"/>
        <v>0</v>
      </c>
      <c r="K130" s="20">
        <f t="shared" si="1578"/>
        <v>0</v>
      </c>
      <c r="L130" s="20">
        <f t="shared" si="1578"/>
        <v>0</v>
      </c>
      <c r="M130" s="32">
        <f t="shared" si="1341"/>
        <v>0</v>
      </c>
      <c r="N130" s="20">
        <f t="shared" si="1579"/>
        <v>0</v>
      </c>
      <c r="O130" s="20">
        <f t="shared" si="1579"/>
        <v>0</v>
      </c>
      <c r="P130" s="20">
        <f t="shared" si="1579"/>
        <v>0</v>
      </c>
      <c r="Q130" s="32">
        <f t="shared" si="1342"/>
        <v>0</v>
      </c>
      <c r="R130" s="20">
        <f t="shared" si="1580"/>
        <v>0</v>
      </c>
      <c r="S130" s="20">
        <f t="shared" si="1580"/>
        <v>0</v>
      </c>
      <c r="T130" s="20">
        <f t="shared" si="1580"/>
        <v>0</v>
      </c>
      <c r="U130" s="32">
        <f t="shared" si="1343"/>
        <v>0</v>
      </c>
      <c r="V130" s="32">
        <f t="shared" si="1344"/>
        <v>0</v>
      </c>
      <c r="W130" s="32">
        <f t="shared" si="1581"/>
        <v>0</v>
      </c>
      <c r="X130" s="32">
        <f t="shared" si="1582"/>
        <v>0</v>
      </c>
      <c r="Y130" s="202">
        <f t="shared" si="1582"/>
        <v>0</v>
      </c>
      <c r="Z130" s="184">
        <f t="shared" si="1405"/>
        <v>0</v>
      </c>
      <c r="AA130" s="184">
        <f t="shared" si="1583"/>
        <v>0</v>
      </c>
      <c r="AB130" s="184">
        <f t="shared" si="1584"/>
        <v>0</v>
      </c>
      <c r="AC130" s="184">
        <f t="shared" si="1584"/>
        <v>0</v>
      </c>
      <c r="AD130" s="184">
        <f t="shared" si="1584"/>
        <v>0</v>
      </c>
      <c r="AE130" s="184">
        <f t="shared" si="1585"/>
        <v>0</v>
      </c>
      <c r="AF130" s="184">
        <f t="shared" si="1586"/>
        <v>0</v>
      </c>
      <c r="AG130" s="184">
        <f t="shared" si="1587"/>
        <v>0</v>
      </c>
      <c r="AH130" s="184">
        <f t="shared" si="1588"/>
        <v>0</v>
      </c>
      <c r="AI130" s="184">
        <f t="shared" si="1589"/>
        <v>0</v>
      </c>
      <c r="AJ130" s="184">
        <f t="shared" si="1590"/>
        <v>0</v>
      </c>
      <c r="AK130" s="184">
        <f t="shared" si="1591"/>
        <v>0</v>
      </c>
      <c r="AL130" s="184">
        <f t="shared" si="1592"/>
        <v>0</v>
      </c>
      <c r="AM130" s="184">
        <f t="shared" si="1374"/>
        <v>0</v>
      </c>
      <c r="AN130" s="13"/>
      <c r="AO130" s="18">
        <v>11</v>
      </c>
      <c r="AP130" s="21" t="s">
        <v>53</v>
      </c>
      <c r="AQ130" s="19" t="s">
        <v>54</v>
      </c>
      <c r="AR130" s="19">
        <v>0</v>
      </c>
      <c r="AS130" s="19">
        <v>0</v>
      </c>
      <c r="AT130" s="19">
        <v>0</v>
      </c>
      <c r="AU130" s="19">
        <v>0</v>
      </c>
      <c r="AV130" s="19">
        <v>0</v>
      </c>
      <c r="AW130" s="19">
        <f t="shared" si="1525"/>
        <v>0</v>
      </c>
      <c r="AX130" s="19">
        <v>0</v>
      </c>
      <c r="AY130" s="19">
        <v>0</v>
      </c>
      <c r="AZ130" s="19">
        <v>0</v>
      </c>
      <c r="BA130" s="19">
        <f t="shared" si="1526"/>
        <v>0</v>
      </c>
      <c r="BB130" s="19">
        <v>0</v>
      </c>
      <c r="BC130" s="19">
        <v>0</v>
      </c>
      <c r="BD130" s="19">
        <v>0</v>
      </c>
      <c r="BE130" s="19">
        <f t="shared" si="1527"/>
        <v>0</v>
      </c>
      <c r="BF130" s="19">
        <v>0</v>
      </c>
      <c r="BG130" s="19">
        <v>0</v>
      </c>
      <c r="BH130" s="19">
        <v>0</v>
      </c>
      <c r="BI130" s="19">
        <f t="shared" si="1593"/>
        <v>0</v>
      </c>
      <c r="BJ130" s="33">
        <f t="shared" si="1529"/>
        <v>0</v>
      </c>
      <c r="BK130" s="48"/>
      <c r="BL130" s="48"/>
      <c r="BM130" s="48"/>
      <c r="BN130" s="197">
        <f t="shared" si="1594"/>
        <v>0</v>
      </c>
      <c r="BO130" s="197"/>
      <c r="BP130" s="197"/>
      <c r="BQ130" s="197"/>
      <c r="BR130" s="197">
        <f t="shared" si="1595"/>
        <v>0</v>
      </c>
      <c r="BS130" s="197"/>
      <c r="BT130" s="197"/>
      <c r="BU130" s="197"/>
      <c r="BV130" s="197">
        <f t="shared" si="1596"/>
        <v>0</v>
      </c>
      <c r="BW130" s="197"/>
      <c r="BX130" s="197"/>
      <c r="BY130" s="197"/>
      <c r="BZ130" s="197">
        <f t="shared" si="1597"/>
        <v>0</v>
      </c>
      <c r="CA130" s="197">
        <f t="shared" si="1598"/>
        <v>0</v>
      </c>
      <c r="CC130" s="18">
        <v>11</v>
      </c>
      <c r="CD130" s="21" t="s">
        <v>53</v>
      </c>
      <c r="CE130" s="19" t="s">
        <v>54</v>
      </c>
      <c r="CF130" s="19">
        <v>0</v>
      </c>
      <c r="CG130" s="19">
        <v>0</v>
      </c>
      <c r="CH130" s="19">
        <v>0</v>
      </c>
      <c r="CI130" s="19">
        <v>0</v>
      </c>
      <c r="CJ130" s="19">
        <v>0</v>
      </c>
      <c r="CK130" s="19">
        <v>0</v>
      </c>
      <c r="CL130" s="19"/>
      <c r="CM130" s="19"/>
      <c r="CN130" s="19"/>
      <c r="CO130" s="19">
        <v>0</v>
      </c>
      <c r="CP130" s="19"/>
      <c r="CQ130" s="19"/>
      <c r="CR130" s="19"/>
      <c r="CS130" s="19">
        <v>0</v>
      </c>
      <c r="CT130" s="19"/>
      <c r="CU130" s="19"/>
      <c r="CV130" s="19"/>
      <c r="CW130" s="19">
        <v>0</v>
      </c>
      <c r="CX130" s="19">
        <v>0</v>
      </c>
      <c r="CY130" s="19"/>
      <c r="CZ130" s="19"/>
      <c r="DA130" s="19"/>
      <c r="DB130" s="19"/>
      <c r="DC130" s="19"/>
      <c r="DD130" s="19"/>
      <c r="DE130" s="19"/>
      <c r="DF130" s="19"/>
      <c r="DG130" s="19"/>
      <c r="DH130" s="19"/>
      <c r="DI130" s="19"/>
      <c r="DJ130" s="19"/>
      <c r="DK130" s="19"/>
      <c r="DL130" s="19"/>
      <c r="DM130" s="19"/>
      <c r="DN130" s="186"/>
      <c r="DO130" s="186"/>
      <c r="DQ130" s="18">
        <v>11</v>
      </c>
      <c r="DR130" s="21" t="s">
        <v>53</v>
      </c>
      <c r="DS130" s="19" t="s">
        <v>54</v>
      </c>
      <c r="DT130" s="19">
        <v>0</v>
      </c>
      <c r="DU130" s="19">
        <v>0</v>
      </c>
      <c r="DV130" s="19"/>
      <c r="DW130" s="19">
        <v>0</v>
      </c>
      <c r="DX130" s="19">
        <v>0</v>
      </c>
      <c r="DY130" s="19">
        <f t="shared" si="1535"/>
        <v>0</v>
      </c>
      <c r="DZ130" s="19">
        <v>0</v>
      </c>
      <c r="EA130" s="19">
        <v>0</v>
      </c>
      <c r="EB130" s="19">
        <v>0</v>
      </c>
      <c r="EC130" s="19">
        <f t="shared" si="1599"/>
        <v>0</v>
      </c>
      <c r="ED130" s="19">
        <v>0</v>
      </c>
      <c r="EE130" s="19">
        <v>0</v>
      </c>
      <c r="EF130" s="34">
        <v>0</v>
      </c>
      <c r="EG130" s="19">
        <f t="shared" si="1600"/>
        <v>0</v>
      </c>
      <c r="EH130" s="34">
        <v>0</v>
      </c>
      <c r="EI130" s="34">
        <v>0</v>
      </c>
      <c r="EJ130" s="34">
        <v>0</v>
      </c>
      <c r="EK130" s="19">
        <f t="shared" si="1601"/>
        <v>0</v>
      </c>
      <c r="EL130" s="19">
        <f t="shared" si="1602"/>
        <v>0</v>
      </c>
      <c r="EM130" s="48"/>
      <c r="EN130" s="48"/>
      <c r="EO130" s="48"/>
      <c r="EP130" s="197">
        <f t="shared" si="1603"/>
        <v>0</v>
      </c>
      <c r="EQ130" s="197"/>
      <c r="ER130" s="197"/>
      <c r="ES130" s="197"/>
      <c r="ET130" s="197"/>
      <c r="EU130" s="197"/>
      <c r="EV130" s="197"/>
      <c r="EW130" s="197"/>
      <c r="EX130" s="197"/>
      <c r="EY130" s="197"/>
      <c r="EZ130" s="197"/>
      <c r="FA130" s="197"/>
      <c r="FB130" s="197"/>
      <c r="FC130" s="197"/>
      <c r="FE130" s="18">
        <v>11</v>
      </c>
      <c r="FF130" s="21" t="s">
        <v>53</v>
      </c>
      <c r="FG130" s="19" t="s">
        <v>54</v>
      </c>
      <c r="FH130" s="19">
        <v>0</v>
      </c>
      <c r="FI130" s="19">
        <v>0</v>
      </c>
      <c r="FJ130" s="19">
        <v>0</v>
      </c>
      <c r="FK130" s="19">
        <v>0</v>
      </c>
      <c r="FL130" s="19">
        <v>0</v>
      </c>
      <c r="FM130" s="19">
        <f t="shared" si="1541"/>
        <v>0</v>
      </c>
      <c r="FN130" s="19">
        <v>0</v>
      </c>
      <c r="FO130" s="19">
        <v>0</v>
      </c>
      <c r="FP130" s="19">
        <v>0</v>
      </c>
      <c r="FQ130" s="19">
        <f t="shared" si="1604"/>
        <v>0</v>
      </c>
      <c r="FR130" s="19">
        <v>0</v>
      </c>
      <c r="FS130" s="19">
        <v>0</v>
      </c>
      <c r="FT130" s="42">
        <v>0</v>
      </c>
      <c r="FU130" s="19">
        <f t="shared" si="1605"/>
        <v>0</v>
      </c>
      <c r="FV130" s="42">
        <v>0</v>
      </c>
      <c r="FW130" s="42">
        <v>0</v>
      </c>
      <c r="FX130" s="42">
        <v>0</v>
      </c>
      <c r="FY130" s="19">
        <f t="shared" si="1606"/>
        <v>0</v>
      </c>
      <c r="FZ130" s="19">
        <f t="shared" si="1607"/>
        <v>0</v>
      </c>
      <c r="GA130" s="19"/>
      <c r="GB130" s="19"/>
      <c r="GC130" s="188"/>
      <c r="GD130" s="186">
        <f t="shared" si="1608"/>
        <v>0</v>
      </c>
      <c r="GE130" s="186"/>
      <c r="GF130" s="186"/>
      <c r="GG130" s="186"/>
      <c r="GH130" s="186">
        <f t="shared" si="1609"/>
        <v>0</v>
      </c>
      <c r="GI130" s="186"/>
      <c r="GJ130" s="186"/>
      <c r="GK130" s="186"/>
      <c r="GL130" s="186">
        <f t="shared" si="1610"/>
        <v>0</v>
      </c>
      <c r="GM130" s="186"/>
      <c r="GN130" s="186"/>
      <c r="GO130" s="186"/>
      <c r="GP130" s="186">
        <f t="shared" si="1611"/>
        <v>0</v>
      </c>
      <c r="GQ130" s="186">
        <f t="shared" si="1612"/>
        <v>0</v>
      </c>
      <c r="GS130" s="18">
        <v>11</v>
      </c>
      <c r="GT130" s="21" t="s">
        <v>53</v>
      </c>
      <c r="GU130" s="19" t="s">
        <v>54</v>
      </c>
      <c r="GV130" s="19">
        <v>0</v>
      </c>
      <c r="GW130" s="19">
        <v>0</v>
      </c>
      <c r="GX130" s="19">
        <v>0</v>
      </c>
      <c r="GY130" s="19">
        <v>0</v>
      </c>
      <c r="GZ130" s="19">
        <v>0</v>
      </c>
      <c r="HA130" s="19">
        <f t="shared" si="1551"/>
        <v>0</v>
      </c>
      <c r="HB130" s="19">
        <v>0</v>
      </c>
      <c r="HC130" s="19">
        <v>0</v>
      </c>
      <c r="HD130" s="19">
        <v>0</v>
      </c>
      <c r="HE130" s="19">
        <f t="shared" si="1613"/>
        <v>0</v>
      </c>
      <c r="HF130" s="19">
        <v>0</v>
      </c>
      <c r="HG130" s="19">
        <v>0</v>
      </c>
      <c r="HH130" s="19">
        <v>0</v>
      </c>
      <c r="HI130" s="19">
        <f t="shared" si="1614"/>
        <v>0</v>
      </c>
      <c r="HJ130" s="19">
        <v>0</v>
      </c>
      <c r="HK130" s="19">
        <v>0</v>
      </c>
      <c r="HL130" s="19">
        <v>0</v>
      </c>
      <c r="HM130" s="19">
        <f t="shared" si="1615"/>
        <v>0</v>
      </c>
      <c r="HN130" s="19">
        <f t="shared" si="1616"/>
        <v>0</v>
      </c>
      <c r="HO130" s="19">
        <v>0</v>
      </c>
      <c r="HP130" s="19">
        <v>0</v>
      </c>
      <c r="HQ130" s="19"/>
      <c r="HR130" s="19">
        <f t="shared" si="1617"/>
        <v>0</v>
      </c>
      <c r="HS130" s="186"/>
      <c r="HT130" s="186"/>
      <c r="HU130" s="186"/>
      <c r="HV130" s="186">
        <f t="shared" si="1618"/>
        <v>0</v>
      </c>
      <c r="HW130" s="186"/>
      <c r="HX130" s="186"/>
      <c r="HY130" s="186"/>
      <c r="HZ130" s="186">
        <f t="shared" si="1619"/>
        <v>0</v>
      </c>
      <c r="IA130" s="186"/>
      <c r="IB130" s="186"/>
      <c r="IC130" s="186"/>
      <c r="ID130" s="186">
        <f t="shared" si="1620"/>
        <v>0</v>
      </c>
      <c r="IE130" s="186">
        <f t="shared" si="1621"/>
        <v>0</v>
      </c>
    </row>
    <row r="131" spans="1:239" ht="15.75" x14ac:dyDescent="0.25">
      <c r="A131" s="17">
        <v>12</v>
      </c>
      <c r="B131" s="21" t="s">
        <v>55</v>
      </c>
      <c r="C131" s="19" t="s">
        <v>56</v>
      </c>
      <c r="D131" s="20">
        <f>AR131+'1.Danh muc CPHC'!CF131+DT131+FH131+GV131</f>
        <v>8.6041030000000003</v>
      </c>
      <c r="E131" s="20">
        <f>AS131+'1.Danh muc CPHC'!CG131+DU131+FI131+GW131</f>
        <v>43.189964048000007</v>
      </c>
      <c r="F131" s="20">
        <f>AT131+'1.Danh muc CPHC'!CH131+DV131+FJ131+GX131</f>
        <v>4.949471</v>
      </c>
      <c r="G131" s="20">
        <f>AU131+'1.Danh muc CPHC'!CI131+DW131+FK131+GY131</f>
        <v>2.7805071999999997</v>
      </c>
      <c r="H131" s="20">
        <f>AV131+'1.Danh muc CPHC'!CJ131+DX131+FL131+GZ131</f>
        <v>2.3359099999999997</v>
      </c>
      <c r="I131" s="32">
        <f t="shared" si="1340"/>
        <v>10.0658882</v>
      </c>
      <c r="J131" s="20">
        <f t="shared" si="1578"/>
        <v>1.6460620000000001</v>
      </c>
      <c r="K131" s="20">
        <f t="shared" si="1578"/>
        <v>1.4544519999999999</v>
      </c>
      <c r="L131" s="20">
        <f t="shared" si="1578"/>
        <v>1.40557</v>
      </c>
      <c r="M131" s="32">
        <f t="shared" si="1341"/>
        <v>4.5060839999999995</v>
      </c>
      <c r="N131" s="20">
        <f t="shared" si="1579"/>
        <v>2.2196579999999999</v>
      </c>
      <c r="O131" s="20">
        <f t="shared" si="1579"/>
        <v>1.74736</v>
      </c>
      <c r="P131" s="20">
        <f t="shared" si="1579"/>
        <v>1.9734800000000001</v>
      </c>
      <c r="Q131" s="32">
        <f t="shared" si="1342"/>
        <v>5.9404979999999998</v>
      </c>
      <c r="R131" s="20">
        <f t="shared" si="1580"/>
        <v>0.2</v>
      </c>
      <c r="S131" s="20">
        <f t="shared" si="1580"/>
        <v>7.3566599999999996E-2</v>
      </c>
      <c r="T131" s="20">
        <f t="shared" si="1580"/>
        <v>0.62400000000000011</v>
      </c>
      <c r="U131" s="32">
        <f t="shared" si="1343"/>
        <v>0.8975666000000001</v>
      </c>
      <c r="V131" s="32">
        <f t="shared" si="1344"/>
        <v>21.4100368</v>
      </c>
      <c r="W131" s="32">
        <f t="shared" si="1581"/>
        <v>0</v>
      </c>
      <c r="X131" s="32">
        <f t="shared" si="1582"/>
        <v>0</v>
      </c>
      <c r="Y131" s="202">
        <f t="shared" si="1582"/>
        <v>0</v>
      </c>
      <c r="Z131" s="184">
        <f t="shared" si="1405"/>
        <v>0</v>
      </c>
      <c r="AA131" s="184">
        <f t="shared" si="1583"/>
        <v>0</v>
      </c>
      <c r="AB131" s="184">
        <f t="shared" si="1584"/>
        <v>0</v>
      </c>
      <c r="AC131" s="184">
        <f t="shared" si="1584"/>
        <v>0</v>
      </c>
      <c r="AD131" s="184">
        <f t="shared" si="1584"/>
        <v>0</v>
      </c>
      <c r="AE131" s="184">
        <f t="shared" si="1585"/>
        <v>0</v>
      </c>
      <c r="AF131" s="184">
        <f t="shared" si="1586"/>
        <v>0</v>
      </c>
      <c r="AG131" s="184">
        <f t="shared" si="1587"/>
        <v>0</v>
      </c>
      <c r="AH131" s="184">
        <f t="shared" si="1588"/>
        <v>0</v>
      </c>
      <c r="AI131" s="184">
        <f t="shared" si="1589"/>
        <v>0</v>
      </c>
      <c r="AJ131" s="184">
        <f t="shared" si="1590"/>
        <v>0</v>
      </c>
      <c r="AK131" s="184">
        <f t="shared" si="1591"/>
        <v>0</v>
      </c>
      <c r="AL131" s="184">
        <f t="shared" si="1592"/>
        <v>0</v>
      </c>
      <c r="AM131" s="184">
        <f t="shared" si="1374"/>
        <v>0</v>
      </c>
      <c r="AN131" s="13"/>
      <c r="AO131" s="18">
        <v>12</v>
      </c>
      <c r="AP131" s="21" t="s">
        <v>55</v>
      </c>
      <c r="AQ131" s="19" t="s">
        <v>56</v>
      </c>
      <c r="AR131" s="19">
        <v>4.6836926999999999</v>
      </c>
      <c r="AS131" s="19">
        <v>15.334515048</v>
      </c>
      <c r="AT131" s="19">
        <v>2.1</v>
      </c>
      <c r="AU131" s="19">
        <v>0.28374840000000001</v>
      </c>
      <c r="AV131" s="19">
        <v>0.30974399999999996</v>
      </c>
      <c r="AW131" s="19">
        <f t="shared" si="1525"/>
        <v>2.6934923999999998</v>
      </c>
      <c r="AX131" s="19">
        <v>0.32470199999999999</v>
      </c>
      <c r="AY131" s="19">
        <v>0.25813199999999997</v>
      </c>
      <c r="AZ131" s="19">
        <v>0.20924999999999999</v>
      </c>
      <c r="BA131" s="19">
        <f t="shared" si="1526"/>
        <v>0.79208400000000001</v>
      </c>
      <c r="BB131" s="19">
        <v>0.55165799999999998</v>
      </c>
      <c r="BC131" s="19">
        <v>0.27900000000000003</v>
      </c>
      <c r="BD131" s="19">
        <v>0.31680000000000003</v>
      </c>
      <c r="BE131" s="19">
        <f t="shared" si="1527"/>
        <v>1.1474580000000001</v>
      </c>
      <c r="BF131" s="19">
        <v>0</v>
      </c>
      <c r="BG131" s="19">
        <v>7.3566599999999996E-2</v>
      </c>
      <c r="BH131" s="19">
        <v>0</v>
      </c>
      <c r="BI131" s="19">
        <f t="shared" si="1593"/>
        <v>7.3566599999999996E-2</v>
      </c>
      <c r="BJ131" s="33">
        <f>+AW131+BA131+BE131+BI131</f>
        <v>4.706601</v>
      </c>
      <c r="BK131" s="48"/>
      <c r="BL131" s="48"/>
      <c r="BM131" s="48"/>
      <c r="BN131" s="197">
        <f t="shared" si="1594"/>
        <v>0</v>
      </c>
      <c r="BO131" s="197"/>
      <c r="BP131" s="197"/>
      <c r="BQ131" s="197"/>
      <c r="BR131" s="197">
        <f t="shared" si="1595"/>
        <v>0</v>
      </c>
      <c r="BS131" s="197"/>
      <c r="BT131" s="197"/>
      <c r="BU131" s="197"/>
      <c r="BV131" s="197">
        <f t="shared" si="1596"/>
        <v>0</v>
      </c>
      <c r="BW131" s="197"/>
      <c r="BX131" s="197"/>
      <c r="BY131" s="197"/>
      <c r="BZ131" s="197">
        <f t="shared" si="1597"/>
        <v>0</v>
      </c>
      <c r="CA131" s="197">
        <f t="shared" si="1598"/>
        <v>0</v>
      </c>
      <c r="CC131" s="18">
        <v>12</v>
      </c>
      <c r="CD131" s="21" t="s">
        <v>55</v>
      </c>
      <c r="CE131" s="19" t="s">
        <v>56</v>
      </c>
      <c r="CF131" s="19">
        <v>0.52041029999999999</v>
      </c>
      <c r="CG131" s="19">
        <v>8.9</v>
      </c>
      <c r="CH131" s="19">
        <v>0.92372100000000001</v>
      </c>
      <c r="CI131" s="19">
        <v>0.7130088</v>
      </c>
      <c r="CJ131" s="19">
        <v>0.66537600000000008</v>
      </c>
      <c r="CK131" s="19">
        <v>2.3021058000000001</v>
      </c>
      <c r="CL131" s="19"/>
      <c r="CM131" s="19"/>
      <c r="CN131" s="19"/>
      <c r="CO131" s="19">
        <v>0</v>
      </c>
      <c r="CP131" s="19"/>
      <c r="CQ131" s="19"/>
      <c r="CR131" s="19"/>
      <c r="CS131" s="19">
        <v>0</v>
      </c>
      <c r="CT131" s="19"/>
      <c r="CU131" s="19"/>
      <c r="CV131" s="19"/>
      <c r="CW131" s="19">
        <v>0</v>
      </c>
      <c r="CX131" s="19">
        <v>2.3021058000000001</v>
      </c>
      <c r="CY131" s="19"/>
      <c r="CZ131" s="19"/>
      <c r="DA131" s="19"/>
      <c r="DB131" s="19"/>
      <c r="DC131" s="19"/>
      <c r="DD131" s="19"/>
      <c r="DE131" s="19"/>
      <c r="DF131" s="19"/>
      <c r="DG131" s="19"/>
      <c r="DH131" s="19"/>
      <c r="DI131" s="19"/>
      <c r="DJ131" s="19"/>
      <c r="DK131" s="19"/>
      <c r="DL131" s="19"/>
      <c r="DM131" s="19"/>
      <c r="DN131" s="186"/>
      <c r="DO131" s="186"/>
      <c r="DQ131" s="18">
        <v>12</v>
      </c>
      <c r="DR131" s="21" t="s">
        <v>55</v>
      </c>
      <c r="DS131" s="19" t="s">
        <v>56</v>
      </c>
      <c r="DT131" s="19">
        <v>2.6</v>
      </c>
      <c r="DU131" s="19">
        <v>10.8</v>
      </c>
      <c r="DV131" s="19">
        <v>0.9</v>
      </c>
      <c r="DW131" s="19">
        <v>0.75800000000000001</v>
      </c>
      <c r="DX131" s="19">
        <v>0.33504</v>
      </c>
      <c r="DY131" s="19">
        <f t="shared" si="1535"/>
        <v>1.9930399999999999</v>
      </c>
      <c r="DZ131" s="19">
        <v>0.37136000000000002</v>
      </c>
      <c r="EA131" s="19">
        <v>0.24632000000000001</v>
      </c>
      <c r="EB131" s="19">
        <v>0.24632000000000001</v>
      </c>
      <c r="EC131" s="19">
        <f t="shared" si="1599"/>
        <v>0.86399999999999999</v>
      </c>
      <c r="ED131" s="19">
        <v>0.64300000000000002</v>
      </c>
      <c r="EE131" s="19">
        <v>0.44335999999999998</v>
      </c>
      <c r="EF131" s="34">
        <v>0.63168000000000002</v>
      </c>
      <c r="EG131" s="19">
        <f t="shared" si="1600"/>
        <v>1.71804</v>
      </c>
      <c r="EH131" s="34">
        <v>0</v>
      </c>
      <c r="EI131" s="34">
        <v>0</v>
      </c>
      <c r="EJ131" s="34">
        <v>0</v>
      </c>
      <c r="EK131" s="19">
        <f t="shared" si="1601"/>
        <v>0</v>
      </c>
      <c r="EL131" s="19">
        <f t="shared" si="1602"/>
        <v>4.5750799999999998</v>
      </c>
      <c r="EM131" s="48"/>
      <c r="EN131" s="48"/>
      <c r="EO131" s="48"/>
      <c r="EP131" s="197">
        <f t="shared" si="1603"/>
        <v>0</v>
      </c>
      <c r="EQ131" s="197"/>
      <c r="ER131" s="197"/>
      <c r="ES131" s="197"/>
      <c r="ET131" s="197"/>
      <c r="EU131" s="197"/>
      <c r="EV131" s="197"/>
      <c r="EW131" s="197"/>
      <c r="EX131" s="197"/>
      <c r="EY131" s="197"/>
      <c r="EZ131" s="197"/>
      <c r="FA131" s="197"/>
      <c r="FB131" s="197"/>
      <c r="FC131" s="197"/>
      <c r="FE131" s="18">
        <v>12</v>
      </c>
      <c r="FF131" s="21" t="s">
        <v>55</v>
      </c>
      <c r="FG131" s="19" t="s">
        <v>56</v>
      </c>
      <c r="FH131" s="19">
        <v>0</v>
      </c>
      <c r="FI131" s="19">
        <v>3.8171000000000004</v>
      </c>
      <c r="FJ131" s="42">
        <v>0.35</v>
      </c>
      <c r="FK131" s="42">
        <v>0.35</v>
      </c>
      <c r="FL131" s="42">
        <v>0.35</v>
      </c>
      <c r="FM131" s="19">
        <f t="shared" si="1541"/>
        <v>1.0499999999999998</v>
      </c>
      <c r="FN131" s="42">
        <v>0.35</v>
      </c>
      <c r="FO131" s="42">
        <v>0.35</v>
      </c>
      <c r="FP131" s="42">
        <v>0.35</v>
      </c>
      <c r="FQ131" s="19">
        <f t="shared" si="1604"/>
        <v>1.0499999999999998</v>
      </c>
      <c r="FR131" s="42">
        <v>0.35</v>
      </c>
      <c r="FS131" s="42">
        <v>0.35</v>
      </c>
      <c r="FT131" s="42">
        <v>0.35</v>
      </c>
      <c r="FU131" s="19">
        <f t="shared" si="1605"/>
        <v>1.0499999999999998</v>
      </c>
      <c r="FV131" s="42">
        <v>0.2</v>
      </c>
      <c r="FW131" s="42">
        <v>0</v>
      </c>
      <c r="FX131" s="42">
        <v>0</v>
      </c>
      <c r="FY131" s="19">
        <f t="shared" si="1606"/>
        <v>0.2</v>
      </c>
      <c r="FZ131" s="19">
        <f t="shared" si="1607"/>
        <v>3.3499999999999996</v>
      </c>
      <c r="GA131" s="19"/>
      <c r="GB131" s="19"/>
      <c r="GC131" s="188"/>
      <c r="GD131" s="186">
        <f t="shared" si="1608"/>
        <v>0</v>
      </c>
      <c r="GE131" s="186"/>
      <c r="GF131" s="186"/>
      <c r="GG131" s="186"/>
      <c r="GH131" s="186">
        <f t="shared" si="1609"/>
        <v>0</v>
      </c>
      <c r="GI131" s="186"/>
      <c r="GJ131" s="186"/>
      <c r="GK131" s="186"/>
      <c r="GL131" s="186">
        <f t="shared" si="1610"/>
        <v>0</v>
      </c>
      <c r="GM131" s="186"/>
      <c r="GN131" s="186"/>
      <c r="GO131" s="186"/>
      <c r="GP131" s="186">
        <f t="shared" si="1611"/>
        <v>0</v>
      </c>
      <c r="GQ131" s="186">
        <f t="shared" si="1612"/>
        <v>0</v>
      </c>
      <c r="GS131" s="18">
        <v>12</v>
      </c>
      <c r="GT131" s="21" t="s">
        <v>55</v>
      </c>
      <c r="GU131" s="19" t="s">
        <v>56</v>
      </c>
      <c r="GV131" s="19">
        <v>0.8</v>
      </c>
      <c r="GW131" s="19">
        <v>4.338349</v>
      </c>
      <c r="GX131" s="19">
        <v>0.67574999999999996</v>
      </c>
      <c r="GY131" s="19">
        <v>0.67574999999999996</v>
      </c>
      <c r="GZ131" s="19">
        <v>0.67574999999999996</v>
      </c>
      <c r="HA131" s="19">
        <f t="shared" si="1551"/>
        <v>2.02725</v>
      </c>
      <c r="HB131" s="19">
        <v>0.6</v>
      </c>
      <c r="HC131" s="19">
        <v>0.6</v>
      </c>
      <c r="HD131" s="19">
        <v>0.6</v>
      </c>
      <c r="HE131" s="19">
        <f t="shared" si="1613"/>
        <v>1.7999999999999998</v>
      </c>
      <c r="HF131" s="19">
        <v>0.67500000000000004</v>
      </c>
      <c r="HG131" s="19">
        <v>0.67500000000000004</v>
      </c>
      <c r="HH131" s="19">
        <v>0.67500000000000004</v>
      </c>
      <c r="HI131" s="19">
        <f t="shared" si="1614"/>
        <v>2.0250000000000004</v>
      </c>
      <c r="HJ131" s="19">
        <v>0</v>
      </c>
      <c r="HK131" s="19">
        <v>0</v>
      </c>
      <c r="HL131" s="19">
        <v>0.62400000000000011</v>
      </c>
      <c r="HM131" s="19">
        <f t="shared" si="1615"/>
        <v>0.62400000000000011</v>
      </c>
      <c r="HN131" s="19">
        <f t="shared" si="1616"/>
        <v>6.4762500000000003</v>
      </c>
      <c r="HO131" s="19">
        <v>0</v>
      </c>
      <c r="HP131" s="19">
        <v>0</v>
      </c>
      <c r="HQ131" s="19"/>
      <c r="HR131" s="19">
        <f t="shared" si="1617"/>
        <v>0</v>
      </c>
      <c r="HS131" s="186"/>
      <c r="HT131" s="186"/>
      <c r="HU131" s="186"/>
      <c r="HV131" s="186">
        <f t="shared" si="1618"/>
        <v>0</v>
      </c>
      <c r="HW131" s="186"/>
      <c r="HX131" s="186"/>
      <c r="HY131" s="186"/>
      <c r="HZ131" s="186">
        <f t="shared" si="1619"/>
        <v>0</v>
      </c>
      <c r="IA131" s="186"/>
      <c r="IB131" s="186"/>
      <c r="IC131" s="186"/>
      <c r="ID131" s="186">
        <f t="shared" si="1620"/>
        <v>0</v>
      </c>
      <c r="IE131" s="186">
        <f t="shared" si="1621"/>
        <v>0</v>
      </c>
    </row>
    <row r="132" spans="1:239" ht="15.75" x14ac:dyDescent="0.25">
      <c r="A132" s="17">
        <v>13</v>
      </c>
      <c r="B132" s="21" t="s">
        <v>57</v>
      </c>
      <c r="C132" s="19" t="s">
        <v>58</v>
      </c>
      <c r="D132" s="20">
        <f>AR132+'1.Danh muc CPHC'!CF132+DT132+FH132+GV132</f>
        <v>4.47</v>
      </c>
      <c r="E132" s="20">
        <f>AS132+'1.Danh muc CPHC'!CG132+DU132+FI132+GW132</f>
        <v>25.053010032</v>
      </c>
      <c r="F132" s="20">
        <f>AT132+'1.Danh muc CPHC'!CH132+DV132+FJ132+GX132</f>
        <v>3.2</v>
      </c>
      <c r="G132" s="20">
        <f>AU132+'1.Danh muc CPHC'!CI132+DW132+FK132+GY132</f>
        <v>1.8839773599999998</v>
      </c>
      <c r="H132" s="20">
        <f>AV132+'1.Danh muc CPHC'!CJ132+DX132+FL132+GZ132</f>
        <v>3.8202246799999999</v>
      </c>
      <c r="I132" s="32">
        <f t="shared" si="1340"/>
        <v>8.9042020400000013</v>
      </c>
      <c r="J132" s="20">
        <f t="shared" si="1578"/>
        <v>2.6713392000000002</v>
      </c>
      <c r="K132" s="20">
        <f t="shared" si="1578"/>
        <v>1.2830636</v>
      </c>
      <c r="L132" s="20">
        <f t="shared" si="1578"/>
        <v>3.1350178</v>
      </c>
      <c r="M132" s="32">
        <f t="shared" si="1341"/>
        <v>7.0894206000000004</v>
      </c>
      <c r="N132" s="20">
        <f t="shared" si="1579"/>
        <v>1.2221845999999998</v>
      </c>
      <c r="O132" s="20">
        <f t="shared" si="1579"/>
        <v>0.80304439999999999</v>
      </c>
      <c r="P132" s="20">
        <f t="shared" si="1579"/>
        <v>1.332122</v>
      </c>
      <c r="Q132" s="32">
        <f t="shared" si="1342"/>
        <v>3.357351</v>
      </c>
      <c r="R132" s="20">
        <f t="shared" si="1580"/>
        <v>3.2267830000000002</v>
      </c>
      <c r="S132" s="20">
        <f t="shared" si="1580"/>
        <v>4.7107169999999989</v>
      </c>
      <c r="T132" s="20">
        <f t="shared" si="1580"/>
        <v>3.9409329999999998</v>
      </c>
      <c r="U132" s="32">
        <f t="shared" si="1343"/>
        <v>11.878432999999999</v>
      </c>
      <c r="V132" s="32">
        <f t="shared" si="1344"/>
        <v>31.229406640000001</v>
      </c>
      <c r="W132" s="32">
        <f t="shared" si="1581"/>
        <v>0.77075040000000006</v>
      </c>
      <c r="X132" s="32">
        <f t="shared" si="1582"/>
        <v>0.73325280000000004</v>
      </c>
      <c r="Y132" s="202">
        <f t="shared" si="1582"/>
        <v>0</v>
      </c>
      <c r="Z132" s="184">
        <f t="shared" si="1405"/>
        <v>1.5040032000000001</v>
      </c>
      <c r="AA132" s="184">
        <f t="shared" si="1583"/>
        <v>0</v>
      </c>
      <c r="AB132" s="184">
        <f t="shared" si="1584"/>
        <v>0</v>
      </c>
      <c r="AC132" s="184">
        <f t="shared" si="1584"/>
        <v>0</v>
      </c>
      <c r="AD132" s="184">
        <f t="shared" si="1584"/>
        <v>0</v>
      </c>
      <c r="AE132" s="184">
        <f t="shared" si="1585"/>
        <v>0</v>
      </c>
      <c r="AF132" s="184">
        <f t="shared" si="1586"/>
        <v>0</v>
      </c>
      <c r="AG132" s="184">
        <f t="shared" si="1587"/>
        <v>0</v>
      </c>
      <c r="AH132" s="184">
        <f t="shared" si="1588"/>
        <v>0</v>
      </c>
      <c r="AI132" s="184">
        <f t="shared" si="1589"/>
        <v>0</v>
      </c>
      <c r="AJ132" s="184">
        <f t="shared" si="1590"/>
        <v>0</v>
      </c>
      <c r="AK132" s="184">
        <f t="shared" si="1591"/>
        <v>0</v>
      </c>
      <c r="AL132" s="184">
        <f t="shared" si="1592"/>
        <v>0</v>
      </c>
      <c r="AM132" s="184">
        <f t="shared" si="1374"/>
        <v>1.5040032000000001</v>
      </c>
      <c r="AN132" s="13"/>
      <c r="AO132" s="18">
        <v>13</v>
      </c>
      <c r="AP132" s="21" t="s">
        <v>57</v>
      </c>
      <c r="AQ132" s="19" t="s">
        <v>58</v>
      </c>
      <c r="AR132" s="19">
        <v>2.87</v>
      </c>
      <c r="AS132" s="19">
        <v>10.223010032000001</v>
      </c>
      <c r="AT132" s="19">
        <v>1.6</v>
      </c>
      <c r="AU132" s="19">
        <v>0.28397736000000001</v>
      </c>
      <c r="AV132" s="19">
        <v>1.7710304399999999</v>
      </c>
      <c r="AW132" s="19">
        <f t="shared" si="1525"/>
        <v>3.6550077999999999</v>
      </c>
      <c r="AX132" s="19">
        <v>0.99795719999999999</v>
      </c>
      <c r="AY132" s="19">
        <v>0.93306359999999999</v>
      </c>
      <c r="AZ132" s="19">
        <v>0.85401779999999994</v>
      </c>
      <c r="BA132" s="19">
        <f t="shared" si="1526"/>
        <v>2.7850386</v>
      </c>
      <c r="BB132" s="19">
        <v>0.87218459999999998</v>
      </c>
      <c r="BC132" s="19">
        <v>0.45304440000000001</v>
      </c>
      <c r="BD132" s="19">
        <v>0.98212200000000005</v>
      </c>
      <c r="BE132" s="19">
        <f t="shared" si="1527"/>
        <v>2.3073510000000002</v>
      </c>
      <c r="BF132" s="19">
        <v>1.251512</v>
      </c>
      <c r="BG132" s="19">
        <v>2.2631447999999996</v>
      </c>
      <c r="BH132" s="19">
        <v>1.7914421999999999</v>
      </c>
      <c r="BI132" s="19">
        <f>SUM(BF132:BH132)</f>
        <v>5.3060989999999997</v>
      </c>
      <c r="BJ132" s="33">
        <f t="shared" si="1529"/>
        <v>14.0534964</v>
      </c>
      <c r="BK132" s="48"/>
      <c r="BL132" s="48"/>
      <c r="BM132" s="48"/>
      <c r="BN132" s="197">
        <f t="shared" si="1594"/>
        <v>0</v>
      </c>
      <c r="BO132" s="197"/>
      <c r="BP132" s="197"/>
      <c r="BQ132" s="197"/>
      <c r="BR132" s="197">
        <f t="shared" si="1595"/>
        <v>0</v>
      </c>
      <c r="BS132" s="197"/>
      <c r="BT132" s="197"/>
      <c r="BU132" s="197"/>
      <c r="BV132" s="197">
        <f t="shared" si="1596"/>
        <v>0</v>
      </c>
      <c r="BW132" s="197"/>
      <c r="BX132" s="197"/>
      <c r="BY132" s="197"/>
      <c r="BZ132" s="197">
        <f t="shared" si="1597"/>
        <v>0</v>
      </c>
      <c r="CA132" s="197">
        <f t="shared" si="1598"/>
        <v>0</v>
      </c>
      <c r="CC132" s="18">
        <v>13</v>
      </c>
      <c r="CD132" s="21" t="s">
        <v>57</v>
      </c>
      <c r="CE132" s="19" t="s">
        <v>58</v>
      </c>
      <c r="CF132" s="19">
        <v>0.4</v>
      </c>
      <c r="CG132" s="19">
        <v>9.6</v>
      </c>
      <c r="CH132" s="19">
        <v>1.25</v>
      </c>
      <c r="CI132" s="19">
        <v>1.25</v>
      </c>
      <c r="CJ132" s="19">
        <v>1.14059424</v>
      </c>
      <c r="CK132" s="19">
        <v>3.64059424</v>
      </c>
      <c r="CL132" s="19"/>
      <c r="CM132" s="19"/>
      <c r="CN132" s="19"/>
      <c r="CO132" s="19">
        <v>0</v>
      </c>
      <c r="CP132" s="19"/>
      <c r="CQ132" s="19"/>
      <c r="CR132" s="19"/>
      <c r="CS132" s="19">
        <v>0</v>
      </c>
      <c r="CT132" s="19"/>
      <c r="CU132" s="19"/>
      <c r="CV132" s="19"/>
      <c r="CW132" s="19">
        <v>0</v>
      </c>
      <c r="CX132" s="19">
        <v>3.64059424</v>
      </c>
      <c r="CY132" s="19"/>
      <c r="CZ132" s="19"/>
      <c r="DA132" s="19"/>
      <c r="DB132" s="19"/>
      <c r="DC132" s="19"/>
      <c r="DD132" s="19"/>
      <c r="DE132" s="19"/>
      <c r="DF132" s="19"/>
      <c r="DG132" s="19"/>
      <c r="DH132" s="19"/>
      <c r="DI132" s="19"/>
      <c r="DJ132" s="19"/>
      <c r="DK132" s="19"/>
      <c r="DL132" s="19"/>
      <c r="DM132" s="19"/>
      <c r="DN132" s="186"/>
      <c r="DO132" s="186"/>
      <c r="DQ132" s="18">
        <v>13</v>
      </c>
      <c r="DR132" s="21" t="s">
        <v>57</v>
      </c>
      <c r="DS132" s="19" t="s">
        <v>58</v>
      </c>
      <c r="DT132" s="19">
        <v>0</v>
      </c>
      <c r="DU132" s="19">
        <v>0</v>
      </c>
      <c r="DV132" s="19">
        <v>0</v>
      </c>
      <c r="DW132" s="19">
        <v>0</v>
      </c>
      <c r="DX132" s="19">
        <v>0</v>
      </c>
      <c r="DY132" s="19">
        <f t="shared" si="1535"/>
        <v>0</v>
      </c>
      <c r="DZ132" s="19">
        <v>0</v>
      </c>
      <c r="EA132" s="19">
        <v>0</v>
      </c>
      <c r="EB132" s="19">
        <v>0</v>
      </c>
      <c r="EC132" s="19">
        <f t="shared" si="1599"/>
        <v>0</v>
      </c>
      <c r="ED132" s="19">
        <v>0</v>
      </c>
      <c r="EE132" s="19">
        <v>0</v>
      </c>
      <c r="EF132" s="34">
        <v>0</v>
      </c>
      <c r="EG132" s="19">
        <f t="shared" si="1600"/>
        <v>0</v>
      </c>
      <c r="EH132" s="34">
        <v>1.0000709999999999</v>
      </c>
      <c r="EI132" s="34">
        <v>0.71681399999999995</v>
      </c>
      <c r="EJ132" s="34">
        <v>0.87666599999999995</v>
      </c>
      <c r="EK132" s="19">
        <f t="shared" si="1601"/>
        <v>2.5935509999999997</v>
      </c>
      <c r="EL132" s="19">
        <f t="shared" si="1602"/>
        <v>2.5935509999999997</v>
      </c>
      <c r="EM132" s="48"/>
      <c r="EN132" s="48"/>
      <c r="EO132" s="48"/>
      <c r="EP132" s="197">
        <f t="shared" si="1603"/>
        <v>0</v>
      </c>
      <c r="EQ132" s="197"/>
      <c r="ER132" s="197"/>
      <c r="ES132" s="197"/>
      <c r="ET132" s="197"/>
      <c r="EU132" s="197"/>
      <c r="EV132" s="197"/>
      <c r="EW132" s="197"/>
      <c r="EX132" s="197"/>
      <c r="EY132" s="197"/>
      <c r="EZ132" s="197"/>
      <c r="FA132" s="197"/>
      <c r="FB132" s="197"/>
      <c r="FC132" s="197"/>
      <c r="FE132" s="18">
        <v>13</v>
      </c>
      <c r="FF132" s="21" t="s">
        <v>57</v>
      </c>
      <c r="FG132" s="19" t="s">
        <v>58</v>
      </c>
      <c r="FH132" s="19">
        <v>0</v>
      </c>
      <c r="FI132" s="19">
        <v>0</v>
      </c>
      <c r="FJ132" s="42">
        <v>0.35</v>
      </c>
      <c r="FK132" s="42">
        <v>0.35</v>
      </c>
      <c r="FL132" s="42">
        <v>0.35</v>
      </c>
      <c r="FM132" s="19">
        <f t="shared" si="1541"/>
        <v>1.0499999999999998</v>
      </c>
      <c r="FN132" s="42">
        <v>0.35</v>
      </c>
      <c r="FO132" s="42">
        <v>0.35</v>
      </c>
      <c r="FP132" s="42">
        <v>0.35</v>
      </c>
      <c r="FQ132" s="19">
        <f t="shared" si="1604"/>
        <v>1.0499999999999998</v>
      </c>
      <c r="FR132" s="42">
        <v>0.35</v>
      </c>
      <c r="FS132" s="42">
        <v>0.35</v>
      </c>
      <c r="FT132" s="42">
        <v>0.35</v>
      </c>
      <c r="FU132" s="19">
        <f t="shared" si="1605"/>
        <v>1.0499999999999998</v>
      </c>
      <c r="FV132" s="42">
        <v>0.3</v>
      </c>
      <c r="FW132" s="42">
        <v>1.0025029999999999</v>
      </c>
      <c r="FX132" s="42">
        <v>0.54508000000000001</v>
      </c>
      <c r="FY132" s="19">
        <f t="shared" si="1606"/>
        <v>1.847583</v>
      </c>
      <c r="FZ132" s="19">
        <f t="shared" si="1607"/>
        <v>4.9975829999999997</v>
      </c>
      <c r="GA132" s="19"/>
      <c r="GB132" s="19"/>
      <c r="GC132" s="188"/>
      <c r="GD132" s="186">
        <f t="shared" si="1608"/>
        <v>0</v>
      </c>
      <c r="GE132" s="186"/>
      <c r="GF132" s="186"/>
      <c r="GG132" s="186"/>
      <c r="GH132" s="186">
        <f t="shared" si="1609"/>
        <v>0</v>
      </c>
      <c r="GI132" s="186"/>
      <c r="GJ132" s="186"/>
      <c r="GK132" s="186"/>
      <c r="GL132" s="186">
        <f t="shared" si="1610"/>
        <v>0</v>
      </c>
      <c r="GM132" s="186"/>
      <c r="GN132" s="186"/>
      <c r="GO132" s="186"/>
      <c r="GP132" s="186">
        <f t="shared" si="1611"/>
        <v>0</v>
      </c>
      <c r="GQ132" s="186">
        <f t="shared" si="1612"/>
        <v>0</v>
      </c>
      <c r="GS132" s="18">
        <v>13</v>
      </c>
      <c r="GT132" s="21" t="s">
        <v>57</v>
      </c>
      <c r="GU132" s="19" t="s">
        <v>58</v>
      </c>
      <c r="GV132" s="19">
        <v>1.2</v>
      </c>
      <c r="GW132" s="19">
        <v>5.23</v>
      </c>
      <c r="GX132" s="19"/>
      <c r="GY132" s="19">
        <v>0</v>
      </c>
      <c r="GZ132" s="19">
        <v>0.55859999999999999</v>
      </c>
      <c r="HA132" s="19">
        <f t="shared" si="1551"/>
        <v>0.55859999999999999</v>
      </c>
      <c r="HB132" s="19">
        <v>1.3233820000000001</v>
      </c>
      <c r="HC132" s="19">
        <v>0</v>
      </c>
      <c r="HD132" s="19">
        <v>1.931</v>
      </c>
      <c r="HE132" s="19">
        <f t="shared" si="1613"/>
        <v>3.2543820000000001</v>
      </c>
      <c r="HF132" s="19">
        <v>0</v>
      </c>
      <c r="HG132" s="19">
        <v>0</v>
      </c>
      <c r="HH132" s="19">
        <v>0</v>
      </c>
      <c r="HI132" s="19">
        <f t="shared" si="1614"/>
        <v>0</v>
      </c>
      <c r="HJ132" s="19">
        <v>0.67520000000000002</v>
      </c>
      <c r="HK132" s="19">
        <v>0.72825519999999999</v>
      </c>
      <c r="HL132" s="19">
        <v>0.72774479999999997</v>
      </c>
      <c r="HM132" s="19">
        <f t="shared" si="1615"/>
        <v>2.1311999999999998</v>
      </c>
      <c r="HN132" s="19">
        <f t="shared" si="1616"/>
        <v>5.9441819999999996</v>
      </c>
      <c r="HO132" s="19">
        <v>0.77075040000000006</v>
      </c>
      <c r="HP132" s="19">
        <v>0.73325280000000004</v>
      </c>
      <c r="HQ132" s="19"/>
      <c r="HR132" s="19">
        <f t="shared" si="1617"/>
        <v>1.5040032000000001</v>
      </c>
      <c r="HS132" s="186"/>
      <c r="HT132" s="186"/>
      <c r="HU132" s="186"/>
      <c r="HV132" s="186">
        <f t="shared" si="1618"/>
        <v>0</v>
      </c>
      <c r="HW132" s="186"/>
      <c r="HX132" s="186"/>
      <c r="HY132" s="186"/>
      <c r="HZ132" s="186">
        <f t="shared" si="1619"/>
        <v>0</v>
      </c>
      <c r="IA132" s="186"/>
      <c r="IB132" s="186"/>
      <c r="IC132" s="186"/>
      <c r="ID132" s="186">
        <f t="shared" si="1620"/>
        <v>0</v>
      </c>
      <c r="IE132" s="186">
        <f t="shared" si="1621"/>
        <v>1.5040032000000001</v>
      </c>
    </row>
    <row r="133" spans="1:239" ht="15.75" x14ac:dyDescent="0.25">
      <c r="A133" s="17">
        <v>14</v>
      </c>
      <c r="B133" s="21" t="s">
        <v>59</v>
      </c>
      <c r="C133" s="19" t="s">
        <v>60</v>
      </c>
      <c r="D133" s="20">
        <f>AR133+'1.Danh muc CPHC'!CF133+DT133+FH133+GV133</f>
        <v>4.6562999999999999</v>
      </c>
      <c r="E133" s="20">
        <f>AS133+'1.Danh muc CPHC'!CG133+DU133+FI133+GW133</f>
        <v>43.023087000000004</v>
      </c>
      <c r="F133" s="20">
        <f>AT133+'1.Danh muc CPHC'!CH133+DV133+FJ133+GX133</f>
        <v>2.5958800000000002</v>
      </c>
      <c r="G133" s="20">
        <f>AU133+'1.Danh muc CPHC'!CI133+DW133+FK133+GY133</f>
        <v>1.9083079999999999</v>
      </c>
      <c r="H133" s="20">
        <f>AV133+'1.Danh muc CPHC'!CJ133+DX133+FL133+GZ133</f>
        <v>0.162384</v>
      </c>
      <c r="I133" s="32">
        <f t="shared" si="1340"/>
        <v>4.6665720000000004</v>
      </c>
      <c r="J133" s="20">
        <f t="shared" si="1578"/>
        <v>0</v>
      </c>
      <c r="K133" s="20">
        <f t="shared" si="1578"/>
        <v>0</v>
      </c>
      <c r="L133" s="20">
        <f t="shared" si="1578"/>
        <v>0</v>
      </c>
      <c r="M133" s="32">
        <f t="shared" si="1341"/>
        <v>0</v>
      </c>
      <c r="N133" s="20">
        <f t="shared" si="1579"/>
        <v>0</v>
      </c>
      <c r="O133" s="20">
        <f t="shared" si="1579"/>
        <v>0</v>
      </c>
      <c r="P133" s="20">
        <f t="shared" si="1579"/>
        <v>0</v>
      </c>
      <c r="Q133" s="32">
        <f t="shared" si="1342"/>
        <v>0</v>
      </c>
      <c r="R133" s="20">
        <f t="shared" si="1580"/>
        <v>0</v>
      </c>
      <c r="S133" s="20">
        <f t="shared" si="1580"/>
        <v>0</v>
      </c>
      <c r="T133" s="20">
        <f t="shared" si="1580"/>
        <v>0</v>
      </c>
      <c r="U133" s="32">
        <f t="shared" si="1343"/>
        <v>0</v>
      </c>
      <c r="V133" s="32">
        <f t="shared" si="1344"/>
        <v>4.6665720000000004</v>
      </c>
      <c r="W133" s="32">
        <f t="shared" si="1581"/>
        <v>0</v>
      </c>
      <c r="X133" s="32">
        <f t="shared" si="1582"/>
        <v>0</v>
      </c>
      <c r="Y133" s="202">
        <f t="shared" si="1582"/>
        <v>0</v>
      </c>
      <c r="Z133" s="184">
        <f t="shared" si="1405"/>
        <v>0</v>
      </c>
      <c r="AA133" s="184">
        <f t="shared" si="1583"/>
        <v>0</v>
      </c>
      <c r="AB133" s="184">
        <f t="shared" si="1584"/>
        <v>0</v>
      </c>
      <c r="AC133" s="184">
        <f t="shared" si="1584"/>
        <v>0</v>
      </c>
      <c r="AD133" s="184">
        <f t="shared" si="1584"/>
        <v>0</v>
      </c>
      <c r="AE133" s="184">
        <f t="shared" si="1585"/>
        <v>0</v>
      </c>
      <c r="AF133" s="184">
        <f t="shared" si="1586"/>
        <v>0</v>
      </c>
      <c r="AG133" s="184">
        <f t="shared" si="1587"/>
        <v>0</v>
      </c>
      <c r="AH133" s="184">
        <f t="shared" si="1588"/>
        <v>0</v>
      </c>
      <c r="AI133" s="184">
        <f t="shared" si="1589"/>
        <v>0</v>
      </c>
      <c r="AJ133" s="184">
        <f t="shared" si="1590"/>
        <v>0</v>
      </c>
      <c r="AK133" s="184">
        <f t="shared" si="1591"/>
        <v>0</v>
      </c>
      <c r="AL133" s="184">
        <f t="shared" si="1592"/>
        <v>0</v>
      </c>
      <c r="AM133" s="184">
        <f t="shared" si="1374"/>
        <v>0</v>
      </c>
      <c r="AN133" s="13"/>
      <c r="AO133" s="18">
        <v>14</v>
      </c>
      <c r="AP133" s="21" t="s">
        <v>59</v>
      </c>
      <c r="AQ133" s="19" t="s">
        <v>60</v>
      </c>
      <c r="AR133" s="19">
        <v>0</v>
      </c>
      <c r="AS133" s="19">
        <v>9.6931999999999992</v>
      </c>
      <c r="AT133" s="19">
        <v>0</v>
      </c>
      <c r="AU133" s="19">
        <v>0</v>
      </c>
      <c r="AV133" s="19">
        <v>0</v>
      </c>
      <c r="AW133" s="19">
        <f t="shared" si="1525"/>
        <v>0</v>
      </c>
      <c r="AX133" s="19">
        <v>0</v>
      </c>
      <c r="AY133" s="19">
        <v>0</v>
      </c>
      <c r="AZ133" s="19">
        <v>0</v>
      </c>
      <c r="BA133" s="19">
        <f t="shared" si="1526"/>
        <v>0</v>
      </c>
      <c r="BB133" s="19">
        <v>0</v>
      </c>
      <c r="BC133" s="19">
        <v>0</v>
      </c>
      <c r="BD133" s="19">
        <v>0</v>
      </c>
      <c r="BE133" s="19">
        <f t="shared" si="1527"/>
        <v>0</v>
      </c>
      <c r="BF133" s="19">
        <v>0</v>
      </c>
      <c r="BG133" s="19">
        <v>0</v>
      </c>
      <c r="BH133" s="19">
        <v>0</v>
      </c>
      <c r="BI133" s="19">
        <f t="shared" si="1593"/>
        <v>0</v>
      </c>
      <c r="BJ133" s="33">
        <f t="shared" si="1529"/>
        <v>0</v>
      </c>
      <c r="BK133" s="48"/>
      <c r="BL133" s="48"/>
      <c r="BM133" s="48"/>
      <c r="BN133" s="197">
        <f t="shared" si="1594"/>
        <v>0</v>
      </c>
      <c r="BO133" s="197"/>
      <c r="BP133" s="197"/>
      <c r="BQ133" s="197"/>
      <c r="BR133" s="197">
        <f t="shared" si="1595"/>
        <v>0</v>
      </c>
      <c r="BS133" s="197"/>
      <c r="BT133" s="197"/>
      <c r="BU133" s="197"/>
      <c r="BV133" s="197">
        <f t="shared" si="1596"/>
        <v>0</v>
      </c>
      <c r="BW133" s="197"/>
      <c r="BX133" s="197"/>
      <c r="BY133" s="197"/>
      <c r="BZ133" s="197">
        <f t="shared" si="1597"/>
        <v>0</v>
      </c>
      <c r="CA133" s="197">
        <f t="shared" si="1598"/>
        <v>0</v>
      </c>
      <c r="CC133" s="18">
        <v>14</v>
      </c>
      <c r="CD133" s="21" t="s">
        <v>59</v>
      </c>
      <c r="CE133" s="19" t="s">
        <v>60</v>
      </c>
      <c r="CF133" s="19">
        <v>0</v>
      </c>
      <c r="CG133" s="19">
        <v>22.727467000000004</v>
      </c>
      <c r="CH133" s="19">
        <v>0.5</v>
      </c>
      <c r="CI133" s="19">
        <v>1.44E-2</v>
      </c>
      <c r="CJ133" s="19">
        <v>0.162384</v>
      </c>
      <c r="CK133" s="19">
        <v>0.67678399999999994</v>
      </c>
      <c r="CL133" s="19"/>
      <c r="CM133" s="19"/>
      <c r="CN133" s="19"/>
      <c r="CO133" s="19">
        <v>0</v>
      </c>
      <c r="CP133" s="19"/>
      <c r="CQ133" s="19"/>
      <c r="CR133" s="19"/>
      <c r="CS133" s="19">
        <v>0</v>
      </c>
      <c r="CT133" s="19"/>
      <c r="CU133" s="19"/>
      <c r="CV133" s="19"/>
      <c r="CW133" s="19">
        <v>0</v>
      </c>
      <c r="CX133" s="19">
        <v>0.67678399999999994</v>
      </c>
      <c r="CY133" s="19"/>
      <c r="CZ133" s="19"/>
      <c r="DA133" s="19"/>
      <c r="DB133" s="19"/>
      <c r="DC133" s="19"/>
      <c r="DD133" s="19"/>
      <c r="DE133" s="19"/>
      <c r="DF133" s="19"/>
      <c r="DG133" s="19"/>
      <c r="DH133" s="19"/>
      <c r="DI133" s="19"/>
      <c r="DJ133" s="19"/>
      <c r="DK133" s="19"/>
      <c r="DL133" s="19"/>
      <c r="DM133" s="19"/>
      <c r="DN133" s="186"/>
      <c r="DO133" s="186"/>
      <c r="DQ133" s="18">
        <v>14</v>
      </c>
      <c r="DR133" s="21" t="s">
        <v>59</v>
      </c>
      <c r="DS133" s="19" t="s">
        <v>60</v>
      </c>
      <c r="DT133" s="19">
        <v>4.6562999999999999</v>
      </c>
      <c r="DU133" s="19">
        <v>10.602419999999999</v>
      </c>
      <c r="DV133" s="19">
        <v>2.0958800000000002</v>
      </c>
      <c r="DW133" s="19">
        <v>1.8939079999999999</v>
      </c>
      <c r="DX133" s="19">
        <v>0</v>
      </c>
      <c r="DY133" s="19">
        <f t="shared" si="1535"/>
        <v>3.9897879999999999</v>
      </c>
      <c r="DZ133" s="19">
        <v>0</v>
      </c>
      <c r="EA133" s="19">
        <v>0</v>
      </c>
      <c r="EB133" s="19">
        <v>0</v>
      </c>
      <c r="EC133" s="19">
        <f t="shared" si="1599"/>
        <v>0</v>
      </c>
      <c r="ED133" s="19">
        <v>0</v>
      </c>
      <c r="EE133" s="19">
        <v>0</v>
      </c>
      <c r="EF133" s="34">
        <v>0</v>
      </c>
      <c r="EG133" s="19">
        <f t="shared" si="1600"/>
        <v>0</v>
      </c>
      <c r="EH133" s="34">
        <v>0</v>
      </c>
      <c r="EI133" s="34">
        <v>0</v>
      </c>
      <c r="EJ133" s="34">
        <v>0</v>
      </c>
      <c r="EK133" s="19">
        <f t="shared" si="1601"/>
        <v>0</v>
      </c>
      <c r="EL133" s="19">
        <f t="shared" si="1602"/>
        <v>3.9897879999999999</v>
      </c>
      <c r="EM133" s="48"/>
      <c r="EN133" s="48"/>
      <c r="EO133" s="48"/>
      <c r="EP133" s="197">
        <f t="shared" si="1603"/>
        <v>0</v>
      </c>
      <c r="EQ133" s="197"/>
      <c r="ER133" s="197"/>
      <c r="ES133" s="197"/>
      <c r="ET133" s="197"/>
      <c r="EU133" s="197"/>
      <c r="EV133" s="197"/>
      <c r="EW133" s="197"/>
      <c r="EX133" s="197"/>
      <c r="EY133" s="197"/>
      <c r="EZ133" s="197"/>
      <c r="FA133" s="197"/>
      <c r="FB133" s="197"/>
      <c r="FC133" s="197"/>
      <c r="FE133" s="18">
        <v>14</v>
      </c>
      <c r="FF133" s="21" t="s">
        <v>59</v>
      </c>
      <c r="FG133" s="19" t="s">
        <v>60</v>
      </c>
      <c r="FH133" s="19">
        <v>0</v>
      </c>
      <c r="FI133" s="19">
        <v>0</v>
      </c>
      <c r="FJ133" s="19">
        <v>0</v>
      </c>
      <c r="FK133" s="19">
        <v>0</v>
      </c>
      <c r="FL133" s="19">
        <v>0</v>
      </c>
      <c r="FM133" s="19">
        <f t="shared" si="1541"/>
        <v>0</v>
      </c>
      <c r="FN133" s="19">
        <v>0</v>
      </c>
      <c r="FO133" s="19">
        <v>0</v>
      </c>
      <c r="FP133" s="19">
        <v>0</v>
      </c>
      <c r="FQ133" s="19">
        <f t="shared" si="1604"/>
        <v>0</v>
      </c>
      <c r="FR133" s="19">
        <v>0</v>
      </c>
      <c r="FS133" s="19">
        <v>0</v>
      </c>
      <c r="FT133" s="42">
        <v>0</v>
      </c>
      <c r="FU133" s="19">
        <f t="shared" si="1605"/>
        <v>0</v>
      </c>
      <c r="FV133" s="42">
        <v>0</v>
      </c>
      <c r="FW133" s="42">
        <v>0</v>
      </c>
      <c r="FX133" s="42">
        <v>0</v>
      </c>
      <c r="FY133" s="19">
        <f t="shared" si="1606"/>
        <v>0</v>
      </c>
      <c r="FZ133" s="19">
        <f t="shared" si="1607"/>
        <v>0</v>
      </c>
      <c r="GA133" s="19"/>
      <c r="GB133" s="19"/>
      <c r="GC133" s="188"/>
      <c r="GD133" s="186">
        <f t="shared" si="1608"/>
        <v>0</v>
      </c>
      <c r="GE133" s="186"/>
      <c r="GF133" s="186"/>
      <c r="GG133" s="186"/>
      <c r="GH133" s="186">
        <f t="shared" si="1609"/>
        <v>0</v>
      </c>
      <c r="GI133" s="186"/>
      <c r="GJ133" s="186"/>
      <c r="GK133" s="186"/>
      <c r="GL133" s="186">
        <f t="shared" si="1610"/>
        <v>0</v>
      </c>
      <c r="GM133" s="186"/>
      <c r="GN133" s="186"/>
      <c r="GO133" s="186"/>
      <c r="GP133" s="186">
        <f t="shared" si="1611"/>
        <v>0</v>
      </c>
      <c r="GQ133" s="186">
        <f t="shared" si="1612"/>
        <v>0</v>
      </c>
      <c r="GS133" s="18">
        <v>14</v>
      </c>
      <c r="GT133" s="21" t="s">
        <v>59</v>
      </c>
      <c r="GU133" s="19" t="s">
        <v>60</v>
      </c>
      <c r="GV133" s="19">
        <v>0</v>
      </c>
      <c r="GW133" s="19">
        <v>0</v>
      </c>
      <c r="GX133" s="19">
        <v>0</v>
      </c>
      <c r="GY133" s="19">
        <v>0</v>
      </c>
      <c r="GZ133" s="19">
        <v>0</v>
      </c>
      <c r="HA133" s="19">
        <f t="shared" si="1551"/>
        <v>0</v>
      </c>
      <c r="HB133" s="19">
        <v>0</v>
      </c>
      <c r="HC133" s="19">
        <v>0</v>
      </c>
      <c r="HD133" s="19">
        <v>0</v>
      </c>
      <c r="HE133" s="19">
        <f t="shared" si="1613"/>
        <v>0</v>
      </c>
      <c r="HF133" s="19">
        <v>0</v>
      </c>
      <c r="HG133" s="19">
        <v>0</v>
      </c>
      <c r="HH133" s="19">
        <v>0</v>
      </c>
      <c r="HI133" s="19">
        <f t="shared" si="1614"/>
        <v>0</v>
      </c>
      <c r="HJ133" s="19">
        <v>0</v>
      </c>
      <c r="HK133" s="19">
        <v>0</v>
      </c>
      <c r="HL133" s="19">
        <v>0</v>
      </c>
      <c r="HM133" s="19">
        <f t="shared" si="1615"/>
        <v>0</v>
      </c>
      <c r="HN133" s="19">
        <f t="shared" si="1616"/>
        <v>0</v>
      </c>
      <c r="HO133" s="19">
        <v>0</v>
      </c>
      <c r="HP133" s="19">
        <v>0</v>
      </c>
      <c r="HQ133" s="19"/>
      <c r="HR133" s="19">
        <f t="shared" si="1617"/>
        <v>0</v>
      </c>
      <c r="HS133" s="186"/>
      <c r="HT133" s="186"/>
      <c r="HU133" s="186"/>
      <c r="HV133" s="186">
        <f t="shared" si="1618"/>
        <v>0</v>
      </c>
      <c r="HW133" s="186"/>
      <c r="HX133" s="186"/>
      <c r="HY133" s="186"/>
      <c r="HZ133" s="186">
        <f t="shared" si="1619"/>
        <v>0</v>
      </c>
      <c r="IA133" s="186"/>
      <c r="IB133" s="186"/>
      <c r="IC133" s="186"/>
      <c r="ID133" s="186">
        <f t="shared" si="1620"/>
        <v>0</v>
      </c>
      <c r="IE133" s="186">
        <f t="shared" si="1621"/>
        <v>0</v>
      </c>
    </row>
    <row r="134" spans="1:239" ht="15.75" x14ac:dyDescent="0.25">
      <c r="A134" s="17">
        <v>15</v>
      </c>
      <c r="B134" s="21" t="s">
        <v>61</v>
      </c>
      <c r="C134" s="19" t="s">
        <v>62</v>
      </c>
      <c r="D134" s="20">
        <f>AR134+'1.Danh muc CPHC'!CF134+DT134+FH134+GV134</f>
        <v>2.4487454199999998</v>
      </c>
      <c r="E134" s="20">
        <f>AS134+'1.Danh muc CPHC'!CG134+DU134+FI134+GW134</f>
        <v>58.702142579999993</v>
      </c>
      <c r="F134" s="20">
        <f>AT134+'1.Danh muc CPHC'!CH134+DV134+FJ134+GX134</f>
        <v>1.1022940999999999</v>
      </c>
      <c r="G134" s="20">
        <f>AU134+'1.Danh muc CPHC'!CI134+DW134+FK134+GY134</f>
        <v>0.96965186000000003</v>
      </c>
      <c r="H134" s="20">
        <f>AV134+'1.Danh muc CPHC'!CJ134+DX134+FL134+GZ134</f>
        <v>1.9771165800000001</v>
      </c>
      <c r="I134" s="32">
        <f t="shared" si="1340"/>
        <v>4.0490625399999995</v>
      </c>
      <c r="J134" s="20">
        <f t="shared" si="1578"/>
        <v>1.8529711999999998</v>
      </c>
      <c r="K134" s="20">
        <f t="shared" si="1578"/>
        <v>0.84051779999999998</v>
      </c>
      <c r="L134" s="20">
        <f t="shared" si="1578"/>
        <v>1.323896</v>
      </c>
      <c r="M134" s="32">
        <f t="shared" si="1341"/>
        <v>4.0173849999999991</v>
      </c>
      <c r="N134" s="20">
        <f t="shared" si="1579"/>
        <v>0.27225080000000002</v>
      </c>
      <c r="O134" s="20">
        <f t="shared" si="1579"/>
        <v>0.46473039999999999</v>
      </c>
      <c r="P134" s="20">
        <f t="shared" si="1579"/>
        <v>0.54105199999999998</v>
      </c>
      <c r="Q134" s="32">
        <f t="shared" si="1342"/>
        <v>1.2780331999999999</v>
      </c>
      <c r="R134" s="20">
        <f t="shared" si="1580"/>
        <v>0.436666</v>
      </c>
      <c r="S134" s="20">
        <f t="shared" si="1580"/>
        <v>0</v>
      </c>
      <c r="T134" s="20">
        <f t="shared" si="1580"/>
        <v>0</v>
      </c>
      <c r="U134" s="32">
        <f t="shared" si="1343"/>
        <v>0.436666</v>
      </c>
      <c r="V134" s="32">
        <f t="shared" si="1344"/>
        <v>9.7811467399999987</v>
      </c>
      <c r="W134" s="32">
        <f t="shared" si="1581"/>
        <v>0</v>
      </c>
      <c r="X134" s="32">
        <f t="shared" si="1582"/>
        <v>0</v>
      </c>
      <c r="Y134" s="202">
        <f t="shared" si="1582"/>
        <v>0</v>
      </c>
      <c r="Z134" s="184">
        <f t="shared" si="1405"/>
        <v>0</v>
      </c>
      <c r="AA134" s="184">
        <f t="shared" si="1583"/>
        <v>0</v>
      </c>
      <c r="AB134" s="184">
        <f t="shared" si="1584"/>
        <v>0</v>
      </c>
      <c r="AC134" s="184">
        <f t="shared" si="1584"/>
        <v>0</v>
      </c>
      <c r="AD134" s="184">
        <f t="shared" si="1584"/>
        <v>0</v>
      </c>
      <c r="AE134" s="184">
        <f t="shared" si="1585"/>
        <v>0</v>
      </c>
      <c r="AF134" s="184">
        <f t="shared" si="1586"/>
        <v>0</v>
      </c>
      <c r="AG134" s="184">
        <f t="shared" si="1587"/>
        <v>0</v>
      </c>
      <c r="AH134" s="184">
        <f t="shared" si="1588"/>
        <v>0</v>
      </c>
      <c r="AI134" s="184">
        <f t="shared" si="1589"/>
        <v>0</v>
      </c>
      <c r="AJ134" s="184">
        <f t="shared" si="1590"/>
        <v>0</v>
      </c>
      <c r="AK134" s="184">
        <f t="shared" si="1591"/>
        <v>0</v>
      </c>
      <c r="AL134" s="184">
        <f t="shared" si="1592"/>
        <v>0</v>
      </c>
      <c r="AM134" s="184">
        <f t="shared" si="1374"/>
        <v>0</v>
      </c>
      <c r="AN134" s="13"/>
      <c r="AO134" s="18">
        <v>15</v>
      </c>
      <c r="AP134" s="21" t="s">
        <v>61</v>
      </c>
      <c r="AQ134" s="19" t="s">
        <v>62</v>
      </c>
      <c r="AR134" s="19">
        <v>0.50774742000000006</v>
      </c>
      <c r="AS134" s="19">
        <v>10.751484579999998</v>
      </c>
      <c r="AT134" s="19">
        <v>0.16153397999999999</v>
      </c>
      <c r="AU134" s="19">
        <v>0.22856742000000002</v>
      </c>
      <c r="AV134" s="19">
        <v>0.1703025</v>
      </c>
      <c r="AW134" s="19">
        <f t="shared" si="1525"/>
        <v>0.56040390000000007</v>
      </c>
      <c r="AX134" s="19">
        <v>0.15372119999999997</v>
      </c>
      <c r="AY134" s="19">
        <v>0.32451779999999997</v>
      </c>
      <c r="AZ134" s="19">
        <v>0.13778699999999999</v>
      </c>
      <c r="BA134" s="19">
        <f t="shared" si="1526"/>
        <v>0.61602599999999996</v>
      </c>
      <c r="BB134" s="19">
        <v>0.1622508</v>
      </c>
      <c r="BC134" s="19">
        <v>0.15428639999999999</v>
      </c>
      <c r="BD134" s="19">
        <v>0.10438600000000001</v>
      </c>
      <c r="BE134" s="19">
        <f t="shared" si="1527"/>
        <v>0.42092319999999994</v>
      </c>
      <c r="BF134" s="19">
        <v>0</v>
      </c>
      <c r="BG134" s="19">
        <v>0</v>
      </c>
      <c r="BH134" s="19">
        <v>0</v>
      </c>
      <c r="BI134" s="19">
        <f t="shared" si="1593"/>
        <v>0</v>
      </c>
      <c r="BJ134" s="33">
        <f t="shared" si="1529"/>
        <v>1.5973530999999999</v>
      </c>
      <c r="BK134" s="48"/>
      <c r="BL134" s="48"/>
      <c r="BM134" s="48"/>
      <c r="BN134" s="197">
        <f t="shared" si="1594"/>
        <v>0</v>
      </c>
      <c r="BO134" s="197"/>
      <c r="BP134" s="197"/>
      <c r="BQ134" s="197"/>
      <c r="BR134" s="197">
        <f t="shared" si="1595"/>
        <v>0</v>
      </c>
      <c r="BS134" s="197"/>
      <c r="BT134" s="197"/>
      <c r="BU134" s="197"/>
      <c r="BV134" s="197">
        <f t="shared" si="1596"/>
        <v>0</v>
      </c>
      <c r="BW134" s="197"/>
      <c r="BX134" s="197"/>
      <c r="BY134" s="197"/>
      <c r="BZ134" s="197">
        <f t="shared" si="1597"/>
        <v>0</v>
      </c>
      <c r="CA134" s="197">
        <f t="shared" si="1598"/>
        <v>0</v>
      </c>
      <c r="CC134" s="18">
        <v>15</v>
      </c>
      <c r="CD134" s="21" t="s">
        <v>61</v>
      </c>
      <c r="CE134" s="19" t="s">
        <v>62</v>
      </c>
      <c r="CF134" s="19">
        <v>0</v>
      </c>
      <c r="CG134" s="19">
        <v>21.004593</v>
      </c>
      <c r="CH134" s="19">
        <v>0.36309511999999999</v>
      </c>
      <c r="CI134" s="19">
        <v>0.24108444000000004</v>
      </c>
      <c r="CJ134" s="19">
        <v>0.54861408</v>
      </c>
      <c r="CK134" s="19">
        <v>1.1527936400000001</v>
      </c>
      <c r="CL134" s="19"/>
      <c r="CM134" s="19"/>
      <c r="CN134" s="19"/>
      <c r="CO134" s="19">
        <v>0</v>
      </c>
      <c r="CP134" s="19"/>
      <c r="CQ134" s="19"/>
      <c r="CR134" s="19"/>
      <c r="CS134" s="19">
        <v>0</v>
      </c>
      <c r="CT134" s="19"/>
      <c r="CU134" s="19"/>
      <c r="CV134" s="19"/>
      <c r="CW134" s="19">
        <v>0</v>
      </c>
      <c r="CX134" s="19">
        <v>1.1527936400000001</v>
      </c>
      <c r="CY134" s="19"/>
      <c r="CZ134" s="19"/>
      <c r="DA134" s="19"/>
      <c r="DB134" s="19"/>
      <c r="DC134" s="19"/>
      <c r="DD134" s="19"/>
      <c r="DE134" s="19"/>
      <c r="DF134" s="19"/>
      <c r="DG134" s="19"/>
      <c r="DH134" s="19"/>
      <c r="DI134" s="19"/>
      <c r="DJ134" s="19"/>
      <c r="DK134" s="19"/>
      <c r="DL134" s="19"/>
      <c r="DM134" s="19"/>
      <c r="DN134" s="186"/>
      <c r="DO134" s="186"/>
      <c r="DQ134" s="18">
        <v>15</v>
      </c>
      <c r="DR134" s="21" t="s">
        <v>61</v>
      </c>
      <c r="DS134" s="19" t="s">
        <v>62</v>
      </c>
      <c r="DT134" s="19">
        <v>1.0496669999999999</v>
      </c>
      <c r="DU134" s="19">
        <v>19.592731999999994</v>
      </c>
      <c r="DV134" s="19">
        <v>0.57766499999999998</v>
      </c>
      <c r="DW134" s="19">
        <v>0.5</v>
      </c>
      <c r="DX134" s="19">
        <v>1.2582</v>
      </c>
      <c r="DY134" s="19">
        <f t="shared" si="1535"/>
        <v>2.3358650000000001</v>
      </c>
      <c r="DZ134" s="19">
        <v>1.494054</v>
      </c>
      <c r="EA134" s="19">
        <v>0.51600000000000001</v>
      </c>
      <c r="EB134" s="19">
        <v>0.17519999999999999</v>
      </c>
      <c r="EC134" s="19">
        <f t="shared" si="1599"/>
        <v>2.185254</v>
      </c>
      <c r="ED134" s="19">
        <v>0.11</v>
      </c>
      <c r="EE134" s="19">
        <v>0.310444</v>
      </c>
      <c r="EF134" s="34">
        <v>0.436666</v>
      </c>
      <c r="EG134" s="19">
        <f t="shared" si="1600"/>
        <v>0.85711000000000004</v>
      </c>
      <c r="EH134" s="34">
        <v>0.436666</v>
      </c>
      <c r="EI134" s="34">
        <v>0</v>
      </c>
      <c r="EJ134" s="34">
        <v>0</v>
      </c>
      <c r="EK134" s="19">
        <f t="shared" si="1601"/>
        <v>0.436666</v>
      </c>
      <c r="EL134" s="19">
        <f t="shared" si="1602"/>
        <v>5.8148950000000008</v>
      </c>
      <c r="EM134" s="48"/>
      <c r="EN134" s="48"/>
      <c r="EO134" s="48"/>
      <c r="EP134" s="197">
        <f t="shared" si="1603"/>
        <v>0</v>
      </c>
      <c r="EQ134" s="197"/>
      <c r="ER134" s="197"/>
      <c r="ES134" s="197"/>
      <c r="ET134" s="197"/>
      <c r="EU134" s="197"/>
      <c r="EV134" s="197"/>
      <c r="EW134" s="197"/>
      <c r="EX134" s="197"/>
      <c r="EY134" s="197"/>
      <c r="EZ134" s="197"/>
      <c r="FA134" s="197"/>
      <c r="FB134" s="197"/>
      <c r="FC134" s="197"/>
      <c r="FE134" s="18">
        <v>15</v>
      </c>
      <c r="FF134" s="21" t="s">
        <v>61</v>
      </c>
      <c r="FG134" s="19" t="s">
        <v>62</v>
      </c>
      <c r="FH134" s="19">
        <v>0</v>
      </c>
      <c r="FI134" s="19">
        <v>0</v>
      </c>
      <c r="FJ134" s="19">
        <v>0</v>
      </c>
      <c r="FK134" s="19">
        <v>0</v>
      </c>
      <c r="FL134" s="19">
        <v>0</v>
      </c>
      <c r="FM134" s="19">
        <f t="shared" si="1541"/>
        <v>0</v>
      </c>
      <c r="FN134" s="19">
        <v>0</v>
      </c>
      <c r="FO134" s="19">
        <v>0</v>
      </c>
      <c r="FP134" s="19">
        <v>0</v>
      </c>
      <c r="FQ134" s="19">
        <f t="shared" si="1604"/>
        <v>0</v>
      </c>
      <c r="FR134" s="19">
        <v>0</v>
      </c>
      <c r="FS134" s="19">
        <v>0</v>
      </c>
      <c r="FT134" s="42">
        <v>0</v>
      </c>
      <c r="FU134" s="19">
        <f t="shared" si="1605"/>
        <v>0</v>
      </c>
      <c r="FV134" s="42">
        <v>0</v>
      </c>
      <c r="FW134" s="42">
        <v>0</v>
      </c>
      <c r="FX134" s="42">
        <v>0</v>
      </c>
      <c r="FY134" s="19">
        <f t="shared" si="1606"/>
        <v>0</v>
      </c>
      <c r="FZ134" s="19">
        <f t="shared" si="1607"/>
        <v>0</v>
      </c>
      <c r="GA134" s="19"/>
      <c r="GB134" s="19"/>
      <c r="GC134" s="188"/>
      <c r="GD134" s="186">
        <f t="shared" si="1608"/>
        <v>0</v>
      </c>
      <c r="GE134" s="186"/>
      <c r="GF134" s="186"/>
      <c r="GG134" s="186"/>
      <c r="GH134" s="186">
        <f t="shared" si="1609"/>
        <v>0</v>
      </c>
      <c r="GI134" s="186"/>
      <c r="GJ134" s="186"/>
      <c r="GK134" s="186"/>
      <c r="GL134" s="186">
        <f t="shared" si="1610"/>
        <v>0</v>
      </c>
      <c r="GM134" s="186"/>
      <c r="GN134" s="186"/>
      <c r="GO134" s="186"/>
      <c r="GP134" s="186">
        <f t="shared" si="1611"/>
        <v>0</v>
      </c>
      <c r="GQ134" s="186">
        <f t="shared" si="1612"/>
        <v>0</v>
      </c>
      <c r="GS134" s="18">
        <v>15</v>
      </c>
      <c r="GT134" s="21" t="s">
        <v>61</v>
      </c>
      <c r="GU134" s="19" t="s">
        <v>62</v>
      </c>
      <c r="GV134" s="19">
        <v>0.89133099999999987</v>
      </c>
      <c r="GW134" s="19">
        <v>7.3533330000000001</v>
      </c>
      <c r="GX134" s="19">
        <v>0</v>
      </c>
      <c r="GY134" s="19">
        <v>0</v>
      </c>
      <c r="GZ134" s="19">
        <v>0</v>
      </c>
      <c r="HA134" s="19">
        <f t="shared" si="1551"/>
        <v>0</v>
      </c>
      <c r="HB134" s="19">
        <v>0.20519599999999999</v>
      </c>
      <c r="HC134" s="19">
        <v>0</v>
      </c>
      <c r="HD134" s="19">
        <v>1.0109090000000001</v>
      </c>
      <c r="HE134" s="19">
        <f t="shared" si="1613"/>
        <v>1.216105</v>
      </c>
      <c r="HF134" s="19">
        <v>0</v>
      </c>
      <c r="HG134" s="19">
        <v>0</v>
      </c>
      <c r="HH134" s="19">
        <v>0</v>
      </c>
      <c r="HI134" s="19">
        <f t="shared" si="1614"/>
        <v>0</v>
      </c>
      <c r="HJ134" s="19">
        <v>0</v>
      </c>
      <c r="HK134" s="19">
        <v>0</v>
      </c>
      <c r="HL134" s="19">
        <v>0</v>
      </c>
      <c r="HM134" s="19">
        <f t="shared" si="1615"/>
        <v>0</v>
      </c>
      <c r="HN134" s="19">
        <f t="shared" si="1616"/>
        <v>1.216105</v>
      </c>
      <c r="HO134" s="19">
        <v>0</v>
      </c>
      <c r="HP134" s="19">
        <v>0</v>
      </c>
      <c r="HQ134" s="19"/>
      <c r="HR134" s="19">
        <f t="shared" si="1617"/>
        <v>0</v>
      </c>
      <c r="HS134" s="186"/>
      <c r="HT134" s="186"/>
      <c r="HU134" s="186"/>
      <c r="HV134" s="186">
        <f t="shared" si="1618"/>
        <v>0</v>
      </c>
      <c r="HW134" s="186"/>
      <c r="HX134" s="186"/>
      <c r="HY134" s="186"/>
      <c r="HZ134" s="186">
        <f t="shared" si="1619"/>
        <v>0</v>
      </c>
      <c r="IA134" s="186"/>
      <c r="IB134" s="186"/>
      <c r="IC134" s="186"/>
      <c r="ID134" s="186">
        <f t="shared" si="1620"/>
        <v>0</v>
      </c>
      <c r="IE134" s="186">
        <f t="shared" si="1621"/>
        <v>0</v>
      </c>
    </row>
    <row r="135" spans="1:239" ht="15.75" x14ac:dyDescent="0.25">
      <c r="A135" s="17">
        <v>16</v>
      </c>
      <c r="B135" s="21" t="s">
        <v>63</v>
      </c>
      <c r="C135" s="19" t="s">
        <v>64</v>
      </c>
      <c r="D135" s="20">
        <f>AR135+'1.Danh muc CPHC'!CF135+DT135+FH135+GV135</f>
        <v>0</v>
      </c>
      <c r="E135" s="20">
        <f>AS135+'1.Danh muc CPHC'!CG135+DU135+FI135+GW135</f>
        <v>0</v>
      </c>
      <c r="F135" s="20">
        <f>AT135+'1.Danh muc CPHC'!CH135+DV135+FJ135+GX135</f>
        <v>0</v>
      </c>
      <c r="G135" s="20">
        <f>AU135+'1.Danh muc CPHC'!CI135+DW135+FK135+GY135</f>
        <v>0</v>
      </c>
      <c r="H135" s="20">
        <f>AV135+'1.Danh muc CPHC'!CJ135+DX135+FL135+GZ135</f>
        <v>0</v>
      </c>
      <c r="I135" s="32">
        <f t="shared" si="1340"/>
        <v>0</v>
      </c>
      <c r="J135" s="20">
        <f t="shared" si="1578"/>
        <v>0</v>
      </c>
      <c r="K135" s="20">
        <f t="shared" si="1578"/>
        <v>0</v>
      </c>
      <c r="L135" s="20">
        <f t="shared" si="1578"/>
        <v>0</v>
      </c>
      <c r="M135" s="32">
        <f t="shared" si="1341"/>
        <v>0</v>
      </c>
      <c r="N135" s="20">
        <f t="shared" si="1579"/>
        <v>0</v>
      </c>
      <c r="O135" s="20">
        <f t="shared" si="1579"/>
        <v>0</v>
      </c>
      <c r="P135" s="20">
        <f t="shared" si="1579"/>
        <v>0</v>
      </c>
      <c r="Q135" s="32">
        <f t="shared" si="1342"/>
        <v>0</v>
      </c>
      <c r="R135" s="20">
        <f t="shared" si="1580"/>
        <v>0</v>
      </c>
      <c r="S135" s="20">
        <f t="shared" si="1580"/>
        <v>0</v>
      </c>
      <c r="T135" s="20">
        <f t="shared" si="1580"/>
        <v>0</v>
      </c>
      <c r="U135" s="32">
        <f t="shared" si="1343"/>
        <v>0</v>
      </c>
      <c r="V135" s="32">
        <f t="shared" si="1344"/>
        <v>0</v>
      </c>
      <c r="W135" s="32">
        <f t="shared" si="1581"/>
        <v>0</v>
      </c>
      <c r="X135" s="32">
        <f t="shared" si="1582"/>
        <v>0</v>
      </c>
      <c r="Y135" s="202">
        <f t="shared" si="1582"/>
        <v>0</v>
      </c>
      <c r="Z135" s="184">
        <f t="shared" si="1405"/>
        <v>0</v>
      </c>
      <c r="AA135" s="184">
        <f t="shared" si="1583"/>
        <v>0</v>
      </c>
      <c r="AB135" s="184">
        <f t="shared" si="1584"/>
        <v>0</v>
      </c>
      <c r="AC135" s="184">
        <f t="shared" si="1584"/>
        <v>0</v>
      </c>
      <c r="AD135" s="184">
        <f t="shared" si="1584"/>
        <v>0</v>
      </c>
      <c r="AE135" s="184">
        <f t="shared" si="1585"/>
        <v>0</v>
      </c>
      <c r="AF135" s="184">
        <f t="shared" si="1586"/>
        <v>0</v>
      </c>
      <c r="AG135" s="184">
        <f t="shared" si="1587"/>
        <v>0</v>
      </c>
      <c r="AH135" s="184">
        <f t="shared" si="1588"/>
        <v>0</v>
      </c>
      <c r="AI135" s="184">
        <f t="shared" si="1589"/>
        <v>0</v>
      </c>
      <c r="AJ135" s="184">
        <f t="shared" si="1590"/>
        <v>0</v>
      </c>
      <c r="AK135" s="184">
        <f t="shared" si="1591"/>
        <v>0</v>
      </c>
      <c r="AL135" s="184">
        <f t="shared" si="1592"/>
        <v>0</v>
      </c>
      <c r="AM135" s="184">
        <f t="shared" si="1374"/>
        <v>0</v>
      </c>
      <c r="AN135" s="13"/>
      <c r="AO135" s="18">
        <v>16</v>
      </c>
      <c r="AP135" s="21" t="s">
        <v>63</v>
      </c>
      <c r="AQ135" s="19" t="s">
        <v>64</v>
      </c>
      <c r="AR135" s="19">
        <v>0</v>
      </c>
      <c r="AS135" s="19">
        <v>0</v>
      </c>
      <c r="AT135" s="19">
        <v>0</v>
      </c>
      <c r="AU135" s="19">
        <v>0</v>
      </c>
      <c r="AV135" s="19">
        <v>0</v>
      </c>
      <c r="AW135" s="19">
        <f t="shared" si="1525"/>
        <v>0</v>
      </c>
      <c r="AX135" s="19">
        <v>0</v>
      </c>
      <c r="AY135" s="19">
        <v>0</v>
      </c>
      <c r="AZ135" s="19">
        <v>0</v>
      </c>
      <c r="BA135" s="19">
        <f t="shared" si="1526"/>
        <v>0</v>
      </c>
      <c r="BB135" s="19">
        <v>0</v>
      </c>
      <c r="BC135" s="19">
        <v>0</v>
      </c>
      <c r="BD135" s="19">
        <v>0</v>
      </c>
      <c r="BE135" s="19">
        <f t="shared" si="1527"/>
        <v>0</v>
      </c>
      <c r="BF135" s="19">
        <v>0</v>
      </c>
      <c r="BG135" s="19">
        <v>0</v>
      </c>
      <c r="BH135" s="19">
        <v>0</v>
      </c>
      <c r="BI135" s="19">
        <f t="shared" si="1593"/>
        <v>0</v>
      </c>
      <c r="BJ135" s="33">
        <f t="shared" si="1529"/>
        <v>0</v>
      </c>
      <c r="BK135" s="48"/>
      <c r="BL135" s="48"/>
      <c r="BM135" s="48"/>
      <c r="BN135" s="197">
        <f t="shared" si="1594"/>
        <v>0</v>
      </c>
      <c r="BO135" s="197"/>
      <c r="BP135" s="197"/>
      <c r="BQ135" s="197"/>
      <c r="BR135" s="197">
        <f t="shared" si="1595"/>
        <v>0</v>
      </c>
      <c r="BS135" s="197"/>
      <c r="BT135" s="197"/>
      <c r="BU135" s="197"/>
      <c r="BV135" s="197">
        <f t="shared" si="1596"/>
        <v>0</v>
      </c>
      <c r="BW135" s="197"/>
      <c r="BX135" s="197"/>
      <c r="BY135" s="197"/>
      <c r="BZ135" s="197">
        <f t="shared" si="1597"/>
        <v>0</v>
      </c>
      <c r="CA135" s="197">
        <f>+BN135+BR135+BV135+BZ135</f>
        <v>0</v>
      </c>
      <c r="CC135" s="18">
        <v>16</v>
      </c>
      <c r="CD135" s="21" t="s">
        <v>63</v>
      </c>
      <c r="CE135" s="19" t="s">
        <v>64</v>
      </c>
      <c r="CF135" s="19">
        <v>0</v>
      </c>
      <c r="CG135" s="19">
        <v>0</v>
      </c>
      <c r="CH135" s="19">
        <v>0</v>
      </c>
      <c r="CI135" s="19">
        <v>0</v>
      </c>
      <c r="CJ135" s="19">
        <v>0</v>
      </c>
      <c r="CK135" s="19">
        <v>0</v>
      </c>
      <c r="CL135" s="19"/>
      <c r="CM135" s="19"/>
      <c r="CN135" s="19"/>
      <c r="CO135" s="19">
        <v>0</v>
      </c>
      <c r="CP135" s="19"/>
      <c r="CQ135" s="19"/>
      <c r="CR135" s="19"/>
      <c r="CS135" s="19">
        <v>0</v>
      </c>
      <c r="CT135" s="19"/>
      <c r="CU135" s="19"/>
      <c r="CV135" s="19"/>
      <c r="CW135" s="19">
        <v>0</v>
      </c>
      <c r="CX135" s="19">
        <v>0</v>
      </c>
      <c r="CY135" s="19"/>
      <c r="CZ135" s="19"/>
      <c r="DA135" s="19"/>
      <c r="DB135" s="19"/>
      <c r="DC135" s="19"/>
      <c r="DD135" s="19"/>
      <c r="DE135" s="19"/>
      <c r="DF135" s="19"/>
      <c r="DG135" s="19"/>
      <c r="DH135" s="19"/>
      <c r="DI135" s="19"/>
      <c r="DJ135" s="19"/>
      <c r="DK135" s="19"/>
      <c r="DL135" s="19"/>
      <c r="DM135" s="19"/>
      <c r="DN135" s="186"/>
      <c r="DO135" s="186"/>
      <c r="DQ135" s="18">
        <v>16</v>
      </c>
      <c r="DR135" s="21" t="s">
        <v>63</v>
      </c>
      <c r="DS135" s="19" t="s">
        <v>64</v>
      </c>
      <c r="DT135" s="19">
        <v>0</v>
      </c>
      <c r="DU135" s="19">
        <v>0</v>
      </c>
      <c r="DV135" s="19">
        <v>0</v>
      </c>
      <c r="DW135" s="19">
        <v>0</v>
      </c>
      <c r="DX135" s="19">
        <v>0</v>
      </c>
      <c r="DY135" s="19">
        <f t="shared" si="1535"/>
        <v>0</v>
      </c>
      <c r="DZ135" s="19">
        <v>0</v>
      </c>
      <c r="EA135" s="19">
        <v>0</v>
      </c>
      <c r="EB135" s="19">
        <v>0</v>
      </c>
      <c r="EC135" s="19">
        <f t="shared" si="1599"/>
        <v>0</v>
      </c>
      <c r="ED135" s="19">
        <v>0</v>
      </c>
      <c r="EE135" s="19">
        <v>0</v>
      </c>
      <c r="EF135" s="34">
        <v>0</v>
      </c>
      <c r="EG135" s="19">
        <f t="shared" si="1600"/>
        <v>0</v>
      </c>
      <c r="EH135" s="34">
        <v>0</v>
      </c>
      <c r="EI135" s="34">
        <v>0</v>
      </c>
      <c r="EJ135" s="34">
        <v>0</v>
      </c>
      <c r="EK135" s="19">
        <f t="shared" si="1601"/>
        <v>0</v>
      </c>
      <c r="EL135" s="19">
        <f>+DY135+EC135+EG135+EK135</f>
        <v>0</v>
      </c>
      <c r="EM135" s="48"/>
      <c r="EN135" s="48"/>
      <c r="EO135" s="48"/>
      <c r="EP135" s="197">
        <f t="shared" si="1603"/>
        <v>0</v>
      </c>
      <c r="EQ135" s="197"/>
      <c r="ER135" s="197"/>
      <c r="ES135" s="197"/>
      <c r="ET135" s="197"/>
      <c r="EU135" s="197"/>
      <c r="EV135" s="197"/>
      <c r="EW135" s="197"/>
      <c r="EX135" s="197"/>
      <c r="EY135" s="197"/>
      <c r="EZ135" s="197"/>
      <c r="FA135" s="197"/>
      <c r="FB135" s="197"/>
      <c r="FC135" s="197"/>
      <c r="FE135" s="18">
        <v>16</v>
      </c>
      <c r="FF135" s="21" t="s">
        <v>63</v>
      </c>
      <c r="FG135" s="19" t="s">
        <v>64</v>
      </c>
      <c r="FH135" s="19">
        <v>0</v>
      </c>
      <c r="FI135" s="19">
        <v>0</v>
      </c>
      <c r="FJ135" s="19">
        <v>0</v>
      </c>
      <c r="FK135" s="19">
        <v>0</v>
      </c>
      <c r="FL135" s="19">
        <v>0</v>
      </c>
      <c r="FM135" s="19">
        <f t="shared" si="1541"/>
        <v>0</v>
      </c>
      <c r="FN135" s="19">
        <v>0</v>
      </c>
      <c r="FO135" s="19">
        <v>0</v>
      </c>
      <c r="FP135" s="19">
        <v>0</v>
      </c>
      <c r="FQ135" s="19">
        <f t="shared" si="1604"/>
        <v>0</v>
      </c>
      <c r="FR135" s="19">
        <v>0</v>
      </c>
      <c r="FS135" s="19">
        <v>0</v>
      </c>
      <c r="FT135" s="42">
        <v>0</v>
      </c>
      <c r="FU135" s="19">
        <f t="shared" si="1605"/>
        <v>0</v>
      </c>
      <c r="FV135" s="42">
        <v>0</v>
      </c>
      <c r="FW135" s="42">
        <v>0</v>
      </c>
      <c r="FX135" s="42">
        <v>0</v>
      </c>
      <c r="FY135" s="19">
        <f t="shared" si="1606"/>
        <v>0</v>
      </c>
      <c r="FZ135" s="19">
        <f>+FM135+FQ135+FU135+FY135</f>
        <v>0</v>
      </c>
      <c r="GA135" s="19"/>
      <c r="GB135" s="19"/>
      <c r="GC135" s="188"/>
      <c r="GD135" s="186">
        <f t="shared" si="1608"/>
        <v>0</v>
      </c>
      <c r="GE135" s="186"/>
      <c r="GF135" s="186"/>
      <c r="GG135" s="186"/>
      <c r="GH135" s="186">
        <f t="shared" si="1609"/>
        <v>0</v>
      </c>
      <c r="GI135" s="186"/>
      <c r="GJ135" s="186"/>
      <c r="GK135" s="186"/>
      <c r="GL135" s="186">
        <f t="shared" si="1610"/>
        <v>0</v>
      </c>
      <c r="GM135" s="186"/>
      <c r="GN135" s="186"/>
      <c r="GO135" s="186"/>
      <c r="GP135" s="186">
        <f t="shared" si="1611"/>
        <v>0</v>
      </c>
      <c r="GQ135" s="186">
        <f>+GD135+GH135+GL135+GP135</f>
        <v>0</v>
      </c>
      <c r="GS135" s="18">
        <v>16</v>
      </c>
      <c r="GT135" s="21" t="s">
        <v>63</v>
      </c>
      <c r="GU135" s="19" t="s">
        <v>64</v>
      </c>
      <c r="GV135" s="19">
        <v>0</v>
      </c>
      <c r="GW135" s="19">
        <v>0</v>
      </c>
      <c r="GX135" s="19">
        <v>0</v>
      </c>
      <c r="GY135" s="19">
        <v>0</v>
      </c>
      <c r="GZ135" s="19">
        <v>0</v>
      </c>
      <c r="HA135" s="19">
        <f t="shared" si="1551"/>
        <v>0</v>
      </c>
      <c r="HB135" s="19">
        <v>0</v>
      </c>
      <c r="HC135" s="19">
        <v>0</v>
      </c>
      <c r="HD135" s="19">
        <v>0</v>
      </c>
      <c r="HE135" s="19">
        <f t="shared" si="1613"/>
        <v>0</v>
      </c>
      <c r="HF135" s="19">
        <v>0</v>
      </c>
      <c r="HG135" s="19">
        <v>0</v>
      </c>
      <c r="HH135" s="19">
        <v>0</v>
      </c>
      <c r="HI135" s="19">
        <f t="shared" si="1614"/>
        <v>0</v>
      </c>
      <c r="HJ135" s="19">
        <v>0</v>
      </c>
      <c r="HK135" s="19">
        <v>0</v>
      </c>
      <c r="HL135" s="19">
        <v>0</v>
      </c>
      <c r="HM135" s="19">
        <f t="shared" si="1615"/>
        <v>0</v>
      </c>
      <c r="HN135" s="19">
        <f>HA135+HE135+HI135+HM135</f>
        <v>0</v>
      </c>
      <c r="HO135" s="19">
        <v>0</v>
      </c>
      <c r="HP135" s="19">
        <v>0</v>
      </c>
      <c r="HQ135" s="19"/>
      <c r="HR135" s="19">
        <f t="shared" si="1617"/>
        <v>0</v>
      </c>
      <c r="HS135" s="186"/>
      <c r="HT135" s="186"/>
      <c r="HU135" s="186"/>
      <c r="HV135" s="186">
        <f t="shared" si="1618"/>
        <v>0</v>
      </c>
      <c r="HW135" s="186"/>
      <c r="HX135" s="186"/>
      <c r="HY135" s="186"/>
      <c r="HZ135" s="186">
        <f t="shared" si="1619"/>
        <v>0</v>
      </c>
      <c r="IA135" s="186"/>
      <c r="IB135" s="186"/>
      <c r="IC135" s="186"/>
      <c r="ID135" s="186">
        <f t="shared" si="1620"/>
        <v>0</v>
      </c>
      <c r="IE135" s="186">
        <f>HR135+HV135+HZ135+ID135</f>
        <v>0</v>
      </c>
    </row>
    <row r="136" spans="1:239" s="13" customFormat="1" ht="15.75" x14ac:dyDescent="0.25">
      <c r="A136" s="14" t="s">
        <v>65</v>
      </c>
      <c r="B136" s="15"/>
      <c r="C136" s="16" t="s">
        <v>66</v>
      </c>
      <c r="D136" s="16">
        <f>SUM(D137:D139)</f>
        <v>10.8939509</v>
      </c>
      <c r="E136" s="16">
        <f t="shared" ref="E136:T136" si="1622">SUM(E137:E139)</f>
        <v>47.951152750000006</v>
      </c>
      <c r="F136" s="16">
        <f t="shared" si="1622"/>
        <v>2.0685727199999997</v>
      </c>
      <c r="G136" s="16">
        <f t="shared" si="1622"/>
        <v>2.6765486200000002</v>
      </c>
      <c r="H136" s="16">
        <f t="shared" si="1622"/>
        <v>2.3717111599999998</v>
      </c>
      <c r="I136" s="29">
        <f t="shared" si="1340"/>
        <v>7.1168324999999992</v>
      </c>
      <c r="J136" s="16">
        <f t="shared" si="1622"/>
        <v>0.3003846</v>
      </c>
      <c r="K136" s="16">
        <f t="shared" si="1622"/>
        <v>0.49925900000000001</v>
      </c>
      <c r="L136" s="16">
        <f t="shared" si="1622"/>
        <v>1.6099108</v>
      </c>
      <c r="M136" s="29">
        <f t="shared" si="1341"/>
        <v>2.4095544000000002</v>
      </c>
      <c r="N136" s="16">
        <f t="shared" si="1622"/>
        <v>0.88870360000000004</v>
      </c>
      <c r="O136" s="16">
        <f t="shared" si="1622"/>
        <v>0.64500000000000002</v>
      </c>
      <c r="P136" s="16">
        <f t="shared" si="1622"/>
        <v>2.0078909999999999</v>
      </c>
      <c r="Q136" s="29">
        <f t="shared" si="1342"/>
        <v>3.5415945999999998</v>
      </c>
      <c r="R136" s="16">
        <f t="shared" si="1622"/>
        <v>3.7389621999999996</v>
      </c>
      <c r="S136" s="16">
        <f t="shared" si="1622"/>
        <v>5.2289005999999993</v>
      </c>
      <c r="T136" s="16">
        <f t="shared" si="1622"/>
        <v>4.6515235999999991</v>
      </c>
      <c r="U136" s="29">
        <f t="shared" si="1343"/>
        <v>13.619386399999998</v>
      </c>
      <c r="V136" s="29">
        <f t="shared" si="1344"/>
        <v>26.687367899999998</v>
      </c>
      <c r="W136" s="29">
        <f t="shared" ref="W136:Y136" si="1623">SUM(W137:W139)</f>
        <v>0</v>
      </c>
      <c r="X136" s="29">
        <f t="shared" si="1623"/>
        <v>0.8</v>
      </c>
      <c r="Y136" s="201">
        <f t="shared" si="1623"/>
        <v>0</v>
      </c>
      <c r="Z136" s="353">
        <f t="shared" si="1405"/>
        <v>0.8</v>
      </c>
      <c r="AA136" s="353">
        <f t="shared" ref="AA136" si="1624">SUM(AA137:AA139)</f>
        <v>0</v>
      </c>
      <c r="AB136" s="353">
        <f t="shared" ref="AB136:AE136" si="1625">SUM(AB137:AB139)</f>
        <v>0</v>
      </c>
      <c r="AC136" s="353">
        <f t="shared" si="1625"/>
        <v>0</v>
      </c>
      <c r="AD136" s="353">
        <f t="shared" si="1625"/>
        <v>0</v>
      </c>
      <c r="AE136" s="353">
        <f t="shared" si="1625"/>
        <v>0</v>
      </c>
      <c r="AF136" s="353">
        <f t="shared" ref="AF136:AI136" si="1626">SUM(AF137:AF139)</f>
        <v>0</v>
      </c>
      <c r="AG136" s="353">
        <f t="shared" si="1626"/>
        <v>0</v>
      </c>
      <c r="AH136" s="353">
        <f t="shared" si="1626"/>
        <v>0</v>
      </c>
      <c r="AI136" s="353">
        <f t="shared" si="1626"/>
        <v>0</v>
      </c>
      <c r="AJ136" s="353">
        <f t="shared" ref="AJ136:AL136" si="1627">SUM(AJ137:AJ139)</f>
        <v>0</v>
      </c>
      <c r="AK136" s="353">
        <f t="shared" si="1627"/>
        <v>0</v>
      </c>
      <c r="AL136" s="353">
        <f t="shared" si="1627"/>
        <v>0</v>
      </c>
      <c r="AM136" s="353">
        <f t="shared" si="1374"/>
        <v>0.8</v>
      </c>
      <c r="AN136" s="355"/>
      <c r="AO136" s="15" t="s">
        <v>65</v>
      </c>
      <c r="AP136" s="15"/>
      <c r="AQ136" s="16" t="s">
        <v>66</v>
      </c>
      <c r="AR136" s="16">
        <f>SUM(AR137:AR139)</f>
        <v>4.5412331400000001</v>
      </c>
      <c r="AS136" s="16">
        <f t="shared" ref="AS136:BZ136" si="1628">SUM(AS137:AS139)</f>
        <v>28.520649200000001</v>
      </c>
      <c r="AT136" s="16">
        <f t="shared" si="1628"/>
        <v>1.4303088000000002</v>
      </c>
      <c r="AU136" s="16">
        <f t="shared" si="1628"/>
        <v>0.26199990000000001</v>
      </c>
      <c r="AV136" s="16">
        <f t="shared" si="1628"/>
        <v>0.64979982000000003</v>
      </c>
      <c r="AW136" s="16">
        <f t="shared" si="1628"/>
        <v>2.34210852</v>
      </c>
      <c r="AX136" s="16">
        <f t="shared" si="1628"/>
        <v>0.11111159999999999</v>
      </c>
      <c r="AY136" s="16">
        <f t="shared" si="1628"/>
        <v>0.128889</v>
      </c>
      <c r="AZ136" s="16">
        <f t="shared" si="1628"/>
        <v>0.7911108</v>
      </c>
      <c r="BA136" s="16">
        <f t="shared" si="1628"/>
        <v>1.0311113999999999</v>
      </c>
      <c r="BB136" s="16">
        <f t="shared" si="1628"/>
        <v>0.29611080000000001</v>
      </c>
      <c r="BC136" s="16">
        <f t="shared" si="1628"/>
        <v>0.64500000000000002</v>
      </c>
      <c r="BD136" s="16">
        <f t="shared" si="1628"/>
        <v>1.6939639999999998</v>
      </c>
      <c r="BE136" s="16">
        <f t="shared" si="1628"/>
        <v>2.6350748000000004</v>
      </c>
      <c r="BF136" s="16">
        <f t="shared" si="1628"/>
        <v>1.5901480000000001</v>
      </c>
      <c r="BG136" s="16">
        <f t="shared" si="1628"/>
        <v>1.752891</v>
      </c>
      <c r="BH136" s="16">
        <f t="shared" si="1628"/>
        <v>0.95589000000000002</v>
      </c>
      <c r="BI136" s="16">
        <f t="shared" si="1628"/>
        <v>4.2989289999999993</v>
      </c>
      <c r="BJ136" s="16">
        <f t="shared" si="1628"/>
        <v>10.30722372</v>
      </c>
      <c r="BK136" s="82">
        <f t="shared" si="1628"/>
        <v>0</v>
      </c>
      <c r="BL136" s="82">
        <f t="shared" si="1628"/>
        <v>0</v>
      </c>
      <c r="BM136" s="82">
        <f t="shared" si="1628"/>
        <v>0</v>
      </c>
      <c r="BN136" s="350">
        <f t="shared" si="1628"/>
        <v>0</v>
      </c>
      <c r="BO136" s="350">
        <f t="shared" si="1628"/>
        <v>0</v>
      </c>
      <c r="BP136" s="350">
        <f t="shared" si="1628"/>
        <v>0</v>
      </c>
      <c r="BQ136" s="350">
        <f t="shared" si="1628"/>
        <v>0</v>
      </c>
      <c r="BR136" s="350">
        <f t="shared" si="1628"/>
        <v>0</v>
      </c>
      <c r="BS136" s="350">
        <f t="shared" si="1628"/>
        <v>0</v>
      </c>
      <c r="BT136" s="350">
        <f t="shared" si="1628"/>
        <v>0</v>
      </c>
      <c r="BU136" s="350">
        <f t="shared" si="1628"/>
        <v>0</v>
      </c>
      <c r="BV136" s="350">
        <f t="shared" si="1628"/>
        <v>0</v>
      </c>
      <c r="BW136" s="350">
        <f t="shared" si="1628"/>
        <v>0</v>
      </c>
      <c r="BX136" s="350">
        <f t="shared" si="1628"/>
        <v>0</v>
      </c>
      <c r="BY136" s="350">
        <f t="shared" si="1628"/>
        <v>0</v>
      </c>
      <c r="BZ136" s="350">
        <f t="shared" si="1628"/>
        <v>0</v>
      </c>
      <c r="CA136" s="350">
        <f>SUM(CA137:CA139)</f>
        <v>0</v>
      </c>
      <c r="CB136" s="355"/>
      <c r="CC136" s="15" t="s">
        <v>65</v>
      </c>
      <c r="CD136" s="15"/>
      <c r="CE136" s="16" t="s">
        <v>66</v>
      </c>
      <c r="CF136" s="16">
        <v>0.50458146000000004</v>
      </c>
      <c r="CG136" s="16">
        <v>9.27521795</v>
      </c>
      <c r="CH136" s="16">
        <v>0.53326392</v>
      </c>
      <c r="CI136" s="16">
        <v>0.33977772000000001</v>
      </c>
      <c r="CJ136" s="16">
        <v>1.3870754399999998</v>
      </c>
      <c r="CK136" s="16">
        <v>2.2601170799999997</v>
      </c>
      <c r="CL136" s="16">
        <v>0</v>
      </c>
      <c r="CM136" s="16">
        <v>0</v>
      </c>
      <c r="CN136" s="16">
        <v>0</v>
      </c>
      <c r="CO136" s="16">
        <v>0</v>
      </c>
      <c r="CP136" s="16">
        <v>0</v>
      </c>
      <c r="CQ136" s="16">
        <v>0</v>
      </c>
      <c r="CR136" s="16">
        <v>0</v>
      </c>
      <c r="CS136" s="16">
        <v>0</v>
      </c>
      <c r="CT136" s="16">
        <v>0</v>
      </c>
      <c r="CU136" s="16">
        <v>0</v>
      </c>
      <c r="CV136" s="16">
        <v>0</v>
      </c>
      <c r="CW136" s="16">
        <v>0</v>
      </c>
      <c r="CX136" s="16">
        <v>2.2601170799999997</v>
      </c>
      <c r="CY136" s="16"/>
      <c r="CZ136" s="16"/>
      <c r="DA136" s="16"/>
      <c r="DB136" s="16"/>
      <c r="DC136" s="16"/>
      <c r="DD136" s="16"/>
      <c r="DE136" s="16"/>
      <c r="DF136" s="16"/>
      <c r="DG136" s="16"/>
      <c r="DH136" s="16"/>
      <c r="DI136" s="16"/>
      <c r="DJ136" s="16"/>
      <c r="DK136" s="16"/>
      <c r="DL136" s="16"/>
      <c r="DM136" s="16"/>
      <c r="DN136" s="353"/>
      <c r="DO136" s="353"/>
      <c r="DP136" s="349"/>
      <c r="DQ136" s="15" t="s">
        <v>65</v>
      </c>
      <c r="DR136" s="15"/>
      <c r="DS136" s="16" t="s">
        <v>66</v>
      </c>
      <c r="DT136" s="16">
        <f>SUM(DT137:DT139)</f>
        <v>0</v>
      </c>
      <c r="DU136" s="16">
        <f t="shared" ref="DU136:EK136" si="1629">SUM(DU137:DU139)</f>
        <v>2.840741</v>
      </c>
      <c r="DV136" s="16">
        <f t="shared" si="1629"/>
        <v>0</v>
      </c>
      <c r="DW136" s="16">
        <f t="shared" si="1629"/>
        <v>2.0747710000000001</v>
      </c>
      <c r="DX136" s="16">
        <f t="shared" si="1629"/>
        <v>0</v>
      </c>
      <c r="DY136" s="16">
        <f t="shared" si="1629"/>
        <v>2.0747710000000001</v>
      </c>
      <c r="DZ136" s="16">
        <f t="shared" si="1629"/>
        <v>0</v>
      </c>
      <c r="EA136" s="16">
        <f t="shared" si="1629"/>
        <v>0</v>
      </c>
      <c r="EB136" s="16">
        <f t="shared" si="1629"/>
        <v>0.4</v>
      </c>
      <c r="EC136" s="16">
        <f t="shared" si="1629"/>
        <v>0.4</v>
      </c>
      <c r="ED136" s="16">
        <f t="shared" si="1629"/>
        <v>0</v>
      </c>
      <c r="EE136" s="16">
        <f t="shared" si="1629"/>
        <v>0</v>
      </c>
      <c r="EF136" s="30">
        <f t="shared" si="1629"/>
        <v>0.31392700000000001</v>
      </c>
      <c r="EG136" s="16">
        <f t="shared" si="1629"/>
        <v>0.31392700000000001</v>
      </c>
      <c r="EH136" s="16">
        <f t="shared" si="1629"/>
        <v>0</v>
      </c>
      <c r="EI136" s="16">
        <f t="shared" si="1629"/>
        <v>0.2</v>
      </c>
      <c r="EJ136" s="16">
        <f t="shared" si="1629"/>
        <v>0.55333299999999996</v>
      </c>
      <c r="EK136" s="16">
        <f t="shared" si="1629"/>
        <v>0.75333300000000003</v>
      </c>
      <c r="EL136" s="16">
        <f>SUM(EL137:EL139)</f>
        <v>3.5420309999999997</v>
      </c>
      <c r="EM136" s="82">
        <f t="shared" ref="EM136:EP136" si="1630">SUM(EM137:EM139)</f>
        <v>0</v>
      </c>
      <c r="EN136" s="82">
        <f t="shared" si="1630"/>
        <v>0</v>
      </c>
      <c r="EO136" s="82">
        <f t="shared" si="1630"/>
        <v>0</v>
      </c>
      <c r="EP136" s="350">
        <f t="shared" si="1630"/>
        <v>0</v>
      </c>
      <c r="EQ136" s="350"/>
      <c r="ER136" s="350"/>
      <c r="ES136" s="350"/>
      <c r="ET136" s="350"/>
      <c r="EU136" s="350"/>
      <c r="EV136" s="350"/>
      <c r="EW136" s="350"/>
      <c r="EX136" s="350"/>
      <c r="EY136" s="350"/>
      <c r="EZ136" s="350"/>
      <c r="FA136" s="350"/>
      <c r="FB136" s="350"/>
      <c r="FC136" s="350"/>
      <c r="FD136" s="355"/>
      <c r="FE136" s="15" t="s">
        <v>65</v>
      </c>
      <c r="FF136" s="15"/>
      <c r="FG136" s="16" t="s">
        <v>66</v>
      </c>
      <c r="FH136" s="16">
        <f>SUM(FH137:FH139)</f>
        <v>1.5762959999999999</v>
      </c>
      <c r="FI136" s="16">
        <f t="shared" ref="FI136:FY136" si="1631">SUM(FI137:FI139)</f>
        <v>1.5762959999999999</v>
      </c>
      <c r="FJ136" s="16">
        <f t="shared" si="1631"/>
        <v>0</v>
      </c>
      <c r="FK136" s="16">
        <f t="shared" si="1631"/>
        <v>0</v>
      </c>
      <c r="FL136" s="16">
        <f t="shared" si="1631"/>
        <v>0</v>
      </c>
      <c r="FM136" s="16">
        <f t="shared" si="1631"/>
        <v>0</v>
      </c>
      <c r="FN136" s="16">
        <f t="shared" si="1631"/>
        <v>0</v>
      </c>
      <c r="FO136" s="16">
        <f t="shared" si="1631"/>
        <v>0</v>
      </c>
      <c r="FP136" s="16">
        <f t="shared" si="1631"/>
        <v>0</v>
      </c>
      <c r="FQ136" s="16">
        <f t="shared" si="1631"/>
        <v>0</v>
      </c>
      <c r="FR136" s="16">
        <f t="shared" si="1631"/>
        <v>0</v>
      </c>
      <c r="FS136" s="16">
        <f t="shared" si="1631"/>
        <v>0</v>
      </c>
      <c r="FT136" s="31">
        <f t="shared" si="1631"/>
        <v>0</v>
      </c>
      <c r="FU136" s="16">
        <f t="shared" si="1631"/>
        <v>0</v>
      </c>
      <c r="FV136" s="16">
        <f t="shared" si="1631"/>
        <v>1.1674069999999999</v>
      </c>
      <c r="FW136" s="16">
        <f t="shared" si="1631"/>
        <v>0.64714799999999995</v>
      </c>
      <c r="FX136" s="16">
        <f t="shared" si="1631"/>
        <v>1.1247229999999999</v>
      </c>
      <c r="FY136" s="16">
        <f t="shared" si="1631"/>
        <v>2.9392779999999998</v>
      </c>
      <c r="FZ136" s="16">
        <f>SUM(FZ137:FZ139)</f>
        <v>2.9392779999999998</v>
      </c>
      <c r="GA136" s="16">
        <f t="shared" ref="GA136:GD136" si="1632">SUM(GA137:GA139)</f>
        <v>0</v>
      </c>
      <c r="GB136" s="16">
        <f t="shared" si="1632"/>
        <v>0</v>
      </c>
      <c r="GC136" s="189">
        <f t="shared" si="1632"/>
        <v>0</v>
      </c>
      <c r="GD136" s="353">
        <f t="shared" si="1632"/>
        <v>0</v>
      </c>
      <c r="GE136" s="353">
        <f t="shared" ref="GE136:GH136" si="1633">SUM(GE137:GE139)</f>
        <v>0</v>
      </c>
      <c r="GF136" s="353">
        <f t="shared" si="1633"/>
        <v>0</v>
      </c>
      <c r="GG136" s="353">
        <f t="shared" si="1633"/>
        <v>0</v>
      </c>
      <c r="GH136" s="353">
        <f t="shared" si="1633"/>
        <v>0</v>
      </c>
      <c r="GI136" s="353">
        <f t="shared" ref="GI136:GL136" si="1634">SUM(GI137:GI139)</f>
        <v>0</v>
      </c>
      <c r="GJ136" s="353">
        <f t="shared" si="1634"/>
        <v>0</v>
      </c>
      <c r="GK136" s="353">
        <f t="shared" si="1634"/>
        <v>0</v>
      </c>
      <c r="GL136" s="353">
        <f t="shared" si="1634"/>
        <v>0</v>
      </c>
      <c r="GM136" s="353">
        <f t="shared" ref="GM136:GP136" si="1635">SUM(GM137:GM139)</f>
        <v>0</v>
      </c>
      <c r="GN136" s="353">
        <f t="shared" si="1635"/>
        <v>0</v>
      </c>
      <c r="GO136" s="353">
        <f t="shared" si="1635"/>
        <v>0</v>
      </c>
      <c r="GP136" s="353">
        <f t="shared" si="1635"/>
        <v>0</v>
      </c>
      <c r="GQ136" s="353">
        <f>SUM(GQ137:GQ139)</f>
        <v>0</v>
      </c>
      <c r="GR136" s="355"/>
      <c r="GS136" s="15" t="s">
        <v>65</v>
      </c>
      <c r="GT136" s="15"/>
      <c r="GU136" s="16" t="s">
        <v>66</v>
      </c>
      <c r="GV136" s="16">
        <f>SUM(GV137:GV139)</f>
        <v>4.2718403</v>
      </c>
      <c r="GW136" s="16">
        <f t="shared" ref="GW136:HN136" si="1636">SUM(GW137:GW139)</f>
        <v>5.7382485999999995</v>
      </c>
      <c r="GX136" s="16">
        <f t="shared" si="1636"/>
        <v>0.105</v>
      </c>
      <c r="GY136" s="16">
        <f t="shared" si="1636"/>
        <v>0</v>
      </c>
      <c r="GZ136" s="16">
        <f t="shared" si="1636"/>
        <v>0.33483589999999996</v>
      </c>
      <c r="HA136" s="16">
        <f t="shared" si="1636"/>
        <v>0.43983589999999995</v>
      </c>
      <c r="HB136" s="16">
        <f t="shared" si="1636"/>
        <v>0.189273</v>
      </c>
      <c r="HC136" s="16">
        <f t="shared" si="1636"/>
        <v>0.37036999999999998</v>
      </c>
      <c r="HD136" s="16">
        <f t="shared" si="1636"/>
        <v>0.41880000000000001</v>
      </c>
      <c r="HE136" s="16">
        <f t="shared" si="1636"/>
        <v>0.97844299999999995</v>
      </c>
      <c r="HF136" s="16">
        <f t="shared" si="1636"/>
        <v>0.59259280000000003</v>
      </c>
      <c r="HG136" s="16">
        <f t="shared" si="1636"/>
        <v>0</v>
      </c>
      <c r="HH136" s="16">
        <f t="shared" si="1636"/>
        <v>0</v>
      </c>
      <c r="HI136" s="16">
        <f t="shared" si="1636"/>
        <v>0.59259280000000003</v>
      </c>
      <c r="HJ136" s="16">
        <f t="shared" si="1636"/>
        <v>0.98140719999999992</v>
      </c>
      <c r="HK136" s="16">
        <f t="shared" si="1636"/>
        <v>2.6288616</v>
      </c>
      <c r="HL136" s="16">
        <f t="shared" si="1636"/>
        <v>2.0175776000000001</v>
      </c>
      <c r="HM136" s="16">
        <f t="shared" si="1636"/>
        <v>5.6278463999999992</v>
      </c>
      <c r="HN136" s="16">
        <f t="shared" si="1636"/>
        <v>7.6387181000000002</v>
      </c>
      <c r="HO136" s="16">
        <f t="shared" ref="HO136:HR136" si="1637">SUM(HO137:HO139)</f>
        <v>0</v>
      </c>
      <c r="HP136" s="16">
        <f t="shared" si="1637"/>
        <v>0.8</v>
      </c>
      <c r="HQ136" s="16">
        <f t="shared" si="1637"/>
        <v>0</v>
      </c>
      <c r="HR136" s="16">
        <f t="shared" si="1637"/>
        <v>0.8</v>
      </c>
      <c r="HS136" s="353">
        <f t="shared" ref="HS136:HV136" si="1638">SUM(HS137:HS139)</f>
        <v>0</v>
      </c>
      <c r="HT136" s="353">
        <f t="shared" si="1638"/>
        <v>0</v>
      </c>
      <c r="HU136" s="353">
        <f t="shared" si="1638"/>
        <v>0</v>
      </c>
      <c r="HV136" s="353">
        <f t="shared" si="1638"/>
        <v>0</v>
      </c>
      <c r="HW136" s="353">
        <f t="shared" ref="HW136:HZ136" si="1639">SUM(HW137:HW139)</f>
        <v>0</v>
      </c>
      <c r="HX136" s="353">
        <f t="shared" si="1639"/>
        <v>0</v>
      </c>
      <c r="HY136" s="353">
        <f t="shared" si="1639"/>
        <v>0</v>
      </c>
      <c r="HZ136" s="353">
        <f t="shared" si="1639"/>
        <v>0</v>
      </c>
      <c r="IA136" s="353">
        <f t="shared" ref="IA136:IE136" si="1640">SUM(IA137:IA139)</f>
        <v>0</v>
      </c>
      <c r="IB136" s="353">
        <f t="shared" si="1640"/>
        <v>0</v>
      </c>
      <c r="IC136" s="353">
        <f t="shared" si="1640"/>
        <v>0</v>
      </c>
      <c r="ID136" s="353">
        <f t="shared" si="1640"/>
        <v>0</v>
      </c>
      <c r="IE136" s="353">
        <f t="shared" si="1640"/>
        <v>0.8</v>
      </c>
    </row>
    <row r="137" spans="1:239" ht="15.75" x14ac:dyDescent="0.25">
      <c r="A137" s="17">
        <v>17</v>
      </c>
      <c r="B137" s="21" t="s">
        <v>67</v>
      </c>
      <c r="C137" s="19" t="s">
        <v>68</v>
      </c>
      <c r="D137" s="20">
        <f>AR137+'1.Danh muc CPHC'!CF137+DT137+FH137+GV137</f>
        <v>3.7496288</v>
      </c>
      <c r="E137" s="20">
        <f>AS137+'1.Danh muc CPHC'!CG137+DU137+FI137+GW137</f>
        <v>21.494147599999998</v>
      </c>
      <c r="F137" s="20">
        <f>AT137+'1.Danh muc CPHC'!CH137+DV137+FJ137+GX137</f>
        <v>1.10595552</v>
      </c>
      <c r="G137" s="20">
        <f>AU137+'1.Danh muc CPHC'!CI137+DW137+FK137+GY137</f>
        <v>0.24166667999999997</v>
      </c>
      <c r="H137" s="20">
        <f>AV137+'1.Danh muc CPHC'!CJ137+DX137+FL137+GZ137</f>
        <v>1.1111111999999999</v>
      </c>
      <c r="I137" s="32">
        <f t="shared" ref="I137:I139" si="1641">SUM(F137:H137)</f>
        <v>2.4587333999999998</v>
      </c>
      <c r="J137" s="20">
        <f t="shared" ref="J137:J139" si="1642">AX137+CL137+DZ137+FN137+HB137</f>
        <v>0</v>
      </c>
      <c r="K137" s="20">
        <f t="shared" ref="K137:K139" si="1643">AY137+CM137+EA137+FO137+HC137</f>
        <v>0.37036999999999998</v>
      </c>
      <c r="L137" s="20">
        <f t="shared" ref="L137:L139" si="1644">AZ137+CN137+EB137+FP137+HD137</f>
        <v>0.47222219999999998</v>
      </c>
      <c r="M137" s="32">
        <f t="shared" ref="M137:M139" si="1645">SUM(J137:L137)</f>
        <v>0.8425921999999999</v>
      </c>
      <c r="N137" s="20">
        <f t="shared" ref="N137:N139" si="1646">BB137+CP137+ED137+FR137+HF137</f>
        <v>0.59259280000000003</v>
      </c>
      <c r="O137" s="20">
        <f t="shared" ref="O137:O139" si="1647">BC137+CQ137+EE137+FS137+HG137</f>
        <v>0.22222199999999998</v>
      </c>
      <c r="P137" s="20">
        <f>BD137+CR137+EF137+FT137+HH137</f>
        <v>0.37036999999999998</v>
      </c>
      <c r="Q137" s="32">
        <f t="shared" ref="Q137:Q139" si="1648">SUM(N137:P137)</f>
        <v>1.1851848</v>
      </c>
      <c r="R137" s="20">
        <f t="shared" ref="R137:R139" si="1649">BF137+CT137+EH137+FV137+HJ137</f>
        <v>0.99073999999999995</v>
      </c>
      <c r="S137" s="20">
        <f t="shared" ref="S137:S139" si="1650">BG137+CU137+EI137+FW137+HK137</f>
        <v>1.6296295999999999</v>
      </c>
      <c r="T137" s="20">
        <f t="shared" ref="T137:T139" si="1651">BH137+CV137+EJ137+FX137+HL137</f>
        <v>0.59259280000000003</v>
      </c>
      <c r="U137" s="32">
        <f t="shared" ref="U137:U139" si="1652">SUM(R137:T137)</f>
        <v>3.2129624000000003</v>
      </c>
      <c r="V137" s="32">
        <f t="shared" ref="V137:V139" si="1653">I137+M137+Q137+U137</f>
        <v>7.6994728000000006</v>
      </c>
      <c r="W137" s="32">
        <f t="shared" ref="W137:W139" si="1654">BK137+CY137+EM137+GA137+HO137</f>
        <v>0</v>
      </c>
      <c r="X137" s="32">
        <f t="shared" ref="X137:X139" si="1655">BL137+DM137+EN137+GB137+HP137</f>
        <v>0</v>
      </c>
      <c r="Y137" s="202">
        <f t="shared" ref="Y137:Y139" si="1656">BM137+DN137+EO137+GC137+HQ137</f>
        <v>0</v>
      </c>
      <c r="Z137" s="186">
        <f t="shared" si="1405"/>
        <v>0</v>
      </c>
      <c r="AA137" s="186">
        <f t="shared" ref="AA137:AA139" si="1657">BO137+DC137+EQ137+GE137+HS137</f>
        <v>0</v>
      </c>
      <c r="AB137" s="186">
        <f t="shared" ref="AB137:AB139" si="1658">BP137+DD137+ER137+GF137+HT137</f>
        <v>0</v>
      </c>
      <c r="AC137" s="186">
        <f t="shared" ref="AC137:AC139" si="1659">BQ137+DE137+ES137+GG137+HU137</f>
        <v>0</v>
      </c>
      <c r="AD137" s="186">
        <f t="shared" ref="AD137:AD139" si="1660">BR137+DF137+ET137+GH137+HV137</f>
        <v>0</v>
      </c>
      <c r="AE137" s="186">
        <f t="shared" ref="AE137:AE139" si="1661">BS137+DG137+EU137+GI137+HW137</f>
        <v>0</v>
      </c>
      <c r="AF137" s="186">
        <f t="shared" ref="AF137:AF139" si="1662">BT137+DH137+EV137+GJ137+HX137</f>
        <v>0</v>
      </c>
      <c r="AG137" s="186">
        <f t="shared" ref="AG137:AG139" si="1663">BU137+DI137+EW137+GK137+HY137</f>
        <v>0</v>
      </c>
      <c r="AH137" s="186">
        <f t="shared" ref="AH137:AH139" si="1664">BV137+DJ137+EX137+GL137+HZ137</f>
        <v>0</v>
      </c>
      <c r="AI137" s="186">
        <f t="shared" ref="AI137:AI139" si="1665">BW137+DK137+EY137+GM137+IA137</f>
        <v>0</v>
      </c>
      <c r="AJ137" s="186">
        <f t="shared" ref="AJ137:AJ139" si="1666">BX137+DL137+EZ137+GN137+IB137</f>
        <v>0</v>
      </c>
      <c r="AK137" s="186">
        <f t="shared" ref="AK137:AK139" si="1667">BY137+DM137+FA137+GO137+IC137</f>
        <v>0</v>
      </c>
      <c r="AL137" s="186">
        <f t="shared" ref="AL137:AL139" si="1668">BZ137+DN137+FB137+GP137+ID137</f>
        <v>0</v>
      </c>
      <c r="AM137" s="186">
        <f t="shared" si="1374"/>
        <v>0</v>
      </c>
      <c r="AN137" s="13"/>
      <c r="AO137" s="18">
        <v>17</v>
      </c>
      <c r="AP137" s="21" t="s">
        <v>67</v>
      </c>
      <c r="AQ137" s="19" t="s">
        <v>68</v>
      </c>
      <c r="AR137" s="19">
        <v>0.98299979999999998</v>
      </c>
      <c r="AS137" s="19">
        <v>16.295999800000001</v>
      </c>
      <c r="AT137" s="19">
        <v>0.95040000000000002</v>
      </c>
      <c r="AU137" s="19">
        <v>0.17499995999999998</v>
      </c>
      <c r="AV137" s="19">
        <v>0</v>
      </c>
      <c r="AW137" s="19">
        <f>SUM(AT137:AV137)</f>
        <v>1.12539996</v>
      </c>
      <c r="AX137" s="19">
        <v>0</v>
      </c>
      <c r="AY137" s="19">
        <v>0</v>
      </c>
      <c r="AZ137" s="19">
        <v>0.47222219999999998</v>
      </c>
      <c r="BA137" s="19">
        <f>SUM(AX137:AZ137)</f>
        <v>0.47222219999999998</v>
      </c>
      <c r="BB137" s="19">
        <v>0</v>
      </c>
      <c r="BC137" s="19">
        <v>0.22222199999999998</v>
      </c>
      <c r="BD137" s="19">
        <v>0.37036999999999998</v>
      </c>
      <c r="BE137" s="19">
        <f>SUM(BB137:BD137)</f>
        <v>0.59259200000000001</v>
      </c>
      <c r="BF137" s="19">
        <v>0.37036999999999998</v>
      </c>
      <c r="BG137" s="19">
        <v>0.44444399999999995</v>
      </c>
      <c r="BH137" s="19">
        <v>0</v>
      </c>
      <c r="BI137" s="19">
        <f>SUM(BF137:BH137)</f>
        <v>0.81481399999999993</v>
      </c>
      <c r="BJ137" s="33">
        <f>+AW137+BA137+BE137+BI137</f>
        <v>3.0050281600000002</v>
      </c>
      <c r="BK137" s="48"/>
      <c r="BL137" s="48"/>
      <c r="BM137" s="48"/>
      <c r="BN137" s="197">
        <f t="shared" ref="BN137:BN139" si="1669">SUM(BK137:BM137)</f>
        <v>0</v>
      </c>
      <c r="BO137" s="197"/>
      <c r="BP137" s="197"/>
      <c r="BQ137" s="197"/>
      <c r="BR137" s="197">
        <f t="shared" ref="BR137:BR139" si="1670">SUM(BO137:BQ137)</f>
        <v>0</v>
      </c>
      <c r="BS137" s="197"/>
      <c r="BT137" s="197"/>
      <c r="BU137" s="197"/>
      <c r="BV137" s="197">
        <f t="shared" ref="BV137:BV139" si="1671">SUM(BS137:BU137)</f>
        <v>0</v>
      </c>
      <c r="BW137" s="197"/>
      <c r="BX137" s="197"/>
      <c r="BY137" s="197"/>
      <c r="BZ137" s="197">
        <f t="shared" ref="BZ137:BZ139" si="1672">SUM(BW137:BY137)</f>
        <v>0</v>
      </c>
      <c r="CA137" s="197">
        <f t="shared" ref="CA137:CA139" si="1673">+BN137+BR137+BV137+BZ137</f>
        <v>0</v>
      </c>
      <c r="CC137" s="18">
        <v>17</v>
      </c>
      <c r="CD137" s="21" t="s">
        <v>67</v>
      </c>
      <c r="CE137" s="19" t="s">
        <v>68</v>
      </c>
      <c r="CF137" s="19">
        <v>0.10922219999999999</v>
      </c>
      <c r="CG137" s="19">
        <v>0</v>
      </c>
      <c r="CH137" s="19">
        <v>0.15555552</v>
      </c>
      <c r="CI137" s="19">
        <v>6.6666719999999999E-2</v>
      </c>
      <c r="CJ137" s="19">
        <v>1.1111111999999999</v>
      </c>
      <c r="CK137" s="19">
        <v>1.3333334399999999</v>
      </c>
      <c r="CL137" s="19"/>
      <c r="CM137" s="19"/>
      <c r="CN137" s="19"/>
      <c r="CO137" s="19">
        <v>0</v>
      </c>
      <c r="CP137" s="19"/>
      <c r="CQ137" s="19"/>
      <c r="CR137" s="19"/>
      <c r="CS137" s="19">
        <v>0</v>
      </c>
      <c r="CT137" s="19"/>
      <c r="CU137" s="19"/>
      <c r="CV137" s="19"/>
      <c r="CW137" s="19">
        <v>0</v>
      </c>
      <c r="CX137" s="19">
        <v>1.3333334399999999</v>
      </c>
      <c r="CY137" s="19"/>
      <c r="CZ137" s="19"/>
      <c r="DA137" s="19"/>
      <c r="DB137" s="19"/>
      <c r="DC137" s="19"/>
      <c r="DD137" s="19"/>
      <c r="DE137" s="19"/>
      <c r="DF137" s="19"/>
      <c r="DG137" s="19"/>
      <c r="DH137" s="19"/>
      <c r="DI137" s="19"/>
      <c r="DJ137" s="19"/>
      <c r="DK137" s="19"/>
      <c r="DL137" s="19"/>
      <c r="DM137" s="19"/>
      <c r="DN137" s="186"/>
      <c r="DO137" s="186"/>
      <c r="DQ137" s="18">
        <v>17</v>
      </c>
      <c r="DR137" s="21" t="s">
        <v>67</v>
      </c>
      <c r="DS137" s="19" t="s">
        <v>68</v>
      </c>
      <c r="DT137" s="19">
        <v>0</v>
      </c>
      <c r="DU137" s="19">
        <v>2.5407410000000001</v>
      </c>
      <c r="DV137" s="19">
        <v>0</v>
      </c>
      <c r="DW137" s="19">
        <v>0</v>
      </c>
      <c r="DX137" s="19">
        <v>0</v>
      </c>
      <c r="DY137" s="19">
        <f>SUM(DV137:DX137)</f>
        <v>0</v>
      </c>
      <c r="DZ137" s="19">
        <v>0</v>
      </c>
      <c r="EA137" s="19">
        <v>0</v>
      </c>
      <c r="EB137" s="19">
        <v>0</v>
      </c>
      <c r="EC137" s="19">
        <f>SUM(DZ137:EB137)</f>
        <v>0</v>
      </c>
      <c r="ED137" s="19">
        <v>0</v>
      </c>
      <c r="EE137" s="19">
        <v>0</v>
      </c>
      <c r="EF137" s="34">
        <v>0</v>
      </c>
      <c r="EG137" s="19">
        <f>SUM(ED137:EF137)</f>
        <v>0</v>
      </c>
      <c r="EH137" s="34">
        <v>0</v>
      </c>
      <c r="EI137" s="34">
        <v>0</v>
      </c>
      <c r="EJ137" s="34">
        <v>0</v>
      </c>
      <c r="EK137" s="19">
        <f t="shared" ref="EK137:EK139" si="1674">SUM(EH137:EJ137)</f>
        <v>0</v>
      </c>
      <c r="EL137" s="19">
        <f t="shared" ref="EL137:EL139" si="1675">+DY137+EC137+EG137+EK137</f>
        <v>0</v>
      </c>
      <c r="EM137" s="48"/>
      <c r="EN137" s="48"/>
      <c r="EO137" s="48"/>
      <c r="EP137" s="197">
        <f t="shared" ref="EP137:EP139" si="1676">SUM(EM137:EO137)</f>
        <v>0</v>
      </c>
      <c r="EQ137" s="197"/>
      <c r="ER137" s="197"/>
      <c r="ES137" s="197"/>
      <c r="ET137" s="197"/>
      <c r="EU137" s="197"/>
      <c r="EV137" s="197"/>
      <c r="EW137" s="197"/>
      <c r="EX137" s="197"/>
      <c r="EY137" s="197"/>
      <c r="EZ137" s="197"/>
      <c r="FA137" s="197"/>
      <c r="FB137" s="197"/>
      <c r="FC137" s="197"/>
      <c r="FE137" s="18">
        <v>17</v>
      </c>
      <c r="FF137" s="21" t="s">
        <v>67</v>
      </c>
      <c r="FG137" s="19" t="s">
        <v>68</v>
      </c>
      <c r="FH137" s="19">
        <v>1.2962959999999999</v>
      </c>
      <c r="FI137" s="19">
        <v>1.2962959999999999</v>
      </c>
      <c r="FJ137" s="19">
        <v>0</v>
      </c>
      <c r="FK137" s="19">
        <v>0</v>
      </c>
      <c r="FL137" s="19">
        <v>0</v>
      </c>
      <c r="FM137" s="19">
        <f t="shared" si="1541"/>
        <v>0</v>
      </c>
      <c r="FN137" s="19">
        <v>0</v>
      </c>
      <c r="FO137" s="19">
        <v>0</v>
      </c>
      <c r="FP137" s="19">
        <v>0</v>
      </c>
      <c r="FQ137" s="19">
        <f t="shared" ref="FQ137:FQ139" si="1677">SUM(FN137:FP137)</f>
        <v>0</v>
      </c>
      <c r="FR137" s="19">
        <v>0</v>
      </c>
      <c r="FS137" s="19">
        <v>0</v>
      </c>
      <c r="FT137" s="42">
        <v>0</v>
      </c>
      <c r="FU137" s="19">
        <f t="shared" ref="FU137:FU139" si="1678">SUM(FR137:FT137)</f>
        <v>0</v>
      </c>
      <c r="FV137" s="19">
        <v>0.32407399999999997</v>
      </c>
      <c r="FW137" s="19">
        <v>0</v>
      </c>
      <c r="FX137" s="19">
        <v>0</v>
      </c>
      <c r="FY137" s="19">
        <f t="shared" ref="FY137:FY139" si="1679">SUM(FV137:FX137)</f>
        <v>0.32407399999999997</v>
      </c>
      <c r="FZ137" s="19">
        <f t="shared" ref="FZ137:FZ144" si="1680">+FM137+FQ137+FU137+FY137</f>
        <v>0.32407399999999997</v>
      </c>
      <c r="GA137" s="19"/>
      <c r="GB137" s="19"/>
      <c r="GC137" s="188"/>
      <c r="GD137" s="186">
        <f t="shared" ref="GD137:GD139" si="1681">SUM(GA137:GC137)</f>
        <v>0</v>
      </c>
      <c r="GE137" s="186"/>
      <c r="GF137" s="186"/>
      <c r="GG137" s="186"/>
      <c r="GH137" s="186">
        <f t="shared" ref="GH137:GH139" si="1682">SUM(GE137:GG137)</f>
        <v>0</v>
      </c>
      <c r="GI137" s="186"/>
      <c r="GJ137" s="186"/>
      <c r="GK137" s="186"/>
      <c r="GL137" s="186">
        <f t="shared" ref="GL137:GL139" si="1683">SUM(GI137:GK137)</f>
        <v>0</v>
      </c>
      <c r="GM137" s="186"/>
      <c r="GN137" s="186"/>
      <c r="GO137" s="186"/>
      <c r="GP137" s="186">
        <f t="shared" ref="GP137:GP139" si="1684">SUM(GM137:GO137)</f>
        <v>0</v>
      </c>
      <c r="GQ137" s="186">
        <f t="shared" ref="GQ137:GQ144" si="1685">+GD137+GH137+GL137+GP137</f>
        <v>0</v>
      </c>
      <c r="GS137" s="18">
        <v>17</v>
      </c>
      <c r="GT137" s="21" t="s">
        <v>67</v>
      </c>
      <c r="GU137" s="19" t="s">
        <v>68</v>
      </c>
      <c r="GV137" s="19">
        <v>1.3611107999999998</v>
      </c>
      <c r="GW137" s="19">
        <v>1.3611108000000001</v>
      </c>
      <c r="GX137" s="19">
        <v>0</v>
      </c>
      <c r="GY137" s="19">
        <v>0</v>
      </c>
      <c r="GZ137" s="19">
        <v>0</v>
      </c>
      <c r="HA137" s="19">
        <f t="shared" si="1551"/>
        <v>0</v>
      </c>
      <c r="HB137" s="19">
        <v>0</v>
      </c>
      <c r="HC137" s="19">
        <v>0.37036999999999998</v>
      </c>
      <c r="HD137" s="19">
        <v>0</v>
      </c>
      <c r="HE137" s="19">
        <f t="shared" si="1613"/>
        <v>0.37036999999999998</v>
      </c>
      <c r="HF137" s="19">
        <v>0.59259280000000003</v>
      </c>
      <c r="HG137" s="19">
        <v>0</v>
      </c>
      <c r="HH137" s="19">
        <v>0</v>
      </c>
      <c r="HI137" s="19">
        <f t="shared" si="1614"/>
        <v>0.59259280000000003</v>
      </c>
      <c r="HJ137" s="19">
        <v>0.296296</v>
      </c>
      <c r="HK137" s="19">
        <v>1.1851856000000001</v>
      </c>
      <c r="HL137" s="19">
        <v>0.59259280000000003</v>
      </c>
      <c r="HM137" s="19">
        <f t="shared" si="1615"/>
        <v>2.0740743999999998</v>
      </c>
      <c r="HN137" s="19">
        <f t="shared" ref="HN137:HN138" si="1686">HA137+HE137+HI137+HM137</f>
        <v>3.0370371999999999</v>
      </c>
      <c r="HO137" s="19">
        <v>0</v>
      </c>
      <c r="HP137" s="19">
        <v>0</v>
      </c>
      <c r="HQ137" s="19"/>
      <c r="HR137" s="19">
        <f t="shared" ref="HR137:HR139" si="1687">SUM(HO137:HQ137)</f>
        <v>0</v>
      </c>
      <c r="HS137" s="186"/>
      <c r="HT137" s="186"/>
      <c r="HU137" s="186"/>
      <c r="HV137" s="186">
        <f t="shared" ref="HV137:HV139" si="1688">SUM(HS137:HU137)</f>
        <v>0</v>
      </c>
      <c r="HW137" s="186"/>
      <c r="HX137" s="186"/>
      <c r="HY137" s="186"/>
      <c r="HZ137" s="186">
        <f t="shared" ref="HZ137:HZ139" si="1689">SUM(HW137:HY137)</f>
        <v>0</v>
      </c>
      <c r="IA137" s="186"/>
      <c r="IB137" s="186"/>
      <c r="IC137" s="186"/>
      <c r="ID137" s="186">
        <f t="shared" ref="ID137:ID139" si="1690">SUM(IA137:IC137)</f>
        <v>0</v>
      </c>
      <c r="IE137" s="186">
        <f t="shared" ref="IE137:IE138" si="1691">HR137+HV137+HZ137+ID137</f>
        <v>0</v>
      </c>
    </row>
    <row r="138" spans="1:239" ht="15.75" x14ac:dyDescent="0.25">
      <c r="A138" s="17">
        <v>18</v>
      </c>
      <c r="B138" s="21" t="s">
        <v>69</v>
      </c>
      <c r="C138" s="19" t="s">
        <v>70</v>
      </c>
      <c r="D138" s="20">
        <f>AR138+'1.Danh muc CPHC'!CF138+DT138+FH138+GV138</f>
        <v>5.4665295</v>
      </c>
      <c r="E138" s="20">
        <f>AS138+'1.Danh muc CPHC'!CG138+DU138+FI138+GW138</f>
        <v>16.291367870000002</v>
      </c>
      <c r="F138" s="20">
        <f>AT138+'1.Danh muc CPHC'!CH138+DV138+FJ138+GX138</f>
        <v>0.54503477999999994</v>
      </c>
      <c r="G138" s="20">
        <f>AU138+'1.Danh muc CPHC'!CI138+DW138+FK138+GY138</f>
        <v>0.32291093999999998</v>
      </c>
      <c r="H138" s="20">
        <f>AV138+'1.Danh muc CPHC'!CJ138+DX138+FL138+GZ138</f>
        <v>0.92576406</v>
      </c>
      <c r="I138" s="32">
        <f t="shared" si="1641"/>
        <v>1.7937097799999999</v>
      </c>
      <c r="J138" s="20">
        <f t="shared" si="1642"/>
        <v>0.11111159999999999</v>
      </c>
      <c r="K138" s="20">
        <f t="shared" si="1643"/>
        <v>0.128889</v>
      </c>
      <c r="L138" s="20">
        <f t="shared" si="1644"/>
        <v>0.71888859999999999</v>
      </c>
      <c r="M138" s="32">
        <f t="shared" si="1645"/>
        <v>0.9588892</v>
      </c>
      <c r="N138" s="20">
        <f t="shared" si="1646"/>
        <v>0.29611080000000001</v>
      </c>
      <c r="O138" s="20">
        <f t="shared" si="1647"/>
        <v>0.42277799999999999</v>
      </c>
      <c r="P138" s="20">
        <f t="shared" ref="P138:P139" si="1692">BD138+CR138+EF138+FT138+HH138</f>
        <v>1.067593</v>
      </c>
      <c r="Q138" s="32">
        <f t="shared" si="1648"/>
        <v>1.7864818</v>
      </c>
      <c r="R138" s="20">
        <f t="shared" si="1649"/>
        <v>0.69388899999999998</v>
      </c>
      <c r="S138" s="20">
        <f t="shared" si="1650"/>
        <v>1.5084469999999999</v>
      </c>
      <c r="T138" s="20">
        <f t="shared" si="1651"/>
        <v>0.95589000000000002</v>
      </c>
      <c r="U138" s="32">
        <f t="shared" si="1652"/>
        <v>3.158226</v>
      </c>
      <c r="V138" s="32">
        <f t="shared" si="1653"/>
        <v>7.6973067799999999</v>
      </c>
      <c r="W138" s="32">
        <f t="shared" si="1654"/>
        <v>0</v>
      </c>
      <c r="X138" s="32">
        <f t="shared" si="1655"/>
        <v>0.8</v>
      </c>
      <c r="Y138" s="202">
        <f t="shared" si="1656"/>
        <v>0</v>
      </c>
      <c r="Z138" s="186">
        <f t="shared" si="1405"/>
        <v>0.8</v>
      </c>
      <c r="AA138" s="186">
        <f t="shared" si="1657"/>
        <v>0</v>
      </c>
      <c r="AB138" s="186">
        <f t="shared" si="1658"/>
        <v>0</v>
      </c>
      <c r="AC138" s="186">
        <f t="shared" si="1659"/>
        <v>0</v>
      </c>
      <c r="AD138" s="186">
        <f t="shared" si="1660"/>
        <v>0</v>
      </c>
      <c r="AE138" s="186">
        <f t="shared" si="1661"/>
        <v>0</v>
      </c>
      <c r="AF138" s="186">
        <f t="shared" si="1662"/>
        <v>0</v>
      </c>
      <c r="AG138" s="186">
        <f t="shared" si="1663"/>
        <v>0</v>
      </c>
      <c r="AH138" s="186">
        <f t="shared" si="1664"/>
        <v>0</v>
      </c>
      <c r="AI138" s="186">
        <f t="shared" si="1665"/>
        <v>0</v>
      </c>
      <c r="AJ138" s="186">
        <f t="shared" si="1666"/>
        <v>0</v>
      </c>
      <c r="AK138" s="186">
        <f t="shared" si="1667"/>
        <v>0</v>
      </c>
      <c r="AL138" s="186">
        <f t="shared" si="1668"/>
        <v>0</v>
      </c>
      <c r="AM138" s="186">
        <f t="shared" si="1374"/>
        <v>0.8</v>
      </c>
      <c r="AN138" s="13"/>
      <c r="AO138" s="18">
        <v>18</v>
      </c>
      <c r="AP138" s="21" t="s">
        <v>69</v>
      </c>
      <c r="AQ138" s="19" t="s">
        <v>70</v>
      </c>
      <c r="AR138" s="19">
        <v>2.1994199999999999</v>
      </c>
      <c r="AS138" s="19">
        <v>5.7934204200000003</v>
      </c>
      <c r="AT138" s="19">
        <v>0.23904017999999996</v>
      </c>
      <c r="AU138" s="19">
        <v>8.6999940000000012E-2</v>
      </c>
      <c r="AV138" s="19">
        <v>0.64979982000000003</v>
      </c>
      <c r="AW138" s="19">
        <f t="shared" ref="AW138:AW139" si="1693">SUM(AT138:AV138)</f>
        <v>0.97583993999999996</v>
      </c>
      <c r="AX138" s="19">
        <v>0.11111159999999999</v>
      </c>
      <c r="AY138" s="19">
        <v>0.128889</v>
      </c>
      <c r="AZ138" s="19">
        <v>0.31888859999999997</v>
      </c>
      <c r="BA138" s="19">
        <f t="shared" ref="BA138:BA139" si="1694">SUM(AX138:AZ138)</f>
        <v>0.55888919999999997</v>
      </c>
      <c r="BB138" s="19">
        <v>0.29611080000000001</v>
      </c>
      <c r="BC138" s="19">
        <v>0.42277799999999999</v>
      </c>
      <c r="BD138" s="19">
        <v>0.86759299999999995</v>
      </c>
      <c r="BE138" s="19">
        <f t="shared" ref="BE138:BE139" si="1695">SUM(BB138:BD138)</f>
        <v>1.5864818000000001</v>
      </c>
      <c r="BF138" s="19">
        <v>0.41388900000000001</v>
      </c>
      <c r="BG138" s="19">
        <v>1.3084469999999999</v>
      </c>
      <c r="BH138" s="19">
        <v>0.95589000000000002</v>
      </c>
      <c r="BI138" s="19">
        <f t="shared" ref="BI138:BI139" si="1696">SUM(BF138:BH138)</f>
        <v>2.678226</v>
      </c>
      <c r="BJ138" s="33">
        <f t="shared" si="1529"/>
        <v>5.7994369399999997</v>
      </c>
      <c r="BK138" s="48"/>
      <c r="BL138" s="48"/>
      <c r="BM138" s="48"/>
      <c r="BN138" s="197">
        <f t="shared" si="1669"/>
        <v>0</v>
      </c>
      <c r="BO138" s="197"/>
      <c r="BP138" s="197"/>
      <c r="BQ138" s="197"/>
      <c r="BR138" s="197">
        <f t="shared" si="1670"/>
        <v>0</v>
      </c>
      <c r="BS138" s="197"/>
      <c r="BT138" s="197"/>
      <c r="BU138" s="197"/>
      <c r="BV138" s="197">
        <f t="shared" si="1671"/>
        <v>0</v>
      </c>
      <c r="BW138" s="197"/>
      <c r="BX138" s="197"/>
      <c r="BY138" s="197"/>
      <c r="BZ138" s="197">
        <f t="shared" si="1672"/>
        <v>0</v>
      </c>
      <c r="CA138" s="197">
        <f t="shared" si="1673"/>
        <v>0</v>
      </c>
      <c r="CC138" s="18">
        <v>18</v>
      </c>
      <c r="CD138" s="21" t="s">
        <v>69</v>
      </c>
      <c r="CE138" s="19" t="s">
        <v>70</v>
      </c>
      <c r="CF138" s="19">
        <v>0.24438000000000001</v>
      </c>
      <c r="CG138" s="19">
        <v>7.4752179500000002</v>
      </c>
      <c r="CH138" s="19">
        <v>0.2009946</v>
      </c>
      <c r="CI138" s="19">
        <v>0.23591099999999998</v>
      </c>
      <c r="CJ138" s="19">
        <v>0.27596423999999997</v>
      </c>
      <c r="CK138" s="19">
        <v>0.71286983999999998</v>
      </c>
      <c r="CL138" s="19"/>
      <c r="CM138" s="19"/>
      <c r="CN138" s="19"/>
      <c r="CO138" s="19">
        <v>0</v>
      </c>
      <c r="CP138" s="19"/>
      <c r="CQ138" s="19"/>
      <c r="CR138" s="19"/>
      <c r="CS138" s="19">
        <v>0</v>
      </c>
      <c r="CT138" s="19"/>
      <c r="CU138" s="19"/>
      <c r="CV138" s="19"/>
      <c r="CW138" s="19">
        <v>0</v>
      </c>
      <c r="CX138" s="19">
        <v>0.71286983999999998</v>
      </c>
      <c r="CY138" s="19"/>
      <c r="CZ138" s="19"/>
      <c r="DA138" s="19"/>
      <c r="DB138" s="19"/>
      <c r="DC138" s="19"/>
      <c r="DD138" s="19"/>
      <c r="DE138" s="19"/>
      <c r="DF138" s="19"/>
      <c r="DG138" s="19"/>
      <c r="DH138" s="19"/>
      <c r="DI138" s="19"/>
      <c r="DJ138" s="19"/>
      <c r="DK138" s="19"/>
      <c r="DL138" s="19"/>
      <c r="DM138" s="19"/>
      <c r="DN138" s="186"/>
      <c r="DO138" s="186"/>
      <c r="DQ138" s="18">
        <v>18</v>
      </c>
      <c r="DR138" s="21" t="s">
        <v>69</v>
      </c>
      <c r="DS138" s="19" t="s">
        <v>70</v>
      </c>
      <c r="DT138" s="19">
        <v>0</v>
      </c>
      <c r="DU138" s="19">
        <v>0</v>
      </c>
      <c r="DV138" s="19">
        <v>0</v>
      </c>
      <c r="DW138" s="19">
        <v>0</v>
      </c>
      <c r="DX138" s="19">
        <v>0</v>
      </c>
      <c r="DY138" s="19">
        <f t="shared" ref="DY138:DY139" si="1697">SUM(DV138:DX138)</f>
        <v>0</v>
      </c>
      <c r="DZ138" s="19">
        <v>0</v>
      </c>
      <c r="EA138" s="19">
        <v>0</v>
      </c>
      <c r="EB138" s="19">
        <v>0.4</v>
      </c>
      <c r="EC138" s="19">
        <f t="shared" ref="EC138:EC139" si="1698">SUM(DZ138:EB138)</f>
        <v>0.4</v>
      </c>
      <c r="ED138" s="19">
        <v>0</v>
      </c>
      <c r="EE138" s="19">
        <v>0</v>
      </c>
      <c r="EF138" s="34">
        <v>0.2</v>
      </c>
      <c r="EG138" s="19">
        <f t="shared" ref="EG138:EG139" si="1699">SUM(ED138:EF138)</f>
        <v>0.2</v>
      </c>
      <c r="EH138" s="34">
        <v>0</v>
      </c>
      <c r="EI138" s="34">
        <v>0.2</v>
      </c>
      <c r="EJ138" s="34">
        <v>0</v>
      </c>
      <c r="EK138" s="34">
        <f t="shared" si="1674"/>
        <v>0.2</v>
      </c>
      <c r="EL138" s="19">
        <f t="shared" si="1675"/>
        <v>0.8</v>
      </c>
      <c r="EM138" s="48"/>
      <c r="EN138" s="48"/>
      <c r="EO138" s="48"/>
      <c r="EP138" s="197">
        <f t="shared" si="1676"/>
        <v>0</v>
      </c>
      <c r="EQ138" s="197"/>
      <c r="ER138" s="197"/>
      <c r="ES138" s="197"/>
      <c r="ET138" s="197"/>
      <c r="EU138" s="197"/>
      <c r="EV138" s="197"/>
      <c r="EW138" s="197"/>
      <c r="EX138" s="197"/>
      <c r="EY138" s="197"/>
      <c r="EZ138" s="197"/>
      <c r="FA138" s="197"/>
      <c r="FB138" s="197"/>
      <c r="FC138" s="197"/>
      <c r="FE138" s="18">
        <v>18</v>
      </c>
      <c r="FF138" s="21" t="s">
        <v>69</v>
      </c>
      <c r="FG138" s="19" t="s">
        <v>70</v>
      </c>
      <c r="FH138" s="19">
        <v>0.28000000000000003</v>
      </c>
      <c r="FI138" s="19">
        <v>0.28000000000000003</v>
      </c>
      <c r="FJ138" s="19">
        <v>0</v>
      </c>
      <c r="FK138" s="19">
        <v>0</v>
      </c>
      <c r="FL138" s="19">
        <v>0</v>
      </c>
      <c r="FM138" s="19">
        <f t="shared" si="1541"/>
        <v>0</v>
      </c>
      <c r="FN138" s="19">
        <v>0</v>
      </c>
      <c r="FO138" s="19">
        <v>0</v>
      </c>
      <c r="FP138" s="19">
        <v>0</v>
      </c>
      <c r="FQ138" s="19">
        <f t="shared" si="1677"/>
        <v>0</v>
      </c>
      <c r="FR138" s="19">
        <v>0</v>
      </c>
      <c r="FS138" s="19">
        <v>0</v>
      </c>
      <c r="FT138" s="42">
        <v>0</v>
      </c>
      <c r="FU138" s="19">
        <f t="shared" si="1678"/>
        <v>0</v>
      </c>
      <c r="FV138" s="19">
        <v>0</v>
      </c>
      <c r="FW138" s="19">
        <v>0</v>
      </c>
      <c r="FX138" s="19">
        <v>0</v>
      </c>
      <c r="FY138" s="19">
        <f t="shared" si="1679"/>
        <v>0</v>
      </c>
      <c r="FZ138" s="19">
        <f t="shared" si="1680"/>
        <v>0</v>
      </c>
      <c r="GA138" s="19"/>
      <c r="GB138" s="19"/>
      <c r="GC138" s="188"/>
      <c r="GD138" s="186">
        <f t="shared" si="1681"/>
        <v>0</v>
      </c>
      <c r="GE138" s="186"/>
      <c r="GF138" s="186"/>
      <c r="GG138" s="186"/>
      <c r="GH138" s="186">
        <f t="shared" si="1682"/>
        <v>0</v>
      </c>
      <c r="GI138" s="186"/>
      <c r="GJ138" s="186"/>
      <c r="GK138" s="186"/>
      <c r="GL138" s="186">
        <f t="shared" si="1683"/>
        <v>0</v>
      </c>
      <c r="GM138" s="186"/>
      <c r="GN138" s="186"/>
      <c r="GO138" s="186"/>
      <c r="GP138" s="186">
        <f t="shared" si="1684"/>
        <v>0</v>
      </c>
      <c r="GQ138" s="186">
        <f t="shared" si="1685"/>
        <v>0</v>
      </c>
      <c r="GS138" s="18">
        <v>18</v>
      </c>
      <c r="GT138" s="21" t="s">
        <v>69</v>
      </c>
      <c r="GU138" s="19" t="s">
        <v>70</v>
      </c>
      <c r="GV138" s="19">
        <v>2.7427295000000003</v>
      </c>
      <c r="GW138" s="19">
        <v>2.7427294999999998</v>
      </c>
      <c r="GX138" s="19">
        <v>0.105</v>
      </c>
      <c r="GY138" s="19">
        <v>0</v>
      </c>
      <c r="GZ138" s="19">
        <v>0</v>
      </c>
      <c r="HA138" s="19">
        <f t="shared" si="1551"/>
        <v>0.105</v>
      </c>
      <c r="HB138" s="19">
        <v>0</v>
      </c>
      <c r="HC138" s="19">
        <v>0</v>
      </c>
      <c r="HD138" s="19">
        <v>0</v>
      </c>
      <c r="HE138" s="19">
        <f t="shared" si="1613"/>
        <v>0</v>
      </c>
      <c r="HF138" s="19">
        <v>0</v>
      </c>
      <c r="HG138" s="19">
        <v>0</v>
      </c>
      <c r="HH138" s="19">
        <v>0</v>
      </c>
      <c r="HI138" s="19">
        <f t="shared" si="1614"/>
        <v>0</v>
      </c>
      <c r="HJ138" s="19">
        <v>0.27999999999999997</v>
      </c>
      <c r="HK138" s="19">
        <v>0</v>
      </c>
      <c r="HL138" s="19">
        <v>0</v>
      </c>
      <c r="HM138" s="19">
        <f t="shared" si="1615"/>
        <v>0.27999999999999997</v>
      </c>
      <c r="HN138" s="19">
        <f t="shared" si="1686"/>
        <v>0.38499999999999995</v>
      </c>
      <c r="HO138" s="19">
        <v>0</v>
      </c>
      <c r="HP138" s="19">
        <v>0.8</v>
      </c>
      <c r="HQ138" s="19"/>
      <c r="HR138" s="19">
        <f t="shared" si="1687"/>
        <v>0.8</v>
      </c>
      <c r="HS138" s="186"/>
      <c r="HT138" s="186"/>
      <c r="HU138" s="186"/>
      <c r="HV138" s="186">
        <f t="shared" si="1688"/>
        <v>0</v>
      </c>
      <c r="HW138" s="186"/>
      <c r="HX138" s="186"/>
      <c r="HY138" s="186"/>
      <c r="HZ138" s="186">
        <f t="shared" si="1689"/>
        <v>0</v>
      </c>
      <c r="IA138" s="186"/>
      <c r="IB138" s="186"/>
      <c r="IC138" s="186"/>
      <c r="ID138" s="186">
        <f t="shared" si="1690"/>
        <v>0</v>
      </c>
      <c r="IE138" s="186">
        <f t="shared" si="1691"/>
        <v>0.8</v>
      </c>
    </row>
    <row r="139" spans="1:239" ht="15.75" x14ac:dyDescent="0.25">
      <c r="A139" s="17">
        <v>19</v>
      </c>
      <c r="B139" s="21" t="s">
        <v>71</v>
      </c>
      <c r="C139" s="19" t="s">
        <v>72</v>
      </c>
      <c r="D139" s="20">
        <f>AR139+'1.Danh muc CPHC'!CF139+DT139+FH139+GV139</f>
        <v>1.6777925999999999</v>
      </c>
      <c r="E139" s="20">
        <f>AS139+'1.Danh muc CPHC'!CG139+DU139+FI139+GW139</f>
        <v>10.165637280000002</v>
      </c>
      <c r="F139" s="20">
        <f>AT139+'1.Danh muc CPHC'!CH139+DV139+FJ139+GX139</f>
        <v>0.41758242000000001</v>
      </c>
      <c r="G139" s="20">
        <f>AU139+'1.Danh muc CPHC'!CI139+DW139+FK139+GY139</f>
        <v>2.111971</v>
      </c>
      <c r="H139" s="20">
        <f>AV139+'1.Danh muc CPHC'!CJ139+DX139+FL139+GZ139</f>
        <v>0.33483589999999996</v>
      </c>
      <c r="I139" s="32">
        <f t="shared" si="1641"/>
        <v>2.8643893199999999</v>
      </c>
      <c r="J139" s="20">
        <f t="shared" si="1642"/>
        <v>0.189273</v>
      </c>
      <c r="K139" s="20">
        <f t="shared" si="1643"/>
        <v>0</v>
      </c>
      <c r="L139" s="20">
        <f t="shared" si="1644"/>
        <v>0.41880000000000001</v>
      </c>
      <c r="M139" s="32">
        <f t="shared" si="1645"/>
        <v>0.60807299999999997</v>
      </c>
      <c r="N139" s="20">
        <f t="shared" si="1646"/>
        <v>0</v>
      </c>
      <c r="O139" s="20">
        <f t="shared" si="1647"/>
        <v>0</v>
      </c>
      <c r="P139" s="20">
        <f t="shared" si="1692"/>
        <v>0.56992799999999999</v>
      </c>
      <c r="Q139" s="32">
        <f t="shared" si="1648"/>
        <v>0.56992799999999999</v>
      </c>
      <c r="R139" s="20">
        <f t="shared" si="1649"/>
        <v>2.0543331999999999</v>
      </c>
      <c r="S139" s="20">
        <f t="shared" si="1650"/>
        <v>2.090824</v>
      </c>
      <c r="T139" s="20">
        <f t="shared" si="1651"/>
        <v>3.1030407999999996</v>
      </c>
      <c r="U139" s="32">
        <f t="shared" si="1652"/>
        <v>7.2481979999999995</v>
      </c>
      <c r="V139" s="32">
        <f t="shared" si="1653"/>
        <v>11.290588319999999</v>
      </c>
      <c r="W139" s="32">
        <f t="shared" si="1654"/>
        <v>0</v>
      </c>
      <c r="X139" s="32">
        <f t="shared" si="1655"/>
        <v>0</v>
      </c>
      <c r="Y139" s="202">
        <f t="shared" si="1656"/>
        <v>0</v>
      </c>
      <c r="Z139" s="186">
        <f t="shared" si="1405"/>
        <v>0</v>
      </c>
      <c r="AA139" s="186">
        <f t="shared" si="1657"/>
        <v>0</v>
      </c>
      <c r="AB139" s="186">
        <f t="shared" si="1658"/>
        <v>0</v>
      </c>
      <c r="AC139" s="186">
        <f t="shared" si="1659"/>
        <v>0</v>
      </c>
      <c r="AD139" s="186">
        <f t="shared" si="1660"/>
        <v>0</v>
      </c>
      <c r="AE139" s="186">
        <f t="shared" si="1661"/>
        <v>0</v>
      </c>
      <c r="AF139" s="186">
        <f t="shared" si="1662"/>
        <v>0</v>
      </c>
      <c r="AG139" s="186">
        <f t="shared" si="1663"/>
        <v>0</v>
      </c>
      <c r="AH139" s="186">
        <f t="shared" si="1664"/>
        <v>0</v>
      </c>
      <c r="AI139" s="186">
        <f t="shared" si="1665"/>
        <v>0</v>
      </c>
      <c r="AJ139" s="186">
        <f t="shared" si="1666"/>
        <v>0</v>
      </c>
      <c r="AK139" s="186">
        <f t="shared" si="1667"/>
        <v>0</v>
      </c>
      <c r="AL139" s="186">
        <f t="shared" si="1668"/>
        <v>0</v>
      </c>
      <c r="AM139" s="186">
        <f t="shared" si="1374"/>
        <v>0</v>
      </c>
      <c r="AN139" s="13"/>
      <c r="AO139" s="18">
        <v>19</v>
      </c>
      <c r="AP139" s="21" t="s">
        <v>71</v>
      </c>
      <c r="AQ139" s="19" t="s">
        <v>72</v>
      </c>
      <c r="AR139" s="19">
        <v>1.35881334</v>
      </c>
      <c r="AS139" s="19">
        <v>6.4312289800000002</v>
      </c>
      <c r="AT139" s="19">
        <v>0.24086861999999998</v>
      </c>
      <c r="AU139" s="19">
        <v>0</v>
      </c>
      <c r="AV139" s="19">
        <v>0</v>
      </c>
      <c r="AW139" s="19">
        <f t="shared" si="1693"/>
        <v>0.24086861999999998</v>
      </c>
      <c r="AX139" s="19">
        <v>0</v>
      </c>
      <c r="AY139" s="19">
        <v>0</v>
      </c>
      <c r="AZ139" s="19">
        <v>0</v>
      </c>
      <c r="BA139" s="19">
        <f t="shared" si="1694"/>
        <v>0</v>
      </c>
      <c r="BB139" s="19">
        <v>0</v>
      </c>
      <c r="BC139" s="19">
        <v>0</v>
      </c>
      <c r="BD139" s="19">
        <v>0.45600099999999999</v>
      </c>
      <c r="BE139" s="19">
        <f t="shared" si="1695"/>
        <v>0.45600099999999999</v>
      </c>
      <c r="BF139" s="19">
        <v>0.80588899999999997</v>
      </c>
      <c r="BG139" s="19">
        <v>0</v>
      </c>
      <c r="BH139" s="19">
        <v>0</v>
      </c>
      <c r="BI139" s="19">
        <f t="shared" si="1696"/>
        <v>0.80588899999999997</v>
      </c>
      <c r="BJ139" s="33">
        <f t="shared" si="1529"/>
        <v>1.5027586199999998</v>
      </c>
      <c r="BK139" s="48"/>
      <c r="BL139" s="48"/>
      <c r="BM139" s="48"/>
      <c r="BN139" s="197">
        <f t="shared" si="1669"/>
        <v>0</v>
      </c>
      <c r="BO139" s="197"/>
      <c r="BP139" s="197"/>
      <c r="BQ139" s="197"/>
      <c r="BR139" s="197">
        <f t="shared" si="1670"/>
        <v>0</v>
      </c>
      <c r="BS139" s="197"/>
      <c r="BT139" s="197"/>
      <c r="BU139" s="197"/>
      <c r="BV139" s="197">
        <f t="shared" si="1671"/>
        <v>0</v>
      </c>
      <c r="BW139" s="197"/>
      <c r="BX139" s="197"/>
      <c r="BY139" s="197"/>
      <c r="BZ139" s="197">
        <f t="shared" si="1672"/>
        <v>0</v>
      </c>
      <c r="CA139" s="197">
        <f t="shared" si="1673"/>
        <v>0</v>
      </c>
      <c r="CC139" s="18">
        <v>19</v>
      </c>
      <c r="CD139" s="21" t="s">
        <v>71</v>
      </c>
      <c r="CE139" s="19" t="s">
        <v>72</v>
      </c>
      <c r="CF139" s="19">
        <v>0.15097926</v>
      </c>
      <c r="CG139" s="19">
        <v>1.8</v>
      </c>
      <c r="CH139" s="19">
        <v>0.1767138</v>
      </c>
      <c r="CI139" s="19">
        <v>3.7200000000000004E-2</v>
      </c>
      <c r="CJ139" s="19">
        <v>0</v>
      </c>
      <c r="CK139" s="19">
        <v>0.21391380000000002</v>
      </c>
      <c r="CL139" s="19"/>
      <c r="CM139" s="19"/>
      <c r="CN139" s="19"/>
      <c r="CO139" s="19">
        <v>0</v>
      </c>
      <c r="CP139" s="19"/>
      <c r="CQ139" s="19"/>
      <c r="CR139" s="19"/>
      <c r="CS139" s="19">
        <v>0</v>
      </c>
      <c r="CT139" s="19"/>
      <c r="CU139" s="19"/>
      <c r="CV139" s="19"/>
      <c r="CW139" s="19">
        <v>0</v>
      </c>
      <c r="CX139" s="19">
        <v>0.21391380000000002</v>
      </c>
      <c r="CY139" s="19"/>
      <c r="CZ139" s="19"/>
      <c r="DA139" s="19"/>
      <c r="DB139" s="19"/>
      <c r="DC139" s="19"/>
      <c r="DD139" s="19"/>
      <c r="DE139" s="19"/>
      <c r="DF139" s="19"/>
      <c r="DG139" s="19"/>
      <c r="DH139" s="19"/>
      <c r="DI139" s="19"/>
      <c r="DJ139" s="19"/>
      <c r="DK139" s="19"/>
      <c r="DL139" s="19"/>
      <c r="DM139" s="19"/>
      <c r="DN139" s="186"/>
      <c r="DO139" s="186"/>
      <c r="DQ139" s="18">
        <v>19</v>
      </c>
      <c r="DR139" s="21" t="s">
        <v>71</v>
      </c>
      <c r="DS139" s="19" t="s">
        <v>72</v>
      </c>
      <c r="DT139" s="19">
        <v>0</v>
      </c>
      <c r="DU139" s="19">
        <v>0.3</v>
      </c>
      <c r="DV139" s="19">
        <v>0</v>
      </c>
      <c r="DW139" s="19">
        <v>2.0747710000000001</v>
      </c>
      <c r="DX139" s="19">
        <v>0</v>
      </c>
      <c r="DY139" s="19">
        <f t="shared" si="1697"/>
        <v>2.0747710000000001</v>
      </c>
      <c r="DZ139" s="19">
        <v>0</v>
      </c>
      <c r="EA139" s="19">
        <v>0</v>
      </c>
      <c r="EB139" s="19">
        <v>0</v>
      </c>
      <c r="EC139" s="19">
        <f t="shared" si="1698"/>
        <v>0</v>
      </c>
      <c r="ED139" s="19">
        <v>0</v>
      </c>
      <c r="EE139" s="19">
        <v>0</v>
      </c>
      <c r="EF139" s="34">
        <v>0.113927</v>
      </c>
      <c r="EG139" s="19">
        <f t="shared" si="1699"/>
        <v>0.113927</v>
      </c>
      <c r="EH139" s="34">
        <v>0</v>
      </c>
      <c r="EI139" s="34">
        <v>0</v>
      </c>
      <c r="EJ139" s="34">
        <v>0.55333299999999996</v>
      </c>
      <c r="EK139" s="34">
        <f t="shared" si="1674"/>
        <v>0.55333299999999996</v>
      </c>
      <c r="EL139" s="19">
        <f t="shared" si="1675"/>
        <v>2.7420309999999999</v>
      </c>
      <c r="EM139" s="48"/>
      <c r="EN139" s="48"/>
      <c r="EO139" s="48"/>
      <c r="EP139" s="197">
        <f t="shared" si="1676"/>
        <v>0</v>
      </c>
      <c r="EQ139" s="197"/>
      <c r="ER139" s="197"/>
      <c r="ES139" s="197"/>
      <c r="ET139" s="197"/>
      <c r="EU139" s="197"/>
      <c r="EV139" s="197"/>
      <c r="EW139" s="197"/>
      <c r="EX139" s="197"/>
      <c r="EY139" s="197"/>
      <c r="EZ139" s="197"/>
      <c r="FA139" s="197"/>
      <c r="FB139" s="197"/>
      <c r="FC139" s="197"/>
      <c r="FE139" s="18">
        <v>19</v>
      </c>
      <c r="FF139" s="21" t="s">
        <v>71</v>
      </c>
      <c r="FG139" s="19" t="s">
        <v>72</v>
      </c>
      <c r="FH139" s="19">
        <v>0</v>
      </c>
      <c r="FI139" s="19">
        <v>0</v>
      </c>
      <c r="FJ139" s="19">
        <v>0</v>
      </c>
      <c r="FK139" s="19">
        <v>0</v>
      </c>
      <c r="FL139" s="19">
        <v>0</v>
      </c>
      <c r="FM139" s="19">
        <f t="shared" si="1541"/>
        <v>0</v>
      </c>
      <c r="FN139" s="19">
        <v>0</v>
      </c>
      <c r="FO139" s="19">
        <v>0</v>
      </c>
      <c r="FP139" s="19">
        <v>0</v>
      </c>
      <c r="FQ139" s="19">
        <f t="shared" si="1677"/>
        <v>0</v>
      </c>
      <c r="FR139" s="19">
        <v>0</v>
      </c>
      <c r="FS139" s="19">
        <v>0</v>
      </c>
      <c r="FT139" s="42">
        <v>0</v>
      </c>
      <c r="FU139" s="19">
        <f t="shared" si="1678"/>
        <v>0</v>
      </c>
      <c r="FV139" s="19">
        <v>0.843333</v>
      </c>
      <c r="FW139" s="19">
        <v>0.64714799999999995</v>
      </c>
      <c r="FX139" s="19">
        <v>1.1247229999999999</v>
      </c>
      <c r="FY139" s="19">
        <f t="shared" si="1679"/>
        <v>2.6152039999999999</v>
      </c>
      <c r="FZ139" s="19">
        <f t="shared" si="1680"/>
        <v>2.6152039999999999</v>
      </c>
      <c r="GA139" s="19"/>
      <c r="GB139" s="19"/>
      <c r="GC139" s="188"/>
      <c r="GD139" s="186">
        <f t="shared" si="1681"/>
        <v>0</v>
      </c>
      <c r="GE139" s="186"/>
      <c r="GF139" s="186"/>
      <c r="GG139" s="186"/>
      <c r="GH139" s="186">
        <f t="shared" si="1682"/>
        <v>0</v>
      </c>
      <c r="GI139" s="186"/>
      <c r="GJ139" s="186"/>
      <c r="GK139" s="186"/>
      <c r="GL139" s="186">
        <f t="shared" si="1683"/>
        <v>0</v>
      </c>
      <c r="GM139" s="186"/>
      <c r="GN139" s="186"/>
      <c r="GO139" s="186"/>
      <c r="GP139" s="186">
        <f t="shared" si="1684"/>
        <v>0</v>
      </c>
      <c r="GQ139" s="186">
        <f t="shared" si="1685"/>
        <v>0</v>
      </c>
      <c r="GS139" s="18">
        <v>19</v>
      </c>
      <c r="GT139" s="21" t="s">
        <v>71</v>
      </c>
      <c r="GU139" s="19" t="s">
        <v>72</v>
      </c>
      <c r="GV139" s="19">
        <v>0.16799999999999998</v>
      </c>
      <c r="GW139" s="19">
        <v>1.6344082999999998</v>
      </c>
      <c r="GX139" s="19">
        <v>0</v>
      </c>
      <c r="GY139" s="19">
        <v>0</v>
      </c>
      <c r="GZ139" s="19">
        <v>0.33483589999999996</v>
      </c>
      <c r="HA139" s="19">
        <f t="shared" si="1551"/>
        <v>0.33483589999999996</v>
      </c>
      <c r="HB139" s="19">
        <v>0.189273</v>
      </c>
      <c r="HC139" s="19">
        <v>0</v>
      </c>
      <c r="HD139" s="19">
        <v>0.41880000000000001</v>
      </c>
      <c r="HE139" s="19">
        <f t="shared" si="1613"/>
        <v>0.60807299999999997</v>
      </c>
      <c r="HF139" s="19">
        <v>0</v>
      </c>
      <c r="HG139" s="19">
        <v>0</v>
      </c>
      <c r="HH139" s="19">
        <v>0</v>
      </c>
      <c r="HI139" s="19">
        <f t="shared" si="1614"/>
        <v>0</v>
      </c>
      <c r="HJ139" s="19">
        <v>0.4051112</v>
      </c>
      <c r="HK139" s="19">
        <v>1.443676</v>
      </c>
      <c r="HL139" s="19">
        <v>1.4249848000000001</v>
      </c>
      <c r="HM139" s="19">
        <f t="shared" si="1615"/>
        <v>3.2737720000000001</v>
      </c>
      <c r="HN139" s="19">
        <f>HA139+HE139+HI139+HM139</f>
        <v>4.2166809000000001</v>
      </c>
      <c r="HO139" s="19">
        <v>0</v>
      </c>
      <c r="HP139" s="19">
        <v>0</v>
      </c>
      <c r="HQ139" s="19"/>
      <c r="HR139" s="19">
        <f t="shared" si="1687"/>
        <v>0</v>
      </c>
      <c r="HS139" s="186"/>
      <c r="HT139" s="186"/>
      <c r="HU139" s="186"/>
      <c r="HV139" s="186">
        <f t="shared" si="1688"/>
        <v>0</v>
      </c>
      <c r="HW139" s="186"/>
      <c r="HX139" s="186"/>
      <c r="HY139" s="186"/>
      <c r="HZ139" s="186">
        <f t="shared" si="1689"/>
        <v>0</v>
      </c>
      <c r="IA139" s="186"/>
      <c r="IB139" s="186"/>
      <c r="IC139" s="186"/>
      <c r="ID139" s="186">
        <f t="shared" si="1690"/>
        <v>0</v>
      </c>
      <c r="IE139" s="186">
        <f>HR139+HV139+HZ139+ID139</f>
        <v>0</v>
      </c>
    </row>
    <row r="140" spans="1:239" s="13" customFormat="1" ht="15.75" x14ac:dyDescent="0.25">
      <c r="A140" s="14" t="s">
        <v>73</v>
      </c>
      <c r="B140" s="15"/>
      <c r="C140" s="16" t="s">
        <v>74</v>
      </c>
      <c r="D140" s="16">
        <f>SUM(D141:D145)</f>
        <v>10.355487999999999</v>
      </c>
      <c r="E140" s="16">
        <f t="shared" ref="E140:T140" si="1700">SUM(E141:E145)</f>
        <v>55.363999</v>
      </c>
      <c r="F140" s="16">
        <f t="shared" si="1700"/>
        <v>5.1714680400000006</v>
      </c>
      <c r="G140" s="16">
        <f t="shared" si="1700"/>
        <v>5.1118184400000004</v>
      </c>
      <c r="H140" s="16">
        <f t="shared" si="1700"/>
        <v>1.9036270800000001</v>
      </c>
      <c r="I140" s="29">
        <f t="shared" si="1340"/>
        <v>12.186913560000001</v>
      </c>
      <c r="J140" s="16">
        <f t="shared" si="1700"/>
        <v>1.753646</v>
      </c>
      <c r="K140" s="16">
        <f t="shared" si="1700"/>
        <v>0</v>
      </c>
      <c r="L140" s="16">
        <f t="shared" si="1700"/>
        <v>2.0550799999999998</v>
      </c>
      <c r="M140" s="29">
        <f t="shared" si="1341"/>
        <v>3.8087260000000001</v>
      </c>
      <c r="N140" s="16">
        <f t="shared" si="1700"/>
        <v>0</v>
      </c>
      <c r="O140" s="16">
        <f t="shared" si="1700"/>
        <v>0</v>
      </c>
      <c r="P140" s="16">
        <f t="shared" si="1700"/>
        <v>0</v>
      </c>
      <c r="Q140" s="29">
        <f t="shared" si="1342"/>
        <v>0</v>
      </c>
      <c r="R140" s="16">
        <f t="shared" si="1700"/>
        <v>0</v>
      </c>
      <c r="S140" s="16">
        <f t="shared" si="1700"/>
        <v>0</v>
      </c>
      <c r="T140" s="16">
        <f t="shared" si="1700"/>
        <v>0</v>
      </c>
      <c r="U140" s="29">
        <f t="shared" si="1343"/>
        <v>0</v>
      </c>
      <c r="V140" s="29">
        <f t="shared" si="1344"/>
        <v>15.995639560000001</v>
      </c>
      <c r="W140" s="29">
        <f t="shared" ref="W140:Y140" si="1701">SUM(W141:W145)</f>
        <v>0</v>
      </c>
      <c r="X140" s="29">
        <f t="shared" si="1701"/>
        <v>0</v>
      </c>
      <c r="Y140" s="201">
        <f t="shared" si="1701"/>
        <v>0</v>
      </c>
      <c r="Z140" s="353">
        <f t="shared" si="1405"/>
        <v>0</v>
      </c>
      <c r="AA140" s="353">
        <f t="shared" ref="AA140" si="1702">SUM(AA141:AA145)</f>
        <v>0</v>
      </c>
      <c r="AB140" s="353">
        <f t="shared" ref="AB140:AE140" si="1703">SUM(AB141:AB145)</f>
        <v>0</v>
      </c>
      <c r="AC140" s="353">
        <f t="shared" si="1703"/>
        <v>0</v>
      </c>
      <c r="AD140" s="353">
        <f t="shared" si="1703"/>
        <v>0</v>
      </c>
      <c r="AE140" s="353">
        <f t="shared" si="1703"/>
        <v>0</v>
      </c>
      <c r="AF140" s="353">
        <f t="shared" ref="AF140:AI140" si="1704">SUM(AF141:AF145)</f>
        <v>0</v>
      </c>
      <c r="AG140" s="353">
        <f t="shared" si="1704"/>
        <v>0</v>
      </c>
      <c r="AH140" s="353">
        <f t="shared" si="1704"/>
        <v>0</v>
      </c>
      <c r="AI140" s="353">
        <f t="shared" si="1704"/>
        <v>0</v>
      </c>
      <c r="AJ140" s="353">
        <f t="shared" ref="AJ140:AL140" si="1705">SUM(AJ141:AJ145)</f>
        <v>0</v>
      </c>
      <c r="AK140" s="353">
        <f t="shared" si="1705"/>
        <v>0</v>
      </c>
      <c r="AL140" s="353">
        <f t="shared" si="1705"/>
        <v>0</v>
      </c>
      <c r="AM140" s="353">
        <f t="shared" si="1374"/>
        <v>0</v>
      </c>
      <c r="AN140" s="355"/>
      <c r="AO140" s="15" t="s">
        <v>73</v>
      </c>
      <c r="AP140" s="15"/>
      <c r="AQ140" s="16" t="s">
        <v>74</v>
      </c>
      <c r="AR140" s="16">
        <f>SUM(AR141:AR145)</f>
        <v>0</v>
      </c>
      <c r="AS140" s="16">
        <f t="shared" ref="AS140:BL140" si="1706">SUM(AS141:AS145)</f>
        <v>6.8373330000000001</v>
      </c>
      <c r="AT140" s="16">
        <f t="shared" si="1706"/>
        <v>0</v>
      </c>
      <c r="AU140" s="16">
        <f t="shared" si="1706"/>
        <v>0</v>
      </c>
      <c r="AV140" s="16">
        <f t="shared" si="1706"/>
        <v>0</v>
      </c>
      <c r="AW140" s="16">
        <f t="shared" si="1706"/>
        <v>0</v>
      </c>
      <c r="AX140" s="16">
        <f t="shared" si="1706"/>
        <v>0</v>
      </c>
      <c r="AY140" s="16">
        <f t="shared" si="1706"/>
        <v>0</v>
      </c>
      <c r="AZ140" s="16">
        <f t="shared" si="1706"/>
        <v>0</v>
      </c>
      <c r="BA140" s="16">
        <f t="shared" si="1706"/>
        <v>0</v>
      </c>
      <c r="BB140" s="16">
        <f t="shared" si="1706"/>
        <v>0</v>
      </c>
      <c r="BC140" s="16">
        <f t="shared" si="1706"/>
        <v>0</v>
      </c>
      <c r="BD140" s="16">
        <v>0</v>
      </c>
      <c r="BE140" s="16">
        <f t="shared" si="1706"/>
        <v>0</v>
      </c>
      <c r="BF140" s="16">
        <f t="shared" si="1706"/>
        <v>0</v>
      </c>
      <c r="BG140" s="16">
        <v>0.29414400000000002</v>
      </c>
      <c r="BH140" s="16">
        <v>0.29414400000000002</v>
      </c>
      <c r="BI140" s="16">
        <f t="shared" si="1706"/>
        <v>0</v>
      </c>
      <c r="BJ140" s="16">
        <f t="shared" si="1706"/>
        <v>0</v>
      </c>
      <c r="BK140" s="82">
        <f t="shared" si="1706"/>
        <v>0</v>
      </c>
      <c r="BL140" s="82">
        <f t="shared" si="1706"/>
        <v>0</v>
      </c>
      <c r="BM140" s="82">
        <v>0</v>
      </c>
      <c r="BN140" s="350">
        <f t="shared" ref="BN140:BP140" si="1707">SUM(BN141:BN145)</f>
        <v>0</v>
      </c>
      <c r="BO140" s="350">
        <f t="shared" si="1707"/>
        <v>0</v>
      </c>
      <c r="BP140" s="350">
        <f t="shared" si="1707"/>
        <v>0</v>
      </c>
      <c r="BQ140" s="350">
        <v>0</v>
      </c>
      <c r="BR140" s="350">
        <f t="shared" ref="BR140:BT140" si="1708">SUM(BR141:BR145)</f>
        <v>0</v>
      </c>
      <c r="BS140" s="350">
        <f t="shared" si="1708"/>
        <v>0</v>
      </c>
      <c r="BT140" s="350">
        <f t="shared" si="1708"/>
        <v>0</v>
      </c>
      <c r="BU140" s="350">
        <v>0</v>
      </c>
      <c r="BV140" s="350">
        <f t="shared" ref="BV140:BX140" si="1709">SUM(BV141:BV145)</f>
        <v>0</v>
      </c>
      <c r="BW140" s="350">
        <f t="shared" si="1709"/>
        <v>0</v>
      </c>
      <c r="BX140" s="350">
        <f t="shared" si="1709"/>
        <v>0</v>
      </c>
      <c r="BY140" s="350">
        <v>0</v>
      </c>
      <c r="BZ140" s="350">
        <f t="shared" ref="BZ140:CA140" si="1710">SUM(BZ141:BZ145)</f>
        <v>0</v>
      </c>
      <c r="CA140" s="350">
        <f t="shared" si="1710"/>
        <v>0</v>
      </c>
      <c r="CB140" s="355"/>
      <c r="CC140" s="15" t="s">
        <v>73</v>
      </c>
      <c r="CD140" s="15"/>
      <c r="CE140" s="16" t="s">
        <v>74</v>
      </c>
      <c r="CF140" s="16">
        <v>0</v>
      </c>
      <c r="CG140" s="16">
        <v>5.9140790000000001</v>
      </c>
      <c r="CH140" s="16">
        <v>2.0615540400000003</v>
      </c>
      <c r="CI140" s="16">
        <v>2.5259784399999998</v>
      </c>
      <c r="CJ140" s="16">
        <v>1.7686270800000001</v>
      </c>
      <c r="CK140" s="16">
        <v>6.35615956</v>
      </c>
      <c r="CL140" s="16">
        <v>0</v>
      </c>
      <c r="CM140" s="16">
        <v>0</v>
      </c>
      <c r="CN140" s="16">
        <v>0</v>
      </c>
      <c r="CO140" s="16">
        <v>0</v>
      </c>
      <c r="CP140" s="16">
        <v>0</v>
      </c>
      <c r="CQ140" s="16">
        <v>0</v>
      </c>
      <c r="CR140" s="16">
        <v>0</v>
      </c>
      <c r="CS140" s="16">
        <v>0</v>
      </c>
      <c r="CT140" s="16">
        <v>0</v>
      </c>
      <c r="CU140" s="16">
        <v>0</v>
      </c>
      <c r="CV140" s="16">
        <v>0</v>
      </c>
      <c r="CW140" s="16">
        <v>0</v>
      </c>
      <c r="CX140" s="16">
        <v>6.35615956</v>
      </c>
      <c r="CY140" s="16"/>
      <c r="CZ140" s="16"/>
      <c r="DA140" s="16"/>
      <c r="DB140" s="16"/>
      <c r="DC140" s="16"/>
      <c r="DD140" s="16"/>
      <c r="DE140" s="16"/>
      <c r="DF140" s="16"/>
      <c r="DG140" s="16"/>
      <c r="DH140" s="16"/>
      <c r="DI140" s="16"/>
      <c r="DJ140" s="16"/>
      <c r="DK140" s="16"/>
      <c r="DL140" s="16"/>
      <c r="DM140" s="16"/>
      <c r="DN140" s="353"/>
      <c r="DO140" s="353"/>
      <c r="DP140" s="349"/>
      <c r="DQ140" s="15" t="s">
        <v>73</v>
      </c>
      <c r="DR140" s="15"/>
      <c r="DS140" s="16" t="s">
        <v>74</v>
      </c>
      <c r="DT140" s="16">
        <f>SUM(DT141:DT145)</f>
        <v>9.950488</v>
      </c>
      <c r="DU140" s="16">
        <f t="shared" ref="DU140:EN140" si="1711">SUM(DU141:DU145)</f>
        <v>40.692874000000003</v>
      </c>
      <c r="DV140" s="16">
        <f t="shared" si="1711"/>
        <v>2.9749140000000001</v>
      </c>
      <c r="DW140" s="16">
        <f t="shared" si="1711"/>
        <v>2.4508399999999999</v>
      </c>
      <c r="DX140" s="16">
        <f t="shared" si="1711"/>
        <v>0</v>
      </c>
      <c r="DY140" s="16">
        <f t="shared" si="1711"/>
        <v>5.4257539999999995</v>
      </c>
      <c r="DZ140" s="16">
        <f t="shared" si="1711"/>
        <v>0</v>
      </c>
      <c r="EA140" s="16">
        <f t="shared" si="1711"/>
        <v>0</v>
      </c>
      <c r="EB140" s="16">
        <f t="shared" si="1711"/>
        <v>0</v>
      </c>
      <c r="EC140" s="16">
        <f t="shared" si="1711"/>
        <v>0</v>
      </c>
      <c r="ED140" s="16">
        <f t="shared" si="1711"/>
        <v>0</v>
      </c>
      <c r="EE140" s="16">
        <f t="shared" si="1711"/>
        <v>0</v>
      </c>
      <c r="EF140" s="30">
        <f t="shared" si="1711"/>
        <v>0</v>
      </c>
      <c r="EG140" s="16">
        <f t="shared" si="1711"/>
        <v>0</v>
      </c>
      <c r="EH140" s="16">
        <f t="shared" si="1711"/>
        <v>0</v>
      </c>
      <c r="EI140" s="16">
        <f t="shared" si="1711"/>
        <v>0</v>
      </c>
      <c r="EJ140" s="16">
        <f t="shared" si="1711"/>
        <v>0</v>
      </c>
      <c r="EK140" s="16">
        <f t="shared" si="1711"/>
        <v>0</v>
      </c>
      <c r="EL140" s="16">
        <f t="shared" si="1711"/>
        <v>5.4257539999999995</v>
      </c>
      <c r="EM140" s="82">
        <f t="shared" si="1711"/>
        <v>0</v>
      </c>
      <c r="EN140" s="82">
        <f t="shared" si="1711"/>
        <v>0</v>
      </c>
      <c r="EO140" s="82">
        <v>0</v>
      </c>
      <c r="EP140" s="350">
        <f t="shared" ref="EP140" si="1712">SUM(EP141:EP145)</f>
        <v>0</v>
      </c>
      <c r="EQ140" s="350"/>
      <c r="ER140" s="350"/>
      <c r="ES140" s="350"/>
      <c r="ET140" s="350"/>
      <c r="EU140" s="350"/>
      <c r="EV140" s="350"/>
      <c r="EW140" s="350"/>
      <c r="EX140" s="350"/>
      <c r="EY140" s="350"/>
      <c r="EZ140" s="350"/>
      <c r="FA140" s="350"/>
      <c r="FB140" s="350"/>
      <c r="FC140" s="350"/>
      <c r="FD140" s="355"/>
      <c r="FE140" s="15" t="s">
        <v>73</v>
      </c>
      <c r="FF140" s="15"/>
      <c r="FG140" s="16" t="s">
        <v>74</v>
      </c>
      <c r="FH140" s="16">
        <f>SUM(FH141:FH145)</f>
        <v>0.40500000000000003</v>
      </c>
      <c r="FI140" s="16">
        <f t="shared" ref="FI140:GB140" si="1713">SUM(FI141:FI145)</f>
        <v>1.08</v>
      </c>
      <c r="FJ140" s="16">
        <f t="shared" si="1713"/>
        <v>0.13500000000000001</v>
      </c>
      <c r="FK140" s="16">
        <f t="shared" si="1713"/>
        <v>0.13500000000000001</v>
      </c>
      <c r="FL140" s="16">
        <f t="shared" si="1713"/>
        <v>0.13500000000000001</v>
      </c>
      <c r="FM140" s="16">
        <f t="shared" si="1713"/>
        <v>0.40500000000000003</v>
      </c>
      <c r="FN140" s="16">
        <f t="shared" si="1713"/>
        <v>0.13500000000000001</v>
      </c>
      <c r="FO140" s="16">
        <f t="shared" si="1713"/>
        <v>0</v>
      </c>
      <c r="FP140" s="16">
        <f t="shared" si="1713"/>
        <v>0</v>
      </c>
      <c r="FQ140" s="16">
        <f t="shared" si="1713"/>
        <v>0.13500000000000001</v>
      </c>
      <c r="FR140" s="16">
        <f t="shared" si="1713"/>
        <v>0</v>
      </c>
      <c r="FS140" s="16">
        <f t="shared" si="1713"/>
        <v>0</v>
      </c>
      <c r="FT140" s="31">
        <f t="shared" si="1713"/>
        <v>0</v>
      </c>
      <c r="FU140" s="16">
        <f t="shared" si="1713"/>
        <v>0</v>
      </c>
      <c r="FV140" s="16">
        <f t="shared" si="1713"/>
        <v>0</v>
      </c>
      <c r="FW140" s="16">
        <f t="shared" si="1713"/>
        <v>0</v>
      </c>
      <c r="FX140" s="16">
        <f t="shared" si="1713"/>
        <v>0</v>
      </c>
      <c r="FY140" s="16">
        <f t="shared" si="1713"/>
        <v>0</v>
      </c>
      <c r="FZ140" s="16">
        <f t="shared" si="1713"/>
        <v>0.54</v>
      </c>
      <c r="GA140" s="16">
        <f t="shared" si="1713"/>
        <v>0</v>
      </c>
      <c r="GB140" s="16">
        <f t="shared" si="1713"/>
        <v>0</v>
      </c>
      <c r="GC140" s="189">
        <v>0</v>
      </c>
      <c r="GD140" s="353">
        <f t="shared" ref="GD140:GF140" si="1714">SUM(GD141:GD145)</f>
        <v>0</v>
      </c>
      <c r="GE140" s="353">
        <f t="shared" si="1714"/>
        <v>0</v>
      </c>
      <c r="GF140" s="353">
        <f t="shared" si="1714"/>
        <v>0</v>
      </c>
      <c r="GG140" s="353">
        <v>0</v>
      </c>
      <c r="GH140" s="353">
        <f t="shared" ref="GH140:GJ140" si="1715">SUM(GH141:GH145)</f>
        <v>0</v>
      </c>
      <c r="GI140" s="353">
        <f t="shared" si="1715"/>
        <v>0</v>
      </c>
      <c r="GJ140" s="353">
        <f t="shared" si="1715"/>
        <v>0</v>
      </c>
      <c r="GK140" s="353">
        <v>0</v>
      </c>
      <c r="GL140" s="353">
        <f t="shared" ref="GL140:GN140" si="1716">SUM(GL141:GL145)</f>
        <v>0</v>
      </c>
      <c r="GM140" s="353">
        <f t="shared" si="1716"/>
        <v>0</v>
      </c>
      <c r="GN140" s="353">
        <f t="shared" si="1716"/>
        <v>0</v>
      </c>
      <c r="GO140" s="353">
        <v>0</v>
      </c>
      <c r="GP140" s="353">
        <f t="shared" ref="GP140:GQ140" si="1717">SUM(GP141:GP145)</f>
        <v>0</v>
      </c>
      <c r="GQ140" s="353">
        <f t="shared" si="1717"/>
        <v>0</v>
      </c>
      <c r="GR140" s="355"/>
      <c r="GS140" s="15" t="s">
        <v>73</v>
      </c>
      <c r="GT140" s="15"/>
      <c r="GU140" s="16" t="s">
        <v>74</v>
      </c>
      <c r="GV140" s="16">
        <f>SUM(GV141:GV145)</f>
        <v>0</v>
      </c>
      <c r="GW140" s="16">
        <f t="shared" ref="GW140:HN140" si="1718">SUM(GW141:GW145)</f>
        <v>0.83971299999999993</v>
      </c>
      <c r="GX140" s="16">
        <f t="shared" si="1718"/>
        <v>0</v>
      </c>
      <c r="GY140" s="16">
        <f t="shared" si="1718"/>
        <v>0</v>
      </c>
      <c r="GZ140" s="16">
        <f t="shared" si="1718"/>
        <v>0</v>
      </c>
      <c r="HA140" s="16">
        <f t="shared" si="1718"/>
        <v>0</v>
      </c>
      <c r="HB140" s="16">
        <f t="shared" si="1718"/>
        <v>1.618646</v>
      </c>
      <c r="HC140" s="16">
        <f t="shared" si="1718"/>
        <v>0</v>
      </c>
      <c r="HD140" s="16">
        <f t="shared" si="1718"/>
        <v>2.0550799999999998</v>
      </c>
      <c r="HE140" s="16">
        <f t="shared" si="1718"/>
        <v>3.6737259999999998</v>
      </c>
      <c r="HF140" s="16">
        <f t="shared" si="1718"/>
        <v>0</v>
      </c>
      <c r="HG140" s="16">
        <f t="shared" si="1718"/>
        <v>0</v>
      </c>
      <c r="HH140" s="16">
        <f t="shared" si="1718"/>
        <v>0</v>
      </c>
      <c r="HI140" s="16">
        <f t="shared" si="1718"/>
        <v>0</v>
      </c>
      <c r="HJ140" s="16">
        <f t="shared" si="1718"/>
        <v>0</v>
      </c>
      <c r="HK140" s="16">
        <f t="shared" si="1718"/>
        <v>0</v>
      </c>
      <c r="HL140" s="16">
        <v>0</v>
      </c>
      <c r="HM140" s="16">
        <f t="shared" si="1718"/>
        <v>0</v>
      </c>
      <c r="HN140" s="16">
        <f t="shared" si="1718"/>
        <v>3.6737259999999998</v>
      </c>
      <c r="HO140" s="16">
        <v>0</v>
      </c>
      <c r="HP140" s="16">
        <v>0</v>
      </c>
      <c r="HQ140" s="16">
        <v>0</v>
      </c>
      <c r="HR140" s="16">
        <f t="shared" ref="HR140" si="1719">SUM(HR141:HR145)</f>
        <v>0</v>
      </c>
      <c r="HS140" s="353">
        <v>0</v>
      </c>
      <c r="HT140" s="353">
        <v>0</v>
      </c>
      <c r="HU140" s="353">
        <v>0</v>
      </c>
      <c r="HV140" s="353">
        <f t="shared" ref="HV140" si="1720">SUM(HV141:HV145)</f>
        <v>0</v>
      </c>
      <c r="HW140" s="353">
        <v>0</v>
      </c>
      <c r="HX140" s="353">
        <v>0</v>
      </c>
      <c r="HY140" s="353">
        <v>0</v>
      </c>
      <c r="HZ140" s="353">
        <f t="shared" ref="HZ140" si="1721">SUM(HZ141:HZ145)</f>
        <v>0</v>
      </c>
      <c r="IA140" s="353">
        <v>0</v>
      </c>
      <c r="IB140" s="353">
        <v>0</v>
      </c>
      <c r="IC140" s="353">
        <v>0</v>
      </c>
      <c r="ID140" s="353">
        <f t="shared" ref="ID140:IE140" si="1722">SUM(ID141:ID145)</f>
        <v>0</v>
      </c>
      <c r="IE140" s="353">
        <f t="shared" si="1722"/>
        <v>0</v>
      </c>
    </row>
    <row r="141" spans="1:239" ht="15.75" x14ac:dyDescent="0.25">
      <c r="A141" s="17">
        <v>20</v>
      </c>
      <c r="B141" s="21" t="s">
        <v>75</v>
      </c>
      <c r="C141" s="19" t="s">
        <v>76</v>
      </c>
      <c r="D141" s="20">
        <f>AR141+'1.Danh muc CPHC'!CF141+DT141+FH141+GV141</f>
        <v>0.40500000000000003</v>
      </c>
      <c r="E141" s="20">
        <f>AS141+'1.Danh muc CPHC'!CG141+DU141+FI141+GW141</f>
        <v>1.4706000000000001</v>
      </c>
      <c r="F141" s="20">
        <f>AT141+'1.Danh muc CPHC'!CH141+DV141+FJ141+GX141</f>
        <v>0.13500000000000001</v>
      </c>
      <c r="G141" s="20">
        <f>AU141+'1.Danh muc CPHC'!CI141+DW141+FK141+GY141</f>
        <v>0.39364416000000002</v>
      </c>
      <c r="H141" s="20">
        <f>AV141+'1.Danh muc CPHC'!CJ141+DX141+FL141+GZ141</f>
        <v>0.13500000000000001</v>
      </c>
      <c r="I141" s="32">
        <f t="shared" si="1340"/>
        <v>0.66364416000000004</v>
      </c>
      <c r="J141" s="20">
        <f t="shared" ref="J141:L145" si="1723">AX141+CL141+DZ141+FN141+HB141</f>
        <v>0.13500000000000001</v>
      </c>
      <c r="K141" s="20">
        <f t="shared" si="1723"/>
        <v>0</v>
      </c>
      <c r="L141" s="20">
        <f t="shared" si="1723"/>
        <v>0</v>
      </c>
      <c r="M141" s="32">
        <f t="shared" si="1341"/>
        <v>0.13500000000000001</v>
      </c>
      <c r="N141" s="20">
        <f t="shared" ref="N141:P145" si="1724">BB141+CP141+ED141+FR141+HF141</f>
        <v>0</v>
      </c>
      <c r="O141" s="20">
        <f t="shared" si="1724"/>
        <v>0</v>
      </c>
      <c r="P141" s="20">
        <f t="shared" si="1724"/>
        <v>0</v>
      </c>
      <c r="Q141" s="32">
        <f t="shared" si="1342"/>
        <v>0</v>
      </c>
      <c r="R141" s="20">
        <f t="shared" ref="R141:T145" si="1725">BF141+CT141+EH141+FV141+HJ141</f>
        <v>0</v>
      </c>
      <c r="S141" s="20">
        <f t="shared" si="1725"/>
        <v>0</v>
      </c>
      <c r="T141" s="20">
        <f t="shared" si="1725"/>
        <v>0</v>
      </c>
      <c r="U141" s="32">
        <f t="shared" si="1343"/>
        <v>0</v>
      </c>
      <c r="V141" s="32">
        <f t="shared" si="1344"/>
        <v>0.79864416000000005</v>
      </c>
      <c r="W141" s="32">
        <f>BK141+CY141+EM141+GA141+HO141</f>
        <v>0</v>
      </c>
      <c r="X141" s="32">
        <f t="shared" ref="X141:Y145" si="1726">BL141+DM141+EN141+GB141+HP141</f>
        <v>0</v>
      </c>
      <c r="Y141" s="202">
        <f t="shared" si="1726"/>
        <v>0</v>
      </c>
      <c r="Z141" s="186">
        <f t="shared" si="1405"/>
        <v>0</v>
      </c>
      <c r="AA141" s="186">
        <f>BO141+DC141+EQ141+GE141+HS141</f>
        <v>0</v>
      </c>
      <c r="AB141" s="186">
        <f t="shared" ref="AB141:AD145" si="1727">BP141+DD141+ER141+GF141+HT141</f>
        <v>0</v>
      </c>
      <c r="AC141" s="186">
        <f t="shared" si="1727"/>
        <v>0</v>
      </c>
      <c r="AD141" s="186">
        <f t="shared" si="1727"/>
        <v>0</v>
      </c>
      <c r="AE141" s="186">
        <f>BS141+DG141+EU141+GI141+HW141</f>
        <v>0</v>
      </c>
      <c r="AF141" s="186">
        <f t="shared" ref="AF141:AF145" si="1728">BT141+DH141+EV141+GJ141+HX141</f>
        <v>0</v>
      </c>
      <c r="AG141" s="186">
        <f t="shared" ref="AG141:AG145" si="1729">BU141+DI141+EW141+GK141+HY141</f>
        <v>0</v>
      </c>
      <c r="AH141" s="186">
        <f t="shared" ref="AH141:AH145" si="1730">BV141+DJ141+EX141+GL141+HZ141</f>
        <v>0</v>
      </c>
      <c r="AI141" s="186">
        <f>BW141+DK141+EY141+GM141+IA141</f>
        <v>0</v>
      </c>
      <c r="AJ141" s="186">
        <f t="shared" ref="AJ141:AJ145" si="1731">BX141+DL141+EZ141+GN141+IB141</f>
        <v>0</v>
      </c>
      <c r="AK141" s="186">
        <f t="shared" ref="AK141:AK145" si="1732">BY141+DM141+FA141+GO141+IC141</f>
        <v>0</v>
      </c>
      <c r="AL141" s="186">
        <f t="shared" ref="AL141:AL145" si="1733">BZ141+DN141+FB141+GP141+ID141</f>
        <v>0</v>
      </c>
      <c r="AM141" s="186">
        <f t="shared" si="1374"/>
        <v>0</v>
      </c>
      <c r="AN141" s="13"/>
      <c r="AO141" s="18">
        <v>20</v>
      </c>
      <c r="AP141" s="21" t="s">
        <v>75</v>
      </c>
      <c r="AQ141" s="19" t="s">
        <v>76</v>
      </c>
      <c r="AR141" s="19">
        <v>0</v>
      </c>
      <c r="AS141" s="19">
        <v>0</v>
      </c>
      <c r="AT141" s="19">
        <v>0</v>
      </c>
      <c r="AU141" s="19">
        <v>0</v>
      </c>
      <c r="AV141" s="19">
        <v>0</v>
      </c>
      <c r="AW141" s="19">
        <f t="shared" si="1525"/>
        <v>0</v>
      </c>
      <c r="AX141" s="19">
        <v>0</v>
      </c>
      <c r="AY141" s="19">
        <v>0</v>
      </c>
      <c r="AZ141" s="19">
        <v>0</v>
      </c>
      <c r="BA141" s="19">
        <f t="shared" ref="BA141:BA145" si="1734">SUM(AX141:AZ141)</f>
        <v>0</v>
      </c>
      <c r="BB141" s="19">
        <v>0</v>
      </c>
      <c r="BC141" s="19">
        <v>0</v>
      </c>
      <c r="BD141" s="19">
        <v>0</v>
      </c>
      <c r="BE141" s="19">
        <f t="shared" si="1527"/>
        <v>0</v>
      </c>
      <c r="BF141" s="19">
        <v>0</v>
      </c>
      <c r="BG141" s="19">
        <v>0</v>
      </c>
      <c r="BH141" s="19">
        <v>0</v>
      </c>
      <c r="BI141" s="19">
        <f t="shared" ref="BI141:BI145" si="1735">SUM(BF141:BH141)</f>
        <v>0</v>
      </c>
      <c r="BJ141" s="33">
        <f t="shared" si="1529"/>
        <v>0</v>
      </c>
      <c r="BK141" s="48"/>
      <c r="BL141" s="48"/>
      <c r="BM141" s="48"/>
      <c r="BN141" s="197">
        <f t="shared" ref="BN141:BN145" si="1736">SUM(BK141:BM141)</f>
        <v>0</v>
      </c>
      <c r="BO141" s="197"/>
      <c r="BP141" s="197"/>
      <c r="BQ141" s="197"/>
      <c r="BR141" s="197">
        <f t="shared" ref="BR141:BR145" si="1737">SUM(BO141:BQ141)</f>
        <v>0</v>
      </c>
      <c r="BS141" s="197"/>
      <c r="BT141" s="197"/>
      <c r="BU141" s="197"/>
      <c r="BV141" s="197">
        <f t="shared" ref="BV141:BV145" si="1738">SUM(BS141:BU141)</f>
        <v>0</v>
      </c>
      <c r="BW141" s="197"/>
      <c r="BX141" s="197"/>
      <c r="BY141" s="197"/>
      <c r="BZ141" s="197">
        <f t="shared" ref="BZ141:BZ145" si="1739">SUM(BW141:BY141)</f>
        <v>0</v>
      </c>
      <c r="CA141" s="197">
        <f t="shared" ref="CA141:CA144" si="1740">+BN141+BR141+BV141+BZ141</f>
        <v>0</v>
      </c>
      <c r="CC141" s="18">
        <v>20</v>
      </c>
      <c r="CD141" s="21" t="s">
        <v>75</v>
      </c>
      <c r="CE141" s="19" t="s">
        <v>76</v>
      </c>
      <c r="CF141" s="19">
        <v>0</v>
      </c>
      <c r="CG141" s="19">
        <v>0</v>
      </c>
      <c r="CH141" s="19">
        <v>0</v>
      </c>
      <c r="CI141" s="19">
        <v>0.25864416000000001</v>
      </c>
      <c r="CJ141" s="19">
        <v>0</v>
      </c>
      <c r="CK141" s="19">
        <v>0.25864416000000001</v>
      </c>
      <c r="CL141" s="19"/>
      <c r="CM141" s="19"/>
      <c r="CN141" s="19"/>
      <c r="CO141" s="19">
        <v>0</v>
      </c>
      <c r="CP141" s="19"/>
      <c r="CQ141" s="19"/>
      <c r="CR141" s="19"/>
      <c r="CS141" s="19">
        <v>0</v>
      </c>
      <c r="CT141" s="19"/>
      <c r="CU141" s="19"/>
      <c r="CV141" s="19"/>
      <c r="CW141" s="19">
        <v>0</v>
      </c>
      <c r="CX141" s="19">
        <v>0.25864416000000001</v>
      </c>
      <c r="CY141" s="19"/>
      <c r="CZ141" s="19"/>
      <c r="DA141" s="19"/>
      <c r="DB141" s="19"/>
      <c r="DC141" s="19"/>
      <c r="DD141" s="19"/>
      <c r="DE141" s="19"/>
      <c r="DF141" s="19"/>
      <c r="DG141" s="19"/>
      <c r="DH141" s="19"/>
      <c r="DI141" s="19"/>
      <c r="DJ141" s="19"/>
      <c r="DK141" s="19"/>
      <c r="DL141" s="19"/>
      <c r="DM141" s="19"/>
      <c r="DN141" s="186"/>
      <c r="DO141" s="186"/>
      <c r="DQ141" s="18">
        <v>20</v>
      </c>
      <c r="DR141" s="21" t="s">
        <v>75</v>
      </c>
      <c r="DS141" s="19" t="s">
        <v>76</v>
      </c>
      <c r="DT141" s="19">
        <v>0</v>
      </c>
      <c r="DU141" s="19">
        <v>0</v>
      </c>
      <c r="DV141" s="19">
        <v>0</v>
      </c>
      <c r="DW141" s="19">
        <v>0</v>
      </c>
      <c r="DX141" s="19">
        <v>0</v>
      </c>
      <c r="DY141" s="19">
        <f t="shared" si="1535"/>
        <v>0</v>
      </c>
      <c r="DZ141" s="19">
        <v>0</v>
      </c>
      <c r="EA141" s="19">
        <v>0</v>
      </c>
      <c r="EB141" s="19">
        <v>0</v>
      </c>
      <c r="EC141" s="19">
        <f t="shared" ref="EC141:EC145" si="1741">SUM(DZ141:EB141)</f>
        <v>0</v>
      </c>
      <c r="ED141" s="19">
        <v>0</v>
      </c>
      <c r="EE141" s="19">
        <v>0</v>
      </c>
      <c r="EF141" s="34">
        <v>0</v>
      </c>
      <c r="EG141" s="19">
        <f t="shared" ref="EG141:EG145" si="1742">SUM(ED141:EF141)</f>
        <v>0</v>
      </c>
      <c r="EH141" s="19">
        <v>0</v>
      </c>
      <c r="EI141" s="19">
        <v>0</v>
      </c>
      <c r="EJ141" s="19">
        <v>0</v>
      </c>
      <c r="EK141" s="19">
        <f t="shared" ref="EK141:EK145" si="1743">SUM(EH141:EJ141)</f>
        <v>0</v>
      </c>
      <c r="EL141" s="19">
        <f t="shared" ref="EL141:EL144" si="1744">+DY141+EC141+EG141+EK141</f>
        <v>0</v>
      </c>
      <c r="EM141" s="48"/>
      <c r="EN141" s="48"/>
      <c r="EO141" s="48"/>
      <c r="EP141" s="197">
        <f t="shared" ref="EP141:EP145" si="1745">SUM(EM141:EO141)</f>
        <v>0</v>
      </c>
      <c r="EQ141" s="197"/>
      <c r="ER141" s="197"/>
      <c r="ES141" s="197"/>
      <c r="ET141" s="197"/>
      <c r="EU141" s="197"/>
      <c r="EV141" s="197"/>
      <c r="EW141" s="197"/>
      <c r="EX141" s="197"/>
      <c r="EY141" s="197"/>
      <c r="EZ141" s="197"/>
      <c r="FA141" s="197"/>
      <c r="FB141" s="197"/>
      <c r="FC141" s="197"/>
      <c r="FE141" s="18">
        <v>20</v>
      </c>
      <c r="FF141" s="21" t="s">
        <v>75</v>
      </c>
      <c r="FG141" s="19" t="s">
        <v>76</v>
      </c>
      <c r="FH141" s="19">
        <v>0.40500000000000003</v>
      </c>
      <c r="FI141" s="19">
        <v>1.08</v>
      </c>
      <c r="FJ141" s="19">
        <v>0.13500000000000001</v>
      </c>
      <c r="FK141" s="19">
        <v>0.13500000000000001</v>
      </c>
      <c r="FL141" s="19">
        <v>0.13500000000000001</v>
      </c>
      <c r="FM141" s="19">
        <f t="shared" si="1541"/>
        <v>0.40500000000000003</v>
      </c>
      <c r="FN141" s="19">
        <v>0.13500000000000001</v>
      </c>
      <c r="FO141" s="19">
        <v>0</v>
      </c>
      <c r="FP141" s="19">
        <v>0</v>
      </c>
      <c r="FQ141" s="19">
        <f t="shared" ref="FQ141:FQ145" si="1746">SUM(FN141:FP141)</f>
        <v>0.13500000000000001</v>
      </c>
      <c r="FR141" s="19">
        <v>0</v>
      </c>
      <c r="FS141" s="19">
        <v>0</v>
      </c>
      <c r="FT141" s="42">
        <v>0</v>
      </c>
      <c r="FU141" s="19">
        <f t="shared" ref="FU141:FU145" si="1747">SUM(FR141:FT141)</f>
        <v>0</v>
      </c>
      <c r="FV141" s="19">
        <v>0</v>
      </c>
      <c r="FW141" s="19">
        <v>0</v>
      </c>
      <c r="FX141" s="19">
        <v>0</v>
      </c>
      <c r="FY141" s="19">
        <f t="shared" ref="FY141:FY145" si="1748">SUM(FV141:FX141)</f>
        <v>0</v>
      </c>
      <c r="FZ141" s="19">
        <f t="shared" si="1680"/>
        <v>0.54</v>
      </c>
      <c r="GA141" s="19"/>
      <c r="GB141" s="19"/>
      <c r="GC141" s="188"/>
      <c r="GD141" s="186">
        <f t="shared" ref="GD141:GD145" si="1749">SUM(GA141:GC141)</f>
        <v>0</v>
      </c>
      <c r="GE141" s="186"/>
      <c r="GF141" s="186"/>
      <c r="GG141" s="186"/>
      <c r="GH141" s="186">
        <f t="shared" ref="GH141:GH145" si="1750">SUM(GE141:GG141)</f>
        <v>0</v>
      </c>
      <c r="GI141" s="186"/>
      <c r="GJ141" s="186"/>
      <c r="GK141" s="186"/>
      <c r="GL141" s="186">
        <f t="shared" ref="GL141:GL145" si="1751">SUM(GI141:GK141)</f>
        <v>0</v>
      </c>
      <c r="GM141" s="186"/>
      <c r="GN141" s="186"/>
      <c r="GO141" s="186"/>
      <c r="GP141" s="186">
        <f t="shared" ref="GP141:GP145" si="1752">SUM(GM141:GO141)</f>
        <v>0</v>
      </c>
      <c r="GQ141" s="186">
        <f t="shared" si="1685"/>
        <v>0</v>
      </c>
      <c r="GS141" s="18">
        <v>20</v>
      </c>
      <c r="GT141" s="21" t="s">
        <v>75</v>
      </c>
      <c r="GU141" s="19" t="s">
        <v>76</v>
      </c>
      <c r="GV141" s="19">
        <v>0</v>
      </c>
      <c r="GW141" s="19">
        <v>0.3906</v>
      </c>
      <c r="GX141" s="19">
        <v>0</v>
      </c>
      <c r="GY141" s="19">
        <v>0</v>
      </c>
      <c r="GZ141" s="19">
        <v>0</v>
      </c>
      <c r="HA141" s="19">
        <f t="shared" si="1551"/>
        <v>0</v>
      </c>
      <c r="HB141" s="19">
        <v>0</v>
      </c>
      <c r="HC141" s="19">
        <v>0</v>
      </c>
      <c r="HD141" s="19">
        <v>0</v>
      </c>
      <c r="HE141" s="19">
        <f t="shared" ref="HE141:HE145" si="1753">SUM(HB141:HD141)</f>
        <v>0</v>
      </c>
      <c r="HF141" s="19">
        <v>0</v>
      </c>
      <c r="HG141" s="19">
        <v>0</v>
      </c>
      <c r="HH141" s="19">
        <v>0</v>
      </c>
      <c r="HI141" s="19">
        <f t="shared" ref="HI141:HI145" si="1754">SUM(HF141:HH141)</f>
        <v>0</v>
      </c>
      <c r="HJ141" s="19">
        <v>0</v>
      </c>
      <c r="HK141" s="19">
        <v>0</v>
      </c>
      <c r="HL141" s="19">
        <v>0</v>
      </c>
      <c r="HM141" s="19">
        <f t="shared" ref="HM141:HM145" si="1755">SUM(HJ141:HL141)</f>
        <v>0</v>
      </c>
      <c r="HN141" s="19">
        <f t="shared" ref="HN141:HN153" si="1756">HA141+HE141+HI141+HM141</f>
        <v>0</v>
      </c>
      <c r="HO141" s="19">
        <v>0</v>
      </c>
      <c r="HP141" s="19">
        <v>0</v>
      </c>
      <c r="HQ141" s="19"/>
      <c r="HR141" s="19">
        <f t="shared" ref="HR141:HR145" si="1757">SUM(HO141:HQ141)</f>
        <v>0</v>
      </c>
      <c r="HS141" s="186"/>
      <c r="HT141" s="186"/>
      <c r="HU141" s="186"/>
      <c r="HV141" s="186">
        <f t="shared" ref="HV141:HV145" si="1758">SUM(HS141:HU141)</f>
        <v>0</v>
      </c>
      <c r="HW141" s="186"/>
      <c r="HX141" s="186"/>
      <c r="HY141" s="186"/>
      <c r="HZ141" s="186">
        <f t="shared" ref="HZ141:HZ145" si="1759">SUM(HW141:HY141)</f>
        <v>0</v>
      </c>
      <c r="IA141" s="186"/>
      <c r="IB141" s="186"/>
      <c r="IC141" s="186"/>
      <c r="ID141" s="186">
        <f t="shared" ref="ID141:ID145" si="1760">SUM(IA141:IC141)</f>
        <v>0</v>
      </c>
      <c r="IE141" s="186">
        <f t="shared" ref="IE141:IE153" si="1761">HR141+HV141+HZ141+ID141</f>
        <v>0</v>
      </c>
    </row>
    <row r="142" spans="1:239" ht="15.75" x14ac:dyDescent="0.25">
      <c r="A142" s="17">
        <v>21</v>
      </c>
      <c r="B142" s="23" t="s">
        <v>77</v>
      </c>
      <c r="C142" s="19" t="s">
        <v>78</v>
      </c>
      <c r="D142" s="20">
        <f>AR142+'1.Danh muc CPHC'!CF142+DT142+FH142+GV142</f>
        <v>0</v>
      </c>
      <c r="E142" s="20">
        <f>AS142+'1.Danh muc CPHC'!CG142+DU142+FI142+GW142</f>
        <v>1</v>
      </c>
      <c r="F142" s="20">
        <f>AT142+'1.Danh muc CPHC'!CH142+DV142+FJ142+GX142</f>
        <v>0</v>
      </c>
      <c r="G142" s="20">
        <f>AU142+'1.Danh muc CPHC'!CI142+DW142+FK142+GY142</f>
        <v>0</v>
      </c>
      <c r="H142" s="20">
        <f>AV142+'1.Danh muc CPHC'!CJ142+DX142+FL142+GZ142</f>
        <v>0</v>
      </c>
      <c r="I142" s="32">
        <f t="shared" si="1340"/>
        <v>0</v>
      </c>
      <c r="J142" s="20">
        <f t="shared" si="1723"/>
        <v>0</v>
      </c>
      <c r="K142" s="20">
        <f t="shared" si="1723"/>
        <v>0</v>
      </c>
      <c r="L142" s="20">
        <f t="shared" si="1723"/>
        <v>0</v>
      </c>
      <c r="M142" s="32">
        <f t="shared" si="1341"/>
        <v>0</v>
      </c>
      <c r="N142" s="20">
        <f t="shared" si="1724"/>
        <v>0</v>
      </c>
      <c r="O142" s="20">
        <f t="shared" si="1724"/>
        <v>0</v>
      </c>
      <c r="P142" s="20">
        <f t="shared" si="1724"/>
        <v>0</v>
      </c>
      <c r="Q142" s="32">
        <f t="shared" si="1342"/>
        <v>0</v>
      </c>
      <c r="R142" s="20">
        <f t="shared" si="1725"/>
        <v>0</v>
      </c>
      <c r="S142" s="20">
        <f t="shared" si="1725"/>
        <v>0</v>
      </c>
      <c r="T142" s="20">
        <f t="shared" si="1725"/>
        <v>0</v>
      </c>
      <c r="U142" s="32">
        <f t="shared" si="1343"/>
        <v>0</v>
      </c>
      <c r="V142" s="32">
        <f t="shared" si="1344"/>
        <v>0</v>
      </c>
      <c r="W142" s="32">
        <f>BK142+CY142+EM142+GA142+HO142</f>
        <v>0</v>
      </c>
      <c r="X142" s="32">
        <f t="shared" si="1726"/>
        <v>0</v>
      </c>
      <c r="Y142" s="202">
        <f t="shared" si="1726"/>
        <v>0</v>
      </c>
      <c r="Z142" s="186">
        <f t="shared" si="1405"/>
        <v>0</v>
      </c>
      <c r="AA142" s="186">
        <f>BO142+DC142+EQ142+GE142+HS142</f>
        <v>0</v>
      </c>
      <c r="AB142" s="186">
        <f t="shared" si="1727"/>
        <v>0</v>
      </c>
      <c r="AC142" s="186">
        <f t="shared" si="1727"/>
        <v>0</v>
      </c>
      <c r="AD142" s="186">
        <f t="shared" si="1727"/>
        <v>0</v>
      </c>
      <c r="AE142" s="186">
        <f>BS142+DG142+EU142+GI142+HW142</f>
        <v>0</v>
      </c>
      <c r="AF142" s="186">
        <f t="shared" si="1728"/>
        <v>0</v>
      </c>
      <c r="AG142" s="186">
        <f t="shared" si="1729"/>
        <v>0</v>
      </c>
      <c r="AH142" s="186">
        <f t="shared" si="1730"/>
        <v>0</v>
      </c>
      <c r="AI142" s="186">
        <f>BW142+DK142+EY142+GM142+IA142</f>
        <v>0</v>
      </c>
      <c r="AJ142" s="186">
        <f t="shared" si="1731"/>
        <v>0</v>
      </c>
      <c r="AK142" s="186">
        <f t="shared" si="1732"/>
        <v>0</v>
      </c>
      <c r="AL142" s="186">
        <f t="shared" si="1733"/>
        <v>0</v>
      </c>
      <c r="AM142" s="186">
        <f t="shared" si="1374"/>
        <v>0</v>
      </c>
      <c r="AN142" s="13"/>
      <c r="AO142" s="18">
        <v>21</v>
      </c>
      <c r="AP142" s="23" t="s">
        <v>77</v>
      </c>
      <c r="AQ142" s="19" t="s">
        <v>78</v>
      </c>
      <c r="AR142" s="19">
        <v>0</v>
      </c>
      <c r="AS142" s="19">
        <v>1</v>
      </c>
      <c r="AT142" s="19">
        <v>0</v>
      </c>
      <c r="AU142" s="19">
        <v>0</v>
      </c>
      <c r="AV142" s="19">
        <v>0</v>
      </c>
      <c r="AW142" s="19">
        <f t="shared" si="1525"/>
        <v>0</v>
      </c>
      <c r="AX142" s="19">
        <v>0</v>
      </c>
      <c r="AY142" s="19">
        <v>0</v>
      </c>
      <c r="AZ142" s="19">
        <v>0</v>
      </c>
      <c r="BA142" s="19">
        <f t="shared" si="1734"/>
        <v>0</v>
      </c>
      <c r="BB142" s="19">
        <v>0</v>
      </c>
      <c r="BC142" s="19">
        <v>0</v>
      </c>
      <c r="BD142" s="19">
        <v>0</v>
      </c>
      <c r="BE142" s="19">
        <f t="shared" si="1527"/>
        <v>0</v>
      </c>
      <c r="BF142" s="19">
        <v>0</v>
      </c>
      <c r="BG142" s="19">
        <v>0</v>
      </c>
      <c r="BH142" s="19">
        <v>0</v>
      </c>
      <c r="BI142" s="19">
        <f t="shared" si="1735"/>
        <v>0</v>
      </c>
      <c r="BJ142" s="33">
        <f t="shared" si="1529"/>
        <v>0</v>
      </c>
      <c r="BK142" s="48"/>
      <c r="BL142" s="48"/>
      <c r="BM142" s="48"/>
      <c r="BN142" s="197">
        <f t="shared" si="1736"/>
        <v>0</v>
      </c>
      <c r="BO142" s="197"/>
      <c r="BP142" s="197"/>
      <c r="BQ142" s="197"/>
      <c r="BR142" s="197">
        <f t="shared" si="1737"/>
        <v>0</v>
      </c>
      <c r="BS142" s="197"/>
      <c r="BT142" s="197"/>
      <c r="BU142" s="197"/>
      <c r="BV142" s="197">
        <f t="shared" si="1738"/>
        <v>0</v>
      </c>
      <c r="BW142" s="197"/>
      <c r="BX142" s="197"/>
      <c r="BY142" s="197"/>
      <c r="BZ142" s="197">
        <f t="shared" si="1739"/>
        <v>0</v>
      </c>
      <c r="CA142" s="197">
        <f t="shared" si="1740"/>
        <v>0</v>
      </c>
      <c r="CC142" s="18">
        <v>21</v>
      </c>
      <c r="CD142" s="23" t="s">
        <v>77</v>
      </c>
      <c r="CE142" s="19" t="s">
        <v>78</v>
      </c>
      <c r="CF142" s="19">
        <v>0</v>
      </c>
      <c r="CG142" s="19">
        <v>0</v>
      </c>
      <c r="CH142" s="19">
        <v>0</v>
      </c>
      <c r="CI142" s="19">
        <v>0</v>
      </c>
      <c r="CJ142" s="19">
        <v>0</v>
      </c>
      <c r="CK142" s="19">
        <v>0</v>
      </c>
      <c r="CL142" s="19"/>
      <c r="CM142" s="19"/>
      <c r="CN142" s="19"/>
      <c r="CO142" s="19">
        <v>0</v>
      </c>
      <c r="CP142" s="19"/>
      <c r="CQ142" s="19"/>
      <c r="CR142" s="19"/>
      <c r="CS142" s="19">
        <v>0</v>
      </c>
      <c r="CT142" s="19"/>
      <c r="CU142" s="19"/>
      <c r="CV142" s="19"/>
      <c r="CW142" s="19">
        <v>0</v>
      </c>
      <c r="CX142" s="19">
        <v>0</v>
      </c>
      <c r="CY142" s="19"/>
      <c r="CZ142" s="19"/>
      <c r="DA142" s="19"/>
      <c r="DB142" s="19"/>
      <c r="DC142" s="19"/>
      <c r="DD142" s="19"/>
      <c r="DE142" s="19"/>
      <c r="DF142" s="19"/>
      <c r="DG142" s="19"/>
      <c r="DH142" s="19"/>
      <c r="DI142" s="19"/>
      <c r="DJ142" s="19"/>
      <c r="DK142" s="19"/>
      <c r="DL142" s="19"/>
      <c r="DM142" s="19"/>
      <c r="DN142" s="186"/>
      <c r="DO142" s="186"/>
      <c r="DQ142" s="18">
        <v>21</v>
      </c>
      <c r="DR142" s="23" t="s">
        <v>77</v>
      </c>
      <c r="DS142" s="19" t="s">
        <v>78</v>
      </c>
      <c r="DT142" s="19">
        <v>0</v>
      </c>
      <c r="DU142" s="19">
        <v>0</v>
      </c>
      <c r="DV142" s="19">
        <v>0</v>
      </c>
      <c r="DW142" s="19">
        <v>0</v>
      </c>
      <c r="DX142" s="19">
        <v>0</v>
      </c>
      <c r="DY142" s="19">
        <f t="shared" si="1535"/>
        <v>0</v>
      </c>
      <c r="DZ142" s="19">
        <v>0</v>
      </c>
      <c r="EA142" s="19">
        <v>0</v>
      </c>
      <c r="EB142" s="19">
        <v>0</v>
      </c>
      <c r="EC142" s="19">
        <f t="shared" si="1741"/>
        <v>0</v>
      </c>
      <c r="ED142" s="19">
        <v>0</v>
      </c>
      <c r="EE142" s="19">
        <v>0</v>
      </c>
      <c r="EF142" s="34">
        <v>0</v>
      </c>
      <c r="EG142" s="19">
        <f t="shared" si="1742"/>
        <v>0</v>
      </c>
      <c r="EH142" s="19">
        <v>0</v>
      </c>
      <c r="EI142" s="19">
        <v>0</v>
      </c>
      <c r="EJ142" s="19">
        <v>0</v>
      </c>
      <c r="EK142" s="19">
        <f t="shared" si="1743"/>
        <v>0</v>
      </c>
      <c r="EL142" s="19">
        <f t="shared" si="1744"/>
        <v>0</v>
      </c>
      <c r="EM142" s="48"/>
      <c r="EN142" s="48"/>
      <c r="EO142" s="48"/>
      <c r="EP142" s="197">
        <f t="shared" si="1745"/>
        <v>0</v>
      </c>
      <c r="EQ142" s="197"/>
      <c r="ER142" s="197"/>
      <c r="ES142" s="197"/>
      <c r="ET142" s="197"/>
      <c r="EU142" s="197"/>
      <c r="EV142" s="197"/>
      <c r="EW142" s="197"/>
      <c r="EX142" s="197"/>
      <c r="EY142" s="197"/>
      <c r="EZ142" s="197"/>
      <c r="FA142" s="197"/>
      <c r="FB142" s="197"/>
      <c r="FC142" s="197"/>
      <c r="FE142" s="18">
        <v>21</v>
      </c>
      <c r="FF142" s="23" t="s">
        <v>77</v>
      </c>
      <c r="FG142" s="19" t="s">
        <v>78</v>
      </c>
      <c r="FH142" s="19">
        <v>0</v>
      </c>
      <c r="FI142" s="19">
        <v>0</v>
      </c>
      <c r="FJ142" s="19">
        <v>0</v>
      </c>
      <c r="FK142" s="19">
        <v>0</v>
      </c>
      <c r="FL142" s="19">
        <v>0</v>
      </c>
      <c r="FM142" s="19">
        <f t="shared" si="1541"/>
        <v>0</v>
      </c>
      <c r="FN142" s="19">
        <v>0</v>
      </c>
      <c r="FO142" s="19">
        <v>0</v>
      </c>
      <c r="FP142" s="19">
        <v>0</v>
      </c>
      <c r="FQ142" s="19">
        <f t="shared" si="1746"/>
        <v>0</v>
      </c>
      <c r="FR142" s="19">
        <v>0</v>
      </c>
      <c r="FS142" s="19">
        <v>0</v>
      </c>
      <c r="FT142" s="42">
        <v>0</v>
      </c>
      <c r="FU142" s="19">
        <f t="shared" si="1747"/>
        <v>0</v>
      </c>
      <c r="FV142" s="19">
        <v>0</v>
      </c>
      <c r="FW142" s="19">
        <v>0</v>
      </c>
      <c r="FX142" s="19">
        <v>0</v>
      </c>
      <c r="FY142" s="19">
        <f t="shared" si="1748"/>
        <v>0</v>
      </c>
      <c r="FZ142" s="19">
        <f t="shared" si="1680"/>
        <v>0</v>
      </c>
      <c r="GA142" s="19"/>
      <c r="GB142" s="19"/>
      <c r="GC142" s="188"/>
      <c r="GD142" s="186">
        <f t="shared" si="1749"/>
        <v>0</v>
      </c>
      <c r="GE142" s="186"/>
      <c r="GF142" s="186"/>
      <c r="GG142" s="186"/>
      <c r="GH142" s="186">
        <f t="shared" si="1750"/>
        <v>0</v>
      </c>
      <c r="GI142" s="186"/>
      <c r="GJ142" s="186"/>
      <c r="GK142" s="186"/>
      <c r="GL142" s="186">
        <f t="shared" si="1751"/>
        <v>0</v>
      </c>
      <c r="GM142" s="186"/>
      <c r="GN142" s="186"/>
      <c r="GO142" s="186"/>
      <c r="GP142" s="186">
        <f t="shared" si="1752"/>
        <v>0</v>
      </c>
      <c r="GQ142" s="186">
        <f t="shared" si="1685"/>
        <v>0</v>
      </c>
      <c r="GS142" s="18">
        <v>21</v>
      </c>
      <c r="GT142" s="23" t="s">
        <v>77</v>
      </c>
      <c r="GU142" s="19" t="s">
        <v>78</v>
      </c>
      <c r="GV142" s="19">
        <v>0</v>
      </c>
      <c r="GW142" s="19">
        <v>0</v>
      </c>
      <c r="GX142" s="19">
        <v>0</v>
      </c>
      <c r="GY142" s="19">
        <v>0</v>
      </c>
      <c r="GZ142" s="19">
        <v>0</v>
      </c>
      <c r="HA142" s="19">
        <f t="shared" si="1551"/>
        <v>0</v>
      </c>
      <c r="HB142" s="19">
        <v>0</v>
      </c>
      <c r="HC142" s="19">
        <v>0</v>
      </c>
      <c r="HD142" s="19">
        <v>0</v>
      </c>
      <c r="HE142" s="19">
        <f t="shared" si="1753"/>
        <v>0</v>
      </c>
      <c r="HF142" s="19">
        <v>0</v>
      </c>
      <c r="HG142" s="19">
        <v>0</v>
      </c>
      <c r="HH142" s="19">
        <v>0</v>
      </c>
      <c r="HI142" s="19">
        <f t="shared" si="1754"/>
        <v>0</v>
      </c>
      <c r="HJ142" s="19">
        <v>0</v>
      </c>
      <c r="HK142" s="19">
        <v>0</v>
      </c>
      <c r="HL142" s="19">
        <v>0</v>
      </c>
      <c r="HM142" s="19">
        <f t="shared" si="1755"/>
        <v>0</v>
      </c>
      <c r="HN142" s="19">
        <f t="shared" si="1756"/>
        <v>0</v>
      </c>
      <c r="HO142" s="19">
        <v>0</v>
      </c>
      <c r="HP142" s="19">
        <v>0</v>
      </c>
      <c r="HQ142" s="19"/>
      <c r="HR142" s="19">
        <f t="shared" si="1757"/>
        <v>0</v>
      </c>
      <c r="HS142" s="186"/>
      <c r="HT142" s="186"/>
      <c r="HU142" s="186"/>
      <c r="HV142" s="186">
        <f t="shared" si="1758"/>
        <v>0</v>
      </c>
      <c r="HW142" s="186"/>
      <c r="HX142" s="186"/>
      <c r="HY142" s="186"/>
      <c r="HZ142" s="186">
        <f t="shared" si="1759"/>
        <v>0</v>
      </c>
      <c r="IA142" s="186"/>
      <c r="IB142" s="186"/>
      <c r="IC142" s="186"/>
      <c r="ID142" s="186">
        <f t="shared" si="1760"/>
        <v>0</v>
      </c>
      <c r="IE142" s="186">
        <f t="shared" si="1761"/>
        <v>0</v>
      </c>
    </row>
    <row r="143" spans="1:239" ht="15.75" x14ac:dyDescent="0.25">
      <c r="A143" s="17">
        <v>22</v>
      </c>
      <c r="B143" s="23" t="s">
        <v>79</v>
      </c>
      <c r="C143" s="19" t="s">
        <v>80</v>
      </c>
      <c r="D143" s="20">
        <f>AR143+'1.Danh muc CPHC'!CF143+DT143+FH143+GV143</f>
        <v>0</v>
      </c>
      <c r="E143" s="20">
        <f>AS143+'1.Danh muc CPHC'!CG143+DU143+FI143+GW143</f>
        <v>6.3631919999999997</v>
      </c>
      <c r="F143" s="20">
        <f>AT143+'1.Danh muc CPHC'!CH143+DV143+FJ143+GX143</f>
        <v>1.0745540400000002</v>
      </c>
      <c r="G143" s="20">
        <f>AU143+'1.Danh muc CPHC'!CI143+DW143+FK143+GY143</f>
        <v>0.89233427999999992</v>
      </c>
      <c r="H143" s="20">
        <f>AV143+'1.Danh muc CPHC'!CJ143+DX143+FL143+GZ143</f>
        <v>1.06180308</v>
      </c>
      <c r="I143" s="32">
        <f t="shared" si="1340"/>
        <v>3.0286914000000005</v>
      </c>
      <c r="J143" s="20">
        <f t="shared" si="1723"/>
        <v>0</v>
      </c>
      <c r="K143" s="20">
        <f t="shared" si="1723"/>
        <v>0</v>
      </c>
      <c r="L143" s="20">
        <f t="shared" si="1723"/>
        <v>0</v>
      </c>
      <c r="M143" s="32">
        <f t="shared" si="1341"/>
        <v>0</v>
      </c>
      <c r="N143" s="20">
        <f t="shared" si="1724"/>
        <v>0</v>
      </c>
      <c r="O143" s="20">
        <f t="shared" si="1724"/>
        <v>0</v>
      </c>
      <c r="P143" s="20">
        <f t="shared" si="1724"/>
        <v>0</v>
      </c>
      <c r="Q143" s="32">
        <f t="shared" si="1342"/>
        <v>0</v>
      </c>
      <c r="R143" s="20">
        <f t="shared" si="1725"/>
        <v>0</v>
      </c>
      <c r="S143" s="20">
        <f t="shared" si="1725"/>
        <v>0</v>
      </c>
      <c r="T143" s="20">
        <f t="shared" si="1725"/>
        <v>0</v>
      </c>
      <c r="U143" s="32">
        <f t="shared" si="1343"/>
        <v>0</v>
      </c>
      <c r="V143" s="32">
        <f t="shared" si="1344"/>
        <v>3.0286914000000005</v>
      </c>
      <c r="W143" s="32">
        <f>BK143+CY143+EM143+GA143+HO143</f>
        <v>0</v>
      </c>
      <c r="X143" s="32">
        <f t="shared" si="1726"/>
        <v>0</v>
      </c>
      <c r="Y143" s="202">
        <f t="shared" si="1726"/>
        <v>0</v>
      </c>
      <c r="Z143" s="186">
        <f t="shared" si="1405"/>
        <v>0</v>
      </c>
      <c r="AA143" s="186">
        <f>BO143+DC143+EQ143+GE143+HS143</f>
        <v>0</v>
      </c>
      <c r="AB143" s="186">
        <f t="shared" si="1727"/>
        <v>0</v>
      </c>
      <c r="AC143" s="186">
        <f t="shared" si="1727"/>
        <v>0</v>
      </c>
      <c r="AD143" s="186">
        <f t="shared" si="1727"/>
        <v>0</v>
      </c>
      <c r="AE143" s="186">
        <f>BS143+DG143+EU143+GI143+HW143</f>
        <v>0</v>
      </c>
      <c r="AF143" s="186">
        <f t="shared" si="1728"/>
        <v>0</v>
      </c>
      <c r="AG143" s="186">
        <f t="shared" si="1729"/>
        <v>0</v>
      </c>
      <c r="AH143" s="186">
        <f t="shared" si="1730"/>
        <v>0</v>
      </c>
      <c r="AI143" s="186">
        <f>BW143+DK143+EY143+GM143+IA143</f>
        <v>0</v>
      </c>
      <c r="AJ143" s="186">
        <f t="shared" si="1731"/>
        <v>0</v>
      </c>
      <c r="AK143" s="186">
        <f t="shared" si="1732"/>
        <v>0</v>
      </c>
      <c r="AL143" s="186">
        <f t="shared" si="1733"/>
        <v>0</v>
      </c>
      <c r="AM143" s="186">
        <f t="shared" si="1374"/>
        <v>0</v>
      </c>
      <c r="AN143" s="13"/>
      <c r="AO143" s="18">
        <v>22</v>
      </c>
      <c r="AP143" s="23" t="s">
        <v>79</v>
      </c>
      <c r="AQ143" s="19" t="s">
        <v>80</v>
      </c>
      <c r="AR143" s="19">
        <v>0</v>
      </c>
      <c r="AS143" s="19">
        <v>0</v>
      </c>
      <c r="AT143" s="19">
        <v>0</v>
      </c>
      <c r="AU143" s="19">
        <v>0</v>
      </c>
      <c r="AV143" s="19">
        <v>0</v>
      </c>
      <c r="AW143" s="19">
        <f t="shared" si="1525"/>
        <v>0</v>
      </c>
      <c r="AX143" s="19">
        <v>0</v>
      </c>
      <c r="AY143" s="19">
        <v>0</v>
      </c>
      <c r="AZ143" s="19">
        <v>0</v>
      </c>
      <c r="BA143" s="19">
        <f t="shared" si="1734"/>
        <v>0</v>
      </c>
      <c r="BB143" s="19">
        <v>0</v>
      </c>
      <c r="BC143" s="19">
        <v>0</v>
      </c>
      <c r="BD143" s="19">
        <v>0</v>
      </c>
      <c r="BE143" s="19">
        <f t="shared" si="1527"/>
        <v>0</v>
      </c>
      <c r="BF143" s="19">
        <v>0</v>
      </c>
      <c r="BG143" s="19">
        <v>0</v>
      </c>
      <c r="BH143" s="19">
        <v>0</v>
      </c>
      <c r="BI143" s="19">
        <f t="shared" si="1735"/>
        <v>0</v>
      </c>
      <c r="BJ143" s="33">
        <f t="shared" si="1529"/>
        <v>0</v>
      </c>
      <c r="BK143" s="48"/>
      <c r="BL143" s="48"/>
      <c r="BM143" s="48"/>
      <c r="BN143" s="197">
        <f t="shared" si="1736"/>
        <v>0</v>
      </c>
      <c r="BO143" s="197"/>
      <c r="BP143" s="197"/>
      <c r="BQ143" s="197"/>
      <c r="BR143" s="197">
        <f t="shared" si="1737"/>
        <v>0</v>
      </c>
      <c r="BS143" s="197"/>
      <c r="BT143" s="197"/>
      <c r="BU143" s="197"/>
      <c r="BV143" s="197">
        <f t="shared" si="1738"/>
        <v>0</v>
      </c>
      <c r="BW143" s="197"/>
      <c r="BX143" s="197"/>
      <c r="BY143" s="197"/>
      <c r="BZ143" s="197">
        <f t="shared" si="1739"/>
        <v>0</v>
      </c>
      <c r="CA143" s="197">
        <f t="shared" si="1740"/>
        <v>0</v>
      </c>
      <c r="CC143" s="18">
        <v>22</v>
      </c>
      <c r="CD143" s="23" t="s">
        <v>79</v>
      </c>
      <c r="CE143" s="19" t="s">
        <v>80</v>
      </c>
      <c r="CF143" s="19">
        <v>0</v>
      </c>
      <c r="CG143" s="19">
        <v>5.9140790000000001</v>
      </c>
      <c r="CH143" s="19">
        <v>1.0745540400000002</v>
      </c>
      <c r="CI143" s="19">
        <v>0.89233427999999992</v>
      </c>
      <c r="CJ143" s="19">
        <v>1.06180308</v>
      </c>
      <c r="CK143" s="19">
        <v>3.0286914000000005</v>
      </c>
      <c r="CL143" s="19"/>
      <c r="CM143" s="19"/>
      <c r="CN143" s="19"/>
      <c r="CO143" s="19">
        <v>0</v>
      </c>
      <c r="CP143" s="19"/>
      <c r="CQ143" s="19"/>
      <c r="CR143" s="19"/>
      <c r="CS143" s="19">
        <v>0</v>
      </c>
      <c r="CT143" s="19"/>
      <c r="CU143" s="19"/>
      <c r="CV143" s="19"/>
      <c r="CW143" s="19">
        <v>0</v>
      </c>
      <c r="CX143" s="19">
        <v>3.0286914000000005</v>
      </c>
      <c r="CY143" s="19"/>
      <c r="CZ143" s="19"/>
      <c r="DA143" s="19"/>
      <c r="DB143" s="19"/>
      <c r="DC143" s="19"/>
      <c r="DD143" s="19"/>
      <c r="DE143" s="19"/>
      <c r="DF143" s="19"/>
      <c r="DG143" s="19"/>
      <c r="DH143" s="19"/>
      <c r="DI143" s="19"/>
      <c r="DJ143" s="19"/>
      <c r="DK143" s="19"/>
      <c r="DL143" s="19"/>
      <c r="DM143" s="19"/>
      <c r="DN143" s="186"/>
      <c r="DO143" s="186"/>
      <c r="DQ143" s="18">
        <v>22</v>
      </c>
      <c r="DR143" s="23" t="s">
        <v>79</v>
      </c>
      <c r="DS143" s="19" t="s">
        <v>80</v>
      </c>
      <c r="DT143" s="19">
        <v>0</v>
      </c>
      <c r="DU143" s="19">
        <v>0</v>
      </c>
      <c r="DV143" s="19">
        <v>0</v>
      </c>
      <c r="DW143" s="19">
        <v>0</v>
      </c>
      <c r="DX143" s="19">
        <v>0</v>
      </c>
      <c r="DY143" s="19">
        <f t="shared" si="1535"/>
        <v>0</v>
      </c>
      <c r="DZ143" s="19">
        <v>0</v>
      </c>
      <c r="EA143" s="19">
        <v>0</v>
      </c>
      <c r="EB143" s="19">
        <v>0</v>
      </c>
      <c r="EC143" s="19">
        <f t="shared" si="1741"/>
        <v>0</v>
      </c>
      <c r="ED143" s="19">
        <v>0</v>
      </c>
      <c r="EE143" s="19">
        <v>0</v>
      </c>
      <c r="EF143" s="34">
        <v>0</v>
      </c>
      <c r="EG143" s="19">
        <f t="shared" si="1742"/>
        <v>0</v>
      </c>
      <c r="EH143" s="19">
        <v>0</v>
      </c>
      <c r="EI143" s="19">
        <v>0</v>
      </c>
      <c r="EJ143" s="19">
        <v>0</v>
      </c>
      <c r="EK143" s="19">
        <f t="shared" si="1743"/>
        <v>0</v>
      </c>
      <c r="EL143" s="19">
        <f t="shared" si="1744"/>
        <v>0</v>
      </c>
      <c r="EM143" s="48"/>
      <c r="EN143" s="48"/>
      <c r="EO143" s="48"/>
      <c r="EP143" s="197">
        <f t="shared" si="1745"/>
        <v>0</v>
      </c>
      <c r="EQ143" s="197"/>
      <c r="ER143" s="197"/>
      <c r="ES143" s="197"/>
      <c r="ET143" s="197"/>
      <c r="EU143" s="197"/>
      <c r="EV143" s="197"/>
      <c r="EW143" s="197"/>
      <c r="EX143" s="197"/>
      <c r="EY143" s="197"/>
      <c r="EZ143" s="197"/>
      <c r="FA143" s="197"/>
      <c r="FB143" s="197"/>
      <c r="FC143" s="197"/>
      <c r="FE143" s="18">
        <v>22</v>
      </c>
      <c r="FF143" s="23" t="s">
        <v>79</v>
      </c>
      <c r="FG143" s="19" t="s">
        <v>80</v>
      </c>
      <c r="FH143" s="19">
        <v>0</v>
      </c>
      <c r="FI143" s="19">
        <v>0</v>
      </c>
      <c r="FJ143" s="19">
        <v>0</v>
      </c>
      <c r="FK143" s="19">
        <v>0</v>
      </c>
      <c r="FL143" s="19">
        <v>0</v>
      </c>
      <c r="FM143" s="19">
        <f t="shared" si="1541"/>
        <v>0</v>
      </c>
      <c r="FN143" s="19">
        <v>0</v>
      </c>
      <c r="FO143" s="19">
        <v>0</v>
      </c>
      <c r="FP143" s="19">
        <v>0</v>
      </c>
      <c r="FQ143" s="19">
        <f t="shared" si="1746"/>
        <v>0</v>
      </c>
      <c r="FR143" s="19">
        <v>0</v>
      </c>
      <c r="FS143" s="19">
        <v>0</v>
      </c>
      <c r="FT143" s="42">
        <v>0</v>
      </c>
      <c r="FU143" s="19">
        <f t="shared" si="1747"/>
        <v>0</v>
      </c>
      <c r="FV143" s="19">
        <v>0</v>
      </c>
      <c r="FW143" s="19">
        <v>0</v>
      </c>
      <c r="FX143" s="19">
        <v>0</v>
      </c>
      <c r="FY143" s="19">
        <f t="shared" si="1748"/>
        <v>0</v>
      </c>
      <c r="FZ143" s="19">
        <f t="shared" si="1680"/>
        <v>0</v>
      </c>
      <c r="GA143" s="19"/>
      <c r="GB143" s="19"/>
      <c r="GC143" s="188"/>
      <c r="GD143" s="186">
        <f t="shared" si="1749"/>
        <v>0</v>
      </c>
      <c r="GE143" s="186"/>
      <c r="GF143" s="186"/>
      <c r="GG143" s="186"/>
      <c r="GH143" s="186">
        <f t="shared" si="1750"/>
        <v>0</v>
      </c>
      <c r="GI143" s="186"/>
      <c r="GJ143" s="186"/>
      <c r="GK143" s="186"/>
      <c r="GL143" s="186">
        <f t="shared" si="1751"/>
        <v>0</v>
      </c>
      <c r="GM143" s="186"/>
      <c r="GN143" s="186"/>
      <c r="GO143" s="186"/>
      <c r="GP143" s="186">
        <f t="shared" si="1752"/>
        <v>0</v>
      </c>
      <c r="GQ143" s="186">
        <f t="shared" si="1685"/>
        <v>0</v>
      </c>
      <c r="GS143" s="18">
        <v>22</v>
      </c>
      <c r="GT143" s="23" t="s">
        <v>79</v>
      </c>
      <c r="GU143" s="19" t="s">
        <v>80</v>
      </c>
      <c r="GV143" s="19">
        <v>0</v>
      </c>
      <c r="GW143" s="19">
        <v>0.44911299999999998</v>
      </c>
      <c r="GX143" s="19">
        <v>0</v>
      </c>
      <c r="GY143" s="19">
        <v>0</v>
      </c>
      <c r="GZ143" s="19">
        <v>0</v>
      </c>
      <c r="HA143" s="19">
        <f t="shared" si="1551"/>
        <v>0</v>
      </c>
      <c r="HB143" s="19">
        <v>0</v>
      </c>
      <c r="HC143" s="19">
        <v>0</v>
      </c>
      <c r="HD143" s="19">
        <v>0</v>
      </c>
      <c r="HE143" s="19">
        <f t="shared" si="1753"/>
        <v>0</v>
      </c>
      <c r="HF143" s="19">
        <v>0</v>
      </c>
      <c r="HG143" s="19">
        <v>0</v>
      </c>
      <c r="HH143" s="19">
        <v>0</v>
      </c>
      <c r="HI143" s="19">
        <f t="shared" si="1754"/>
        <v>0</v>
      </c>
      <c r="HJ143" s="19">
        <v>0</v>
      </c>
      <c r="HK143" s="19">
        <v>0</v>
      </c>
      <c r="HL143" s="19">
        <v>0</v>
      </c>
      <c r="HM143" s="19">
        <f t="shared" si="1755"/>
        <v>0</v>
      </c>
      <c r="HN143" s="19">
        <f t="shared" si="1756"/>
        <v>0</v>
      </c>
      <c r="HO143" s="19">
        <v>0</v>
      </c>
      <c r="HP143" s="19">
        <v>0</v>
      </c>
      <c r="HQ143" s="19"/>
      <c r="HR143" s="19">
        <f t="shared" si="1757"/>
        <v>0</v>
      </c>
      <c r="HS143" s="186"/>
      <c r="HT143" s="186"/>
      <c r="HU143" s="186"/>
      <c r="HV143" s="186">
        <f t="shared" si="1758"/>
        <v>0</v>
      </c>
      <c r="HW143" s="186"/>
      <c r="HX143" s="186"/>
      <c r="HY143" s="186"/>
      <c r="HZ143" s="186">
        <f t="shared" si="1759"/>
        <v>0</v>
      </c>
      <c r="IA143" s="186"/>
      <c r="IB143" s="186"/>
      <c r="IC143" s="186"/>
      <c r="ID143" s="186">
        <f t="shared" si="1760"/>
        <v>0</v>
      </c>
      <c r="IE143" s="186">
        <f t="shared" si="1761"/>
        <v>0</v>
      </c>
    </row>
    <row r="144" spans="1:239" ht="15.75" x14ac:dyDescent="0.25">
      <c r="A144" s="17">
        <v>23</v>
      </c>
      <c r="B144" s="21" t="s">
        <v>81</v>
      </c>
      <c r="C144" s="19" t="s">
        <v>82</v>
      </c>
      <c r="D144" s="20">
        <f>AR144+'1.Danh muc CPHC'!CF144+DT144+FH144+GV144</f>
        <v>9.950488</v>
      </c>
      <c r="E144" s="20">
        <f>AS144+'1.Danh muc CPHC'!CG144+DU144+FI144+GW144</f>
        <v>42.424073900000003</v>
      </c>
      <c r="F144" s="20">
        <f>AT144+'1.Danh muc CPHC'!CH144+DV144+FJ144+GX144</f>
        <v>3.9619140000000002</v>
      </c>
      <c r="G144" s="20">
        <f>AU144+'1.Danh muc CPHC'!CI144+DW144+FK144+GY144</f>
        <v>3.8258399999999999</v>
      </c>
      <c r="H144" s="20">
        <f>AV144+'1.Danh muc CPHC'!CJ144+DX144+FL144+GZ144</f>
        <v>0</v>
      </c>
      <c r="I144" s="32">
        <f t="shared" si="1340"/>
        <v>7.7877539999999996</v>
      </c>
      <c r="J144" s="20">
        <f t="shared" si="1723"/>
        <v>1.618646</v>
      </c>
      <c r="K144" s="20">
        <f t="shared" si="1723"/>
        <v>0</v>
      </c>
      <c r="L144" s="20">
        <f t="shared" si="1723"/>
        <v>2.0550799999999998</v>
      </c>
      <c r="M144" s="32">
        <f t="shared" si="1341"/>
        <v>3.6737259999999998</v>
      </c>
      <c r="N144" s="20">
        <f t="shared" si="1724"/>
        <v>0</v>
      </c>
      <c r="O144" s="20">
        <f t="shared" si="1724"/>
        <v>0</v>
      </c>
      <c r="P144" s="20">
        <f t="shared" si="1724"/>
        <v>0</v>
      </c>
      <c r="Q144" s="32">
        <f t="shared" si="1342"/>
        <v>0</v>
      </c>
      <c r="R144" s="20">
        <f t="shared" si="1725"/>
        <v>0</v>
      </c>
      <c r="S144" s="20">
        <f t="shared" si="1725"/>
        <v>0</v>
      </c>
      <c r="T144" s="20">
        <f t="shared" si="1725"/>
        <v>0</v>
      </c>
      <c r="U144" s="32">
        <f t="shared" si="1343"/>
        <v>0</v>
      </c>
      <c r="V144" s="32">
        <f t="shared" si="1344"/>
        <v>11.46148</v>
      </c>
      <c r="W144" s="32">
        <f>BK144+CY144+EM144+GA144+HO144</f>
        <v>0</v>
      </c>
      <c r="X144" s="32">
        <f t="shared" si="1726"/>
        <v>0</v>
      </c>
      <c r="Y144" s="202">
        <f t="shared" si="1726"/>
        <v>0</v>
      </c>
      <c r="Z144" s="186">
        <f t="shared" ref="Z144:Z175" si="1762">SUM(W144:Y144)</f>
        <v>0</v>
      </c>
      <c r="AA144" s="186">
        <f>BO144+DC144+EQ144+GE144+HS144</f>
        <v>0</v>
      </c>
      <c r="AB144" s="186">
        <f t="shared" si="1727"/>
        <v>0</v>
      </c>
      <c r="AC144" s="186">
        <f t="shared" si="1727"/>
        <v>0</v>
      </c>
      <c r="AD144" s="186">
        <f t="shared" si="1727"/>
        <v>0</v>
      </c>
      <c r="AE144" s="186">
        <f>BS144+DG144+EU144+GI144+HW144</f>
        <v>0</v>
      </c>
      <c r="AF144" s="186">
        <f t="shared" si="1728"/>
        <v>0</v>
      </c>
      <c r="AG144" s="186">
        <f t="shared" si="1729"/>
        <v>0</v>
      </c>
      <c r="AH144" s="186">
        <f t="shared" si="1730"/>
        <v>0</v>
      </c>
      <c r="AI144" s="186">
        <f>BW144+DK144+EY144+GM144+IA144</f>
        <v>0</v>
      </c>
      <c r="AJ144" s="186">
        <f t="shared" si="1731"/>
        <v>0</v>
      </c>
      <c r="AK144" s="186">
        <f t="shared" si="1732"/>
        <v>0</v>
      </c>
      <c r="AL144" s="186">
        <f t="shared" si="1733"/>
        <v>0</v>
      </c>
      <c r="AM144" s="186">
        <f t="shared" si="1374"/>
        <v>0</v>
      </c>
      <c r="AN144" s="13"/>
      <c r="AO144" s="18">
        <v>23</v>
      </c>
      <c r="AP144" s="21" t="s">
        <v>81</v>
      </c>
      <c r="AQ144" s="19" t="s">
        <v>82</v>
      </c>
      <c r="AR144" s="19">
        <v>0</v>
      </c>
      <c r="AS144" s="19">
        <v>1.7311999</v>
      </c>
      <c r="AT144" s="19">
        <v>0</v>
      </c>
      <c r="AU144" s="19">
        <v>0</v>
      </c>
      <c r="AV144" s="19">
        <v>0</v>
      </c>
      <c r="AW144" s="19">
        <f t="shared" si="1525"/>
        <v>0</v>
      </c>
      <c r="AX144" s="19">
        <v>0</v>
      </c>
      <c r="AY144" s="19">
        <v>0</v>
      </c>
      <c r="AZ144" s="19">
        <v>0</v>
      </c>
      <c r="BA144" s="19">
        <f t="shared" si="1734"/>
        <v>0</v>
      </c>
      <c r="BB144" s="19">
        <v>0</v>
      </c>
      <c r="BC144" s="19">
        <v>0</v>
      </c>
      <c r="BD144" s="19">
        <v>0</v>
      </c>
      <c r="BE144" s="19">
        <f t="shared" si="1527"/>
        <v>0</v>
      </c>
      <c r="BF144" s="19">
        <v>0</v>
      </c>
      <c r="BG144" s="19">
        <v>0</v>
      </c>
      <c r="BH144" s="19">
        <v>0</v>
      </c>
      <c r="BI144" s="19">
        <f t="shared" si="1735"/>
        <v>0</v>
      </c>
      <c r="BJ144" s="33">
        <f t="shared" si="1529"/>
        <v>0</v>
      </c>
      <c r="BK144" s="48"/>
      <c r="BL144" s="48"/>
      <c r="BM144" s="48"/>
      <c r="BN144" s="197">
        <f t="shared" si="1736"/>
        <v>0</v>
      </c>
      <c r="BO144" s="197"/>
      <c r="BP144" s="197"/>
      <c r="BQ144" s="197"/>
      <c r="BR144" s="197">
        <f t="shared" si="1737"/>
        <v>0</v>
      </c>
      <c r="BS144" s="197"/>
      <c r="BT144" s="197"/>
      <c r="BU144" s="197"/>
      <c r="BV144" s="197">
        <f t="shared" si="1738"/>
        <v>0</v>
      </c>
      <c r="BW144" s="197"/>
      <c r="BX144" s="197"/>
      <c r="BY144" s="197"/>
      <c r="BZ144" s="197">
        <f t="shared" si="1739"/>
        <v>0</v>
      </c>
      <c r="CA144" s="197">
        <f t="shared" si="1740"/>
        <v>0</v>
      </c>
      <c r="CC144" s="18">
        <v>23</v>
      </c>
      <c r="CD144" s="21" t="s">
        <v>81</v>
      </c>
      <c r="CE144" s="19" t="s">
        <v>82</v>
      </c>
      <c r="CF144" s="19">
        <v>0</v>
      </c>
      <c r="CG144" s="19">
        <v>0</v>
      </c>
      <c r="CH144" s="19">
        <v>0.98699999999999999</v>
      </c>
      <c r="CI144" s="19">
        <v>1.375</v>
      </c>
      <c r="CJ144" s="19"/>
      <c r="CK144" s="19">
        <v>2.3620000000000001</v>
      </c>
      <c r="CL144" s="19"/>
      <c r="CM144" s="19"/>
      <c r="CN144" s="19"/>
      <c r="CO144" s="19">
        <v>0</v>
      </c>
      <c r="CP144" s="19"/>
      <c r="CQ144" s="19"/>
      <c r="CR144" s="19"/>
      <c r="CS144" s="19">
        <v>0</v>
      </c>
      <c r="CT144" s="19"/>
      <c r="CU144" s="19"/>
      <c r="CV144" s="19"/>
      <c r="CW144" s="19">
        <v>0</v>
      </c>
      <c r="CX144" s="19">
        <v>2.3620000000000001</v>
      </c>
      <c r="CY144" s="19"/>
      <c r="CZ144" s="19"/>
      <c r="DA144" s="19"/>
      <c r="DB144" s="19"/>
      <c r="DC144" s="19"/>
      <c r="DD144" s="19"/>
      <c r="DE144" s="19"/>
      <c r="DF144" s="19"/>
      <c r="DG144" s="19"/>
      <c r="DH144" s="19"/>
      <c r="DI144" s="19"/>
      <c r="DJ144" s="19"/>
      <c r="DK144" s="19"/>
      <c r="DL144" s="19"/>
      <c r="DM144" s="19"/>
      <c r="DN144" s="186"/>
      <c r="DO144" s="186"/>
      <c r="DQ144" s="18">
        <v>23</v>
      </c>
      <c r="DR144" s="21" t="s">
        <v>81</v>
      </c>
      <c r="DS144" s="19" t="s">
        <v>82</v>
      </c>
      <c r="DT144" s="19">
        <v>9.950488</v>
      </c>
      <c r="DU144" s="19">
        <v>40.692874000000003</v>
      </c>
      <c r="DV144" s="19">
        <v>2.9749140000000001</v>
      </c>
      <c r="DW144" s="19">
        <v>2.4508399999999999</v>
      </c>
      <c r="DX144" s="19">
        <v>0</v>
      </c>
      <c r="DY144" s="19">
        <f t="shared" si="1535"/>
        <v>5.4257539999999995</v>
      </c>
      <c r="DZ144" s="19">
        <v>0</v>
      </c>
      <c r="EA144" s="19">
        <v>0</v>
      </c>
      <c r="EB144" s="19">
        <v>0</v>
      </c>
      <c r="EC144" s="19">
        <f t="shared" si="1741"/>
        <v>0</v>
      </c>
      <c r="ED144" s="19">
        <v>0</v>
      </c>
      <c r="EE144" s="19">
        <v>0</v>
      </c>
      <c r="EF144" s="34">
        <v>0</v>
      </c>
      <c r="EG144" s="19">
        <f t="shared" si="1742"/>
        <v>0</v>
      </c>
      <c r="EH144" s="19">
        <v>0</v>
      </c>
      <c r="EI144" s="19">
        <v>0</v>
      </c>
      <c r="EJ144" s="19">
        <v>0</v>
      </c>
      <c r="EK144" s="19">
        <f t="shared" si="1743"/>
        <v>0</v>
      </c>
      <c r="EL144" s="19">
        <f t="shared" si="1744"/>
        <v>5.4257539999999995</v>
      </c>
      <c r="EM144" s="48"/>
      <c r="EN144" s="48"/>
      <c r="EO144" s="48"/>
      <c r="EP144" s="197">
        <f t="shared" si="1745"/>
        <v>0</v>
      </c>
      <c r="EQ144" s="197"/>
      <c r="ER144" s="197"/>
      <c r="ES144" s="197"/>
      <c r="ET144" s="197"/>
      <c r="EU144" s="197"/>
      <c r="EV144" s="197"/>
      <c r="EW144" s="197"/>
      <c r="EX144" s="197"/>
      <c r="EY144" s="197"/>
      <c r="EZ144" s="197"/>
      <c r="FA144" s="197"/>
      <c r="FB144" s="197"/>
      <c r="FC144" s="197"/>
      <c r="FE144" s="18">
        <v>23</v>
      </c>
      <c r="FF144" s="21" t="s">
        <v>81</v>
      </c>
      <c r="FG144" s="19" t="s">
        <v>82</v>
      </c>
      <c r="FH144" s="19">
        <v>0</v>
      </c>
      <c r="FI144" s="19">
        <v>0</v>
      </c>
      <c r="FJ144" s="19">
        <v>0</v>
      </c>
      <c r="FK144" s="19">
        <v>0</v>
      </c>
      <c r="FL144" s="19">
        <v>0</v>
      </c>
      <c r="FM144" s="19">
        <f t="shared" si="1541"/>
        <v>0</v>
      </c>
      <c r="FN144" s="19">
        <v>0</v>
      </c>
      <c r="FO144" s="19">
        <v>0</v>
      </c>
      <c r="FP144" s="19">
        <v>0</v>
      </c>
      <c r="FQ144" s="19">
        <f t="shared" si="1746"/>
        <v>0</v>
      </c>
      <c r="FR144" s="19">
        <v>0</v>
      </c>
      <c r="FS144" s="19">
        <v>0</v>
      </c>
      <c r="FT144" s="42">
        <v>0</v>
      </c>
      <c r="FU144" s="19">
        <f t="shared" si="1747"/>
        <v>0</v>
      </c>
      <c r="FV144" s="19">
        <v>0</v>
      </c>
      <c r="FW144" s="19">
        <v>0</v>
      </c>
      <c r="FX144" s="19">
        <v>0</v>
      </c>
      <c r="FY144" s="19">
        <f t="shared" si="1748"/>
        <v>0</v>
      </c>
      <c r="FZ144" s="19">
        <f t="shared" si="1680"/>
        <v>0</v>
      </c>
      <c r="GA144" s="19"/>
      <c r="GB144" s="19"/>
      <c r="GC144" s="188"/>
      <c r="GD144" s="186">
        <f t="shared" si="1749"/>
        <v>0</v>
      </c>
      <c r="GE144" s="186"/>
      <c r="GF144" s="186"/>
      <c r="GG144" s="186"/>
      <c r="GH144" s="186">
        <f t="shared" si="1750"/>
        <v>0</v>
      </c>
      <c r="GI144" s="186"/>
      <c r="GJ144" s="186"/>
      <c r="GK144" s="186"/>
      <c r="GL144" s="186">
        <f t="shared" si="1751"/>
        <v>0</v>
      </c>
      <c r="GM144" s="186"/>
      <c r="GN144" s="186"/>
      <c r="GO144" s="186"/>
      <c r="GP144" s="186">
        <f t="shared" si="1752"/>
        <v>0</v>
      </c>
      <c r="GQ144" s="186">
        <f t="shared" si="1685"/>
        <v>0</v>
      </c>
      <c r="GS144" s="18">
        <v>23</v>
      </c>
      <c r="GT144" s="21" t="s">
        <v>81</v>
      </c>
      <c r="GU144" s="19" t="s">
        <v>82</v>
      </c>
      <c r="GV144" s="19">
        <v>0</v>
      </c>
      <c r="GW144" s="19">
        <v>0</v>
      </c>
      <c r="GX144" s="19">
        <v>0</v>
      </c>
      <c r="GY144" s="19">
        <v>0</v>
      </c>
      <c r="GZ144" s="19">
        <v>0</v>
      </c>
      <c r="HA144" s="19">
        <f t="shared" si="1551"/>
        <v>0</v>
      </c>
      <c r="HB144" s="19">
        <v>1.618646</v>
      </c>
      <c r="HC144" s="19">
        <v>0</v>
      </c>
      <c r="HD144" s="19">
        <v>2.0550799999999998</v>
      </c>
      <c r="HE144" s="19">
        <f t="shared" si="1753"/>
        <v>3.6737259999999998</v>
      </c>
      <c r="HF144" s="19">
        <v>0</v>
      </c>
      <c r="HG144" s="19">
        <v>0</v>
      </c>
      <c r="HH144" s="19">
        <v>0</v>
      </c>
      <c r="HI144" s="19">
        <f t="shared" si="1754"/>
        <v>0</v>
      </c>
      <c r="HJ144" s="19">
        <v>0</v>
      </c>
      <c r="HK144" s="19">
        <v>0</v>
      </c>
      <c r="HL144" s="19">
        <v>0</v>
      </c>
      <c r="HM144" s="19">
        <f t="shared" si="1755"/>
        <v>0</v>
      </c>
      <c r="HN144" s="19">
        <f t="shared" si="1756"/>
        <v>3.6737259999999998</v>
      </c>
      <c r="HO144" s="19">
        <v>0</v>
      </c>
      <c r="HP144" s="19">
        <v>0</v>
      </c>
      <c r="HQ144" s="19"/>
      <c r="HR144" s="19">
        <f t="shared" si="1757"/>
        <v>0</v>
      </c>
      <c r="HS144" s="186"/>
      <c r="HT144" s="186"/>
      <c r="HU144" s="186"/>
      <c r="HV144" s="186">
        <f t="shared" si="1758"/>
        <v>0</v>
      </c>
      <c r="HW144" s="186"/>
      <c r="HX144" s="186"/>
      <c r="HY144" s="186"/>
      <c r="HZ144" s="186">
        <f t="shared" si="1759"/>
        <v>0</v>
      </c>
      <c r="IA144" s="186"/>
      <c r="IB144" s="186"/>
      <c r="IC144" s="186"/>
      <c r="ID144" s="186">
        <f t="shared" si="1760"/>
        <v>0</v>
      </c>
      <c r="IE144" s="186">
        <f t="shared" si="1761"/>
        <v>0</v>
      </c>
    </row>
    <row r="145" spans="1:239" ht="15.75" x14ac:dyDescent="0.25">
      <c r="A145" s="17">
        <v>24</v>
      </c>
      <c r="B145" s="21" t="s">
        <v>83</v>
      </c>
      <c r="C145" s="19" t="s">
        <v>84</v>
      </c>
      <c r="D145" s="20">
        <f>AR145+'1.Danh muc CPHC'!CF145+DT145+FH145+GV145</f>
        <v>0</v>
      </c>
      <c r="E145" s="20">
        <f>AS145+'1.Danh muc CPHC'!CG145+DU145+FI145+GW145</f>
        <v>4.1061331000000001</v>
      </c>
      <c r="F145" s="20">
        <f>AT145+'1.Danh muc CPHC'!CH145+DV145+FJ145+GX145</f>
        <v>0</v>
      </c>
      <c r="G145" s="20">
        <f>AU145+'1.Danh muc CPHC'!CI145+DW145+FK145+GY145</f>
        <v>0</v>
      </c>
      <c r="H145" s="20">
        <f>AV145+'1.Danh muc CPHC'!CJ145+DX145+FL145+GZ145</f>
        <v>0.70682400000000012</v>
      </c>
      <c r="I145" s="32">
        <f t="shared" si="1340"/>
        <v>0.70682400000000012</v>
      </c>
      <c r="J145" s="20">
        <f t="shared" si="1723"/>
        <v>0</v>
      </c>
      <c r="K145" s="20">
        <f t="shared" si="1723"/>
        <v>0</v>
      </c>
      <c r="L145" s="20">
        <f t="shared" si="1723"/>
        <v>0</v>
      </c>
      <c r="M145" s="32">
        <f t="shared" si="1341"/>
        <v>0</v>
      </c>
      <c r="N145" s="20">
        <f t="shared" si="1724"/>
        <v>0</v>
      </c>
      <c r="O145" s="20">
        <f t="shared" si="1724"/>
        <v>0</v>
      </c>
      <c r="P145" s="20">
        <f t="shared" si="1724"/>
        <v>0</v>
      </c>
      <c r="Q145" s="32">
        <f t="shared" si="1342"/>
        <v>0</v>
      </c>
      <c r="R145" s="20">
        <f t="shared" si="1725"/>
        <v>0</v>
      </c>
      <c r="S145" s="20">
        <f t="shared" si="1725"/>
        <v>0</v>
      </c>
      <c r="T145" s="20">
        <f t="shared" si="1725"/>
        <v>0</v>
      </c>
      <c r="U145" s="32">
        <f t="shared" si="1343"/>
        <v>0</v>
      </c>
      <c r="V145" s="32">
        <f t="shared" si="1344"/>
        <v>0.70682400000000012</v>
      </c>
      <c r="W145" s="32">
        <f>BK145+CY145+EM145+GA145+HO145</f>
        <v>0</v>
      </c>
      <c r="X145" s="32">
        <f t="shared" si="1726"/>
        <v>0</v>
      </c>
      <c r="Y145" s="202">
        <f t="shared" si="1726"/>
        <v>0</v>
      </c>
      <c r="Z145" s="186">
        <f t="shared" si="1762"/>
        <v>0</v>
      </c>
      <c r="AA145" s="186">
        <f>BO145+DC145+EQ145+GE145+HS145</f>
        <v>0</v>
      </c>
      <c r="AB145" s="186">
        <f t="shared" si="1727"/>
        <v>0</v>
      </c>
      <c r="AC145" s="186">
        <f t="shared" si="1727"/>
        <v>0</v>
      </c>
      <c r="AD145" s="186">
        <f t="shared" si="1727"/>
        <v>0</v>
      </c>
      <c r="AE145" s="186">
        <f>BS145+DG145+EU145+GI145+HW145</f>
        <v>0</v>
      </c>
      <c r="AF145" s="186">
        <f t="shared" si="1728"/>
        <v>0</v>
      </c>
      <c r="AG145" s="186">
        <f t="shared" si="1729"/>
        <v>0</v>
      </c>
      <c r="AH145" s="186">
        <f t="shared" si="1730"/>
        <v>0</v>
      </c>
      <c r="AI145" s="186">
        <f>BW145+DK145+EY145+GM145+IA145</f>
        <v>0</v>
      </c>
      <c r="AJ145" s="186">
        <f t="shared" si="1731"/>
        <v>0</v>
      </c>
      <c r="AK145" s="186">
        <f t="shared" si="1732"/>
        <v>0</v>
      </c>
      <c r="AL145" s="186">
        <f t="shared" si="1733"/>
        <v>0</v>
      </c>
      <c r="AM145" s="186">
        <f t="shared" si="1374"/>
        <v>0</v>
      </c>
      <c r="AN145" s="13"/>
      <c r="AO145" s="18">
        <v>24</v>
      </c>
      <c r="AP145" s="21" t="s">
        <v>83</v>
      </c>
      <c r="AQ145" s="19" t="s">
        <v>84</v>
      </c>
      <c r="AR145" s="19">
        <v>0</v>
      </c>
      <c r="AS145" s="19">
        <v>4.1061331000000001</v>
      </c>
      <c r="AT145" s="19">
        <v>0</v>
      </c>
      <c r="AU145" s="19">
        <v>0</v>
      </c>
      <c r="AV145" s="19">
        <v>0</v>
      </c>
      <c r="AW145" s="19">
        <f t="shared" si="1525"/>
        <v>0</v>
      </c>
      <c r="AX145" s="19">
        <v>0</v>
      </c>
      <c r="AY145" s="19">
        <v>0</v>
      </c>
      <c r="AZ145" s="19">
        <v>0</v>
      </c>
      <c r="BA145" s="19">
        <f t="shared" si="1734"/>
        <v>0</v>
      </c>
      <c r="BB145" s="19">
        <v>0</v>
      </c>
      <c r="BC145" s="19">
        <v>0</v>
      </c>
      <c r="BD145" s="19">
        <v>0</v>
      </c>
      <c r="BE145" s="19">
        <f t="shared" si="1527"/>
        <v>0</v>
      </c>
      <c r="BF145" s="19">
        <v>0</v>
      </c>
      <c r="BG145" s="19">
        <v>0</v>
      </c>
      <c r="BH145" s="19">
        <v>0</v>
      </c>
      <c r="BI145" s="19">
        <f t="shared" si="1735"/>
        <v>0</v>
      </c>
      <c r="BJ145" s="33">
        <f t="shared" si="1529"/>
        <v>0</v>
      </c>
      <c r="BK145" s="48"/>
      <c r="BL145" s="48"/>
      <c r="BM145" s="48"/>
      <c r="BN145" s="197">
        <f t="shared" si="1736"/>
        <v>0</v>
      </c>
      <c r="BO145" s="197"/>
      <c r="BP145" s="197"/>
      <c r="BQ145" s="197"/>
      <c r="BR145" s="197">
        <f t="shared" si="1737"/>
        <v>0</v>
      </c>
      <c r="BS145" s="197"/>
      <c r="BT145" s="197"/>
      <c r="BU145" s="197"/>
      <c r="BV145" s="197">
        <f t="shared" si="1738"/>
        <v>0</v>
      </c>
      <c r="BW145" s="197"/>
      <c r="BX145" s="197"/>
      <c r="BY145" s="197"/>
      <c r="BZ145" s="197">
        <f t="shared" si="1739"/>
        <v>0</v>
      </c>
      <c r="CA145" s="197">
        <f>+BN145+BR145+BV145+BZ145</f>
        <v>0</v>
      </c>
      <c r="CC145" s="18">
        <v>24</v>
      </c>
      <c r="CD145" s="21" t="s">
        <v>83</v>
      </c>
      <c r="CE145" s="19" t="s">
        <v>84</v>
      </c>
      <c r="CF145" s="19">
        <v>0</v>
      </c>
      <c r="CG145" s="19">
        <v>0</v>
      </c>
      <c r="CH145" s="19">
        <v>0</v>
      </c>
      <c r="CI145" s="19">
        <v>0</v>
      </c>
      <c r="CJ145" s="19">
        <v>0.70682400000000012</v>
      </c>
      <c r="CK145" s="19">
        <v>0.70682400000000012</v>
      </c>
      <c r="CL145" s="19"/>
      <c r="CM145" s="19"/>
      <c r="CN145" s="19"/>
      <c r="CO145" s="19">
        <v>0</v>
      </c>
      <c r="CP145" s="19"/>
      <c r="CQ145" s="19"/>
      <c r="CR145" s="19"/>
      <c r="CS145" s="19">
        <v>0</v>
      </c>
      <c r="CT145" s="19"/>
      <c r="CU145" s="19"/>
      <c r="CV145" s="19"/>
      <c r="CW145" s="19">
        <v>0</v>
      </c>
      <c r="CX145" s="19">
        <v>0.70682400000000012</v>
      </c>
      <c r="CY145" s="19"/>
      <c r="CZ145" s="19"/>
      <c r="DA145" s="19"/>
      <c r="DB145" s="19"/>
      <c r="DC145" s="19"/>
      <c r="DD145" s="19"/>
      <c r="DE145" s="19"/>
      <c r="DF145" s="19"/>
      <c r="DG145" s="19"/>
      <c r="DH145" s="19"/>
      <c r="DI145" s="19"/>
      <c r="DJ145" s="19"/>
      <c r="DK145" s="19"/>
      <c r="DL145" s="19"/>
      <c r="DM145" s="19"/>
      <c r="DN145" s="186"/>
      <c r="DO145" s="186"/>
      <c r="DQ145" s="18">
        <v>24</v>
      </c>
      <c r="DR145" s="21" t="s">
        <v>83</v>
      </c>
      <c r="DS145" s="19" t="s">
        <v>84</v>
      </c>
      <c r="DT145" s="19">
        <v>0</v>
      </c>
      <c r="DU145" s="19">
        <v>0</v>
      </c>
      <c r="DV145" s="19">
        <v>0</v>
      </c>
      <c r="DW145" s="19">
        <v>0</v>
      </c>
      <c r="DX145" s="19">
        <v>0</v>
      </c>
      <c r="DY145" s="19">
        <f t="shared" si="1535"/>
        <v>0</v>
      </c>
      <c r="DZ145" s="19">
        <v>0</v>
      </c>
      <c r="EA145" s="19">
        <v>0</v>
      </c>
      <c r="EB145" s="19">
        <v>0</v>
      </c>
      <c r="EC145" s="19">
        <f t="shared" si="1741"/>
        <v>0</v>
      </c>
      <c r="ED145" s="19">
        <v>0</v>
      </c>
      <c r="EE145" s="19">
        <v>0</v>
      </c>
      <c r="EF145" s="34">
        <v>0</v>
      </c>
      <c r="EG145" s="19">
        <f t="shared" si="1742"/>
        <v>0</v>
      </c>
      <c r="EH145" s="19">
        <v>0</v>
      </c>
      <c r="EI145" s="19">
        <v>0</v>
      </c>
      <c r="EJ145" s="19">
        <v>0</v>
      </c>
      <c r="EK145" s="19">
        <f t="shared" si="1743"/>
        <v>0</v>
      </c>
      <c r="EL145" s="19">
        <f>+DY145+EC145+EG145+EK145</f>
        <v>0</v>
      </c>
      <c r="EM145" s="48"/>
      <c r="EN145" s="48"/>
      <c r="EO145" s="48"/>
      <c r="EP145" s="197">
        <f t="shared" si="1745"/>
        <v>0</v>
      </c>
      <c r="EQ145" s="197"/>
      <c r="ER145" s="197"/>
      <c r="ES145" s="197"/>
      <c r="ET145" s="197"/>
      <c r="EU145" s="197"/>
      <c r="EV145" s="197"/>
      <c r="EW145" s="197"/>
      <c r="EX145" s="197"/>
      <c r="EY145" s="197"/>
      <c r="EZ145" s="197"/>
      <c r="FA145" s="197"/>
      <c r="FB145" s="197"/>
      <c r="FC145" s="197"/>
      <c r="FE145" s="18">
        <v>24</v>
      </c>
      <c r="FF145" s="21" t="s">
        <v>83</v>
      </c>
      <c r="FG145" s="19" t="s">
        <v>84</v>
      </c>
      <c r="FH145" s="19">
        <v>0</v>
      </c>
      <c r="FI145" s="19">
        <v>0</v>
      </c>
      <c r="FJ145" s="19">
        <v>0</v>
      </c>
      <c r="FK145" s="19">
        <v>0</v>
      </c>
      <c r="FL145" s="19">
        <v>0</v>
      </c>
      <c r="FM145" s="19">
        <f t="shared" si="1541"/>
        <v>0</v>
      </c>
      <c r="FN145" s="19">
        <v>0</v>
      </c>
      <c r="FO145" s="19">
        <v>0</v>
      </c>
      <c r="FP145" s="19">
        <v>0</v>
      </c>
      <c r="FQ145" s="19">
        <f t="shared" si="1746"/>
        <v>0</v>
      </c>
      <c r="FR145" s="19">
        <v>0</v>
      </c>
      <c r="FS145" s="19">
        <v>0</v>
      </c>
      <c r="FT145" s="42"/>
      <c r="FU145" s="19">
        <f t="shared" si="1747"/>
        <v>0</v>
      </c>
      <c r="FV145" s="19">
        <v>0</v>
      </c>
      <c r="FW145" s="19">
        <v>0</v>
      </c>
      <c r="FX145" s="19">
        <v>0</v>
      </c>
      <c r="FY145" s="19">
        <f t="shared" si="1748"/>
        <v>0</v>
      </c>
      <c r="FZ145" s="19">
        <f>+FM145+FQ145+FU145+FY145</f>
        <v>0</v>
      </c>
      <c r="GA145" s="19"/>
      <c r="GB145" s="19"/>
      <c r="GC145" s="188"/>
      <c r="GD145" s="186">
        <f t="shared" si="1749"/>
        <v>0</v>
      </c>
      <c r="GE145" s="186"/>
      <c r="GF145" s="186"/>
      <c r="GG145" s="186"/>
      <c r="GH145" s="186">
        <f t="shared" si="1750"/>
        <v>0</v>
      </c>
      <c r="GI145" s="186"/>
      <c r="GJ145" s="186"/>
      <c r="GK145" s="186"/>
      <c r="GL145" s="186">
        <f t="shared" si="1751"/>
        <v>0</v>
      </c>
      <c r="GM145" s="186"/>
      <c r="GN145" s="186"/>
      <c r="GO145" s="186"/>
      <c r="GP145" s="186">
        <f t="shared" si="1752"/>
        <v>0</v>
      </c>
      <c r="GQ145" s="186">
        <f>+GD145+GH145+GL145+GP145</f>
        <v>0</v>
      </c>
      <c r="GS145" s="18">
        <v>24</v>
      </c>
      <c r="GT145" s="21" t="s">
        <v>83</v>
      </c>
      <c r="GU145" s="19" t="s">
        <v>84</v>
      </c>
      <c r="GV145" s="19">
        <v>0</v>
      </c>
      <c r="GW145" s="19">
        <v>0</v>
      </c>
      <c r="GX145" s="19">
        <v>0</v>
      </c>
      <c r="GY145" s="19">
        <v>0</v>
      </c>
      <c r="GZ145" s="19">
        <v>0</v>
      </c>
      <c r="HA145" s="19">
        <f t="shared" si="1551"/>
        <v>0</v>
      </c>
      <c r="HB145" s="19">
        <v>0</v>
      </c>
      <c r="HC145" s="19">
        <v>0</v>
      </c>
      <c r="HD145" s="19">
        <v>0</v>
      </c>
      <c r="HE145" s="19">
        <f t="shared" si="1753"/>
        <v>0</v>
      </c>
      <c r="HF145" s="19">
        <v>0</v>
      </c>
      <c r="HG145" s="19">
        <v>0</v>
      </c>
      <c r="HH145" s="19">
        <v>0</v>
      </c>
      <c r="HI145" s="19">
        <f t="shared" si="1754"/>
        <v>0</v>
      </c>
      <c r="HJ145" s="19">
        <v>0</v>
      </c>
      <c r="HK145" s="19">
        <v>0</v>
      </c>
      <c r="HL145" s="19">
        <v>0</v>
      </c>
      <c r="HM145" s="19">
        <f t="shared" si="1755"/>
        <v>0</v>
      </c>
      <c r="HN145" s="19">
        <f t="shared" si="1756"/>
        <v>0</v>
      </c>
      <c r="HO145" s="19">
        <v>0</v>
      </c>
      <c r="HP145" s="19">
        <v>0</v>
      </c>
      <c r="HQ145" s="19"/>
      <c r="HR145" s="19">
        <f t="shared" si="1757"/>
        <v>0</v>
      </c>
      <c r="HS145" s="186"/>
      <c r="HT145" s="186"/>
      <c r="HU145" s="186"/>
      <c r="HV145" s="186">
        <f t="shared" si="1758"/>
        <v>0</v>
      </c>
      <c r="HW145" s="186"/>
      <c r="HX145" s="186"/>
      <c r="HY145" s="186"/>
      <c r="HZ145" s="186">
        <f t="shared" si="1759"/>
        <v>0</v>
      </c>
      <c r="IA145" s="186"/>
      <c r="IB145" s="186"/>
      <c r="IC145" s="186"/>
      <c r="ID145" s="186">
        <f t="shared" si="1760"/>
        <v>0</v>
      </c>
      <c r="IE145" s="186">
        <f t="shared" si="1761"/>
        <v>0</v>
      </c>
    </row>
    <row r="146" spans="1:239" s="13" customFormat="1" ht="15.75" x14ac:dyDescent="0.25">
      <c r="A146" s="14" t="s">
        <v>85</v>
      </c>
      <c r="B146" s="15"/>
      <c r="C146" s="16" t="s">
        <v>86</v>
      </c>
      <c r="D146" s="24">
        <f>SUM(D147:D150)</f>
        <v>151.94270710000001</v>
      </c>
      <c r="E146" s="24">
        <f t="shared" ref="E146:T146" si="1763">SUM(E147:E150)</f>
        <v>712.76478931999998</v>
      </c>
      <c r="F146" s="24">
        <f t="shared" si="1763"/>
        <v>50.353077720000002</v>
      </c>
      <c r="G146" s="24">
        <f t="shared" si="1763"/>
        <v>53.332501799999989</v>
      </c>
      <c r="H146" s="24">
        <f t="shared" si="1763"/>
        <v>49.525091099999997</v>
      </c>
      <c r="I146" s="29">
        <f t="shared" si="1340"/>
        <v>153.21067061999997</v>
      </c>
      <c r="J146" s="24">
        <f t="shared" si="1763"/>
        <v>41.960972200000008</v>
      </c>
      <c r="K146" s="24">
        <f t="shared" si="1763"/>
        <v>36.054101000000003</v>
      </c>
      <c r="L146" s="24">
        <f t="shared" si="1763"/>
        <v>33.355592999999999</v>
      </c>
      <c r="M146" s="29">
        <f t="shared" si="1341"/>
        <v>111.37066620000002</v>
      </c>
      <c r="N146" s="24">
        <f t="shared" si="1763"/>
        <v>34.202892200000001</v>
      </c>
      <c r="O146" s="24">
        <f t="shared" si="1763"/>
        <v>45.846963799999997</v>
      </c>
      <c r="P146" s="24">
        <f t="shared" si="1763"/>
        <v>43.899540600000002</v>
      </c>
      <c r="Q146" s="29">
        <f t="shared" si="1342"/>
        <v>123.9493966</v>
      </c>
      <c r="R146" s="24">
        <f t="shared" si="1763"/>
        <v>46.059273600000004</v>
      </c>
      <c r="S146" s="24">
        <f t="shared" si="1763"/>
        <v>34.580541600000004</v>
      </c>
      <c r="T146" s="24">
        <f t="shared" si="1763"/>
        <v>43.194482799999996</v>
      </c>
      <c r="U146" s="29">
        <f t="shared" si="1343"/>
        <v>123.83429800000002</v>
      </c>
      <c r="V146" s="29">
        <f t="shared" si="1344"/>
        <v>512.36503142000004</v>
      </c>
      <c r="W146" s="29">
        <f t="shared" ref="W146:Y146" si="1764">SUM(W147:W150)</f>
        <v>3.8432504000000001</v>
      </c>
      <c r="X146" s="29">
        <f t="shared" si="1764"/>
        <v>4.6238720000000004</v>
      </c>
      <c r="Y146" s="204">
        <f t="shared" si="1764"/>
        <v>0</v>
      </c>
      <c r="Z146" s="353">
        <f t="shared" si="1762"/>
        <v>8.4671224000000009</v>
      </c>
      <c r="AA146" s="353">
        <f t="shared" ref="AA146" si="1765">SUM(AA147:AA150)</f>
        <v>0</v>
      </c>
      <c r="AB146" s="353">
        <f t="shared" ref="AB146:AE146" si="1766">SUM(AB147:AB150)</f>
        <v>0</v>
      </c>
      <c r="AC146" s="353">
        <f t="shared" si="1766"/>
        <v>0</v>
      </c>
      <c r="AD146" s="353">
        <f t="shared" si="1766"/>
        <v>0</v>
      </c>
      <c r="AE146" s="353">
        <f t="shared" si="1766"/>
        <v>0</v>
      </c>
      <c r="AF146" s="353">
        <f t="shared" ref="AF146:AI146" si="1767">SUM(AF147:AF150)</f>
        <v>0</v>
      </c>
      <c r="AG146" s="353">
        <f t="shared" si="1767"/>
        <v>0</v>
      </c>
      <c r="AH146" s="353">
        <f t="shared" si="1767"/>
        <v>0</v>
      </c>
      <c r="AI146" s="353">
        <f t="shared" si="1767"/>
        <v>0</v>
      </c>
      <c r="AJ146" s="353">
        <f t="shared" ref="AJ146:AL146" si="1768">SUM(AJ147:AJ150)</f>
        <v>0</v>
      </c>
      <c r="AK146" s="353">
        <f t="shared" si="1768"/>
        <v>0</v>
      </c>
      <c r="AL146" s="353">
        <f t="shared" si="1768"/>
        <v>0</v>
      </c>
      <c r="AM146" s="353">
        <f t="shared" si="1374"/>
        <v>8.4671224000000009</v>
      </c>
      <c r="AN146" s="355"/>
      <c r="AO146" s="15" t="s">
        <v>85</v>
      </c>
      <c r="AP146" s="15"/>
      <c r="AQ146" s="16" t="s">
        <v>86</v>
      </c>
      <c r="AR146" s="24">
        <f>SUM(AR147:AR150)</f>
        <v>67.605680919999998</v>
      </c>
      <c r="AS146" s="24">
        <f t="shared" ref="AS146:BZ146" si="1769">SUM(AS147:AS150)</f>
        <v>300.86375792000007</v>
      </c>
      <c r="AT146" s="24">
        <f t="shared" si="1769"/>
        <v>22.925159820000001</v>
      </c>
      <c r="AU146" s="24">
        <f t="shared" si="1769"/>
        <v>24.45</v>
      </c>
      <c r="AV146" s="24">
        <f t="shared" si="1769"/>
        <v>27.55</v>
      </c>
      <c r="AW146" s="24">
        <f t="shared" si="1769"/>
        <v>74.925159820000005</v>
      </c>
      <c r="AX146" s="24">
        <f t="shared" si="1769"/>
        <v>24.451106200000005</v>
      </c>
      <c r="AY146" s="24">
        <f t="shared" si="1769"/>
        <v>23.815821</v>
      </c>
      <c r="AZ146" s="24">
        <f t="shared" si="1769"/>
        <v>24.226241999999999</v>
      </c>
      <c r="BA146" s="24">
        <f t="shared" si="1769"/>
        <v>72.493169200000011</v>
      </c>
      <c r="BB146" s="24">
        <f t="shared" si="1769"/>
        <v>23.921875199999999</v>
      </c>
      <c r="BC146" s="24">
        <f t="shared" si="1769"/>
        <v>27.100535999999998</v>
      </c>
      <c r="BD146" s="24">
        <v>26.353711000000001</v>
      </c>
      <c r="BE146" s="24">
        <f t="shared" si="1769"/>
        <v>77.376122199999998</v>
      </c>
      <c r="BF146" s="24">
        <f t="shared" si="1769"/>
        <v>26.633727</v>
      </c>
      <c r="BG146" s="24">
        <f t="shared" si="1769"/>
        <v>19.294093800000002</v>
      </c>
      <c r="BH146" s="24">
        <f t="shared" si="1769"/>
        <v>29.363427000000001</v>
      </c>
      <c r="BI146" s="24">
        <f t="shared" si="1769"/>
        <v>75.291247800000008</v>
      </c>
      <c r="BJ146" s="24">
        <f t="shared" si="1769"/>
        <v>300.08569901999999</v>
      </c>
      <c r="BK146" s="196">
        <f t="shared" si="1769"/>
        <v>0</v>
      </c>
      <c r="BL146" s="196">
        <f t="shared" si="1769"/>
        <v>0</v>
      </c>
      <c r="BM146" s="196">
        <f t="shared" si="1769"/>
        <v>0</v>
      </c>
      <c r="BN146" s="350">
        <f t="shared" si="1769"/>
        <v>0</v>
      </c>
      <c r="BO146" s="350">
        <f t="shared" si="1769"/>
        <v>0</v>
      </c>
      <c r="BP146" s="350">
        <f t="shared" si="1769"/>
        <v>0</v>
      </c>
      <c r="BQ146" s="350">
        <f t="shared" si="1769"/>
        <v>0</v>
      </c>
      <c r="BR146" s="350">
        <f t="shared" si="1769"/>
        <v>0</v>
      </c>
      <c r="BS146" s="350">
        <f t="shared" si="1769"/>
        <v>0</v>
      </c>
      <c r="BT146" s="350">
        <f t="shared" si="1769"/>
        <v>0</v>
      </c>
      <c r="BU146" s="350">
        <f t="shared" si="1769"/>
        <v>0</v>
      </c>
      <c r="BV146" s="350">
        <f t="shared" si="1769"/>
        <v>0</v>
      </c>
      <c r="BW146" s="350">
        <f t="shared" si="1769"/>
        <v>0</v>
      </c>
      <c r="BX146" s="350">
        <f t="shared" si="1769"/>
        <v>0</v>
      </c>
      <c r="BY146" s="350">
        <f t="shared" si="1769"/>
        <v>0</v>
      </c>
      <c r="BZ146" s="350">
        <f t="shared" si="1769"/>
        <v>0</v>
      </c>
      <c r="CA146" s="350">
        <f>SUM(CA147:CA150)</f>
        <v>0</v>
      </c>
      <c r="CB146" s="355"/>
      <c r="CC146" s="15" t="s">
        <v>85</v>
      </c>
      <c r="CD146" s="15"/>
      <c r="CE146" s="16" t="s">
        <v>86</v>
      </c>
      <c r="CF146" s="24">
        <v>11.067297879999998</v>
      </c>
      <c r="CG146" s="24">
        <v>106.181225</v>
      </c>
      <c r="CH146" s="24">
        <v>6.8486909999999996</v>
      </c>
      <c r="CI146" s="24">
        <v>6.8686909999999992</v>
      </c>
      <c r="CJ146" s="24">
        <v>4.9486910000000002</v>
      </c>
      <c r="CK146" s="16">
        <v>18.666072999999997</v>
      </c>
      <c r="CL146" s="24">
        <v>0</v>
      </c>
      <c r="CM146" s="24">
        <v>0</v>
      </c>
      <c r="CN146" s="24">
        <v>0</v>
      </c>
      <c r="CO146" s="16">
        <v>0</v>
      </c>
      <c r="CP146" s="24">
        <v>0</v>
      </c>
      <c r="CQ146" s="24">
        <v>0</v>
      </c>
      <c r="CR146" s="24">
        <v>0</v>
      </c>
      <c r="CS146" s="16">
        <v>0</v>
      </c>
      <c r="CT146" s="24">
        <v>0</v>
      </c>
      <c r="CU146" s="24">
        <v>0</v>
      </c>
      <c r="CV146" s="24">
        <v>0</v>
      </c>
      <c r="CW146" s="16">
        <v>0</v>
      </c>
      <c r="CX146" s="16">
        <v>18.666072999999997</v>
      </c>
      <c r="CY146" s="24"/>
      <c r="CZ146" s="24"/>
      <c r="DA146" s="24"/>
      <c r="DB146" s="24"/>
      <c r="DC146" s="24"/>
      <c r="DD146" s="24"/>
      <c r="DE146" s="24"/>
      <c r="DF146" s="24"/>
      <c r="DG146" s="24"/>
      <c r="DH146" s="24"/>
      <c r="DI146" s="24"/>
      <c r="DJ146" s="24"/>
      <c r="DK146" s="24"/>
      <c r="DL146" s="24"/>
      <c r="DM146" s="24"/>
      <c r="DN146" s="353"/>
      <c r="DO146" s="353"/>
      <c r="DP146" s="349"/>
      <c r="DQ146" s="15" t="s">
        <v>85</v>
      </c>
      <c r="DR146" s="15"/>
      <c r="DS146" s="16" t="s">
        <v>86</v>
      </c>
      <c r="DT146" s="24">
        <f>SUM(DT147:DT150)</f>
        <v>17.226565999999998</v>
      </c>
      <c r="DU146" s="24">
        <f t="shared" ref="DU146:EP146" si="1770">SUM(DU147:DU150)</f>
        <v>48.844839</v>
      </c>
      <c r="DV146" s="24">
        <f t="shared" si="1770"/>
        <v>3.11639</v>
      </c>
      <c r="DW146" s="24">
        <f t="shared" si="1770"/>
        <v>4.3</v>
      </c>
      <c r="DX146" s="24">
        <f t="shared" si="1770"/>
        <v>2.875416</v>
      </c>
      <c r="DY146" s="24">
        <f t="shared" si="1770"/>
        <v>10.291805999999999</v>
      </c>
      <c r="DZ146" s="24">
        <f t="shared" si="1770"/>
        <v>3.1</v>
      </c>
      <c r="EA146" s="24">
        <f t="shared" si="1770"/>
        <v>3.3474249999999999</v>
      </c>
      <c r="EB146" s="24">
        <f t="shared" si="1770"/>
        <v>2.7389999999999999</v>
      </c>
      <c r="EC146" s="24">
        <f t="shared" si="1770"/>
        <v>9.1864249999999998</v>
      </c>
      <c r="ED146" s="24">
        <f t="shared" si="1770"/>
        <v>2.7390840000000001</v>
      </c>
      <c r="EE146" s="24">
        <f t="shared" si="1770"/>
        <v>5.1180880000000002</v>
      </c>
      <c r="EF146" s="30">
        <f t="shared" si="1770"/>
        <v>1.7179180000000001</v>
      </c>
      <c r="EG146" s="24">
        <f t="shared" si="1770"/>
        <v>9.5750899999999994</v>
      </c>
      <c r="EH146" s="24">
        <f t="shared" si="1770"/>
        <v>4.6484050000000003</v>
      </c>
      <c r="EI146" s="24">
        <f t="shared" si="1770"/>
        <v>5.0845849999999997</v>
      </c>
      <c r="EJ146" s="24">
        <f t="shared" si="1770"/>
        <v>4.1145849999999999</v>
      </c>
      <c r="EK146" s="24">
        <f t="shared" si="1770"/>
        <v>13.847574999999999</v>
      </c>
      <c r="EL146" s="24">
        <f t="shared" si="1770"/>
        <v>42.900896000000003</v>
      </c>
      <c r="EM146" s="196">
        <f t="shared" si="1770"/>
        <v>0</v>
      </c>
      <c r="EN146" s="196">
        <f t="shared" si="1770"/>
        <v>0</v>
      </c>
      <c r="EO146" s="196">
        <f t="shared" si="1770"/>
        <v>0</v>
      </c>
      <c r="EP146" s="350">
        <f t="shared" si="1770"/>
        <v>0</v>
      </c>
      <c r="EQ146" s="350"/>
      <c r="ER146" s="350"/>
      <c r="ES146" s="350"/>
      <c r="ET146" s="350"/>
      <c r="EU146" s="350"/>
      <c r="EV146" s="350"/>
      <c r="EW146" s="350"/>
      <c r="EX146" s="350"/>
      <c r="EY146" s="350"/>
      <c r="EZ146" s="350"/>
      <c r="FA146" s="350"/>
      <c r="FB146" s="350"/>
      <c r="FC146" s="350"/>
      <c r="FD146" s="355"/>
      <c r="FE146" s="15" t="s">
        <v>85</v>
      </c>
      <c r="FF146" s="15"/>
      <c r="FG146" s="16" t="s">
        <v>86</v>
      </c>
      <c r="FH146" s="24">
        <f>SUM(FH147:FH150)</f>
        <v>34.958603000000004</v>
      </c>
      <c r="FI146" s="24">
        <f t="shared" ref="FI146:FY146" si="1771">SUM(FI147:FI150)</f>
        <v>159.62188</v>
      </c>
      <c r="FJ146" s="24">
        <f t="shared" si="1771"/>
        <v>7.9397099999999998</v>
      </c>
      <c r="FK146" s="24">
        <f t="shared" si="1771"/>
        <v>7.661626</v>
      </c>
      <c r="FL146" s="24">
        <f t="shared" si="1771"/>
        <v>7.0199629999999997</v>
      </c>
      <c r="FM146" s="24">
        <f t="shared" si="1771"/>
        <v>22.621299</v>
      </c>
      <c r="FN146" s="24">
        <f t="shared" si="1771"/>
        <v>7.9861210000000007</v>
      </c>
      <c r="FO146" s="24">
        <f t="shared" si="1771"/>
        <v>5.8667509999999998</v>
      </c>
      <c r="FP146" s="24">
        <f t="shared" si="1771"/>
        <v>3.157581</v>
      </c>
      <c r="FQ146" s="24">
        <f t="shared" si="1771"/>
        <v>17.010452999999998</v>
      </c>
      <c r="FR146" s="24">
        <f t="shared" si="1771"/>
        <v>2.1348129999999998</v>
      </c>
      <c r="FS146" s="24">
        <f t="shared" si="1771"/>
        <v>7.7737790000000002</v>
      </c>
      <c r="FT146" s="31">
        <f t="shared" si="1771"/>
        <v>8.0737780000000008</v>
      </c>
      <c r="FU146" s="24">
        <f t="shared" si="1771"/>
        <v>17.98237</v>
      </c>
      <c r="FV146" s="24">
        <f t="shared" si="1771"/>
        <v>7.0230079999999999</v>
      </c>
      <c r="FW146" s="24">
        <f t="shared" si="1771"/>
        <v>6.3781980000000003</v>
      </c>
      <c r="FX146" s="24">
        <f t="shared" si="1771"/>
        <v>6.1781980000000001</v>
      </c>
      <c r="FY146" s="24">
        <f t="shared" si="1771"/>
        <v>19.579404</v>
      </c>
      <c r="FZ146" s="24">
        <f>SUM(FZ147:FZ150)</f>
        <v>77.193526000000006</v>
      </c>
      <c r="GA146" s="24">
        <f t="shared" ref="GA146:GD146" si="1772">SUM(GA147:GA150)</f>
        <v>0</v>
      </c>
      <c r="GB146" s="24">
        <f t="shared" si="1772"/>
        <v>0</v>
      </c>
      <c r="GC146" s="191">
        <f t="shared" si="1772"/>
        <v>0</v>
      </c>
      <c r="GD146" s="353">
        <f t="shared" si="1772"/>
        <v>0</v>
      </c>
      <c r="GE146" s="353">
        <f t="shared" ref="GE146:GH146" si="1773">SUM(GE147:GE150)</f>
        <v>0</v>
      </c>
      <c r="GF146" s="353">
        <f t="shared" si="1773"/>
        <v>0</v>
      </c>
      <c r="GG146" s="353">
        <f t="shared" si="1773"/>
        <v>0</v>
      </c>
      <c r="GH146" s="353">
        <f t="shared" si="1773"/>
        <v>0</v>
      </c>
      <c r="GI146" s="353">
        <f t="shared" ref="GI146:GL146" si="1774">SUM(GI147:GI150)</f>
        <v>0</v>
      </c>
      <c r="GJ146" s="353">
        <f t="shared" si="1774"/>
        <v>0</v>
      </c>
      <c r="GK146" s="353">
        <f t="shared" si="1774"/>
        <v>0</v>
      </c>
      <c r="GL146" s="353">
        <f t="shared" si="1774"/>
        <v>0</v>
      </c>
      <c r="GM146" s="353">
        <f t="shared" ref="GM146:GP146" si="1775">SUM(GM147:GM150)</f>
        <v>0</v>
      </c>
      <c r="GN146" s="353">
        <f t="shared" si="1775"/>
        <v>0</v>
      </c>
      <c r="GO146" s="353">
        <f t="shared" si="1775"/>
        <v>0</v>
      </c>
      <c r="GP146" s="353">
        <f t="shared" si="1775"/>
        <v>0</v>
      </c>
      <c r="GQ146" s="353">
        <f>SUM(GQ147:GQ150)</f>
        <v>0</v>
      </c>
      <c r="GR146" s="355"/>
      <c r="GS146" s="15" t="s">
        <v>85</v>
      </c>
      <c r="GT146" s="15"/>
      <c r="GU146" s="16" t="s">
        <v>86</v>
      </c>
      <c r="GV146" s="24">
        <f>SUM(GV147:GV150)</f>
        <v>21.084559299999995</v>
      </c>
      <c r="GW146" s="24">
        <f t="shared" ref="GW146:HN146" si="1776">SUM(GW147:GW150)</f>
        <v>97.253087399999984</v>
      </c>
      <c r="GX146" s="24">
        <f t="shared" si="1776"/>
        <v>9.5231268999999994</v>
      </c>
      <c r="GY146" s="24">
        <f t="shared" si="1776"/>
        <v>10.052184799999999</v>
      </c>
      <c r="GZ146" s="24">
        <f t="shared" si="1776"/>
        <v>7.1310211000000008</v>
      </c>
      <c r="HA146" s="24">
        <f t="shared" si="1776"/>
        <v>26.706332800000002</v>
      </c>
      <c r="HB146" s="24">
        <f t="shared" si="1776"/>
        <v>6.4237450000000003</v>
      </c>
      <c r="HC146" s="24">
        <f t="shared" si="1776"/>
        <v>3.0241039999999999</v>
      </c>
      <c r="HD146" s="24">
        <f t="shared" si="1776"/>
        <v>3.2327699999999999</v>
      </c>
      <c r="HE146" s="24">
        <f t="shared" si="1776"/>
        <v>12.680619</v>
      </c>
      <c r="HF146" s="24">
        <f t="shared" si="1776"/>
        <v>5.4071200000000008</v>
      </c>
      <c r="HG146" s="24">
        <f t="shared" si="1776"/>
        <v>5.8545607999999998</v>
      </c>
      <c r="HH146" s="24">
        <f t="shared" si="1776"/>
        <v>7.7541335999999994</v>
      </c>
      <c r="HI146" s="24">
        <f t="shared" si="1776"/>
        <v>19.015814399999996</v>
      </c>
      <c r="HJ146" s="24">
        <f t="shared" si="1776"/>
        <v>7.7541335999999994</v>
      </c>
      <c r="HK146" s="24">
        <f t="shared" si="1776"/>
        <v>3.8236648</v>
      </c>
      <c r="HL146" s="24">
        <f t="shared" si="1776"/>
        <v>3.5382728000000001</v>
      </c>
      <c r="HM146" s="24">
        <f t="shared" si="1776"/>
        <v>15.1160712</v>
      </c>
      <c r="HN146" s="24">
        <f t="shared" si="1776"/>
        <v>73.518837399999995</v>
      </c>
      <c r="HO146" s="24">
        <f t="shared" ref="HO146:HR146" si="1777">SUM(HO147:HO150)</f>
        <v>3.8432504000000001</v>
      </c>
      <c r="HP146" s="24">
        <f t="shared" si="1777"/>
        <v>4.6238720000000004</v>
      </c>
      <c r="HQ146" s="24">
        <f t="shared" si="1777"/>
        <v>0</v>
      </c>
      <c r="HR146" s="24">
        <f t="shared" si="1777"/>
        <v>8.4671224000000009</v>
      </c>
      <c r="HS146" s="353">
        <f t="shared" ref="HS146:HV146" si="1778">SUM(HS147:HS150)</f>
        <v>0</v>
      </c>
      <c r="HT146" s="353">
        <f t="shared" si="1778"/>
        <v>0</v>
      </c>
      <c r="HU146" s="353">
        <f t="shared" si="1778"/>
        <v>0</v>
      </c>
      <c r="HV146" s="353">
        <f t="shared" si="1778"/>
        <v>0</v>
      </c>
      <c r="HW146" s="353">
        <f t="shared" ref="HW146:HZ146" si="1779">SUM(HW147:HW150)</f>
        <v>0</v>
      </c>
      <c r="HX146" s="353">
        <f t="shared" si="1779"/>
        <v>0</v>
      </c>
      <c r="HY146" s="353">
        <f t="shared" si="1779"/>
        <v>0</v>
      </c>
      <c r="HZ146" s="353">
        <f t="shared" si="1779"/>
        <v>0</v>
      </c>
      <c r="IA146" s="353">
        <f t="shared" ref="IA146:IE146" si="1780">SUM(IA147:IA150)</f>
        <v>0</v>
      </c>
      <c r="IB146" s="353">
        <f t="shared" si="1780"/>
        <v>0</v>
      </c>
      <c r="IC146" s="353">
        <f t="shared" si="1780"/>
        <v>0</v>
      </c>
      <c r="ID146" s="353">
        <f t="shared" si="1780"/>
        <v>0</v>
      </c>
      <c r="IE146" s="353">
        <f t="shared" si="1780"/>
        <v>8.4671224000000009</v>
      </c>
    </row>
    <row r="147" spans="1:239" ht="15.75" x14ac:dyDescent="0.25">
      <c r="A147" s="17">
        <v>25</v>
      </c>
      <c r="B147" s="21" t="s">
        <v>87</v>
      </c>
      <c r="C147" s="19" t="s">
        <v>88</v>
      </c>
      <c r="D147" s="20">
        <f>AR147+'1.Danh muc CPHC'!CF147+DT147+FH147+GV147</f>
        <v>138.0352661</v>
      </c>
      <c r="E147" s="20">
        <f>AS147+'1.Danh muc CPHC'!CG147+DU147+FI147+GW147</f>
        <v>646.30931329999999</v>
      </c>
      <c r="F147" s="20">
        <f>AT147+'1.Danh muc CPHC'!CH147+DV147+FJ147+GX147</f>
        <v>48.673095000000004</v>
      </c>
      <c r="G147" s="20">
        <f>AU147+'1.Danh muc CPHC'!CI147+DW147+FK147+GY147</f>
        <v>49.873681499999989</v>
      </c>
      <c r="H147" s="20">
        <f>AV147+'1.Danh muc CPHC'!CJ147+DX147+FL147+GZ147</f>
        <v>46.926640399999997</v>
      </c>
      <c r="I147" s="32">
        <f t="shared" si="1340"/>
        <v>145.47341689999999</v>
      </c>
      <c r="J147" s="20">
        <f t="shared" ref="J147:L150" si="1781">AX147+CL147+DZ147+FN147+HB147</f>
        <v>39.126112600000006</v>
      </c>
      <c r="K147" s="20">
        <f t="shared" si="1781"/>
        <v>34.939788200000002</v>
      </c>
      <c r="L147" s="20">
        <f t="shared" si="1781"/>
        <v>31.421280199999998</v>
      </c>
      <c r="M147" s="32">
        <f t="shared" si="1341"/>
        <v>105.48718100000001</v>
      </c>
      <c r="N147" s="20">
        <f t="shared" ref="N147:P150" si="1782">BB147+CP147+ED147+FR147+HF147</f>
        <v>31.7735786</v>
      </c>
      <c r="O147" s="20">
        <f t="shared" si="1782"/>
        <v>42.7050208</v>
      </c>
      <c r="P147" s="20">
        <f t="shared" si="1782"/>
        <v>40.9072514</v>
      </c>
      <c r="Q147" s="32">
        <f t="shared" si="1342"/>
        <v>115.38585080000001</v>
      </c>
      <c r="R147" s="20">
        <f t="shared" ref="R147:T150" si="1783">BF147+CT147+EH147+FV147+HJ147</f>
        <v>42.336986400000001</v>
      </c>
      <c r="S147" s="20">
        <f t="shared" si="1783"/>
        <v>29.124826200000001</v>
      </c>
      <c r="T147" s="20">
        <f t="shared" si="1783"/>
        <v>37.648367399999998</v>
      </c>
      <c r="U147" s="32">
        <f t="shared" si="1343"/>
        <v>109.11018</v>
      </c>
      <c r="V147" s="32">
        <f t="shared" si="1344"/>
        <v>475.45662870000001</v>
      </c>
      <c r="W147" s="32">
        <f>BK147+CY147+EM147+GA147+HO147</f>
        <v>3.2365832000000001</v>
      </c>
      <c r="X147" s="32">
        <f t="shared" ref="X147:Y150" si="1784">BL147+DM147+EN147+GB147+HP147</f>
        <v>4.0172048</v>
      </c>
      <c r="Y147" s="202">
        <f t="shared" si="1784"/>
        <v>0</v>
      </c>
      <c r="Z147" s="186">
        <f t="shared" si="1762"/>
        <v>7.2537880000000001</v>
      </c>
      <c r="AA147" s="186">
        <f>BO147+DC147+EQ147+GE147+HS147</f>
        <v>0</v>
      </c>
      <c r="AB147" s="186">
        <f t="shared" ref="AB147:AD150" si="1785">BP147+DD147+ER147+GF147+HT147</f>
        <v>0</v>
      </c>
      <c r="AC147" s="186">
        <f t="shared" si="1785"/>
        <v>0</v>
      </c>
      <c r="AD147" s="186">
        <f t="shared" si="1785"/>
        <v>0</v>
      </c>
      <c r="AE147" s="186">
        <f>BS147+DG147+EU147+GI147+HW147</f>
        <v>0</v>
      </c>
      <c r="AF147" s="186">
        <f t="shared" ref="AF147:AF150" si="1786">BT147+DH147+EV147+GJ147+HX147</f>
        <v>0</v>
      </c>
      <c r="AG147" s="186">
        <f t="shared" ref="AG147:AG150" si="1787">BU147+DI147+EW147+GK147+HY147</f>
        <v>0</v>
      </c>
      <c r="AH147" s="186">
        <f t="shared" ref="AH147:AH150" si="1788">BV147+DJ147+EX147+GL147+HZ147</f>
        <v>0</v>
      </c>
      <c r="AI147" s="186">
        <f>BW147+DK147+EY147+GM147+IA147</f>
        <v>0</v>
      </c>
      <c r="AJ147" s="186">
        <f t="shared" ref="AJ147:AJ150" si="1789">BX147+DL147+EZ147+GN147+IB147</f>
        <v>0</v>
      </c>
      <c r="AK147" s="186">
        <f t="shared" ref="AK147:AK150" si="1790">BY147+DM147+FA147+GO147+IC147</f>
        <v>0</v>
      </c>
      <c r="AL147" s="186">
        <f t="shared" ref="AL147:AL150" si="1791">BZ147+DN147+FB147+GP147+ID147</f>
        <v>0</v>
      </c>
      <c r="AM147" s="186">
        <f t="shared" si="1374"/>
        <v>7.2537880000000001</v>
      </c>
      <c r="AN147" s="13"/>
      <c r="AO147" s="18">
        <v>25</v>
      </c>
      <c r="AP147" s="21" t="s">
        <v>87</v>
      </c>
      <c r="AQ147" s="19" t="s">
        <v>88</v>
      </c>
      <c r="AR147" s="19">
        <v>63.094121100000002</v>
      </c>
      <c r="AS147" s="19">
        <v>280.30158710000006</v>
      </c>
      <c r="AT147" s="19">
        <v>22.5</v>
      </c>
      <c r="AU147" s="19">
        <v>22.5</v>
      </c>
      <c r="AV147" s="19">
        <v>25.5</v>
      </c>
      <c r="AW147" s="19">
        <f t="shared" si="1525"/>
        <v>70.5</v>
      </c>
      <c r="AX147" s="19">
        <v>22.848460600000003</v>
      </c>
      <c r="AY147" s="19">
        <v>22.7431752</v>
      </c>
      <c r="AZ147" s="19">
        <v>22.583596199999999</v>
      </c>
      <c r="BA147" s="19">
        <f t="shared" ref="BA147:BA150" si="1792">SUM(AX147:AZ147)</f>
        <v>68.175232000000008</v>
      </c>
      <c r="BB147" s="19">
        <v>22.849228799999999</v>
      </c>
      <c r="BC147" s="19">
        <v>24.601926599999999</v>
      </c>
      <c r="BD147" s="19">
        <v>24.878088999999999</v>
      </c>
      <c r="BE147" s="19">
        <f t="shared" si="1527"/>
        <v>72.329244399999993</v>
      </c>
      <c r="BF147" s="19">
        <v>24.878107</v>
      </c>
      <c r="BG147" s="19">
        <v>18.1920456</v>
      </c>
      <c r="BH147" s="19">
        <v>28.000978799999999</v>
      </c>
      <c r="BI147" s="19">
        <f t="shared" ref="BI147:BI150" si="1793">SUM(BF147:BH147)</f>
        <v>71.071131399999999</v>
      </c>
      <c r="BJ147" s="33">
        <f t="shared" si="1529"/>
        <v>282.0756078</v>
      </c>
      <c r="BK147" s="48"/>
      <c r="BL147" s="48"/>
      <c r="BM147" s="48"/>
      <c r="BN147" s="197">
        <f t="shared" ref="BN147:BN150" si="1794">SUM(BK147:BM147)</f>
        <v>0</v>
      </c>
      <c r="BO147" s="197"/>
      <c r="BP147" s="197"/>
      <c r="BQ147" s="197"/>
      <c r="BR147" s="197">
        <f t="shared" ref="BR147:BR150" si="1795">SUM(BO147:BQ147)</f>
        <v>0</v>
      </c>
      <c r="BS147" s="197"/>
      <c r="BT147" s="197"/>
      <c r="BU147" s="197"/>
      <c r="BV147" s="197">
        <f t="shared" ref="BV147:BV150" si="1796">SUM(BS147:BU147)</f>
        <v>0</v>
      </c>
      <c r="BW147" s="197"/>
      <c r="BX147" s="197"/>
      <c r="BY147" s="197"/>
      <c r="BZ147" s="197">
        <f t="shared" ref="BZ147:BZ150" si="1797">SUM(BW147:BY147)</f>
        <v>0</v>
      </c>
      <c r="CA147" s="197">
        <f t="shared" ref="CA147:CA149" si="1798">+BN147+BR147+BV147+BZ147</f>
        <v>0</v>
      </c>
      <c r="CC147" s="18">
        <v>25</v>
      </c>
      <c r="CD147" s="21" t="s">
        <v>87</v>
      </c>
      <c r="CE147" s="19" t="s">
        <v>88</v>
      </c>
      <c r="CF147" s="19">
        <v>11.010457899999999</v>
      </c>
      <c r="CG147" s="19">
        <v>92.181224999999998</v>
      </c>
      <c r="CH147" s="19">
        <v>6.8006909999999996</v>
      </c>
      <c r="CI147" s="19">
        <v>6.8106909999999994</v>
      </c>
      <c r="CJ147" s="19">
        <v>4.8506910000000003</v>
      </c>
      <c r="CK147" s="19">
        <v>18.462073</v>
      </c>
      <c r="CL147" s="19"/>
      <c r="CM147" s="19"/>
      <c r="CN147" s="19"/>
      <c r="CO147" s="19">
        <v>0</v>
      </c>
      <c r="CP147" s="19"/>
      <c r="CQ147" s="19"/>
      <c r="CR147" s="19"/>
      <c r="CS147" s="19">
        <v>0</v>
      </c>
      <c r="CT147" s="19"/>
      <c r="CU147" s="19"/>
      <c r="CV147" s="19"/>
      <c r="CW147" s="19">
        <v>0</v>
      </c>
      <c r="CX147" s="19">
        <v>18.462073</v>
      </c>
      <c r="CY147" s="19"/>
      <c r="CZ147" s="19"/>
      <c r="DA147" s="19"/>
      <c r="DB147" s="19"/>
      <c r="DC147" s="19"/>
      <c r="DD147" s="19"/>
      <c r="DE147" s="19"/>
      <c r="DF147" s="19"/>
      <c r="DG147" s="19"/>
      <c r="DH147" s="19"/>
      <c r="DI147" s="19"/>
      <c r="DJ147" s="19"/>
      <c r="DK147" s="19"/>
      <c r="DL147" s="19"/>
      <c r="DM147" s="19"/>
      <c r="DN147" s="186"/>
      <c r="DO147" s="186"/>
      <c r="DQ147" s="18">
        <v>25</v>
      </c>
      <c r="DR147" s="21" t="s">
        <v>87</v>
      </c>
      <c r="DS147" s="19" t="s">
        <v>88</v>
      </c>
      <c r="DT147" s="19">
        <v>13.880172</v>
      </c>
      <c r="DU147" s="19">
        <v>41.762383999999997</v>
      </c>
      <c r="DV147" s="19">
        <v>3.11639</v>
      </c>
      <c r="DW147" s="19">
        <v>3.3</v>
      </c>
      <c r="DX147" s="19">
        <v>2.875416</v>
      </c>
      <c r="DY147" s="19">
        <f t="shared" si="1535"/>
        <v>9.2918059999999993</v>
      </c>
      <c r="DZ147" s="19">
        <v>3.1</v>
      </c>
      <c r="EA147" s="19">
        <v>3.3474249999999999</v>
      </c>
      <c r="EB147" s="19">
        <v>2.4889999999999999</v>
      </c>
      <c r="EC147" s="19">
        <f t="shared" ref="EC147:EC150" si="1799">SUM(DZ147:EB147)</f>
        <v>8.9364249999999998</v>
      </c>
      <c r="ED147" s="19">
        <v>2.4890840000000001</v>
      </c>
      <c r="EE147" s="19">
        <v>4.8680880000000002</v>
      </c>
      <c r="EF147" s="34">
        <v>1.4679180000000001</v>
      </c>
      <c r="EG147" s="19">
        <f t="shared" ref="EG147:EG150" si="1800">SUM(ED147:EF147)</f>
        <v>8.8250899999999994</v>
      </c>
      <c r="EH147" s="34">
        <v>3.6484049999999999</v>
      </c>
      <c r="EI147" s="34">
        <v>1.8345849999999999</v>
      </c>
      <c r="EJ147" s="34">
        <v>1.8345849999999999</v>
      </c>
      <c r="EK147" s="19">
        <f t="shared" ref="EK147:EK150" si="1801">SUM(EH147:EJ147)</f>
        <v>7.3175749999999997</v>
      </c>
      <c r="EL147" s="19">
        <f t="shared" ref="EL147:EL149" si="1802">+DY147+EC147+EG147+EK147</f>
        <v>34.370896000000002</v>
      </c>
      <c r="EM147" s="48"/>
      <c r="EN147" s="48"/>
      <c r="EO147" s="48"/>
      <c r="EP147" s="197">
        <f t="shared" ref="EP147:EP150" si="1803">SUM(EM147:EO147)</f>
        <v>0</v>
      </c>
      <c r="EQ147" s="197"/>
      <c r="ER147" s="197"/>
      <c r="ES147" s="197"/>
      <c r="ET147" s="197"/>
      <c r="EU147" s="197"/>
      <c r="EV147" s="197"/>
      <c r="EW147" s="197"/>
      <c r="EX147" s="197"/>
      <c r="EY147" s="197"/>
      <c r="EZ147" s="197"/>
      <c r="FA147" s="197"/>
      <c r="FB147" s="197"/>
      <c r="FC147" s="197"/>
      <c r="FE147" s="18">
        <v>25</v>
      </c>
      <c r="FF147" s="21" t="s">
        <v>87</v>
      </c>
      <c r="FG147" s="19" t="s">
        <v>88</v>
      </c>
      <c r="FH147" s="19">
        <v>32.041935000000002</v>
      </c>
      <c r="FI147" s="19">
        <v>146.95943600000001</v>
      </c>
      <c r="FJ147" s="19">
        <v>7.7547100000000002</v>
      </c>
      <c r="FK147" s="19">
        <v>7.661626</v>
      </c>
      <c r="FL147" s="19">
        <v>7.0199629999999997</v>
      </c>
      <c r="FM147" s="19">
        <f t="shared" si="1541"/>
        <v>22.436299000000002</v>
      </c>
      <c r="FN147" s="19">
        <v>7.5315760000000003</v>
      </c>
      <c r="FO147" s="19">
        <v>5.8667509999999998</v>
      </c>
      <c r="FP147" s="19">
        <v>3.157581</v>
      </c>
      <c r="FQ147" s="19">
        <f t="shared" ref="FQ147:FQ150" si="1804">SUM(FN147:FP147)</f>
        <v>16.555907999999999</v>
      </c>
      <c r="FR147" s="19">
        <v>2.1348129999999998</v>
      </c>
      <c r="FS147" s="19">
        <v>7.7737790000000002</v>
      </c>
      <c r="FT147" s="42">
        <v>7.7737780000000001</v>
      </c>
      <c r="FU147" s="19">
        <f t="shared" ref="FU147:FU150" si="1805">SUM(FR147:FT147)</f>
        <v>17.682369999999999</v>
      </c>
      <c r="FV147" s="42">
        <v>7.0230079999999999</v>
      </c>
      <c r="FW147" s="42">
        <v>5.8811980000000004</v>
      </c>
      <c r="FX147" s="42">
        <v>4.8811980000000004</v>
      </c>
      <c r="FY147" s="19">
        <f t="shared" ref="FY147:FY150" si="1806">SUM(FV147:FX147)</f>
        <v>17.785404</v>
      </c>
      <c r="FZ147" s="19">
        <f t="shared" ref="FZ147:FZ149" si="1807">+FM147+FQ147+FU147+FY147</f>
        <v>74.459980999999999</v>
      </c>
      <c r="GA147" s="19"/>
      <c r="GB147" s="19"/>
      <c r="GC147" s="188"/>
      <c r="GD147" s="186">
        <f t="shared" ref="GD147:GD150" si="1808">SUM(GA147:GC147)</f>
        <v>0</v>
      </c>
      <c r="GE147" s="186"/>
      <c r="GF147" s="186"/>
      <c r="GG147" s="186"/>
      <c r="GH147" s="186">
        <f t="shared" ref="GH147:GH150" si="1809">SUM(GE147:GG147)</f>
        <v>0</v>
      </c>
      <c r="GI147" s="186"/>
      <c r="GJ147" s="186"/>
      <c r="GK147" s="186"/>
      <c r="GL147" s="186">
        <f t="shared" ref="GL147:GL150" si="1810">SUM(GI147:GK147)</f>
        <v>0</v>
      </c>
      <c r="GM147" s="186"/>
      <c r="GN147" s="186"/>
      <c r="GO147" s="186"/>
      <c r="GP147" s="186">
        <f t="shared" ref="GP147:GP150" si="1811">SUM(GM147:GO147)</f>
        <v>0</v>
      </c>
      <c r="GQ147" s="186">
        <f t="shared" ref="GQ147:GQ149" si="1812">+GD147+GH147+GL147+GP147</f>
        <v>0</v>
      </c>
      <c r="GS147" s="18">
        <v>25</v>
      </c>
      <c r="GT147" s="21" t="s">
        <v>87</v>
      </c>
      <c r="GU147" s="19" t="s">
        <v>88</v>
      </c>
      <c r="GV147" s="19">
        <v>18.008580099999996</v>
      </c>
      <c r="GW147" s="19">
        <v>85.104681199999987</v>
      </c>
      <c r="GX147" s="19">
        <v>8.5013039999999993</v>
      </c>
      <c r="GY147" s="19">
        <v>9.601364499999999</v>
      </c>
      <c r="GZ147" s="19">
        <v>6.6805704000000006</v>
      </c>
      <c r="HA147" s="19">
        <f t="shared" si="1551"/>
        <v>24.783238900000001</v>
      </c>
      <c r="HB147" s="19">
        <v>5.6460759999999999</v>
      </c>
      <c r="HC147" s="19">
        <v>2.982437</v>
      </c>
      <c r="HD147" s="19">
        <v>3.191103</v>
      </c>
      <c r="HE147" s="19">
        <f t="shared" ref="HE147:HE150" si="1813">SUM(HB147:HD147)</f>
        <v>11.819616</v>
      </c>
      <c r="HF147" s="19">
        <v>4.3004528000000004</v>
      </c>
      <c r="HG147" s="19">
        <v>5.4612271999999997</v>
      </c>
      <c r="HH147" s="19">
        <v>6.7874663999999996</v>
      </c>
      <c r="HI147" s="19">
        <f t="shared" ref="HI147:HI150" si="1814">SUM(HF147:HH147)</f>
        <v>16.549146399999998</v>
      </c>
      <c r="HJ147" s="19">
        <v>6.7874663999999996</v>
      </c>
      <c r="HK147" s="19">
        <v>3.2169976</v>
      </c>
      <c r="HL147" s="19">
        <v>2.9316056000000001</v>
      </c>
      <c r="HM147" s="19">
        <f t="shared" ref="HM147:HM150" si="1815">SUM(HJ147:HL147)</f>
        <v>12.9360696</v>
      </c>
      <c r="HN147" s="19">
        <f t="shared" si="1756"/>
        <v>66.088070899999991</v>
      </c>
      <c r="HO147" s="19">
        <v>3.2365832000000001</v>
      </c>
      <c r="HP147" s="19">
        <v>4.0172048</v>
      </c>
      <c r="HQ147" s="19"/>
      <c r="HR147" s="19">
        <f t="shared" ref="HR147:HR150" si="1816">SUM(HO147:HQ147)</f>
        <v>7.2537880000000001</v>
      </c>
      <c r="HS147" s="186"/>
      <c r="HT147" s="186"/>
      <c r="HU147" s="186"/>
      <c r="HV147" s="186">
        <f t="shared" ref="HV147:HV150" si="1817">SUM(HS147:HU147)</f>
        <v>0</v>
      </c>
      <c r="HW147" s="186"/>
      <c r="HX147" s="186"/>
      <c r="HY147" s="186"/>
      <c r="HZ147" s="186">
        <f t="shared" ref="HZ147:HZ150" si="1818">SUM(HW147:HY147)</f>
        <v>0</v>
      </c>
      <c r="IA147" s="186"/>
      <c r="IB147" s="186"/>
      <c r="IC147" s="186"/>
      <c r="ID147" s="186">
        <f t="shared" ref="ID147:ID150" si="1819">SUM(IA147:IC147)</f>
        <v>0</v>
      </c>
      <c r="IE147" s="186">
        <f t="shared" si="1761"/>
        <v>7.2537880000000001</v>
      </c>
    </row>
    <row r="148" spans="1:239" ht="15.75" x14ac:dyDescent="0.25">
      <c r="A148" s="17">
        <v>26</v>
      </c>
      <c r="B148" s="21" t="s">
        <v>89</v>
      </c>
      <c r="C148" s="19" t="s">
        <v>90</v>
      </c>
      <c r="D148" s="20">
        <f>AR148+'1.Danh muc CPHC'!CF148+DT148+FH148+GV148</f>
        <v>13.907441000000002</v>
      </c>
      <c r="E148" s="20">
        <f>AS148+'1.Danh muc CPHC'!CG148+DU148+FI148+GW148</f>
        <v>54.855476019999998</v>
      </c>
      <c r="F148" s="20">
        <f>AT148+'1.Danh muc CPHC'!CH148+DV148+FJ148+GX148</f>
        <v>1.6799827199999999</v>
      </c>
      <c r="G148" s="20">
        <f>AU148+'1.Danh muc CPHC'!CI148+DW148+FK148+GY148</f>
        <v>3.0088203</v>
      </c>
      <c r="H148" s="20">
        <f>AV148+'1.Danh muc CPHC'!CJ148+DX148+FL148+GZ148</f>
        <v>2.0484507000000001</v>
      </c>
      <c r="I148" s="32">
        <f t="shared" si="1340"/>
        <v>6.73725372</v>
      </c>
      <c r="J148" s="20">
        <f t="shared" si="1781"/>
        <v>2.570214</v>
      </c>
      <c r="K148" s="20">
        <f t="shared" si="1781"/>
        <v>0.84966720000000007</v>
      </c>
      <c r="L148" s="20">
        <f t="shared" si="1781"/>
        <v>1.6696671999999997</v>
      </c>
      <c r="M148" s="32">
        <f t="shared" si="1341"/>
        <v>5.0895484</v>
      </c>
      <c r="N148" s="20">
        <f t="shared" si="1782"/>
        <v>2.1646673999999999</v>
      </c>
      <c r="O148" s="20">
        <f t="shared" si="1782"/>
        <v>2.1785337999999999</v>
      </c>
      <c r="P148" s="20">
        <f t="shared" si="1782"/>
        <v>2.7833342000000001</v>
      </c>
      <c r="Q148" s="32">
        <f t="shared" si="1342"/>
        <v>7.1265353999999999</v>
      </c>
      <c r="R148" s="20">
        <f t="shared" si="1783"/>
        <v>3.5133321999999998</v>
      </c>
      <c r="S148" s="20">
        <f t="shared" si="1783"/>
        <v>5.0070671999999998</v>
      </c>
      <c r="T148" s="20">
        <f t="shared" si="1783"/>
        <v>5.3170672000000003</v>
      </c>
      <c r="U148" s="32">
        <f t="shared" si="1343"/>
        <v>13.837466599999999</v>
      </c>
      <c r="V148" s="32">
        <f t="shared" si="1344"/>
        <v>32.790804119999997</v>
      </c>
      <c r="W148" s="32">
        <f>BK148+CY148+EM148+GA148+HO148</f>
        <v>0.60666719999999996</v>
      </c>
      <c r="X148" s="32">
        <f t="shared" si="1784"/>
        <v>0.60666719999999996</v>
      </c>
      <c r="Y148" s="202">
        <f t="shared" si="1784"/>
        <v>0</v>
      </c>
      <c r="Z148" s="186">
        <f t="shared" si="1762"/>
        <v>1.2133343999999999</v>
      </c>
      <c r="AA148" s="186">
        <f>BO148+DC148+EQ148+GE148+HS148</f>
        <v>0</v>
      </c>
      <c r="AB148" s="186">
        <f t="shared" si="1785"/>
        <v>0</v>
      </c>
      <c r="AC148" s="186">
        <f t="shared" si="1785"/>
        <v>0</v>
      </c>
      <c r="AD148" s="186">
        <f t="shared" si="1785"/>
        <v>0</v>
      </c>
      <c r="AE148" s="186">
        <f>BS148+DG148+EU148+GI148+HW148</f>
        <v>0</v>
      </c>
      <c r="AF148" s="186">
        <f t="shared" si="1786"/>
        <v>0</v>
      </c>
      <c r="AG148" s="186">
        <f t="shared" si="1787"/>
        <v>0</v>
      </c>
      <c r="AH148" s="186">
        <f t="shared" si="1788"/>
        <v>0</v>
      </c>
      <c r="AI148" s="186">
        <f>BW148+DK148+EY148+GM148+IA148</f>
        <v>0</v>
      </c>
      <c r="AJ148" s="186">
        <f t="shared" si="1789"/>
        <v>0</v>
      </c>
      <c r="AK148" s="186">
        <f t="shared" si="1790"/>
        <v>0</v>
      </c>
      <c r="AL148" s="186">
        <f t="shared" si="1791"/>
        <v>0</v>
      </c>
      <c r="AM148" s="186">
        <f t="shared" si="1374"/>
        <v>1.2133343999999999</v>
      </c>
      <c r="AN148" s="13"/>
      <c r="AO148" s="18">
        <v>26</v>
      </c>
      <c r="AP148" s="21" t="s">
        <v>89</v>
      </c>
      <c r="AQ148" s="19" t="s">
        <v>90</v>
      </c>
      <c r="AR148" s="19">
        <v>4.5115598200000004</v>
      </c>
      <c r="AS148" s="19">
        <v>20.562170819999999</v>
      </c>
      <c r="AT148" s="19">
        <v>0.42515981999999997</v>
      </c>
      <c r="AU148" s="19">
        <v>1.5</v>
      </c>
      <c r="AV148" s="19">
        <v>1.5</v>
      </c>
      <c r="AW148" s="19">
        <f t="shared" si="1525"/>
        <v>3.4251598200000002</v>
      </c>
      <c r="AX148" s="19">
        <v>1.3379999999999999</v>
      </c>
      <c r="AY148" s="19">
        <v>0.80800020000000006</v>
      </c>
      <c r="AZ148" s="19">
        <v>1.3780001999999998</v>
      </c>
      <c r="BA148" s="19">
        <f t="shared" si="1792"/>
        <v>3.5240003999999998</v>
      </c>
      <c r="BB148" s="19">
        <v>0.80800020000000006</v>
      </c>
      <c r="BC148" s="19">
        <v>1.5352001999999998</v>
      </c>
      <c r="BD148" s="19">
        <v>1.266667</v>
      </c>
      <c r="BE148" s="19">
        <f t="shared" si="1527"/>
        <v>3.6098673999999997</v>
      </c>
      <c r="BF148" s="19">
        <v>1.546665</v>
      </c>
      <c r="BG148" s="19">
        <v>0.65339999999999998</v>
      </c>
      <c r="BH148" s="19">
        <v>1.1334</v>
      </c>
      <c r="BI148" s="19">
        <f t="shared" si="1793"/>
        <v>3.3334649999999999</v>
      </c>
      <c r="BJ148" s="33">
        <f t="shared" si="1529"/>
        <v>13.892492619999999</v>
      </c>
      <c r="BK148" s="48"/>
      <c r="BL148" s="48"/>
      <c r="BM148" s="48"/>
      <c r="BN148" s="197">
        <f t="shared" si="1794"/>
        <v>0</v>
      </c>
      <c r="BO148" s="197"/>
      <c r="BP148" s="197"/>
      <c r="BQ148" s="197"/>
      <c r="BR148" s="197">
        <f t="shared" si="1795"/>
        <v>0</v>
      </c>
      <c r="BS148" s="197"/>
      <c r="BT148" s="197"/>
      <c r="BU148" s="197"/>
      <c r="BV148" s="197">
        <f t="shared" si="1796"/>
        <v>0</v>
      </c>
      <c r="BW148" s="197"/>
      <c r="BX148" s="197"/>
      <c r="BY148" s="197"/>
      <c r="BZ148" s="197">
        <f t="shared" si="1797"/>
        <v>0</v>
      </c>
      <c r="CA148" s="197">
        <f t="shared" si="1798"/>
        <v>0</v>
      </c>
      <c r="CC148" s="18">
        <v>26</v>
      </c>
      <c r="CD148" s="21" t="s">
        <v>89</v>
      </c>
      <c r="CE148" s="19" t="s">
        <v>90</v>
      </c>
      <c r="CF148" s="19">
        <v>5.6839979999999998E-2</v>
      </c>
      <c r="CG148" s="19">
        <v>2.4000000000000004</v>
      </c>
      <c r="CH148" s="19">
        <v>4.8000000000000001E-2</v>
      </c>
      <c r="CI148" s="19">
        <v>5.8000000000000003E-2</v>
      </c>
      <c r="CJ148" s="19">
        <v>9.8000000000000004E-2</v>
      </c>
      <c r="CK148" s="19">
        <v>0.20400000000000001</v>
      </c>
      <c r="CL148" s="19"/>
      <c r="CM148" s="19"/>
      <c r="CN148" s="19"/>
      <c r="CO148" s="19">
        <v>0</v>
      </c>
      <c r="CP148" s="19"/>
      <c r="CQ148" s="19"/>
      <c r="CR148" s="19"/>
      <c r="CS148" s="19">
        <v>0</v>
      </c>
      <c r="CT148" s="19"/>
      <c r="CU148" s="19"/>
      <c r="CV148" s="19"/>
      <c r="CW148" s="19">
        <v>0</v>
      </c>
      <c r="CX148" s="19">
        <v>0.20400000000000001</v>
      </c>
      <c r="CY148" s="19"/>
      <c r="CZ148" s="19"/>
      <c r="DA148" s="19"/>
      <c r="DB148" s="19"/>
      <c r="DC148" s="19"/>
      <c r="DD148" s="19"/>
      <c r="DE148" s="19"/>
      <c r="DF148" s="19"/>
      <c r="DG148" s="19"/>
      <c r="DH148" s="19"/>
      <c r="DI148" s="19"/>
      <c r="DJ148" s="19"/>
      <c r="DK148" s="19"/>
      <c r="DL148" s="19"/>
      <c r="DM148" s="19"/>
      <c r="DN148" s="186"/>
      <c r="DO148" s="186"/>
      <c r="DQ148" s="18">
        <v>26</v>
      </c>
      <c r="DR148" s="21" t="s">
        <v>89</v>
      </c>
      <c r="DS148" s="19" t="s">
        <v>90</v>
      </c>
      <c r="DT148" s="19">
        <v>3.3463940000000001</v>
      </c>
      <c r="DU148" s="19">
        <v>7.0824550000000004</v>
      </c>
      <c r="DV148" s="19">
        <v>0</v>
      </c>
      <c r="DW148" s="19">
        <v>1</v>
      </c>
      <c r="DX148" s="19">
        <v>0</v>
      </c>
      <c r="DY148" s="19">
        <f t="shared" si="1535"/>
        <v>1</v>
      </c>
      <c r="DZ148" s="19">
        <v>0</v>
      </c>
      <c r="EA148" s="19">
        <v>0</v>
      </c>
      <c r="EB148" s="19">
        <v>0.25</v>
      </c>
      <c r="EC148" s="19">
        <f t="shared" si="1799"/>
        <v>0.25</v>
      </c>
      <c r="ED148" s="19">
        <v>0.25</v>
      </c>
      <c r="EE148" s="19">
        <v>0.25</v>
      </c>
      <c r="EF148" s="34">
        <v>0.25</v>
      </c>
      <c r="EG148" s="19">
        <f t="shared" si="1800"/>
        <v>0.75</v>
      </c>
      <c r="EH148" s="34">
        <v>1</v>
      </c>
      <c r="EI148" s="34">
        <v>3.25</v>
      </c>
      <c r="EJ148" s="34">
        <v>2.2799999999999998</v>
      </c>
      <c r="EK148" s="19">
        <f t="shared" si="1801"/>
        <v>6.5299999999999994</v>
      </c>
      <c r="EL148" s="19">
        <f t="shared" si="1802"/>
        <v>8.5299999999999994</v>
      </c>
      <c r="EM148" s="48"/>
      <c r="EN148" s="48"/>
      <c r="EO148" s="48"/>
      <c r="EP148" s="197">
        <f t="shared" si="1803"/>
        <v>0</v>
      </c>
      <c r="EQ148" s="197"/>
      <c r="ER148" s="197"/>
      <c r="ES148" s="197"/>
      <c r="ET148" s="197"/>
      <c r="EU148" s="197"/>
      <c r="EV148" s="197"/>
      <c r="EW148" s="197"/>
      <c r="EX148" s="197"/>
      <c r="EY148" s="197"/>
      <c r="EZ148" s="197"/>
      <c r="FA148" s="197"/>
      <c r="FB148" s="197"/>
      <c r="FC148" s="197"/>
      <c r="FE148" s="18">
        <v>26</v>
      </c>
      <c r="FF148" s="21" t="s">
        <v>89</v>
      </c>
      <c r="FG148" s="19" t="s">
        <v>90</v>
      </c>
      <c r="FH148" s="19">
        <v>2.916668</v>
      </c>
      <c r="FI148" s="19">
        <v>12.662444000000001</v>
      </c>
      <c r="FJ148" s="19">
        <v>0.185</v>
      </c>
      <c r="FK148" s="19">
        <v>0</v>
      </c>
      <c r="FL148" s="19">
        <v>0</v>
      </c>
      <c r="FM148" s="19">
        <f t="shared" si="1541"/>
        <v>0.185</v>
      </c>
      <c r="FN148" s="19">
        <v>0.45454499999999998</v>
      </c>
      <c r="FO148" s="19">
        <v>0</v>
      </c>
      <c r="FP148" s="19">
        <v>0</v>
      </c>
      <c r="FQ148" s="19">
        <f t="shared" si="1804"/>
        <v>0.45454499999999998</v>
      </c>
      <c r="FR148" s="19">
        <v>0</v>
      </c>
      <c r="FS148" s="19">
        <v>0</v>
      </c>
      <c r="FT148" s="42">
        <v>0.3</v>
      </c>
      <c r="FU148" s="19">
        <f t="shared" si="1805"/>
        <v>0.3</v>
      </c>
      <c r="FV148" s="42">
        <v>0</v>
      </c>
      <c r="FW148" s="42">
        <v>0.497</v>
      </c>
      <c r="FX148" s="42">
        <v>1.2969999999999999</v>
      </c>
      <c r="FY148" s="19">
        <f t="shared" si="1806"/>
        <v>1.794</v>
      </c>
      <c r="FZ148" s="19">
        <f t="shared" si="1807"/>
        <v>2.7335450000000003</v>
      </c>
      <c r="GA148" s="19"/>
      <c r="GB148" s="19"/>
      <c r="GC148" s="188"/>
      <c r="GD148" s="186">
        <f t="shared" si="1808"/>
        <v>0</v>
      </c>
      <c r="GE148" s="186"/>
      <c r="GF148" s="186"/>
      <c r="GG148" s="186"/>
      <c r="GH148" s="186">
        <f t="shared" si="1809"/>
        <v>0</v>
      </c>
      <c r="GI148" s="186"/>
      <c r="GJ148" s="186"/>
      <c r="GK148" s="186"/>
      <c r="GL148" s="186">
        <f t="shared" si="1810"/>
        <v>0</v>
      </c>
      <c r="GM148" s="186"/>
      <c r="GN148" s="186"/>
      <c r="GO148" s="186"/>
      <c r="GP148" s="186">
        <f t="shared" si="1811"/>
        <v>0</v>
      </c>
      <c r="GQ148" s="186">
        <f t="shared" si="1812"/>
        <v>0</v>
      </c>
      <c r="GS148" s="18">
        <v>26</v>
      </c>
      <c r="GT148" s="21" t="s">
        <v>89</v>
      </c>
      <c r="GU148" s="19" t="s">
        <v>90</v>
      </c>
      <c r="GV148" s="19">
        <v>3.0759791999999999</v>
      </c>
      <c r="GW148" s="19">
        <v>12.1484062</v>
      </c>
      <c r="GX148" s="19">
        <v>1.0218228999999999</v>
      </c>
      <c r="GY148" s="19">
        <v>0.45082029999999995</v>
      </c>
      <c r="GZ148" s="19">
        <v>0.45045069999999998</v>
      </c>
      <c r="HA148" s="19">
        <f t="shared" si="1551"/>
        <v>1.9230938999999998</v>
      </c>
      <c r="HB148" s="19">
        <v>0.77766900000000005</v>
      </c>
      <c r="HC148" s="19">
        <v>4.1667000000000003E-2</v>
      </c>
      <c r="HD148" s="19">
        <v>4.1667000000000003E-2</v>
      </c>
      <c r="HE148" s="19">
        <f t="shared" si="1813"/>
        <v>0.86100300000000007</v>
      </c>
      <c r="HF148" s="19">
        <v>1.1066672000000002</v>
      </c>
      <c r="HG148" s="19">
        <v>0.39333360000000006</v>
      </c>
      <c r="HH148" s="19">
        <v>0.96666720000000006</v>
      </c>
      <c r="HI148" s="19">
        <f t="shared" si="1814"/>
        <v>2.4666680000000003</v>
      </c>
      <c r="HJ148" s="19">
        <v>0.96666720000000006</v>
      </c>
      <c r="HK148" s="19">
        <v>0.60666719999999996</v>
      </c>
      <c r="HL148" s="19">
        <v>0.60666719999999996</v>
      </c>
      <c r="HM148" s="19">
        <f t="shared" si="1815"/>
        <v>2.1800015999999998</v>
      </c>
      <c r="HN148" s="19">
        <f t="shared" si="1756"/>
        <v>7.4307664999999998</v>
      </c>
      <c r="HO148" s="19">
        <v>0.60666719999999996</v>
      </c>
      <c r="HP148" s="19">
        <v>0.60666719999999996</v>
      </c>
      <c r="HQ148" s="19"/>
      <c r="HR148" s="19">
        <f t="shared" si="1816"/>
        <v>1.2133343999999999</v>
      </c>
      <c r="HS148" s="186"/>
      <c r="HT148" s="186"/>
      <c r="HU148" s="186"/>
      <c r="HV148" s="186">
        <f t="shared" si="1817"/>
        <v>0</v>
      </c>
      <c r="HW148" s="186"/>
      <c r="HX148" s="186"/>
      <c r="HY148" s="186"/>
      <c r="HZ148" s="186">
        <f t="shared" si="1818"/>
        <v>0</v>
      </c>
      <c r="IA148" s="186"/>
      <c r="IB148" s="186"/>
      <c r="IC148" s="186"/>
      <c r="ID148" s="186">
        <f t="shared" si="1819"/>
        <v>0</v>
      </c>
      <c r="IE148" s="186">
        <f t="shared" si="1761"/>
        <v>1.2133343999999999</v>
      </c>
    </row>
    <row r="149" spans="1:239" ht="15.75" x14ac:dyDescent="0.25">
      <c r="A149" s="17">
        <v>27</v>
      </c>
      <c r="B149" s="21" t="s">
        <v>91</v>
      </c>
      <c r="C149" s="19" t="s">
        <v>92</v>
      </c>
      <c r="D149" s="20">
        <f>AR149+'1.Danh muc CPHC'!CF149+DT149+FH149+GV149</f>
        <v>0</v>
      </c>
      <c r="E149" s="20">
        <f>AS149+'1.Danh muc CPHC'!CG149+DU149+FI149+GW149</f>
        <v>11.6</v>
      </c>
      <c r="F149" s="20">
        <f>AT149+'1.Danh muc CPHC'!CH149+DV149+FJ149+GX149</f>
        <v>0</v>
      </c>
      <c r="G149" s="20">
        <f>AU149+'1.Danh muc CPHC'!CI149+DW149+FK149+GY149</f>
        <v>0.45</v>
      </c>
      <c r="H149" s="20">
        <f>AV149+'1.Danh muc CPHC'!CJ149+DX149+FL149+GZ149</f>
        <v>0.55000000000000004</v>
      </c>
      <c r="I149" s="32">
        <f t="shared" si="1340"/>
        <v>1</v>
      </c>
      <c r="J149" s="20">
        <f t="shared" si="1781"/>
        <v>0.26464559999999998</v>
      </c>
      <c r="K149" s="20">
        <f t="shared" si="1781"/>
        <v>0.26464559999999998</v>
      </c>
      <c r="L149" s="20">
        <f t="shared" si="1781"/>
        <v>0.26464559999999998</v>
      </c>
      <c r="M149" s="32">
        <f t="shared" si="1341"/>
        <v>0.7939368</v>
      </c>
      <c r="N149" s="20">
        <f t="shared" si="1782"/>
        <v>0.2646462</v>
      </c>
      <c r="O149" s="20">
        <f t="shared" si="1782"/>
        <v>0.96340919999999997</v>
      </c>
      <c r="P149" s="20">
        <f t="shared" si="1782"/>
        <v>0.208955</v>
      </c>
      <c r="Q149" s="32">
        <f t="shared" si="1342"/>
        <v>1.4370103999999999</v>
      </c>
      <c r="R149" s="20">
        <f t="shared" si="1783"/>
        <v>0.208955</v>
      </c>
      <c r="S149" s="20">
        <f t="shared" si="1783"/>
        <v>0.4486482</v>
      </c>
      <c r="T149" s="20">
        <f t="shared" si="1783"/>
        <v>0.22904819999999998</v>
      </c>
      <c r="U149" s="32">
        <f t="shared" si="1343"/>
        <v>0.88665140000000009</v>
      </c>
      <c r="V149" s="32">
        <f t="shared" si="1344"/>
        <v>4.1175986</v>
      </c>
      <c r="W149" s="32">
        <f>BK149+CY149+EM149+GA149+HO149</f>
        <v>0</v>
      </c>
      <c r="X149" s="32">
        <f t="shared" si="1784"/>
        <v>0</v>
      </c>
      <c r="Y149" s="202">
        <f t="shared" si="1784"/>
        <v>0</v>
      </c>
      <c r="Z149" s="186">
        <f t="shared" si="1762"/>
        <v>0</v>
      </c>
      <c r="AA149" s="186">
        <f>BO149+DC149+EQ149+GE149+HS149</f>
        <v>0</v>
      </c>
      <c r="AB149" s="186">
        <f t="shared" si="1785"/>
        <v>0</v>
      </c>
      <c r="AC149" s="186">
        <f t="shared" si="1785"/>
        <v>0</v>
      </c>
      <c r="AD149" s="186">
        <f t="shared" si="1785"/>
        <v>0</v>
      </c>
      <c r="AE149" s="186">
        <f>BS149+DG149+EU149+GI149+HW149</f>
        <v>0</v>
      </c>
      <c r="AF149" s="186">
        <f t="shared" si="1786"/>
        <v>0</v>
      </c>
      <c r="AG149" s="186">
        <f t="shared" si="1787"/>
        <v>0</v>
      </c>
      <c r="AH149" s="186">
        <f t="shared" si="1788"/>
        <v>0</v>
      </c>
      <c r="AI149" s="186">
        <f>BW149+DK149+EY149+GM149+IA149</f>
        <v>0</v>
      </c>
      <c r="AJ149" s="186">
        <f t="shared" si="1789"/>
        <v>0</v>
      </c>
      <c r="AK149" s="186">
        <f t="shared" si="1790"/>
        <v>0</v>
      </c>
      <c r="AL149" s="186">
        <f t="shared" si="1791"/>
        <v>0</v>
      </c>
      <c r="AM149" s="186">
        <f t="shared" si="1374"/>
        <v>0</v>
      </c>
      <c r="AN149" s="13"/>
      <c r="AO149" s="18">
        <v>27</v>
      </c>
      <c r="AP149" s="21" t="s">
        <v>91</v>
      </c>
      <c r="AQ149" s="19" t="s">
        <v>92</v>
      </c>
      <c r="AR149" s="19">
        <v>0</v>
      </c>
      <c r="AS149" s="19">
        <v>0</v>
      </c>
      <c r="AT149" s="19">
        <v>0</v>
      </c>
      <c r="AU149" s="19">
        <v>0.45</v>
      </c>
      <c r="AV149" s="19">
        <v>0.55000000000000004</v>
      </c>
      <c r="AW149" s="19">
        <f t="shared" si="1525"/>
        <v>1</v>
      </c>
      <c r="AX149" s="19">
        <v>0.26464559999999998</v>
      </c>
      <c r="AY149" s="19">
        <v>0.26464559999999998</v>
      </c>
      <c r="AZ149" s="19">
        <v>0.26464559999999998</v>
      </c>
      <c r="BA149" s="19">
        <f t="shared" si="1792"/>
        <v>0.7939368</v>
      </c>
      <c r="BB149" s="19">
        <v>0.2646462</v>
      </c>
      <c r="BC149" s="19">
        <v>0.96340919999999997</v>
      </c>
      <c r="BD149" s="19">
        <v>0.208955</v>
      </c>
      <c r="BE149" s="19">
        <f t="shared" si="1527"/>
        <v>1.4370103999999999</v>
      </c>
      <c r="BF149" s="19">
        <v>0.208955</v>
      </c>
      <c r="BG149" s="19">
        <v>0.4486482</v>
      </c>
      <c r="BH149" s="19">
        <v>0.22904819999999998</v>
      </c>
      <c r="BI149" s="19">
        <f t="shared" si="1793"/>
        <v>0.88665140000000009</v>
      </c>
      <c r="BJ149" s="33">
        <f>+AW149+BA149+BE149+BI149</f>
        <v>4.1175986</v>
      </c>
      <c r="BK149" s="48"/>
      <c r="BL149" s="48"/>
      <c r="BM149" s="48"/>
      <c r="BN149" s="197">
        <f t="shared" si="1794"/>
        <v>0</v>
      </c>
      <c r="BO149" s="197"/>
      <c r="BP149" s="197"/>
      <c r="BQ149" s="197"/>
      <c r="BR149" s="197">
        <f t="shared" si="1795"/>
        <v>0</v>
      </c>
      <c r="BS149" s="197"/>
      <c r="BT149" s="197"/>
      <c r="BU149" s="197"/>
      <c r="BV149" s="197">
        <f t="shared" si="1796"/>
        <v>0</v>
      </c>
      <c r="BW149" s="197"/>
      <c r="BX149" s="197"/>
      <c r="BY149" s="197"/>
      <c r="BZ149" s="197">
        <f t="shared" si="1797"/>
        <v>0</v>
      </c>
      <c r="CA149" s="197">
        <f t="shared" si="1798"/>
        <v>0</v>
      </c>
      <c r="CC149" s="18">
        <v>27</v>
      </c>
      <c r="CD149" s="21" t="s">
        <v>91</v>
      </c>
      <c r="CE149" s="19" t="s">
        <v>92</v>
      </c>
      <c r="CF149" s="19">
        <v>0</v>
      </c>
      <c r="CG149" s="19">
        <v>11.6</v>
      </c>
      <c r="CH149" s="19">
        <v>0</v>
      </c>
      <c r="CI149" s="19">
        <v>0</v>
      </c>
      <c r="CJ149" s="19">
        <v>0</v>
      </c>
      <c r="CK149" s="19">
        <v>0</v>
      </c>
      <c r="CL149" s="19"/>
      <c r="CM149" s="19"/>
      <c r="CN149" s="19"/>
      <c r="CO149" s="19">
        <v>0</v>
      </c>
      <c r="CP149" s="19"/>
      <c r="CQ149" s="19"/>
      <c r="CR149" s="19"/>
      <c r="CS149" s="19">
        <v>0</v>
      </c>
      <c r="CT149" s="19"/>
      <c r="CU149" s="19"/>
      <c r="CV149" s="19"/>
      <c r="CW149" s="19">
        <v>0</v>
      </c>
      <c r="CX149" s="19">
        <v>0</v>
      </c>
      <c r="CY149" s="19"/>
      <c r="CZ149" s="19"/>
      <c r="DA149" s="19"/>
      <c r="DB149" s="19"/>
      <c r="DC149" s="19"/>
      <c r="DD149" s="19"/>
      <c r="DE149" s="19"/>
      <c r="DF149" s="19"/>
      <c r="DG149" s="19"/>
      <c r="DH149" s="19"/>
      <c r="DI149" s="19"/>
      <c r="DJ149" s="19"/>
      <c r="DK149" s="19"/>
      <c r="DL149" s="19"/>
      <c r="DM149" s="19"/>
      <c r="DN149" s="186"/>
      <c r="DO149" s="186"/>
      <c r="DQ149" s="18">
        <v>27</v>
      </c>
      <c r="DR149" s="21" t="s">
        <v>91</v>
      </c>
      <c r="DS149" s="19" t="s">
        <v>92</v>
      </c>
      <c r="DT149" s="19">
        <v>0</v>
      </c>
      <c r="DU149" s="19">
        <v>0</v>
      </c>
      <c r="DV149" s="19">
        <v>0</v>
      </c>
      <c r="DW149" s="19">
        <v>0</v>
      </c>
      <c r="DX149" s="19">
        <v>0</v>
      </c>
      <c r="DY149" s="19">
        <f t="shared" si="1535"/>
        <v>0</v>
      </c>
      <c r="DZ149" s="19">
        <v>0</v>
      </c>
      <c r="EA149" s="19">
        <v>0</v>
      </c>
      <c r="EB149" s="19">
        <v>0</v>
      </c>
      <c r="EC149" s="19">
        <f t="shared" si="1799"/>
        <v>0</v>
      </c>
      <c r="ED149" s="19">
        <v>0</v>
      </c>
      <c r="EE149" s="19">
        <v>0</v>
      </c>
      <c r="EF149" s="34">
        <v>0</v>
      </c>
      <c r="EG149" s="19">
        <f t="shared" si="1800"/>
        <v>0</v>
      </c>
      <c r="EH149" s="34">
        <v>0</v>
      </c>
      <c r="EI149" s="34">
        <v>0</v>
      </c>
      <c r="EJ149" s="34">
        <v>0</v>
      </c>
      <c r="EK149" s="19">
        <f t="shared" si="1801"/>
        <v>0</v>
      </c>
      <c r="EL149" s="19">
        <f t="shared" si="1802"/>
        <v>0</v>
      </c>
      <c r="EM149" s="48"/>
      <c r="EN149" s="48"/>
      <c r="EO149" s="48"/>
      <c r="EP149" s="197">
        <f t="shared" si="1803"/>
        <v>0</v>
      </c>
      <c r="EQ149" s="197"/>
      <c r="ER149" s="197"/>
      <c r="ES149" s="197"/>
      <c r="ET149" s="197"/>
      <c r="EU149" s="197"/>
      <c r="EV149" s="197"/>
      <c r="EW149" s="197"/>
      <c r="EX149" s="197"/>
      <c r="EY149" s="197"/>
      <c r="EZ149" s="197"/>
      <c r="FA149" s="197"/>
      <c r="FB149" s="197"/>
      <c r="FC149" s="197"/>
      <c r="FE149" s="18">
        <v>27</v>
      </c>
      <c r="FF149" s="21" t="s">
        <v>91</v>
      </c>
      <c r="FG149" s="19" t="s">
        <v>92</v>
      </c>
      <c r="FH149" s="19">
        <v>0</v>
      </c>
      <c r="FI149" s="19">
        <v>0</v>
      </c>
      <c r="FJ149" s="19">
        <v>0</v>
      </c>
      <c r="FK149" s="19">
        <v>0</v>
      </c>
      <c r="FL149" s="19">
        <v>0</v>
      </c>
      <c r="FM149" s="19">
        <f t="shared" si="1541"/>
        <v>0</v>
      </c>
      <c r="FN149" s="19">
        <v>0</v>
      </c>
      <c r="FO149" s="19">
        <v>0</v>
      </c>
      <c r="FP149" s="19">
        <v>0</v>
      </c>
      <c r="FQ149" s="19">
        <f t="shared" si="1804"/>
        <v>0</v>
      </c>
      <c r="FR149" s="19">
        <v>0</v>
      </c>
      <c r="FS149" s="19">
        <v>0</v>
      </c>
      <c r="FT149" s="42">
        <v>0</v>
      </c>
      <c r="FU149" s="19">
        <f t="shared" si="1805"/>
        <v>0</v>
      </c>
      <c r="FV149" s="42">
        <v>0</v>
      </c>
      <c r="FW149" s="42">
        <v>0</v>
      </c>
      <c r="FX149" s="42">
        <v>0</v>
      </c>
      <c r="FY149" s="19">
        <f t="shared" si="1806"/>
        <v>0</v>
      </c>
      <c r="FZ149" s="19">
        <f t="shared" si="1807"/>
        <v>0</v>
      </c>
      <c r="GA149" s="19"/>
      <c r="GB149" s="19"/>
      <c r="GC149" s="188"/>
      <c r="GD149" s="186">
        <f t="shared" si="1808"/>
        <v>0</v>
      </c>
      <c r="GE149" s="186"/>
      <c r="GF149" s="186"/>
      <c r="GG149" s="186"/>
      <c r="GH149" s="186">
        <f t="shared" si="1809"/>
        <v>0</v>
      </c>
      <c r="GI149" s="186"/>
      <c r="GJ149" s="186"/>
      <c r="GK149" s="186"/>
      <c r="GL149" s="186">
        <f t="shared" si="1810"/>
        <v>0</v>
      </c>
      <c r="GM149" s="186"/>
      <c r="GN149" s="186"/>
      <c r="GO149" s="186"/>
      <c r="GP149" s="186">
        <f t="shared" si="1811"/>
        <v>0</v>
      </c>
      <c r="GQ149" s="186">
        <f t="shared" si="1812"/>
        <v>0</v>
      </c>
      <c r="GS149" s="18">
        <v>27</v>
      </c>
      <c r="GT149" s="21" t="s">
        <v>91</v>
      </c>
      <c r="GU149" s="19" t="s">
        <v>92</v>
      </c>
      <c r="GV149" s="19">
        <v>0</v>
      </c>
      <c r="GW149" s="19">
        <v>0</v>
      </c>
      <c r="GX149" s="19">
        <v>0</v>
      </c>
      <c r="GY149" s="19">
        <v>0</v>
      </c>
      <c r="GZ149" s="19">
        <v>0</v>
      </c>
      <c r="HA149" s="19">
        <f t="shared" si="1551"/>
        <v>0</v>
      </c>
      <c r="HB149" s="19">
        <v>0</v>
      </c>
      <c r="HC149" s="19">
        <v>0</v>
      </c>
      <c r="HD149" s="19">
        <v>0</v>
      </c>
      <c r="HE149" s="19">
        <f t="shared" si="1813"/>
        <v>0</v>
      </c>
      <c r="HF149" s="19">
        <v>0</v>
      </c>
      <c r="HG149" s="19">
        <v>0</v>
      </c>
      <c r="HH149" s="19">
        <v>0</v>
      </c>
      <c r="HI149" s="19">
        <f t="shared" si="1814"/>
        <v>0</v>
      </c>
      <c r="HJ149" s="19">
        <v>0</v>
      </c>
      <c r="HK149" s="19">
        <v>0</v>
      </c>
      <c r="HL149" s="19">
        <v>0</v>
      </c>
      <c r="HM149" s="19">
        <f t="shared" si="1815"/>
        <v>0</v>
      </c>
      <c r="HN149" s="19">
        <f t="shared" si="1756"/>
        <v>0</v>
      </c>
      <c r="HO149" s="19">
        <v>0</v>
      </c>
      <c r="HP149" s="19">
        <v>0</v>
      </c>
      <c r="HQ149" s="19"/>
      <c r="HR149" s="19">
        <f t="shared" si="1816"/>
        <v>0</v>
      </c>
      <c r="HS149" s="186"/>
      <c r="HT149" s="186"/>
      <c r="HU149" s="186"/>
      <c r="HV149" s="186">
        <f t="shared" si="1817"/>
        <v>0</v>
      </c>
      <c r="HW149" s="186"/>
      <c r="HX149" s="186"/>
      <c r="HY149" s="186"/>
      <c r="HZ149" s="186">
        <f t="shared" si="1818"/>
        <v>0</v>
      </c>
      <c r="IA149" s="186"/>
      <c r="IB149" s="186"/>
      <c r="IC149" s="186"/>
      <c r="ID149" s="186">
        <f t="shared" si="1819"/>
        <v>0</v>
      </c>
      <c r="IE149" s="186">
        <f t="shared" si="1761"/>
        <v>0</v>
      </c>
    </row>
    <row r="150" spans="1:239" ht="15.75" x14ac:dyDescent="0.25">
      <c r="A150" s="17">
        <v>28</v>
      </c>
      <c r="B150" s="21" t="s">
        <v>93</v>
      </c>
      <c r="C150" s="19" t="s">
        <v>94</v>
      </c>
      <c r="D150" s="20">
        <f>AR150+'1.Danh muc CPHC'!CF150+DT150+FH150+GV150</f>
        <v>0</v>
      </c>
      <c r="E150" s="20">
        <f>AS150+'1.Danh muc CPHC'!CG150+DU150+FI150+GW150</f>
        <v>0</v>
      </c>
      <c r="F150" s="20">
        <f>AT150+'1.Danh muc CPHC'!CH150+DV150+FJ150+GX150</f>
        <v>0</v>
      </c>
      <c r="G150" s="20">
        <f>AU150+'1.Danh muc CPHC'!CI150+DW150+FK150+GY150</f>
        <v>0</v>
      </c>
      <c r="H150" s="20">
        <f>AV150+'1.Danh muc CPHC'!CJ150+DX150+FL150+GZ150</f>
        <v>0</v>
      </c>
      <c r="I150" s="32">
        <f t="shared" si="1340"/>
        <v>0</v>
      </c>
      <c r="J150" s="20">
        <f t="shared" si="1781"/>
        <v>0</v>
      </c>
      <c r="K150" s="20">
        <f t="shared" si="1781"/>
        <v>0</v>
      </c>
      <c r="L150" s="20">
        <f t="shared" si="1781"/>
        <v>0</v>
      </c>
      <c r="M150" s="32">
        <f t="shared" si="1341"/>
        <v>0</v>
      </c>
      <c r="N150" s="20">
        <f t="shared" si="1782"/>
        <v>0</v>
      </c>
      <c r="O150" s="20">
        <f t="shared" si="1782"/>
        <v>0</v>
      </c>
      <c r="P150" s="20">
        <f t="shared" si="1782"/>
        <v>0</v>
      </c>
      <c r="Q150" s="32">
        <f t="shared" si="1342"/>
        <v>0</v>
      </c>
      <c r="R150" s="20">
        <f t="shared" si="1783"/>
        <v>0</v>
      </c>
      <c r="S150" s="20">
        <f t="shared" si="1783"/>
        <v>0</v>
      </c>
      <c r="T150" s="20">
        <f t="shared" si="1783"/>
        <v>0</v>
      </c>
      <c r="U150" s="32">
        <f t="shared" si="1343"/>
        <v>0</v>
      </c>
      <c r="V150" s="32">
        <f t="shared" si="1344"/>
        <v>0</v>
      </c>
      <c r="W150" s="32">
        <f>BK150+CY150+EM150+GA150+HO150</f>
        <v>0</v>
      </c>
      <c r="X150" s="32">
        <f t="shared" si="1784"/>
        <v>0</v>
      </c>
      <c r="Y150" s="202">
        <f t="shared" si="1784"/>
        <v>0</v>
      </c>
      <c r="Z150" s="186">
        <f t="shared" si="1762"/>
        <v>0</v>
      </c>
      <c r="AA150" s="186">
        <f>BO150+DC150+EQ150+GE150+HS150</f>
        <v>0</v>
      </c>
      <c r="AB150" s="186">
        <f t="shared" si="1785"/>
        <v>0</v>
      </c>
      <c r="AC150" s="186">
        <f t="shared" si="1785"/>
        <v>0</v>
      </c>
      <c r="AD150" s="186">
        <f t="shared" si="1785"/>
        <v>0</v>
      </c>
      <c r="AE150" s="186">
        <f>BS150+DG150+EU150+GI150+HW150</f>
        <v>0</v>
      </c>
      <c r="AF150" s="186">
        <f t="shared" si="1786"/>
        <v>0</v>
      </c>
      <c r="AG150" s="186">
        <f t="shared" si="1787"/>
        <v>0</v>
      </c>
      <c r="AH150" s="186">
        <f t="shared" si="1788"/>
        <v>0</v>
      </c>
      <c r="AI150" s="186">
        <f>BW150+DK150+EY150+GM150+IA150</f>
        <v>0</v>
      </c>
      <c r="AJ150" s="186">
        <f t="shared" si="1789"/>
        <v>0</v>
      </c>
      <c r="AK150" s="186">
        <f t="shared" si="1790"/>
        <v>0</v>
      </c>
      <c r="AL150" s="186">
        <f t="shared" si="1791"/>
        <v>0</v>
      </c>
      <c r="AM150" s="186">
        <f t="shared" si="1374"/>
        <v>0</v>
      </c>
      <c r="AN150" s="13"/>
      <c r="AO150" s="18">
        <v>28</v>
      </c>
      <c r="AP150" s="21" t="s">
        <v>93</v>
      </c>
      <c r="AQ150" s="19" t="s">
        <v>94</v>
      </c>
      <c r="AR150" s="19">
        <v>0</v>
      </c>
      <c r="AS150" s="19">
        <v>0</v>
      </c>
      <c r="AT150" s="19">
        <v>0</v>
      </c>
      <c r="AU150" s="19">
        <v>0</v>
      </c>
      <c r="AV150" s="19">
        <v>0</v>
      </c>
      <c r="AW150" s="19">
        <f t="shared" si="1525"/>
        <v>0</v>
      </c>
      <c r="AX150" s="19">
        <v>0</v>
      </c>
      <c r="AY150" s="19">
        <v>0</v>
      </c>
      <c r="AZ150" s="19">
        <v>0</v>
      </c>
      <c r="BA150" s="19">
        <f t="shared" si="1792"/>
        <v>0</v>
      </c>
      <c r="BB150" s="19">
        <v>0</v>
      </c>
      <c r="BC150" s="19">
        <v>0</v>
      </c>
      <c r="BD150" s="19"/>
      <c r="BE150" s="19">
        <f t="shared" si="1527"/>
        <v>0</v>
      </c>
      <c r="BF150" s="19">
        <v>0</v>
      </c>
      <c r="BG150" s="19">
        <v>0</v>
      </c>
      <c r="BH150" s="19">
        <v>0</v>
      </c>
      <c r="BI150" s="19">
        <f t="shared" si="1793"/>
        <v>0</v>
      </c>
      <c r="BJ150" s="33">
        <f t="shared" si="1529"/>
        <v>0</v>
      </c>
      <c r="BK150" s="48"/>
      <c r="BL150" s="48"/>
      <c r="BM150" s="48"/>
      <c r="BN150" s="197">
        <f t="shared" si="1794"/>
        <v>0</v>
      </c>
      <c r="BO150" s="197"/>
      <c r="BP150" s="197"/>
      <c r="BQ150" s="197"/>
      <c r="BR150" s="197">
        <f t="shared" si="1795"/>
        <v>0</v>
      </c>
      <c r="BS150" s="197"/>
      <c r="BT150" s="197"/>
      <c r="BU150" s="197"/>
      <c r="BV150" s="197">
        <f t="shared" si="1796"/>
        <v>0</v>
      </c>
      <c r="BW150" s="197"/>
      <c r="BX150" s="197"/>
      <c r="BY150" s="197"/>
      <c r="BZ150" s="197">
        <f t="shared" si="1797"/>
        <v>0</v>
      </c>
      <c r="CA150" s="197">
        <f>+BN150+BR150+BV150+BZ150</f>
        <v>0</v>
      </c>
      <c r="CC150" s="18">
        <v>28</v>
      </c>
      <c r="CD150" s="21" t="s">
        <v>93</v>
      </c>
      <c r="CE150" s="19" t="s">
        <v>94</v>
      </c>
      <c r="CF150" s="19">
        <v>0</v>
      </c>
      <c r="CG150" s="19">
        <v>0</v>
      </c>
      <c r="CH150" s="19">
        <v>0</v>
      </c>
      <c r="CI150" s="19">
        <v>0</v>
      </c>
      <c r="CJ150" s="19">
        <v>0</v>
      </c>
      <c r="CK150" s="19">
        <v>0</v>
      </c>
      <c r="CL150" s="19"/>
      <c r="CM150" s="19"/>
      <c r="CN150" s="19"/>
      <c r="CO150" s="19">
        <v>0</v>
      </c>
      <c r="CP150" s="19"/>
      <c r="CQ150" s="19"/>
      <c r="CR150" s="19"/>
      <c r="CS150" s="19">
        <v>0</v>
      </c>
      <c r="CT150" s="19"/>
      <c r="CU150" s="19"/>
      <c r="CV150" s="19"/>
      <c r="CW150" s="19">
        <v>0</v>
      </c>
      <c r="CX150" s="19">
        <v>0</v>
      </c>
      <c r="CY150" s="19"/>
      <c r="CZ150" s="19"/>
      <c r="DA150" s="19"/>
      <c r="DB150" s="19"/>
      <c r="DC150" s="19"/>
      <c r="DD150" s="19"/>
      <c r="DE150" s="19"/>
      <c r="DF150" s="19"/>
      <c r="DG150" s="19"/>
      <c r="DH150" s="19"/>
      <c r="DI150" s="19"/>
      <c r="DJ150" s="19"/>
      <c r="DK150" s="19"/>
      <c r="DL150" s="19"/>
      <c r="DM150" s="19"/>
      <c r="DN150" s="186"/>
      <c r="DO150" s="186"/>
      <c r="DQ150" s="18">
        <v>28</v>
      </c>
      <c r="DR150" s="21" t="s">
        <v>93</v>
      </c>
      <c r="DS150" s="19" t="s">
        <v>94</v>
      </c>
      <c r="DT150" s="19">
        <v>0</v>
      </c>
      <c r="DU150" s="19">
        <v>0</v>
      </c>
      <c r="DV150" s="19">
        <v>0</v>
      </c>
      <c r="DW150" s="19">
        <v>0</v>
      </c>
      <c r="DX150" s="19"/>
      <c r="DY150" s="19">
        <f t="shared" si="1535"/>
        <v>0</v>
      </c>
      <c r="DZ150" s="19">
        <v>0</v>
      </c>
      <c r="EA150" s="19">
        <v>0</v>
      </c>
      <c r="EB150" s="19">
        <v>0</v>
      </c>
      <c r="EC150" s="19">
        <f t="shared" si="1799"/>
        <v>0</v>
      </c>
      <c r="ED150" s="19">
        <v>0</v>
      </c>
      <c r="EE150" s="19">
        <v>0</v>
      </c>
      <c r="EF150" s="34">
        <v>0</v>
      </c>
      <c r="EG150" s="19">
        <f t="shared" si="1800"/>
        <v>0</v>
      </c>
      <c r="EH150" s="34">
        <v>0</v>
      </c>
      <c r="EI150" s="34">
        <v>0</v>
      </c>
      <c r="EJ150" s="34">
        <v>0</v>
      </c>
      <c r="EK150" s="19">
        <f t="shared" si="1801"/>
        <v>0</v>
      </c>
      <c r="EL150" s="19">
        <f>+DY150+EC150+EG150+EK150</f>
        <v>0</v>
      </c>
      <c r="EM150" s="48"/>
      <c r="EN150" s="48"/>
      <c r="EO150" s="48"/>
      <c r="EP150" s="197">
        <f t="shared" si="1803"/>
        <v>0</v>
      </c>
      <c r="EQ150" s="197"/>
      <c r="ER150" s="197"/>
      <c r="ES150" s="197"/>
      <c r="ET150" s="197"/>
      <c r="EU150" s="197"/>
      <c r="EV150" s="197"/>
      <c r="EW150" s="197"/>
      <c r="EX150" s="197"/>
      <c r="EY150" s="197"/>
      <c r="EZ150" s="197"/>
      <c r="FA150" s="197"/>
      <c r="FB150" s="197"/>
      <c r="FC150" s="197"/>
      <c r="FE150" s="18">
        <v>28</v>
      </c>
      <c r="FF150" s="21" t="s">
        <v>93</v>
      </c>
      <c r="FG150" s="19" t="s">
        <v>94</v>
      </c>
      <c r="FH150" s="19">
        <v>0</v>
      </c>
      <c r="FI150" s="19">
        <v>0</v>
      </c>
      <c r="FJ150" s="19">
        <v>0</v>
      </c>
      <c r="FK150" s="19">
        <v>0</v>
      </c>
      <c r="FL150" s="19">
        <v>0</v>
      </c>
      <c r="FM150" s="19">
        <f t="shared" si="1541"/>
        <v>0</v>
      </c>
      <c r="FN150" s="19">
        <v>0</v>
      </c>
      <c r="FO150" s="19">
        <v>0</v>
      </c>
      <c r="FP150" s="19">
        <v>0</v>
      </c>
      <c r="FQ150" s="19">
        <f t="shared" si="1804"/>
        <v>0</v>
      </c>
      <c r="FR150" s="19">
        <v>0</v>
      </c>
      <c r="FS150" s="19">
        <v>0</v>
      </c>
      <c r="FT150" s="42">
        <v>0</v>
      </c>
      <c r="FU150" s="19">
        <f t="shared" si="1805"/>
        <v>0</v>
      </c>
      <c r="FV150" s="42">
        <v>0</v>
      </c>
      <c r="FW150" s="42">
        <v>0</v>
      </c>
      <c r="FX150" s="42">
        <v>0</v>
      </c>
      <c r="FY150" s="19">
        <f t="shared" si="1806"/>
        <v>0</v>
      </c>
      <c r="FZ150" s="19">
        <f>+FM150+FQ150+FU150+FY150</f>
        <v>0</v>
      </c>
      <c r="GA150" s="19"/>
      <c r="GB150" s="19"/>
      <c r="GC150" s="188"/>
      <c r="GD150" s="186">
        <f t="shared" si="1808"/>
        <v>0</v>
      </c>
      <c r="GE150" s="186"/>
      <c r="GF150" s="186"/>
      <c r="GG150" s="186"/>
      <c r="GH150" s="186">
        <f t="shared" si="1809"/>
        <v>0</v>
      </c>
      <c r="GI150" s="186"/>
      <c r="GJ150" s="186"/>
      <c r="GK150" s="186"/>
      <c r="GL150" s="186">
        <f t="shared" si="1810"/>
        <v>0</v>
      </c>
      <c r="GM150" s="186"/>
      <c r="GN150" s="186"/>
      <c r="GO150" s="186"/>
      <c r="GP150" s="186">
        <f t="shared" si="1811"/>
        <v>0</v>
      </c>
      <c r="GQ150" s="186">
        <f>+GD150+GH150+GL150+GP150</f>
        <v>0</v>
      </c>
      <c r="GS150" s="18">
        <v>28</v>
      </c>
      <c r="GT150" s="21" t="s">
        <v>93</v>
      </c>
      <c r="GU150" s="19" t="s">
        <v>94</v>
      </c>
      <c r="GV150" s="19">
        <v>0</v>
      </c>
      <c r="GW150" s="19">
        <v>0</v>
      </c>
      <c r="GX150" s="19">
        <v>0</v>
      </c>
      <c r="GY150" s="19">
        <v>0</v>
      </c>
      <c r="GZ150" s="19">
        <v>0</v>
      </c>
      <c r="HA150" s="19">
        <f t="shared" si="1551"/>
        <v>0</v>
      </c>
      <c r="HB150" s="19">
        <v>0</v>
      </c>
      <c r="HC150" s="19">
        <v>0</v>
      </c>
      <c r="HD150" s="19">
        <v>0</v>
      </c>
      <c r="HE150" s="19">
        <f t="shared" si="1813"/>
        <v>0</v>
      </c>
      <c r="HF150" s="19">
        <v>0</v>
      </c>
      <c r="HG150" s="19">
        <v>0</v>
      </c>
      <c r="HH150" s="19">
        <v>0</v>
      </c>
      <c r="HI150" s="19">
        <f t="shared" si="1814"/>
        <v>0</v>
      </c>
      <c r="HJ150" s="19">
        <v>0</v>
      </c>
      <c r="HK150" s="19">
        <v>0</v>
      </c>
      <c r="HL150" s="19">
        <v>0</v>
      </c>
      <c r="HM150" s="19">
        <f t="shared" si="1815"/>
        <v>0</v>
      </c>
      <c r="HN150" s="19">
        <f t="shared" si="1756"/>
        <v>0</v>
      </c>
      <c r="HO150" s="19">
        <v>0</v>
      </c>
      <c r="HP150" s="19">
        <v>0</v>
      </c>
      <c r="HQ150" s="19"/>
      <c r="HR150" s="19">
        <f t="shared" si="1816"/>
        <v>0</v>
      </c>
      <c r="HS150" s="186"/>
      <c r="HT150" s="186"/>
      <c r="HU150" s="186"/>
      <c r="HV150" s="186">
        <f t="shared" si="1817"/>
        <v>0</v>
      </c>
      <c r="HW150" s="186"/>
      <c r="HX150" s="186"/>
      <c r="HY150" s="186"/>
      <c r="HZ150" s="186">
        <f t="shared" si="1818"/>
        <v>0</v>
      </c>
      <c r="IA150" s="186"/>
      <c r="IB150" s="186"/>
      <c r="IC150" s="186"/>
      <c r="ID150" s="186">
        <f t="shared" si="1819"/>
        <v>0</v>
      </c>
      <c r="IE150" s="186">
        <f t="shared" si="1761"/>
        <v>0</v>
      </c>
    </row>
    <row r="151" spans="1:239" s="13" customFormat="1" ht="15.75" x14ac:dyDescent="0.25">
      <c r="A151" s="14" t="s">
        <v>95</v>
      </c>
      <c r="B151" s="15"/>
      <c r="C151" s="16" t="s">
        <v>96</v>
      </c>
      <c r="D151" s="24">
        <f>SUM(D152:D153)</f>
        <v>1.3158333333333332</v>
      </c>
      <c r="E151" s="24">
        <f t="shared" ref="E151:T151" si="1820">SUM(E152:E153)</f>
        <v>15.79</v>
      </c>
      <c r="F151" s="24">
        <f t="shared" si="1820"/>
        <v>2.4858333333333329</v>
      </c>
      <c r="G151" s="24">
        <f t="shared" si="1820"/>
        <v>2.4858333333333329</v>
      </c>
      <c r="H151" s="24">
        <f t="shared" si="1820"/>
        <v>1.17</v>
      </c>
      <c r="I151" s="29">
        <f t="shared" si="1340"/>
        <v>6.1416666666666657</v>
      </c>
      <c r="J151" s="24">
        <f t="shared" si="1820"/>
        <v>2.4115000000000002</v>
      </c>
      <c r="K151" s="24">
        <f t="shared" si="1820"/>
        <v>1.17</v>
      </c>
      <c r="L151" s="24">
        <f t="shared" si="1820"/>
        <v>2.4059999999999997</v>
      </c>
      <c r="M151" s="29">
        <f t="shared" si="1341"/>
        <v>5.9874999999999998</v>
      </c>
      <c r="N151" s="24">
        <f t="shared" si="1820"/>
        <v>2.4059999999999997</v>
      </c>
      <c r="O151" s="24">
        <f t="shared" si="1820"/>
        <v>2.4059999999999997</v>
      </c>
      <c r="P151" s="24">
        <f t="shared" si="1820"/>
        <v>2.4059999999999997</v>
      </c>
      <c r="Q151" s="29">
        <f t="shared" si="1342"/>
        <v>7.2179999999999991</v>
      </c>
      <c r="R151" s="24">
        <f t="shared" si="1820"/>
        <v>2.4059999999999997</v>
      </c>
      <c r="S151" s="24">
        <f t="shared" si="1820"/>
        <v>1.17</v>
      </c>
      <c r="T151" s="24">
        <f t="shared" si="1820"/>
        <v>1.17</v>
      </c>
      <c r="U151" s="29">
        <f t="shared" si="1343"/>
        <v>4.7459999999999996</v>
      </c>
      <c r="V151" s="29">
        <f t="shared" si="1344"/>
        <v>24.093166666666665</v>
      </c>
      <c r="W151" s="29">
        <f t="shared" ref="W151:Y151" si="1821">SUM(W152:W153)</f>
        <v>0</v>
      </c>
      <c r="X151" s="29">
        <f t="shared" si="1821"/>
        <v>0</v>
      </c>
      <c r="Y151" s="204">
        <f t="shared" si="1821"/>
        <v>0</v>
      </c>
      <c r="Z151" s="353">
        <f t="shared" si="1762"/>
        <v>0</v>
      </c>
      <c r="AA151" s="353">
        <f t="shared" ref="AA151" si="1822">SUM(AA152:AA153)</f>
        <v>0</v>
      </c>
      <c r="AB151" s="353">
        <f t="shared" ref="AB151:AE151" si="1823">SUM(AB152:AB153)</f>
        <v>0</v>
      </c>
      <c r="AC151" s="353">
        <f t="shared" si="1823"/>
        <v>0</v>
      </c>
      <c r="AD151" s="353">
        <f t="shared" si="1823"/>
        <v>0</v>
      </c>
      <c r="AE151" s="353">
        <f t="shared" si="1823"/>
        <v>0</v>
      </c>
      <c r="AF151" s="353">
        <f t="shared" ref="AF151:AI151" si="1824">SUM(AF152:AF153)</f>
        <v>0</v>
      </c>
      <c r="AG151" s="353">
        <f t="shared" si="1824"/>
        <v>0</v>
      </c>
      <c r="AH151" s="353">
        <f t="shared" si="1824"/>
        <v>0</v>
      </c>
      <c r="AI151" s="353">
        <f t="shared" si="1824"/>
        <v>0</v>
      </c>
      <c r="AJ151" s="353">
        <f t="shared" ref="AJ151:AL151" si="1825">SUM(AJ152:AJ153)</f>
        <v>0</v>
      </c>
      <c r="AK151" s="353">
        <f t="shared" si="1825"/>
        <v>0</v>
      </c>
      <c r="AL151" s="353">
        <f t="shared" si="1825"/>
        <v>0</v>
      </c>
      <c r="AM151" s="353">
        <f t="shared" si="1374"/>
        <v>0</v>
      </c>
      <c r="AN151" s="355"/>
      <c r="AO151" s="15" t="s">
        <v>95</v>
      </c>
      <c r="AP151" s="15"/>
      <c r="AQ151" s="16" t="s">
        <v>96</v>
      </c>
      <c r="AR151" s="24">
        <f>SUM(AR152:AR153)</f>
        <v>0</v>
      </c>
      <c r="AS151" s="24">
        <f t="shared" ref="AS151:BL151" si="1826">SUM(AS152:AS153)</f>
        <v>0</v>
      </c>
      <c r="AT151" s="24">
        <f t="shared" si="1826"/>
        <v>0</v>
      </c>
      <c r="AU151" s="24">
        <f t="shared" si="1826"/>
        <v>0</v>
      </c>
      <c r="AV151" s="24">
        <f t="shared" si="1826"/>
        <v>0</v>
      </c>
      <c r="AW151" s="24">
        <f t="shared" si="1826"/>
        <v>0</v>
      </c>
      <c r="AX151" s="24">
        <f t="shared" si="1826"/>
        <v>0</v>
      </c>
      <c r="AY151" s="24">
        <f t="shared" si="1826"/>
        <v>0</v>
      </c>
      <c r="AZ151" s="24">
        <f t="shared" si="1826"/>
        <v>0</v>
      </c>
      <c r="BA151" s="24">
        <f t="shared" si="1826"/>
        <v>0</v>
      </c>
      <c r="BB151" s="24">
        <f t="shared" si="1826"/>
        <v>0</v>
      </c>
      <c r="BC151" s="24">
        <f t="shared" si="1826"/>
        <v>0</v>
      </c>
      <c r="BD151" s="24">
        <v>0</v>
      </c>
      <c r="BE151" s="24">
        <f t="shared" si="1826"/>
        <v>0</v>
      </c>
      <c r="BF151" s="24">
        <f t="shared" si="1826"/>
        <v>0</v>
      </c>
      <c r="BG151" s="24">
        <v>0</v>
      </c>
      <c r="BH151" s="24">
        <v>0</v>
      </c>
      <c r="BI151" s="24">
        <f t="shared" si="1826"/>
        <v>0</v>
      </c>
      <c r="BJ151" s="24">
        <f t="shared" si="1826"/>
        <v>0</v>
      </c>
      <c r="BK151" s="196">
        <f t="shared" si="1826"/>
        <v>0</v>
      </c>
      <c r="BL151" s="196">
        <f t="shared" si="1826"/>
        <v>0</v>
      </c>
      <c r="BM151" s="196">
        <v>0</v>
      </c>
      <c r="BN151" s="350">
        <f t="shared" ref="BN151:BP151" si="1827">SUM(BN152:BN153)</f>
        <v>0</v>
      </c>
      <c r="BO151" s="350">
        <f t="shared" si="1827"/>
        <v>0</v>
      </c>
      <c r="BP151" s="350">
        <f t="shared" si="1827"/>
        <v>0</v>
      </c>
      <c r="BQ151" s="350">
        <v>0</v>
      </c>
      <c r="BR151" s="350">
        <f t="shared" ref="BR151:BT151" si="1828">SUM(BR152:BR153)</f>
        <v>0</v>
      </c>
      <c r="BS151" s="350">
        <f t="shared" si="1828"/>
        <v>0</v>
      </c>
      <c r="BT151" s="350">
        <f t="shared" si="1828"/>
        <v>0</v>
      </c>
      <c r="BU151" s="350">
        <v>0</v>
      </c>
      <c r="BV151" s="350">
        <f t="shared" ref="BV151:BX151" si="1829">SUM(BV152:BV153)</f>
        <v>0</v>
      </c>
      <c r="BW151" s="350">
        <f t="shared" si="1829"/>
        <v>0</v>
      </c>
      <c r="BX151" s="350">
        <f t="shared" si="1829"/>
        <v>0</v>
      </c>
      <c r="BY151" s="350">
        <v>0</v>
      </c>
      <c r="BZ151" s="350">
        <f t="shared" ref="BZ151:CA151" si="1830">SUM(BZ152:BZ153)</f>
        <v>0</v>
      </c>
      <c r="CA151" s="350">
        <f t="shared" si="1830"/>
        <v>0</v>
      </c>
      <c r="CB151" s="355"/>
      <c r="CC151" s="15" t="s">
        <v>95</v>
      </c>
      <c r="CD151" s="15"/>
      <c r="CE151" s="16" t="s">
        <v>96</v>
      </c>
      <c r="CF151" s="24">
        <v>0</v>
      </c>
      <c r="CG151" s="24">
        <v>0</v>
      </c>
      <c r="CH151" s="24">
        <v>0</v>
      </c>
      <c r="CI151" s="24">
        <v>0</v>
      </c>
      <c r="CJ151" s="24">
        <v>0</v>
      </c>
      <c r="CK151" s="16">
        <v>0</v>
      </c>
      <c r="CL151" s="24">
        <v>0</v>
      </c>
      <c r="CM151" s="24">
        <v>0</v>
      </c>
      <c r="CN151" s="24">
        <v>0</v>
      </c>
      <c r="CO151" s="16">
        <v>0</v>
      </c>
      <c r="CP151" s="24">
        <v>0</v>
      </c>
      <c r="CQ151" s="24">
        <v>0</v>
      </c>
      <c r="CR151" s="24">
        <v>0</v>
      </c>
      <c r="CS151" s="16">
        <v>0</v>
      </c>
      <c r="CT151" s="24">
        <v>0</v>
      </c>
      <c r="CU151" s="24">
        <v>0</v>
      </c>
      <c r="CV151" s="24">
        <v>0</v>
      </c>
      <c r="CW151" s="16">
        <v>0</v>
      </c>
      <c r="CX151" s="16">
        <v>0</v>
      </c>
      <c r="CY151" s="24"/>
      <c r="CZ151" s="24"/>
      <c r="DA151" s="24"/>
      <c r="DB151" s="24"/>
      <c r="DC151" s="24"/>
      <c r="DD151" s="24"/>
      <c r="DE151" s="24"/>
      <c r="DF151" s="24"/>
      <c r="DG151" s="24"/>
      <c r="DH151" s="24"/>
      <c r="DI151" s="24"/>
      <c r="DJ151" s="24"/>
      <c r="DK151" s="24"/>
      <c r="DL151" s="24"/>
      <c r="DM151" s="24"/>
      <c r="DN151" s="353"/>
      <c r="DO151" s="353"/>
      <c r="DP151" s="349"/>
      <c r="DQ151" s="15" t="s">
        <v>95</v>
      </c>
      <c r="DR151" s="15"/>
      <c r="DS151" s="16" t="s">
        <v>96</v>
      </c>
      <c r="DT151" s="24">
        <f>SUM(DT152:DT153)</f>
        <v>0</v>
      </c>
      <c r="DU151" s="24">
        <f t="shared" ref="DU151:EN151" si="1831">SUM(DU152:DU153)</f>
        <v>0</v>
      </c>
      <c r="DV151" s="24">
        <f t="shared" si="1831"/>
        <v>0</v>
      </c>
      <c r="DW151" s="24">
        <f t="shared" si="1831"/>
        <v>0</v>
      </c>
      <c r="DX151" s="24">
        <f t="shared" si="1831"/>
        <v>0</v>
      </c>
      <c r="DY151" s="24">
        <f t="shared" si="1831"/>
        <v>0</v>
      </c>
      <c r="DZ151" s="24">
        <f t="shared" si="1831"/>
        <v>0</v>
      </c>
      <c r="EA151" s="24">
        <f t="shared" si="1831"/>
        <v>0</v>
      </c>
      <c r="EB151" s="24">
        <f t="shared" si="1831"/>
        <v>0</v>
      </c>
      <c r="EC151" s="24">
        <f t="shared" si="1831"/>
        <v>0</v>
      </c>
      <c r="ED151" s="24">
        <f t="shared" si="1831"/>
        <v>0</v>
      </c>
      <c r="EE151" s="24">
        <f t="shared" si="1831"/>
        <v>0</v>
      </c>
      <c r="EF151" s="30">
        <f t="shared" si="1831"/>
        <v>0</v>
      </c>
      <c r="EG151" s="24">
        <f t="shared" si="1831"/>
        <v>0</v>
      </c>
      <c r="EH151" s="24">
        <v>0</v>
      </c>
      <c r="EI151" s="24">
        <v>0</v>
      </c>
      <c r="EJ151" s="24">
        <v>0</v>
      </c>
      <c r="EK151" s="24">
        <f t="shared" si="1831"/>
        <v>0</v>
      </c>
      <c r="EL151" s="24">
        <f t="shared" si="1831"/>
        <v>0</v>
      </c>
      <c r="EM151" s="196">
        <f t="shared" si="1831"/>
        <v>0</v>
      </c>
      <c r="EN151" s="196">
        <f t="shared" si="1831"/>
        <v>0</v>
      </c>
      <c r="EO151" s="196">
        <v>0</v>
      </c>
      <c r="EP151" s="350">
        <f t="shared" ref="EP151" si="1832">SUM(EP152:EP153)</f>
        <v>0</v>
      </c>
      <c r="EQ151" s="350"/>
      <c r="ER151" s="350"/>
      <c r="ES151" s="350"/>
      <c r="ET151" s="350"/>
      <c r="EU151" s="350"/>
      <c r="EV151" s="350"/>
      <c r="EW151" s="350"/>
      <c r="EX151" s="350"/>
      <c r="EY151" s="350"/>
      <c r="EZ151" s="350"/>
      <c r="FA151" s="350"/>
      <c r="FB151" s="350"/>
      <c r="FC151" s="350"/>
      <c r="FD151" s="355"/>
      <c r="FE151" s="15" t="s">
        <v>95</v>
      </c>
      <c r="FF151" s="15"/>
      <c r="FG151" s="16" t="s">
        <v>96</v>
      </c>
      <c r="FH151" s="24">
        <f>SUM(FH152:FH153)</f>
        <v>0</v>
      </c>
      <c r="FI151" s="24">
        <f t="shared" ref="FI151:GB151" si="1833">SUM(FI152:FI153)</f>
        <v>0</v>
      </c>
      <c r="FJ151" s="24">
        <f t="shared" si="1833"/>
        <v>1.17</v>
      </c>
      <c r="FK151" s="24">
        <f t="shared" si="1833"/>
        <v>1.17</v>
      </c>
      <c r="FL151" s="24">
        <f t="shared" si="1833"/>
        <v>1.17</v>
      </c>
      <c r="FM151" s="24">
        <f t="shared" si="1833"/>
        <v>3.51</v>
      </c>
      <c r="FN151" s="24">
        <f t="shared" si="1833"/>
        <v>1.17</v>
      </c>
      <c r="FO151" s="24">
        <f t="shared" si="1833"/>
        <v>1.17</v>
      </c>
      <c r="FP151" s="24">
        <f t="shared" si="1833"/>
        <v>1.17</v>
      </c>
      <c r="FQ151" s="24">
        <f t="shared" si="1833"/>
        <v>3.51</v>
      </c>
      <c r="FR151" s="24">
        <f t="shared" si="1833"/>
        <v>1.17</v>
      </c>
      <c r="FS151" s="24">
        <f t="shared" si="1833"/>
        <v>1.17</v>
      </c>
      <c r="FT151" s="31">
        <f t="shared" si="1833"/>
        <v>1.17</v>
      </c>
      <c r="FU151" s="24">
        <f t="shared" si="1833"/>
        <v>3.51</v>
      </c>
      <c r="FV151" s="24">
        <f t="shared" si="1833"/>
        <v>1.17</v>
      </c>
      <c r="FW151" s="24">
        <f t="shared" si="1833"/>
        <v>1.17</v>
      </c>
      <c r="FX151" s="24">
        <f t="shared" si="1833"/>
        <v>1.17</v>
      </c>
      <c r="FY151" s="24">
        <f t="shared" si="1833"/>
        <v>3.51</v>
      </c>
      <c r="FZ151" s="24">
        <f t="shared" si="1833"/>
        <v>14.04</v>
      </c>
      <c r="GA151" s="24">
        <f t="shared" si="1833"/>
        <v>0</v>
      </c>
      <c r="GB151" s="24">
        <f t="shared" si="1833"/>
        <v>0</v>
      </c>
      <c r="GC151" s="191">
        <v>0</v>
      </c>
      <c r="GD151" s="353">
        <f t="shared" ref="GD151:GF151" si="1834">SUM(GD152:GD153)</f>
        <v>0</v>
      </c>
      <c r="GE151" s="353">
        <f t="shared" si="1834"/>
        <v>0</v>
      </c>
      <c r="GF151" s="353">
        <f t="shared" si="1834"/>
        <v>0</v>
      </c>
      <c r="GG151" s="353">
        <v>0</v>
      </c>
      <c r="GH151" s="353">
        <f t="shared" ref="GH151:GJ151" si="1835">SUM(GH152:GH153)</f>
        <v>0</v>
      </c>
      <c r="GI151" s="353">
        <f t="shared" si="1835"/>
        <v>0</v>
      </c>
      <c r="GJ151" s="353">
        <f t="shared" si="1835"/>
        <v>0</v>
      </c>
      <c r="GK151" s="353">
        <v>0</v>
      </c>
      <c r="GL151" s="353">
        <f t="shared" ref="GL151:GN151" si="1836">SUM(GL152:GL153)</f>
        <v>0</v>
      </c>
      <c r="GM151" s="353">
        <f t="shared" si="1836"/>
        <v>0</v>
      </c>
      <c r="GN151" s="353">
        <f t="shared" si="1836"/>
        <v>0</v>
      </c>
      <c r="GO151" s="353">
        <v>0</v>
      </c>
      <c r="GP151" s="353">
        <f t="shared" ref="GP151:GQ151" si="1837">SUM(GP152:GP153)</f>
        <v>0</v>
      </c>
      <c r="GQ151" s="353">
        <f t="shared" si="1837"/>
        <v>0</v>
      </c>
      <c r="GR151" s="355"/>
      <c r="GS151" s="15" t="s">
        <v>95</v>
      </c>
      <c r="GT151" s="15"/>
      <c r="GU151" s="16" t="s">
        <v>96</v>
      </c>
      <c r="GV151" s="24">
        <f>SUM(GV152:GV153)</f>
        <v>1.3158333333333332</v>
      </c>
      <c r="GW151" s="24">
        <f t="shared" ref="GW151:HN151" si="1838">SUM(GW152:GW153)</f>
        <v>15.79</v>
      </c>
      <c r="GX151" s="24">
        <f t="shared" si="1838"/>
        <v>1.3158333333333332</v>
      </c>
      <c r="GY151" s="24">
        <f t="shared" si="1838"/>
        <v>1.3158333333333332</v>
      </c>
      <c r="GZ151" s="24">
        <f t="shared" si="1838"/>
        <v>0</v>
      </c>
      <c r="HA151" s="24">
        <f t="shared" si="1838"/>
        <v>2.6316666666666664</v>
      </c>
      <c r="HB151" s="24">
        <f t="shared" si="1838"/>
        <v>1.2415</v>
      </c>
      <c r="HC151" s="24">
        <f t="shared" si="1838"/>
        <v>0</v>
      </c>
      <c r="HD151" s="24">
        <f t="shared" si="1838"/>
        <v>1.236</v>
      </c>
      <c r="HE151" s="24">
        <f t="shared" si="1838"/>
        <v>2.4775</v>
      </c>
      <c r="HF151" s="24">
        <f t="shared" si="1838"/>
        <v>1.236</v>
      </c>
      <c r="HG151" s="24">
        <f t="shared" si="1838"/>
        <v>1.236</v>
      </c>
      <c r="HH151" s="24">
        <f t="shared" si="1838"/>
        <v>1.236</v>
      </c>
      <c r="HI151" s="24">
        <f t="shared" si="1838"/>
        <v>3.7080000000000002</v>
      </c>
      <c r="HJ151" s="24">
        <f t="shared" si="1838"/>
        <v>1.236</v>
      </c>
      <c r="HK151" s="24">
        <f t="shared" si="1838"/>
        <v>0</v>
      </c>
      <c r="HL151" s="24">
        <v>0</v>
      </c>
      <c r="HM151" s="24">
        <f t="shared" si="1838"/>
        <v>1.236</v>
      </c>
      <c r="HN151" s="24">
        <f t="shared" si="1838"/>
        <v>10.053166666666668</v>
      </c>
      <c r="HO151" s="24">
        <v>0</v>
      </c>
      <c r="HP151" s="24">
        <v>0</v>
      </c>
      <c r="HQ151" s="24">
        <v>0</v>
      </c>
      <c r="HR151" s="24">
        <f t="shared" ref="HR151" si="1839">SUM(HR152:HR153)</f>
        <v>0</v>
      </c>
      <c r="HS151" s="353">
        <v>0</v>
      </c>
      <c r="HT151" s="353">
        <v>0</v>
      </c>
      <c r="HU151" s="353">
        <v>0</v>
      </c>
      <c r="HV151" s="353">
        <f t="shared" ref="HV151" si="1840">SUM(HV152:HV153)</f>
        <v>0</v>
      </c>
      <c r="HW151" s="353">
        <v>0</v>
      </c>
      <c r="HX151" s="353">
        <v>0</v>
      </c>
      <c r="HY151" s="353">
        <v>0</v>
      </c>
      <c r="HZ151" s="353">
        <f t="shared" ref="HZ151" si="1841">SUM(HZ152:HZ153)</f>
        <v>0</v>
      </c>
      <c r="IA151" s="353">
        <v>0</v>
      </c>
      <c r="IB151" s="353">
        <v>0</v>
      </c>
      <c r="IC151" s="353">
        <v>0</v>
      </c>
      <c r="ID151" s="353">
        <f t="shared" ref="ID151:IE151" si="1842">SUM(ID152:ID153)</f>
        <v>0</v>
      </c>
      <c r="IE151" s="353">
        <f t="shared" si="1842"/>
        <v>0</v>
      </c>
    </row>
    <row r="152" spans="1:239" ht="15.75" x14ac:dyDescent="0.25">
      <c r="A152" s="25">
        <v>29</v>
      </c>
      <c r="B152" s="21" t="s">
        <v>97</v>
      </c>
      <c r="C152" s="19" t="s">
        <v>98</v>
      </c>
      <c r="D152" s="20">
        <f>AR152+'1.Danh muc CPHC'!CF152+DT152+FH152+GV152</f>
        <v>0</v>
      </c>
      <c r="E152" s="20">
        <f>AS152+'1.Danh muc CPHC'!CG152+DU152+FI152+GW152</f>
        <v>0</v>
      </c>
      <c r="F152" s="20">
        <f>AT152+'1.Danh muc CPHC'!CH152+DV152+FJ152+GX152</f>
        <v>0</v>
      </c>
      <c r="G152" s="20">
        <f>AU152+'1.Danh muc CPHC'!CI152+DW152+FK152+GY152</f>
        <v>0</v>
      </c>
      <c r="H152" s="20">
        <f>AV152+'1.Danh muc CPHC'!CJ152+DX152+FL152+GZ152</f>
        <v>0</v>
      </c>
      <c r="I152" s="32">
        <f t="shared" si="1340"/>
        <v>0</v>
      </c>
      <c r="J152" s="20">
        <f t="shared" ref="J152:L153" si="1843">AX152+CL152+DZ152+FN152+HB152</f>
        <v>0</v>
      </c>
      <c r="K152" s="20">
        <f t="shared" si="1843"/>
        <v>0</v>
      </c>
      <c r="L152" s="20">
        <f t="shared" si="1843"/>
        <v>0</v>
      </c>
      <c r="M152" s="32">
        <f t="shared" si="1341"/>
        <v>0</v>
      </c>
      <c r="N152" s="20">
        <f t="shared" ref="N152:P153" si="1844">BB152+CP152+ED152+FR152+HF152</f>
        <v>0</v>
      </c>
      <c r="O152" s="20">
        <f t="shared" si="1844"/>
        <v>0</v>
      </c>
      <c r="P152" s="20">
        <f t="shared" si="1844"/>
        <v>0</v>
      </c>
      <c r="Q152" s="32">
        <f t="shared" si="1342"/>
        <v>0</v>
      </c>
      <c r="R152" s="20">
        <f t="shared" ref="R152:T153" si="1845">BF152+CT152+EH152+FV152+HJ152</f>
        <v>0</v>
      </c>
      <c r="S152" s="20">
        <f t="shared" si="1845"/>
        <v>0</v>
      </c>
      <c r="T152" s="20">
        <f t="shared" si="1845"/>
        <v>0</v>
      </c>
      <c r="U152" s="32">
        <f t="shared" si="1343"/>
        <v>0</v>
      </c>
      <c r="V152" s="32">
        <f t="shared" si="1344"/>
        <v>0</v>
      </c>
      <c r="W152" s="32">
        <f>BK152+CY152+EM152+GA152+HO152</f>
        <v>0</v>
      </c>
      <c r="X152" s="32">
        <f>BL152+DM152+EN152+GB152+HP152</f>
        <v>0</v>
      </c>
      <c r="Y152" s="202">
        <f>BM152+DN152+EO152+GC152+HQ152</f>
        <v>0</v>
      </c>
      <c r="Z152" s="186">
        <f t="shared" si="1762"/>
        <v>0</v>
      </c>
      <c r="AA152" s="186">
        <f>BO152+DC152+EQ152+GE152+HS152</f>
        <v>0</v>
      </c>
      <c r="AB152" s="186">
        <f t="shared" ref="AB152:AD153" si="1846">BP152+DD152+ER152+GF152+HT152</f>
        <v>0</v>
      </c>
      <c r="AC152" s="186">
        <f t="shared" si="1846"/>
        <v>0</v>
      </c>
      <c r="AD152" s="186">
        <f t="shared" si="1846"/>
        <v>0</v>
      </c>
      <c r="AE152" s="186">
        <f>BS152+DG152+EU152+GI152+HW152</f>
        <v>0</v>
      </c>
      <c r="AF152" s="186">
        <f t="shared" ref="AF152:AF153" si="1847">BT152+DH152+EV152+GJ152+HX152</f>
        <v>0</v>
      </c>
      <c r="AG152" s="186">
        <f t="shared" ref="AG152:AG153" si="1848">BU152+DI152+EW152+GK152+HY152</f>
        <v>0</v>
      </c>
      <c r="AH152" s="186">
        <f t="shared" ref="AH152:AH153" si="1849">BV152+DJ152+EX152+GL152+HZ152</f>
        <v>0</v>
      </c>
      <c r="AI152" s="186">
        <f>BW152+DK152+EY152+GM152+IA152</f>
        <v>0</v>
      </c>
      <c r="AJ152" s="186">
        <f t="shared" ref="AJ152:AJ153" si="1850">BX152+DL152+EZ152+GN152+IB152</f>
        <v>0</v>
      </c>
      <c r="AK152" s="186">
        <f t="shared" ref="AK152:AK153" si="1851">BY152+DM152+FA152+GO152+IC152</f>
        <v>0</v>
      </c>
      <c r="AL152" s="186">
        <f t="shared" ref="AL152:AL153" si="1852">BZ152+DN152+FB152+GP152+ID152</f>
        <v>0</v>
      </c>
      <c r="AM152" s="186">
        <f t="shared" si="1374"/>
        <v>0</v>
      </c>
      <c r="AN152" s="13"/>
      <c r="AO152" s="21">
        <v>29</v>
      </c>
      <c r="AP152" s="21" t="s">
        <v>97</v>
      </c>
      <c r="AQ152" s="19" t="s">
        <v>98</v>
      </c>
      <c r="AR152" s="19">
        <v>0</v>
      </c>
      <c r="AS152" s="19">
        <v>0</v>
      </c>
      <c r="AT152" s="19">
        <v>0</v>
      </c>
      <c r="AU152" s="19">
        <v>0</v>
      </c>
      <c r="AV152" s="19">
        <v>0</v>
      </c>
      <c r="AW152" s="19">
        <f t="shared" si="1525"/>
        <v>0</v>
      </c>
      <c r="AX152" s="19">
        <v>0</v>
      </c>
      <c r="AY152" s="19">
        <v>0</v>
      </c>
      <c r="AZ152" s="19">
        <v>0</v>
      </c>
      <c r="BA152" s="19">
        <f t="shared" ref="BA152:BA153" si="1853">SUM(AX152:AZ152)</f>
        <v>0</v>
      </c>
      <c r="BB152" s="19">
        <v>0</v>
      </c>
      <c r="BC152" s="19">
        <v>0</v>
      </c>
      <c r="BD152" s="19">
        <v>0</v>
      </c>
      <c r="BE152" s="19">
        <f t="shared" si="1527"/>
        <v>0</v>
      </c>
      <c r="BF152" s="19">
        <v>0</v>
      </c>
      <c r="BG152" s="19">
        <v>0</v>
      </c>
      <c r="BH152" s="19">
        <v>0</v>
      </c>
      <c r="BI152" s="19">
        <f t="shared" ref="BI152:BI153" si="1854">SUM(BF152:BH152)</f>
        <v>0</v>
      </c>
      <c r="BJ152" s="33">
        <f t="shared" si="1529"/>
        <v>0</v>
      </c>
      <c r="BK152" s="48"/>
      <c r="BL152" s="48"/>
      <c r="BM152" s="48"/>
      <c r="BN152" s="197">
        <f t="shared" ref="BN152:BN153" si="1855">SUM(BK152:BM152)</f>
        <v>0</v>
      </c>
      <c r="BO152" s="197"/>
      <c r="BP152" s="197"/>
      <c r="BQ152" s="197"/>
      <c r="BR152" s="197">
        <f t="shared" ref="BR152:BR153" si="1856">SUM(BO152:BQ152)</f>
        <v>0</v>
      </c>
      <c r="BS152" s="197"/>
      <c r="BT152" s="197"/>
      <c r="BU152" s="197"/>
      <c r="BV152" s="197">
        <f t="shared" ref="BV152:BV153" si="1857">SUM(BS152:BU152)</f>
        <v>0</v>
      </c>
      <c r="BW152" s="197"/>
      <c r="BX152" s="197"/>
      <c r="BY152" s="197"/>
      <c r="BZ152" s="197">
        <f t="shared" ref="BZ152:BZ153" si="1858">SUM(BW152:BY152)</f>
        <v>0</v>
      </c>
      <c r="CA152" s="197">
        <f t="shared" ref="CA152" si="1859">+BN152+BR152+BV152+BZ152</f>
        <v>0</v>
      </c>
      <c r="CC152" s="21">
        <v>29</v>
      </c>
      <c r="CD152" s="21" t="s">
        <v>97</v>
      </c>
      <c r="CE152" s="19" t="s">
        <v>98</v>
      </c>
      <c r="CF152" s="19">
        <v>0</v>
      </c>
      <c r="CG152" s="19">
        <v>0</v>
      </c>
      <c r="CH152" s="19">
        <v>0</v>
      </c>
      <c r="CI152" s="19">
        <v>0</v>
      </c>
      <c r="CJ152" s="19">
        <v>0</v>
      </c>
      <c r="CK152" s="19">
        <v>0</v>
      </c>
      <c r="CL152" s="19"/>
      <c r="CM152" s="19"/>
      <c r="CN152" s="19"/>
      <c r="CO152" s="19">
        <v>0</v>
      </c>
      <c r="CP152" s="19"/>
      <c r="CQ152" s="19"/>
      <c r="CR152" s="19"/>
      <c r="CS152" s="19">
        <v>0</v>
      </c>
      <c r="CT152" s="19"/>
      <c r="CU152" s="19"/>
      <c r="CV152" s="19"/>
      <c r="CW152" s="19">
        <v>0</v>
      </c>
      <c r="CX152" s="19">
        <v>0</v>
      </c>
      <c r="CY152" s="19"/>
      <c r="CZ152" s="19"/>
      <c r="DA152" s="19"/>
      <c r="DB152" s="19"/>
      <c r="DC152" s="19"/>
      <c r="DD152" s="19"/>
      <c r="DE152" s="19"/>
      <c r="DF152" s="19"/>
      <c r="DG152" s="19"/>
      <c r="DH152" s="19"/>
      <c r="DI152" s="19"/>
      <c r="DJ152" s="19"/>
      <c r="DK152" s="19"/>
      <c r="DL152" s="19"/>
      <c r="DM152" s="19"/>
      <c r="DN152" s="186"/>
      <c r="DO152" s="186"/>
      <c r="DQ152" s="21">
        <v>29</v>
      </c>
      <c r="DR152" s="21" t="s">
        <v>97</v>
      </c>
      <c r="DS152" s="19" t="s">
        <v>98</v>
      </c>
      <c r="DT152" s="19">
        <v>0</v>
      </c>
      <c r="DU152" s="19">
        <v>0</v>
      </c>
      <c r="DV152" s="19">
        <v>0</v>
      </c>
      <c r="DW152" s="19">
        <v>0</v>
      </c>
      <c r="DX152" s="19">
        <v>0</v>
      </c>
      <c r="DY152" s="19">
        <f t="shared" si="1535"/>
        <v>0</v>
      </c>
      <c r="DZ152" s="19">
        <v>0</v>
      </c>
      <c r="EA152" s="19">
        <v>0</v>
      </c>
      <c r="EB152" s="19">
        <v>0</v>
      </c>
      <c r="EC152" s="19">
        <f t="shared" ref="EC152:EC153" si="1860">SUM(DZ152:EB152)</f>
        <v>0</v>
      </c>
      <c r="ED152" s="19">
        <v>0</v>
      </c>
      <c r="EE152" s="19">
        <v>0</v>
      </c>
      <c r="EF152" s="34">
        <v>0</v>
      </c>
      <c r="EG152" s="19">
        <f t="shared" ref="EG152:EG153" si="1861">SUM(ED152:EF152)</f>
        <v>0</v>
      </c>
      <c r="EH152" s="19">
        <v>0</v>
      </c>
      <c r="EI152" s="19">
        <v>0</v>
      </c>
      <c r="EJ152" s="19">
        <v>0</v>
      </c>
      <c r="EK152" s="19">
        <f t="shared" ref="EK152:EK153" si="1862">SUM(EH152:EJ152)</f>
        <v>0</v>
      </c>
      <c r="EL152" s="19">
        <f t="shared" ref="EL152" si="1863">+DY152+EC152+EG152+EK152</f>
        <v>0</v>
      </c>
      <c r="EM152" s="48"/>
      <c r="EN152" s="48"/>
      <c r="EO152" s="48"/>
      <c r="EP152" s="197">
        <f t="shared" ref="EP152:EP153" si="1864">SUM(EM152:EO152)</f>
        <v>0</v>
      </c>
      <c r="EQ152" s="197"/>
      <c r="ER152" s="197"/>
      <c r="ES152" s="197"/>
      <c r="ET152" s="197"/>
      <c r="EU152" s="197"/>
      <c r="EV152" s="197"/>
      <c r="EW152" s="197"/>
      <c r="EX152" s="197"/>
      <c r="EY152" s="197"/>
      <c r="EZ152" s="197"/>
      <c r="FA152" s="197"/>
      <c r="FB152" s="197"/>
      <c r="FC152" s="197"/>
      <c r="FE152" s="21">
        <v>29</v>
      </c>
      <c r="FF152" s="21" t="s">
        <v>97</v>
      </c>
      <c r="FG152" s="19" t="s">
        <v>98</v>
      </c>
      <c r="FH152" s="19">
        <v>0</v>
      </c>
      <c r="FI152" s="19">
        <v>0</v>
      </c>
      <c r="FJ152" s="19">
        <v>0</v>
      </c>
      <c r="FK152" s="19">
        <v>0</v>
      </c>
      <c r="FL152" s="19">
        <v>0</v>
      </c>
      <c r="FM152" s="19">
        <f t="shared" si="1541"/>
        <v>0</v>
      </c>
      <c r="FN152" s="19">
        <v>0</v>
      </c>
      <c r="FO152" s="19">
        <v>0</v>
      </c>
      <c r="FP152" s="19">
        <v>0</v>
      </c>
      <c r="FQ152" s="19">
        <f t="shared" ref="FQ152:FQ153" si="1865">SUM(FN152:FP152)</f>
        <v>0</v>
      </c>
      <c r="FR152" s="19">
        <v>0</v>
      </c>
      <c r="FS152" s="19">
        <v>0</v>
      </c>
      <c r="FT152" s="42">
        <v>0</v>
      </c>
      <c r="FU152" s="19">
        <f t="shared" ref="FU152:FU153" si="1866">SUM(FR152:FT152)</f>
        <v>0</v>
      </c>
      <c r="FV152" s="19">
        <v>0</v>
      </c>
      <c r="FW152" s="19">
        <v>0</v>
      </c>
      <c r="FX152" s="19">
        <v>0</v>
      </c>
      <c r="FY152" s="19">
        <f t="shared" ref="FY152:FY153" si="1867">SUM(FV152:FX152)</f>
        <v>0</v>
      </c>
      <c r="FZ152" s="19">
        <f t="shared" ref="FZ152" si="1868">+FM152+FQ152+FU152+FY152</f>
        <v>0</v>
      </c>
      <c r="GA152" s="19"/>
      <c r="GB152" s="19"/>
      <c r="GC152" s="188"/>
      <c r="GD152" s="186">
        <f t="shared" ref="GD152:GD153" si="1869">SUM(GA152:GC152)</f>
        <v>0</v>
      </c>
      <c r="GE152" s="186"/>
      <c r="GF152" s="186"/>
      <c r="GG152" s="186"/>
      <c r="GH152" s="186">
        <f t="shared" ref="GH152:GH153" si="1870">SUM(GE152:GG152)</f>
        <v>0</v>
      </c>
      <c r="GI152" s="186"/>
      <c r="GJ152" s="186"/>
      <c r="GK152" s="186"/>
      <c r="GL152" s="186">
        <f t="shared" ref="GL152:GL153" si="1871">SUM(GI152:GK152)</f>
        <v>0</v>
      </c>
      <c r="GM152" s="186"/>
      <c r="GN152" s="186"/>
      <c r="GO152" s="186"/>
      <c r="GP152" s="186">
        <f t="shared" ref="GP152:GP153" si="1872">SUM(GM152:GO152)</f>
        <v>0</v>
      </c>
      <c r="GQ152" s="186">
        <f t="shared" ref="GQ152" si="1873">+GD152+GH152+GL152+GP152</f>
        <v>0</v>
      </c>
      <c r="GS152" s="21">
        <v>29</v>
      </c>
      <c r="GT152" s="21" t="s">
        <v>97</v>
      </c>
      <c r="GU152" s="19" t="s">
        <v>98</v>
      </c>
      <c r="GV152" s="19">
        <v>0</v>
      </c>
      <c r="GW152" s="19">
        <v>0</v>
      </c>
      <c r="GX152" s="19">
        <v>0</v>
      </c>
      <c r="GY152" s="19">
        <v>0</v>
      </c>
      <c r="GZ152" s="19">
        <v>0</v>
      </c>
      <c r="HA152" s="19">
        <f t="shared" si="1551"/>
        <v>0</v>
      </c>
      <c r="HB152" s="19">
        <v>0</v>
      </c>
      <c r="HC152" s="19">
        <v>0</v>
      </c>
      <c r="HD152" s="19">
        <v>0</v>
      </c>
      <c r="HE152" s="19">
        <f t="shared" ref="HE152:HE153" si="1874">SUM(HB152:HD152)</f>
        <v>0</v>
      </c>
      <c r="HF152" s="19">
        <v>0</v>
      </c>
      <c r="HG152" s="19">
        <v>0</v>
      </c>
      <c r="HH152" s="19">
        <v>0</v>
      </c>
      <c r="HI152" s="19">
        <f t="shared" ref="HI152:HI153" si="1875">SUM(HF152:HH152)</f>
        <v>0</v>
      </c>
      <c r="HJ152" s="19">
        <v>0</v>
      </c>
      <c r="HK152" s="19">
        <v>0</v>
      </c>
      <c r="HL152" s="19">
        <v>0</v>
      </c>
      <c r="HM152" s="19">
        <f t="shared" ref="HM152:HM153" si="1876">SUM(HJ152:HL152)</f>
        <v>0</v>
      </c>
      <c r="HN152" s="19">
        <f t="shared" si="1756"/>
        <v>0</v>
      </c>
      <c r="HO152" s="19">
        <v>0</v>
      </c>
      <c r="HP152" s="19">
        <v>0</v>
      </c>
      <c r="HQ152" s="19"/>
      <c r="HR152" s="19">
        <f t="shared" ref="HR152:HR153" si="1877">SUM(HO152:HQ152)</f>
        <v>0</v>
      </c>
      <c r="HS152" s="186"/>
      <c r="HT152" s="186"/>
      <c r="HU152" s="186"/>
      <c r="HV152" s="186">
        <f t="shared" ref="HV152:HV153" si="1878">SUM(HS152:HU152)</f>
        <v>0</v>
      </c>
      <c r="HW152" s="186"/>
      <c r="HX152" s="186"/>
      <c r="HY152" s="186"/>
      <c r="HZ152" s="186">
        <f t="shared" ref="HZ152:HZ153" si="1879">SUM(HW152:HY152)</f>
        <v>0</v>
      </c>
      <c r="IA152" s="186"/>
      <c r="IB152" s="186"/>
      <c r="IC152" s="186"/>
      <c r="ID152" s="186">
        <f t="shared" ref="ID152:ID153" si="1880">SUM(IA152:IC152)</f>
        <v>0</v>
      </c>
      <c r="IE152" s="186">
        <f t="shared" si="1761"/>
        <v>0</v>
      </c>
    </row>
    <row r="153" spans="1:239" ht="15.75" x14ac:dyDescent="0.25">
      <c r="A153" s="25">
        <v>30</v>
      </c>
      <c r="B153" s="21" t="s">
        <v>99</v>
      </c>
      <c r="C153" s="19" t="s">
        <v>100</v>
      </c>
      <c r="D153" s="20">
        <f>AR153+'1.Danh muc CPHC'!CF153+DT153+FH153+GV153</f>
        <v>1.3158333333333332</v>
      </c>
      <c r="E153" s="20">
        <f>AS153+'1.Danh muc CPHC'!CG153+DU153+FI153+GW153</f>
        <v>15.79</v>
      </c>
      <c r="F153" s="20">
        <f>AT153+'1.Danh muc CPHC'!CH153+DV153+FJ153+GX153</f>
        <v>2.4858333333333329</v>
      </c>
      <c r="G153" s="20">
        <f>AU153+'1.Danh muc CPHC'!CI153+DW153+FK153+GY153</f>
        <v>2.4858333333333329</v>
      </c>
      <c r="H153" s="20">
        <f>AV153+'1.Danh muc CPHC'!CJ153+DX153+FL153+GZ153</f>
        <v>1.17</v>
      </c>
      <c r="I153" s="32">
        <f t="shared" si="1340"/>
        <v>6.1416666666666657</v>
      </c>
      <c r="J153" s="20">
        <f t="shared" si="1843"/>
        <v>2.4115000000000002</v>
      </c>
      <c r="K153" s="20">
        <f t="shared" si="1843"/>
        <v>1.17</v>
      </c>
      <c r="L153" s="20">
        <f t="shared" si="1843"/>
        <v>2.4059999999999997</v>
      </c>
      <c r="M153" s="32">
        <f t="shared" si="1341"/>
        <v>5.9874999999999998</v>
      </c>
      <c r="N153" s="20">
        <f t="shared" si="1844"/>
        <v>2.4059999999999997</v>
      </c>
      <c r="O153" s="20">
        <f t="shared" si="1844"/>
        <v>2.4059999999999997</v>
      </c>
      <c r="P153" s="20">
        <f t="shared" si="1844"/>
        <v>2.4059999999999997</v>
      </c>
      <c r="Q153" s="32">
        <f t="shared" si="1342"/>
        <v>7.2179999999999991</v>
      </c>
      <c r="R153" s="20">
        <f t="shared" si="1845"/>
        <v>2.4059999999999997</v>
      </c>
      <c r="S153" s="20">
        <f t="shared" si="1845"/>
        <v>1.17</v>
      </c>
      <c r="T153" s="20">
        <f t="shared" si="1845"/>
        <v>1.17</v>
      </c>
      <c r="U153" s="32">
        <f t="shared" si="1343"/>
        <v>4.7459999999999996</v>
      </c>
      <c r="V153" s="32">
        <f t="shared" si="1344"/>
        <v>24.093166666666665</v>
      </c>
      <c r="W153" s="32">
        <f>BK153+CY153+EM153+GA153+HO153</f>
        <v>0</v>
      </c>
      <c r="X153" s="32">
        <f>BL153+DM153+EN153+GB153+HP153</f>
        <v>0</v>
      </c>
      <c r="Y153" s="202">
        <f>BM153+DN153+EO153+GC153+HQ153</f>
        <v>0</v>
      </c>
      <c r="Z153" s="186">
        <f t="shared" si="1762"/>
        <v>0</v>
      </c>
      <c r="AA153" s="186">
        <f>BO153+DC153+EQ153+GE153+HS153</f>
        <v>0</v>
      </c>
      <c r="AB153" s="186">
        <f t="shared" si="1846"/>
        <v>0</v>
      </c>
      <c r="AC153" s="186">
        <f t="shared" si="1846"/>
        <v>0</v>
      </c>
      <c r="AD153" s="186">
        <f t="shared" si="1846"/>
        <v>0</v>
      </c>
      <c r="AE153" s="186">
        <f>BS153+DG153+EU153+GI153+HW153</f>
        <v>0</v>
      </c>
      <c r="AF153" s="186">
        <f t="shared" si="1847"/>
        <v>0</v>
      </c>
      <c r="AG153" s="186">
        <f t="shared" si="1848"/>
        <v>0</v>
      </c>
      <c r="AH153" s="186">
        <f t="shared" si="1849"/>
        <v>0</v>
      </c>
      <c r="AI153" s="186">
        <f>BW153+DK153+EY153+GM153+IA153</f>
        <v>0</v>
      </c>
      <c r="AJ153" s="186">
        <f t="shared" si="1850"/>
        <v>0</v>
      </c>
      <c r="AK153" s="186">
        <f t="shared" si="1851"/>
        <v>0</v>
      </c>
      <c r="AL153" s="186">
        <f t="shared" si="1852"/>
        <v>0</v>
      </c>
      <c r="AM153" s="186">
        <f t="shared" si="1374"/>
        <v>0</v>
      </c>
      <c r="AN153" s="13"/>
      <c r="AO153" s="21">
        <v>30</v>
      </c>
      <c r="AP153" s="21" t="s">
        <v>99</v>
      </c>
      <c r="AQ153" s="19" t="s">
        <v>100</v>
      </c>
      <c r="AR153" s="19">
        <v>0</v>
      </c>
      <c r="AS153" s="19">
        <v>0</v>
      </c>
      <c r="AT153" s="19"/>
      <c r="AU153" s="19">
        <v>0</v>
      </c>
      <c r="AV153" s="19">
        <v>0</v>
      </c>
      <c r="AW153" s="19">
        <f t="shared" si="1525"/>
        <v>0</v>
      </c>
      <c r="AX153" s="19">
        <v>0</v>
      </c>
      <c r="AY153" s="19">
        <v>0</v>
      </c>
      <c r="AZ153" s="19">
        <v>0</v>
      </c>
      <c r="BA153" s="19">
        <f t="shared" si="1853"/>
        <v>0</v>
      </c>
      <c r="BB153" s="19">
        <v>0</v>
      </c>
      <c r="BC153" s="19">
        <v>0</v>
      </c>
      <c r="BD153" s="19">
        <v>0</v>
      </c>
      <c r="BE153" s="19">
        <f t="shared" si="1527"/>
        <v>0</v>
      </c>
      <c r="BF153" s="19">
        <v>0</v>
      </c>
      <c r="BG153" s="19">
        <v>0</v>
      </c>
      <c r="BH153" s="19">
        <v>0</v>
      </c>
      <c r="BI153" s="19">
        <f t="shared" si="1854"/>
        <v>0</v>
      </c>
      <c r="BJ153" s="33">
        <f>+AW153+BA153+BE153+BI153</f>
        <v>0</v>
      </c>
      <c r="BK153" s="48"/>
      <c r="BL153" s="48"/>
      <c r="BM153" s="48"/>
      <c r="BN153" s="197">
        <f t="shared" si="1855"/>
        <v>0</v>
      </c>
      <c r="BO153" s="197"/>
      <c r="BP153" s="197"/>
      <c r="BQ153" s="197"/>
      <c r="BR153" s="197">
        <f t="shared" si="1856"/>
        <v>0</v>
      </c>
      <c r="BS153" s="197"/>
      <c r="BT153" s="197"/>
      <c r="BU153" s="197"/>
      <c r="BV153" s="197">
        <f t="shared" si="1857"/>
        <v>0</v>
      </c>
      <c r="BW153" s="197"/>
      <c r="BX153" s="197"/>
      <c r="BY153" s="197"/>
      <c r="BZ153" s="197">
        <f t="shared" si="1858"/>
        <v>0</v>
      </c>
      <c r="CA153" s="197">
        <f>+BN153+BR153+BV153+BZ153</f>
        <v>0</v>
      </c>
      <c r="CC153" s="21">
        <v>30</v>
      </c>
      <c r="CD153" s="21" t="s">
        <v>99</v>
      </c>
      <c r="CE153" s="19" t="s">
        <v>100</v>
      </c>
      <c r="CF153" s="19">
        <v>0</v>
      </c>
      <c r="CG153" s="19">
        <v>0</v>
      </c>
      <c r="CH153" s="19">
        <v>0</v>
      </c>
      <c r="CI153" s="19">
        <v>0</v>
      </c>
      <c r="CJ153" s="19"/>
      <c r="CK153" s="19">
        <v>0</v>
      </c>
      <c r="CL153" s="19"/>
      <c r="CM153" s="19"/>
      <c r="CN153" s="19"/>
      <c r="CO153" s="19">
        <v>0</v>
      </c>
      <c r="CP153" s="19"/>
      <c r="CQ153" s="19"/>
      <c r="CR153" s="19"/>
      <c r="CS153" s="19">
        <v>0</v>
      </c>
      <c r="CT153" s="19"/>
      <c r="CU153" s="19"/>
      <c r="CV153" s="19"/>
      <c r="CW153" s="19">
        <v>0</v>
      </c>
      <c r="CX153" s="19">
        <v>0</v>
      </c>
      <c r="CY153" s="19"/>
      <c r="CZ153" s="19"/>
      <c r="DA153" s="19"/>
      <c r="DB153" s="19"/>
      <c r="DC153" s="19"/>
      <c r="DD153" s="19"/>
      <c r="DE153" s="19"/>
      <c r="DF153" s="19"/>
      <c r="DG153" s="19"/>
      <c r="DH153" s="19"/>
      <c r="DI153" s="19"/>
      <c r="DJ153" s="19"/>
      <c r="DK153" s="19"/>
      <c r="DL153" s="19"/>
      <c r="DM153" s="19"/>
      <c r="DN153" s="186"/>
      <c r="DO153" s="186"/>
      <c r="DQ153" s="21">
        <v>30</v>
      </c>
      <c r="DR153" s="21" t="s">
        <v>99</v>
      </c>
      <c r="DS153" s="19" t="s">
        <v>100</v>
      </c>
      <c r="DT153" s="19">
        <v>0</v>
      </c>
      <c r="DU153" s="19">
        <v>0</v>
      </c>
      <c r="DV153" s="19">
        <v>0</v>
      </c>
      <c r="DW153" s="19">
        <v>0</v>
      </c>
      <c r="DX153" s="19">
        <v>0</v>
      </c>
      <c r="DY153" s="19">
        <f t="shared" si="1535"/>
        <v>0</v>
      </c>
      <c r="DZ153" s="19">
        <v>0</v>
      </c>
      <c r="EA153" s="19">
        <v>0</v>
      </c>
      <c r="EB153" s="19">
        <v>0</v>
      </c>
      <c r="EC153" s="19">
        <f t="shared" si="1860"/>
        <v>0</v>
      </c>
      <c r="ED153" s="19">
        <v>0</v>
      </c>
      <c r="EE153" s="19">
        <v>0</v>
      </c>
      <c r="EF153" s="34">
        <v>0</v>
      </c>
      <c r="EG153" s="19">
        <f t="shared" si="1861"/>
        <v>0</v>
      </c>
      <c r="EH153" s="19">
        <v>0</v>
      </c>
      <c r="EI153" s="19">
        <v>0</v>
      </c>
      <c r="EJ153" s="19">
        <v>0</v>
      </c>
      <c r="EK153" s="19">
        <f t="shared" si="1862"/>
        <v>0</v>
      </c>
      <c r="EL153" s="19">
        <f>+DY153+EC153+EG153+EK153</f>
        <v>0</v>
      </c>
      <c r="EM153" s="48"/>
      <c r="EN153" s="48"/>
      <c r="EO153" s="48"/>
      <c r="EP153" s="197">
        <f t="shared" si="1864"/>
        <v>0</v>
      </c>
      <c r="EQ153" s="197"/>
      <c r="ER153" s="197"/>
      <c r="ES153" s="197"/>
      <c r="ET153" s="197"/>
      <c r="EU153" s="197"/>
      <c r="EV153" s="197"/>
      <c r="EW153" s="197"/>
      <c r="EX153" s="197"/>
      <c r="EY153" s="197"/>
      <c r="EZ153" s="197"/>
      <c r="FA153" s="197"/>
      <c r="FB153" s="197"/>
      <c r="FC153" s="197"/>
      <c r="FE153" s="21">
        <v>30</v>
      </c>
      <c r="FF153" s="21" t="s">
        <v>99</v>
      </c>
      <c r="FG153" s="19" t="s">
        <v>100</v>
      </c>
      <c r="FH153" s="19">
        <v>0</v>
      </c>
      <c r="FI153" s="19">
        <v>0</v>
      </c>
      <c r="FJ153" s="19">
        <v>1.17</v>
      </c>
      <c r="FK153" s="19">
        <v>1.17</v>
      </c>
      <c r="FL153" s="19">
        <v>1.17</v>
      </c>
      <c r="FM153" s="19">
        <f t="shared" si="1541"/>
        <v>3.51</v>
      </c>
      <c r="FN153" s="19">
        <v>1.17</v>
      </c>
      <c r="FO153" s="19">
        <v>1.17</v>
      </c>
      <c r="FP153" s="19">
        <v>1.17</v>
      </c>
      <c r="FQ153" s="19">
        <f t="shared" si="1865"/>
        <v>3.51</v>
      </c>
      <c r="FR153" s="19">
        <v>1.17</v>
      </c>
      <c r="FS153" s="19">
        <v>1.17</v>
      </c>
      <c r="FT153" s="19">
        <v>1.17</v>
      </c>
      <c r="FU153" s="19">
        <f t="shared" si="1866"/>
        <v>3.51</v>
      </c>
      <c r="FV153" s="19">
        <v>1.17</v>
      </c>
      <c r="FW153" s="19">
        <v>1.17</v>
      </c>
      <c r="FX153" s="19">
        <v>1.17</v>
      </c>
      <c r="FY153" s="19">
        <f t="shared" si="1867"/>
        <v>3.51</v>
      </c>
      <c r="FZ153" s="19">
        <f>+FM153+FQ153+FU153+FY153</f>
        <v>14.04</v>
      </c>
      <c r="GA153" s="19"/>
      <c r="GB153" s="19"/>
      <c r="GC153" s="188"/>
      <c r="GD153" s="186">
        <f t="shared" si="1869"/>
        <v>0</v>
      </c>
      <c r="GE153" s="186"/>
      <c r="GF153" s="186"/>
      <c r="GG153" s="186"/>
      <c r="GH153" s="186">
        <f t="shared" si="1870"/>
        <v>0</v>
      </c>
      <c r="GI153" s="186"/>
      <c r="GJ153" s="186"/>
      <c r="GK153" s="186"/>
      <c r="GL153" s="186">
        <f t="shared" si="1871"/>
        <v>0</v>
      </c>
      <c r="GM153" s="186"/>
      <c r="GN153" s="186"/>
      <c r="GO153" s="186"/>
      <c r="GP153" s="186">
        <f t="shared" si="1872"/>
        <v>0</v>
      </c>
      <c r="GQ153" s="186">
        <f>+GD153+GH153+GL153+GP153</f>
        <v>0</v>
      </c>
      <c r="GS153" s="21">
        <v>30</v>
      </c>
      <c r="GT153" s="21" t="s">
        <v>99</v>
      </c>
      <c r="GU153" s="19" t="s">
        <v>100</v>
      </c>
      <c r="GV153" s="19">
        <v>1.3158333333333332</v>
      </c>
      <c r="GW153" s="19">
        <v>15.79</v>
      </c>
      <c r="GX153" s="19">
        <v>1.3158333333333332</v>
      </c>
      <c r="GY153" s="19">
        <v>1.3158333333333332</v>
      </c>
      <c r="GZ153" s="19">
        <v>0</v>
      </c>
      <c r="HA153" s="19">
        <f t="shared" si="1551"/>
        <v>2.6316666666666664</v>
      </c>
      <c r="HB153" s="19">
        <v>1.2415</v>
      </c>
      <c r="HC153" s="19">
        <v>0</v>
      </c>
      <c r="HD153" s="19">
        <v>1.236</v>
      </c>
      <c r="HE153" s="19">
        <f t="shared" si="1874"/>
        <v>2.4775</v>
      </c>
      <c r="HF153" s="19">
        <v>1.236</v>
      </c>
      <c r="HG153" s="19">
        <v>1.236</v>
      </c>
      <c r="HH153" s="19">
        <v>1.236</v>
      </c>
      <c r="HI153" s="19">
        <f t="shared" si="1875"/>
        <v>3.7080000000000002</v>
      </c>
      <c r="HJ153" s="19">
        <v>1.236</v>
      </c>
      <c r="HK153" s="19">
        <v>0</v>
      </c>
      <c r="HL153" s="19">
        <v>0</v>
      </c>
      <c r="HM153" s="19">
        <f t="shared" si="1876"/>
        <v>1.236</v>
      </c>
      <c r="HN153" s="19">
        <f t="shared" si="1756"/>
        <v>10.053166666666668</v>
      </c>
      <c r="HO153" s="19">
        <v>0</v>
      </c>
      <c r="HP153" s="19">
        <v>0</v>
      </c>
      <c r="HQ153" s="19"/>
      <c r="HR153" s="19">
        <f t="shared" si="1877"/>
        <v>0</v>
      </c>
      <c r="HS153" s="186"/>
      <c r="HT153" s="186"/>
      <c r="HU153" s="186"/>
      <c r="HV153" s="186">
        <f t="shared" si="1878"/>
        <v>0</v>
      </c>
      <c r="HW153" s="186"/>
      <c r="HX153" s="186"/>
      <c r="HY153" s="186"/>
      <c r="HZ153" s="186">
        <f t="shared" si="1879"/>
        <v>0</v>
      </c>
      <c r="IA153" s="186"/>
      <c r="IB153" s="186"/>
      <c r="IC153" s="186"/>
      <c r="ID153" s="186">
        <f t="shared" si="1880"/>
        <v>0</v>
      </c>
      <c r="IE153" s="186">
        <f t="shared" si="1761"/>
        <v>0</v>
      </c>
    </row>
    <row r="154" spans="1:239" s="13" customFormat="1" ht="15.75" x14ac:dyDescent="0.25">
      <c r="A154" s="26"/>
      <c r="B154" s="27"/>
      <c r="C154" s="27" t="s">
        <v>104</v>
      </c>
      <c r="D154" s="11">
        <f>D155+D165+D173+D177+D183+D188</f>
        <v>193.32640815166667</v>
      </c>
      <c r="E154" s="11">
        <f t="shared" ref="E154:T154" si="1881">E155+E165+E173+E177+E183+E188</f>
        <v>1045.4613508349998</v>
      </c>
      <c r="F154" s="11">
        <f t="shared" si="1881"/>
        <v>90.905959940000002</v>
      </c>
      <c r="G154" s="11">
        <f t="shared" si="1881"/>
        <v>80.289454320000019</v>
      </c>
      <c r="H154" s="11">
        <f t="shared" si="1881"/>
        <v>81.142463239999998</v>
      </c>
      <c r="I154" s="11">
        <f t="shared" si="1340"/>
        <v>252.33787749999999</v>
      </c>
      <c r="J154" s="11">
        <f t="shared" si="1881"/>
        <v>66.946521399999995</v>
      </c>
      <c r="K154" s="11">
        <f t="shared" si="1881"/>
        <v>68.553103399999998</v>
      </c>
      <c r="L154" s="11">
        <f t="shared" si="1881"/>
        <v>108.4450842</v>
      </c>
      <c r="M154" s="11">
        <f t="shared" si="1341"/>
        <v>243.94470899999999</v>
      </c>
      <c r="N154" s="11">
        <f t="shared" si="1881"/>
        <v>103.82659460000001</v>
      </c>
      <c r="O154" s="11">
        <f t="shared" si="1881"/>
        <v>95.891801000000001</v>
      </c>
      <c r="P154" s="11">
        <f t="shared" si="1881"/>
        <v>69.509803399999996</v>
      </c>
      <c r="Q154" s="11">
        <f t="shared" si="1342"/>
        <v>269.22819900000002</v>
      </c>
      <c r="R154" s="11">
        <f t="shared" si="1881"/>
        <v>55.429733200000001</v>
      </c>
      <c r="S154" s="11">
        <f t="shared" si="1881"/>
        <v>69.406147400000009</v>
      </c>
      <c r="T154" s="11">
        <f t="shared" si="1881"/>
        <v>69.467977000000005</v>
      </c>
      <c r="U154" s="11">
        <f t="shared" si="1343"/>
        <v>194.30385760000001</v>
      </c>
      <c r="V154" s="11">
        <f t="shared" si="1344"/>
        <v>959.81464310000001</v>
      </c>
      <c r="W154" s="11">
        <f t="shared" ref="W154:Y154" si="1882">W155+W165+W173+W177+W183+W188</f>
        <v>11.349240199999999</v>
      </c>
      <c r="X154" s="11">
        <f t="shared" si="1882"/>
        <v>12.1706638</v>
      </c>
      <c r="Y154" s="200">
        <f t="shared" si="1882"/>
        <v>0</v>
      </c>
      <c r="Z154" s="345">
        <f t="shared" si="1762"/>
        <v>23.519903999999997</v>
      </c>
      <c r="AA154" s="345">
        <f t="shared" ref="AA154" si="1883">AA155+AA165+AA173+AA177+AA183+AA188</f>
        <v>0</v>
      </c>
      <c r="AB154" s="345">
        <f t="shared" ref="AB154:AE154" si="1884">AB155+AB165+AB173+AB177+AB183+AB188</f>
        <v>0</v>
      </c>
      <c r="AC154" s="345">
        <f t="shared" si="1884"/>
        <v>0</v>
      </c>
      <c r="AD154" s="345">
        <f t="shared" si="1884"/>
        <v>0</v>
      </c>
      <c r="AE154" s="345">
        <f t="shared" si="1884"/>
        <v>0</v>
      </c>
      <c r="AF154" s="345">
        <f t="shared" ref="AF154:AI154" si="1885">AF155+AF165+AF173+AF177+AF183+AF188</f>
        <v>0</v>
      </c>
      <c r="AG154" s="345">
        <f t="shared" si="1885"/>
        <v>0</v>
      </c>
      <c r="AH154" s="345">
        <f t="shared" si="1885"/>
        <v>0</v>
      </c>
      <c r="AI154" s="345">
        <f t="shared" si="1885"/>
        <v>0</v>
      </c>
      <c r="AJ154" s="345">
        <f t="shared" ref="AJ154:AL154" si="1886">AJ155+AJ165+AJ173+AJ177+AJ183+AJ188</f>
        <v>0</v>
      </c>
      <c r="AK154" s="345">
        <f t="shared" si="1886"/>
        <v>0</v>
      </c>
      <c r="AL154" s="345">
        <f t="shared" si="1886"/>
        <v>0</v>
      </c>
      <c r="AM154" s="345">
        <f t="shared" si="1374"/>
        <v>23.519903999999997</v>
      </c>
      <c r="AN154" s="347"/>
      <c r="AO154" s="28"/>
      <c r="AP154" s="27"/>
      <c r="AQ154" s="27" t="s">
        <v>104</v>
      </c>
      <c r="AR154" s="11">
        <f>AR155+AR165+AR173+AR177+AR183+AR188</f>
        <v>116.62237684</v>
      </c>
      <c r="AS154" s="11">
        <f t="shared" ref="AS154:BZ154" si="1887">AS155+AS165+AS173+AS177+AS183+AS188</f>
        <v>603.33434189333332</v>
      </c>
      <c r="AT154" s="11">
        <f t="shared" si="1887"/>
        <v>57.758887600000001</v>
      </c>
      <c r="AU154" s="11">
        <f t="shared" si="1887"/>
        <v>50.178728400000011</v>
      </c>
      <c r="AV154" s="11">
        <f t="shared" si="1887"/>
        <v>52.510977600000004</v>
      </c>
      <c r="AW154" s="11">
        <f t="shared" si="1887"/>
        <v>160.44859360000001</v>
      </c>
      <c r="AX154" s="11">
        <f t="shared" si="1887"/>
        <v>55.357380400000004</v>
      </c>
      <c r="AY154" s="11">
        <f t="shared" si="1887"/>
        <v>52.854502400000001</v>
      </c>
      <c r="AZ154" s="11">
        <f t="shared" si="1887"/>
        <v>99.221480200000016</v>
      </c>
      <c r="BA154" s="11">
        <f t="shared" si="1887"/>
        <v>207.43336300000001</v>
      </c>
      <c r="BB154" s="11">
        <f t="shared" si="1887"/>
        <v>88.751092200000002</v>
      </c>
      <c r="BC154" s="11">
        <f t="shared" si="1887"/>
        <v>83.592793400000019</v>
      </c>
      <c r="BD154" s="11">
        <f t="shared" si="1887"/>
        <v>53.803166000000004</v>
      </c>
      <c r="BE154" s="11">
        <f t="shared" si="1887"/>
        <v>226.1470516</v>
      </c>
      <c r="BF154" s="11">
        <f t="shared" si="1887"/>
        <v>45.511297000000006</v>
      </c>
      <c r="BG154" s="11">
        <f t="shared" si="1887"/>
        <v>58.732974000000006</v>
      </c>
      <c r="BH154" s="11">
        <f t="shared" si="1887"/>
        <v>59.695446800000006</v>
      </c>
      <c r="BI154" s="11">
        <f t="shared" si="1887"/>
        <v>163.93971780000001</v>
      </c>
      <c r="BJ154" s="11">
        <f t="shared" si="1887"/>
        <v>757.96872600000006</v>
      </c>
      <c r="BK154" s="195">
        <f t="shared" si="1887"/>
        <v>0</v>
      </c>
      <c r="BL154" s="195">
        <f t="shared" si="1887"/>
        <v>0</v>
      </c>
      <c r="BM154" s="195">
        <f t="shared" si="1887"/>
        <v>0</v>
      </c>
      <c r="BN154" s="344">
        <f t="shared" si="1887"/>
        <v>0</v>
      </c>
      <c r="BO154" s="344">
        <f t="shared" si="1887"/>
        <v>0</v>
      </c>
      <c r="BP154" s="344">
        <f t="shared" si="1887"/>
        <v>0</v>
      </c>
      <c r="BQ154" s="344">
        <f t="shared" si="1887"/>
        <v>0</v>
      </c>
      <c r="BR154" s="344">
        <f t="shared" si="1887"/>
        <v>0</v>
      </c>
      <c r="BS154" s="344">
        <f t="shared" si="1887"/>
        <v>0</v>
      </c>
      <c r="BT154" s="344">
        <f t="shared" si="1887"/>
        <v>0</v>
      </c>
      <c r="BU154" s="344">
        <f t="shared" si="1887"/>
        <v>0</v>
      </c>
      <c r="BV154" s="344">
        <f t="shared" si="1887"/>
        <v>0</v>
      </c>
      <c r="BW154" s="344">
        <f t="shared" si="1887"/>
        <v>0</v>
      </c>
      <c r="BX154" s="344">
        <f t="shared" si="1887"/>
        <v>0</v>
      </c>
      <c r="BY154" s="344">
        <f t="shared" si="1887"/>
        <v>0</v>
      </c>
      <c r="BZ154" s="344">
        <f t="shared" si="1887"/>
        <v>0</v>
      </c>
      <c r="CA154" s="344"/>
      <c r="CB154" s="347"/>
      <c r="CC154" s="28"/>
      <c r="CD154" s="27"/>
      <c r="CE154" s="27" t="s">
        <v>104</v>
      </c>
      <c r="CF154" s="11">
        <v>12.279333511666668</v>
      </c>
      <c r="CG154" s="11">
        <v>214.18599804166675</v>
      </c>
      <c r="CH154" s="28">
        <v>15.30474184</v>
      </c>
      <c r="CI154" s="28">
        <v>12.676655820000001</v>
      </c>
      <c r="CJ154" s="28">
        <v>12.865301839999999</v>
      </c>
      <c r="CK154" s="11">
        <v>40.8466995</v>
      </c>
      <c r="CL154" s="28">
        <v>0</v>
      </c>
      <c r="CM154" s="28">
        <v>0</v>
      </c>
      <c r="CN154" s="28">
        <v>0</v>
      </c>
      <c r="CO154" s="11">
        <v>0</v>
      </c>
      <c r="CP154" s="28">
        <v>0</v>
      </c>
      <c r="CQ154" s="28">
        <v>0</v>
      </c>
      <c r="CR154" s="28">
        <v>0</v>
      </c>
      <c r="CS154" s="11">
        <v>0</v>
      </c>
      <c r="CT154" s="28">
        <v>0</v>
      </c>
      <c r="CU154" s="28">
        <v>0</v>
      </c>
      <c r="CV154" s="28">
        <v>0</v>
      </c>
      <c r="CW154" s="11">
        <v>0</v>
      </c>
      <c r="CX154" s="11">
        <v>40.8466995</v>
      </c>
      <c r="CY154" s="28"/>
      <c r="CZ154" s="28"/>
      <c r="DA154" s="28"/>
      <c r="DB154" s="28"/>
      <c r="DC154" s="28"/>
      <c r="DD154" s="28"/>
      <c r="DE154" s="28"/>
      <c r="DF154" s="28"/>
      <c r="DG154" s="28"/>
      <c r="DH154" s="28"/>
      <c r="DI154" s="28"/>
      <c r="DJ154" s="28"/>
      <c r="DK154" s="28"/>
      <c r="DL154" s="28"/>
      <c r="DM154" s="28"/>
      <c r="DN154" s="345"/>
      <c r="DO154" s="345"/>
      <c r="DP154" s="343"/>
      <c r="DQ154" s="28"/>
      <c r="DR154" s="27"/>
      <c r="DS154" s="27" t="s">
        <v>104</v>
      </c>
      <c r="DT154" s="11">
        <v>0</v>
      </c>
      <c r="DU154" s="11">
        <v>0</v>
      </c>
      <c r="DV154" s="28">
        <v>0</v>
      </c>
      <c r="DW154" s="28">
        <v>0</v>
      </c>
      <c r="DX154" s="28">
        <v>0</v>
      </c>
      <c r="DY154" s="11">
        <v>0</v>
      </c>
      <c r="DZ154" s="28">
        <v>0</v>
      </c>
      <c r="EA154" s="28">
        <v>0</v>
      </c>
      <c r="EB154" s="28">
        <v>0</v>
      </c>
      <c r="EC154" s="11">
        <v>0</v>
      </c>
      <c r="ED154" s="11">
        <v>0</v>
      </c>
      <c r="EE154" s="28">
        <v>0</v>
      </c>
      <c r="EF154" s="28">
        <v>0</v>
      </c>
      <c r="EG154" s="11">
        <v>0</v>
      </c>
      <c r="EH154" s="28">
        <v>0</v>
      </c>
      <c r="EI154" s="28">
        <v>0</v>
      </c>
      <c r="EJ154" s="28">
        <v>0</v>
      </c>
      <c r="EK154" s="11">
        <v>0</v>
      </c>
      <c r="EL154" s="11">
        <v>0</v>
      </c>
      <c r="EM154" s="195">
        <f t="shared" ref="EM154:EP154" si="1888">EM155+EM165+EM173+EM177+EM183+EM188</f>
        <v>0</v>
      </c>
      <c r="EN154" s="195">
        <f t="shared" si="1888"/>
        <v>0</v>
      </c>
      <c r="EO154" s="195">
        <f t="shared" si="1888"/>
        <v>0</v>
      </c>
      <c r="EP154" s="344">
        <f t="shared" si="1888"/>
        <v>0</v>
      </c>
      <c r="EQ154" s="344"/>
      <c r="ER154" s="344"/>
      <c r="ES154" s="344"/>
      <c r="ET154" s="344"/>
      <c r="EU154" s="344"/>
      <c r="EV154" s="344"/>
      <c r="EW154" s="344"/>
      <c r="EX154" s="344"/>
      <c r="EY154" s="344"/>
      <c r="EZ154" s="344"/>
      <c r="FA154" s="344"/>
      <c r="FB154" s="344"/>
      <c r="FC154" s="344"/>
      <c r="FD154" s="347"/>
      <c r="FE154" s="28"/>
      <c r="FF154" s="27"/>
      <c r="FG154" s="27" t="s">
        <v>104</v>
      </c>
      <c r="FH154" s="11"/>
      <c r="FI154" s="11"/>
      <c r="FJ154" s="28"/>
      <c r="FK154" s="28"/>
      <c r="FL154" s="28"/>
      <c r="FM154" s="11"/>
      <c r="FN154" s="28"/>
      <c r="FO154" s="28"/>
      <c r="FP154" s="28"/>
      <c r="FQ154" s="11"/>
      <c r="FR154" s="28"/>
      <c r="FS154" s="28"/>
      <c r="FT154" s="28"/>
      <c r="FU154" s="11"/>
      <c r="FV154" s="28"/>
      <c r="FW154" s="28"/>
      <c r="FX154" s="28"/>
      <c r="FY154" s="11"/>
      <c r="FZ154" s="11"/>
      <c r="GA154" s="11">
        <f t="shared" ref="GA154:GD154" si="1889">GA155+GA165+GA173+GA177+GA183+GA188</f>
        <v>0</v>
      </c>
      <c r="GB154" s="11">
        <f t="shared" si="1889"/>
        <v>0</v>
      </c>
      <c r="GC154" s="192">
        <f t="shared" si="1889"/>
        <v>0</v>
      </c>
      <c r="GD154" s="345">
        <f t="shared" si="1889"/>
        <v>0</v>
      </c>
      <c r="GE154" s="345">
        <f t="shared" ref="GE154:GH154" si="1890">GE155+GE165+GE173+GE177+GE183+GE188</f>
        <v>0</v>
      </c>
      <c r="GF154" s="345">
        <f t="shared" si="1890"/>
        <v>0</v>
      </c>
      <c r="GG154" s="345">
        <f t="shared" si="1890"/>
        <v>0</v>
      </c>
      <c r="GH154" s="345">
        <f t="shared" si="1890"/>
        <v>0</v>
      </c>
      <c r="GI154" s="345">
        <f t="shared" ref="GI154:GL154" si="1891">GI155+GI165+GI173+GI177+GI183+GI188</f>
        <v>0</v>
      </c>
      <c r="GJ154" s="345">
        <f t="shared" si="1891"/>
        <v>0</v>
      </c>
      <c r="GK154" s="345">
        <f t="shared" si="1891"/>
        <v>0</v>
      </c>
      <c r="GL154" s="345">
        <f t="shared" si="1891"/>
        <v>0</v>
      </c>
      <c r="GM154" s="345">
        <f t="shared" ref="GM154:GP154" si="1892">GM155+GM165+GM173+GM177+GM183+GM188</f>
        <v>0</v>
      </c>
      <c r="GN154" s="345">
        <f t="shared" si="1892"/>
        <v>0</v>
      </c>
      <c r="GO154" s="345">
        <f t="shared" si="1892"/>
        <v>0</v>
      </c>
      <c r="GP154" s="345">
        <f t="shared" si="1892"/>
        <v>0</v>
      </c>
      <c r="GQ154" s="345"/>
      <c r="GR154" s="347"/>
      <c r="GS154" s="28"/>
      <c r="GT154" s="27"/>
      <c r="GU154" s="27" t="s">
        <v>104</v>
      </c>
      <c r="GV154" s="11">
        <f>GV155+GV165+GV173+GV177+GV183+GV188</f>
        <v>64.424697800000004</v>
      </c>
      <c r="GW154" s="11">
        <f t="shared" ref="GW154:HN154" si="1893">GW155+GW165+GW173+GW177+GW183+GW188</f>
        <v>227.94101089999998</v>
      </c>
      <c r="GX154" s="11">
        <f t="shared" si="1893"/>
        <v>17.842330499999999</v>
      </c>
      <c r="GY154" s="11">
        <f t="shared" si="1893"/>
        <v>17.4340701</v>
      </c>
      <c r="GZ154" s="11">
        <f t="shared" si="1893"/>
        <v>15.766183799999999</v>
      </c>
      <c r="HA154" s="11">
        <f t="shared" si="1893"/>
        <v>51.04258440000001</v>
      </c>
      <c r="HB154" s="11">
        <f t="shared" si="1893"/>
        <v>11.589141</v>
      </c>
      <c r="HC154" s="11">
        <f t="shared" si="1893"/>
        <v>15.698601</v>
      </c>
      <c r="HD154" s="11">
        <f t="shared" si="1893"/>
        <v>9.2236039999999999</v>
      </c>
      <c r="HE154" s="11">
        <f t="shared" si="1893"/>
        <v>36.511345999999996</v>
      </c>
      <c r="HF154" s="11">
        <f t="shared" si="1893"/>
        <v>15.075502400000001</v>
      </c>
      <c r="HG154" s="11">
        <f t="shared" si="1893"/>
        <v>12.299007599999999</v>
      </c>
      <c r="HH154" s="11">
        <f>HH155+HH165+HH173+HH177+HH183+HH188</f>
        <v>15.7066374</v>
      </c>
      <c r="HI154" s="11">
        <f t="shared" si="1893"/>
        <v>43.081147399999999</v>
      </c>
      <c r="HJ154" s="11">
        <f t="shared" si="1893"/>
        <v>9.9184362000000021</v>
      </c>
      <c r="HK154" s="11">
        <f t="shared" si="1893"/>
        <v>10.6731734</v>
      </c>
      <c r="HL154" s="11">
        <f t="shared" si="1893"/>
        <v>9.7725302000000003</v>
      </c>
      <c r="HM154" s="11">
        <f t="shared" si="1893"/>
        <v>30.364139800000007</v>
      </c>
      <c r="HN154" s="11">
        <f t="shared" si="1893"/>
        <v>160.99921760000001</v>
      </c>
      <c r="HO154" s="28">
        <f t="shared" ref="HO154:HR154" si="1894">HO155+HO165+HO173+HO177+HO183+HO188</f>
        <v>11.349240199999999</v>
      </c>
      <c r="HP154" s="28">
        <f t="shared" si="1894"/>
        <v>12.1706638</v>
      </c>
      <c r="HQ154" s="28">
        <f t="shared" si="1894"/>
        <v>0</v>
      </c>
      <c r="HR154" s="28">
        <f t="shared" si="1894"/>
        <v>23.519904000000004</v>
      </c>
      <c r="HS154" s="345">
        <f t="shared" ref="HS154:HV154" si="1895">HS155+HS165+HS173+HS177+HS183+HS188</f>
        <v>0</v>
      </c>
      <c r="HT154" s="345">
        <f t="shared" si="1895"/>
        <v>0</v>
      </c>
      <c r="HU154" s="345">
        <f t="shared" si="1895"/>
        <v>0</v>
      </c>
      <c r="HV154" s="345">
        <f t="shared" si="1895"/>
        <v>0</v>
      </c>
      <c r="HW154" s="345">
        <f t="shared" ref="HW154:HZ154" si="1896">HW155+HW165+HW173+HW177+HW183+HW188</f>
        <v>0</v>
      </c>
      <c r="HX154" s="345">
        <f t="shared" si="1896"/>
        <v>0</v>
      </c>
      <c r="HY154" s="345">
        <f t="shared" si="1896"/>
        <v>0</v>
      </c>
      <c r="HZ154" s="345">
        <f t="shared" si="1896"/>
        <v>0</v>
      </c>
      <c r="IA154" s="345">
        <f t="shared" ref="IA154:IE154" si="1897">IA155+IA165+IA173+IA177+IA183+IA188</f>
        <v>0</v>
      </c>
      <c r="IB154" s="345">
        <f t="shared" si="1897"/>
        <v>0</v>
      </c>
      <c r="IC154" s="345">
        <f t="shared" si="1897"/>
        <v>0</v>
      </c>
      <c r="ID154" s="345">
        <f t="shared" si="1897"/>
        <v>0</v>
      </c>
      <c r="IE154" s="345">
        <f t="shared" si="1897"/>
        <v>23.519904000000004</v>
      </c>
    </row>
    <row r="155" spans="1:239" s="13" customFormat="1" ht="15.75" x14ac:dyDescent="0.25">
      <c r="A155" s="14" t="s">
        <v>30</v>
      </c>
      <c r="B155" s="15"/>
      <c r="C155" s="16" t="s">
        <v>31</v>
      </c>
      <c r="D155" s="16">
        <f>SUM(D156:D164)</f>
        <v>72.939482699999999</v>
      </c>
      <c r="E155" s="16">
        <f t="shared" ref="E155:T155" si="1898">SUM(E156:E164)</f>
        <v>419.43305617878781</v>
      </c>
      <c r="F155" s="16">
        <f t="shared" si="1898"/>
        <v>35.694656979999998</v>
      </c>
      <c r="G155" s="16">
        <f t="shared" si="1898"/>
        <v>32.343801440000007</v>
      </c>
      <c r="H155" s="16">
        <f t="shared" si="1898"/>
        <v>29.04210544</v>
      </c>
      <c r="I155" s="29">
        <f t="shared" si="1340"/>
        <v>97.080563860000012</v>
      </c>
      <c r="J155" s="16">
        <f t="shared" si="1898"/>
        <v>19.073743400000005</v>
      </c>
      <c r="K155" s="16">
        <f t="shared" si="1898"/>
        <v>18.429710399999998</v>
      </c>
      <c r="L155" s="16">
        <f t="shared" si="1898"/>
        <v>32.427833399999997</v>
      </c>
      <c r="M155" s="29">
        <f t="shared" si="1341"/>
        <v>69.9312872</v>
      </c>
      <c r="N155" s="16">
        <f t="shared" si="1898"/>
        <v>37.821559000000008</v>
      </c>
      <c r="O155" s="16">
        <f t="shared" si="1898"/>
        <v>37.702620600000003</v>
      </c>
      <c r="P155" s="16">
        <f t="shared" si="1898"/>
        <v>21.061211599999996</v>
      </c>
      <c r="Q155" s="29">
        <f t="shared" si="1342"/>
        <v>96.585391200000004</v>
      </c>
      <c r="R155" s="16">
        <f t="shared" si="1898"/>
        <v>23.490879000000003</v>
      </c>
      <c r="S155" s="16">
        <f t="shared" si="1898"/>
        <v>21.110890400000002</v>
      </c>
      <c r="T155" s="16">
        <f t="shared" si="1898"/>
        <v>20.968347800000004</v>
      </c>
      <c r="U155" s="29">
        <f t="shared" si="1343"/>
        <v>65.570117200000013</v>
      </c>
      <c r="V155" s="29">
        <f t="shared" si="1344"/>
        <v>329.16735946000006</v>
      </c>
      <c r="W155" s="29">
        <f t="shared" ref="W155:Y155" si="1899">SUM(W156:W164)</f>
        <v>5.0612245999999992</v>
      </c>
      <c r="X155" s="29">
        <f t="shared" si="1899"/>
        <v>6.8527358000000005</v>
      </c>
      <c r="Y155" s="201">
        <f t="shared" si="1899"/>
        <v>0</v>
      </c>
      <c r="Z155" s="353">
        <f t="shared" si="1762"/>
        <v>11.913960400000001</v>
      </c>
      <c r="AA155" s="353">
        <f t="shared" ref="AA155" si="1900">SUM(AA156:AA164)</f>
        <v>0</v>
      </c>
      <c r="AB155" s="353">
        <f t="shared" ref="AB155:AE155" si="1901">SUM(AB156:AB164)</f>
        <v>0</v>
      </c>
      <c r="AC155" s="353">
        <f t="shared" si="1901"/>
        <v>0</v>
      </c>
      <c r="AD155" s="353">
        <f t="shared" si="1901"/>
        <v>0</v>
      </c>
      <c r="AE155" s="353">
        <f t="shared" si="1901"/>
        <v>0</v>
      </c>
      <c r="AF155" s="353">
        <f t="shared" ref="AF155:AI155" si="1902">SUM(AF156:AF164)</f>
        <v>0</v>
      </c>
      <c r="AG155" s="353">
        <f t="shared" si="1902"/>
        <v>0</v>
      </c>
      <c r="AH155" s="353">
        <f t="shared" si="1902"/>
        <v>0</v>
      </c>
      <c r="AI155" s="353">
        <f t="shared" si="1902"/>
        <v>0</v>
      </c>
      <c r="AJ155" s="353">
        <f t="shared" ref="AJ155:AL155" si="1903">SUM(AJ156:AJ164)</f>
        <v>0</v>
      </c>
      <c r="AK155" s="353">
        <f t="shared" si="1903"/>
        <v>0</v>
      </c>
      <c r="AL155" s="353">
        <f t="shared" si="1903"/>
        <v>0</v>
      </c>
      <c r="AM155" s="353">
        <f t="shared" si="1374"/>
        <v>11.913960400000001</v>
      </c>
      <c r="AN155" s="355"/>
      <c r="AO155" s="15" t="s">
        <v>30</v>
      </c>
      <c r="AP155" s="15"/>
      <c r="AQ155" s="16" t="s">
        <v>31</v>
      </c>
      <c r="AR155" s="16">
        <f>SUM(AR156:AR164)</f>
        <v>33.709763559999999</v>
      </c>
      <c r="AS155" s="16">
        <f t="shared" ref="AS155:BZ155" si="1904">SUM(AS156:AS164)</f>
        <v>171.80098013333335</v>
      </c>
      <c r="AT155" s="16">
        <f t="shared" si="1904"/>
        <v>12.600562800000001</v>
      </c>
      <c r="AU155" s="16">
        <f t="shared" si="1904"/>
        <v>11.163570400000001</v>
      </c>
      <c r="AV155" s="16">
        <f t="shared" si="1904"/>
        <v>10.0925048</v>
      </c>
      <c r="AW155" s="16">
        <f t="shared" si="1904"/>
        <v>33.856638000000004</v>
      </c>
      <c r="AX155" s="16">
        <f t="shared" si="1904"/>
        <v>13.7625244</v>
      </c>
      <c r="AY155" s="16">
        <f t="shared" si="1904"/>
        <v>12.328692400000001</v>
      </c>
      <c r="AZ155" s="16">
        <f t="shared" si="1904"/>
        <v>28.117082400000001</v>
      </c>
      <c r="BA155" s="16">
        <f t="shared" si="1904"/>
        <v>54.208299200000006</v>
      </c>
      <c r="BB155" s="16">
        <f t="shared" si="1904"/>
        <v>31.708045800000004</v>
      </c>
      <c r="BC155" s="16">
        <f t="shared" si="1904"/>
        <v>32.2737026</v>
      </c>
      <c r="BD155" s="16">
        <f t="shared" si="1904"/>
        <v>14.978431000000002</v>
      </c>
      <c r="BE155" s="16">
        <f t="shared" si="1904"/>
        <v>78.960179400000015</v>
      </c>
      <c r="BF155" s="16">
        <f t="shared" si="1904"/>
        <v>18.134952000000002</v>
      </c>
      <c r="BG155" s="16">
        <f t="shared" si="1904"/>
        <v>15.066191600000002</v>
      </c>
      <c r="BH155" s="16">
        <f t="shared" si="1904"/>
        <v>15.162552399999999</v>
      </c>
      <c r="BI155" s="16">
        <f t="shared" si="1904"/>
        <v>48.363696000000004</v>
      </c>
      <c r="BJ155" s="16">
        <f t="shared" si="1904"/>
        <v>215.38881259999999</v>
      </c>
      <c r="BK155" s="82">
        <f t="shared" si="1904"/>
        <v>0</v>
      </c>
      <c r="BL155" s="82">
        <f t="shared" si="1904"/>
        <v>0</v>
      </c>
      <c r="BM155" s="82">
        <f t="shared" si="1904"/>
        <v>0</v>
      </c>
      <c r="BN155" s="350">
        <f t="shared" si="1904"/>
        <v>0</v>
      </c>
      <c r="BO155" s="350">
        <f t="shared" si="1904"/>
        <v>0</v>
      </c>
      <c r="BP155" s="350">
        <f t="shared" si="1904"/>
        <v>0</v>
      </c>
      <c r="BQ155" s="350">
        <f t="shared" si="1904"/>
        <v>0</v>
      </c>
      <c r="BR155" s="350">
        <f t="shared" si="1904"/>
        <v>0</v>
      </c>
      <c r="BS155" s="350">
        <f t="shared" si="1904"/>
        <v>0</v>
      </c>
      <c r="BT155" s="350">
        <f t="shared" si="1904"/>
        <v>0</v>
      </c>
      <c r="BU155" s="350">
        <f t="shared" si="1904"/>
        <v>0</v>
      </c>
      <c r="BV155" s="350">
        <f t="shared" si="1904"/>
        <v>0</v>
      </c>
      <c r="BW155" s="350">
        <f t="shared" si="1904"/>
        <v>0</v>
      </c>
      <c r="BX155" s="350">
        <f t="shared" si="1904"/>
        <v>0</v>
      </c>
      <c r="BY155" s="350">
        <f t="shared" si="1904"/>
        <v>0</v>
      </c>
      <c r="BZ155" s="350">
        <f t="shared" si="1904"/>
        <v>0</v>
      </c>
      <c r="CA155" s="350"/>
      <c r="CB155" s="355"/>
      <c r="CC155" s="15" t="s">
        <v>30</v>
      </c>
      <c r="CD155" s="15"/>
      <c r="CE155" s="16" t="s">
        <v>31</v>
      </c>
      <c r="CF155" s="16">
        <v>4.96975064</v>
      </c>
      <c r="CG155" s="16">
        <v>150.78052004545461</v>
      </c>
      <c r="CH155" s="16">
        <v>11.95457008</v>
      </c>
      <c r="CI155" s="16">
        <v>10.344741840000001</v>
      </c>
      <c r="CJ155" s="16">
        <v>10.33106564</v>
      </c>
      <c r="CK155" s="16">
        <v>32.630377559999999</v>
      </c>
      <c r="CL155" s="16">
        <v>0</v>
      </c>
      <c r="CM155" s="16">
        <v>0</v>
      </c>
      <c r="CN155" s="16">
        <v>0</v>
      </c>
      <c r="CO155" s="16">
        <v>0</v>
      </c>
      <c r="CP155" s="16">
        <v>0</v>
      </c>
      <c r="CQ155" s="16">
        <v>0</v>
      </c>
      <c r="CR155" s="16">
        <v>0</v>
      </c>
      <c r="CS155" s="16">
        <v>0</v>
      </c>
      <c r="CT155" s="16">
        <v>0</v>
      </c>
      <c r="CU155" s="16">
        <v>0</v>
      </c>
      <c r="CV155" s="16">
        <v>0</v>
      </c>
      <c r="CW155" s="16">
        <v>0</v>
      </c>
      <c r="CX155" s="16">
        <v>32.630377559999999</v>
      </c>
      <c r="CY155" s="16"/>
      <c r="CZ155" s="16"/>
      <c r="DA155" s="16"/>
      <c r="DB155" s="16"/>
      <c r="DC155" s="16"/>
      <c r="DD155" s="16"/>
      <c r="DE155" s="16"/>
      <c r="DF155" s="16"/>
      <c r="DG155" s="16"/>
      <c r="DH155" s="16"/>
      <c r="DI155" s="16"/>
      <c r="DJ155" s="16"/>
      <c r="DK155" s="16"/>
      <c r="DL155" s="16"/>
      <c r="DM155" s="16"/>
      <c r="DN155" s="353"/>
      <c r="DO155" s="353"/>
      <c r="DP155" s="349"/>
      <c r="DQ155" s="15" t="s">
        <v>30</v>
      </c>
      <c r="DR155" s="15"/>
      <c r="DS155" s="16" t="s">
        <v>31</v>
      </c>
      <c r="DT155" s="16">
        <v>0</v>
      </c>
      <c r="DU155" s="16">
        <v>0</v>
      </c>
      <c r="DV155" s="16">
        <v>0</v>
      </c>
      <c r="DW155" s="16">
        <v>0</v>
      </c>
      <c r="DX155" s="16">
        <v>0</v>
      </c>
      <c r="DY155" s="16">
        <v>0</v>
      </c>
      <c r="DZ155" s="16">
        <v>0</v>
      </c>
      <c r="EA155" s="16">
        <v>0</v>
      </c>
      <c r="EB155" s="16">
        <v>0</v>
      </c>
      <c r="EC155" s="16">
        <v>0</v>
      </c>
      <c r="ED155" s="16">
        <v>0</v>
      </c>
      <c r="EE155" s="16">
        <v>0</v>
      </c>
      <c r="EF155" s="16">
        <v>0</v>
      </c>
      <c r="EG155" s="16">
        <v>0</v>
      </c>
      <c r="EH155" s="16">
        <v>0</v>
      </c>
      <c r="EI155" s="16">
        <v>0</v>
      </c>
      <c r="EJ155" s="16">
        <v>0</v>
      </c>
      <c r="EK155" s="16">
        <v>0</v>
      </c>
      <c r="EL155" s="16">
        <v>0</v>
      </c>
      <c r="EM155" s="82">
        <v>0</v>
      </c>
      <c r="EN155" s="82">
        <v>0</v>
      </c>
      <c r="EO155" s="82">
        <v>0</v>
      </c>
      <c r="EP155" s="350">
        <v>0</v>
      </c>
      <c r="EQ155" s="350">
        <v>0</v>
      </c>
      <c r="ER155" s="350">
        <v>0</v>
      </c>
      <c r="ES155" s="350">
        <v>0</v>
      </c>
      <c r="ET155" s="350">
        <v>0</v>
      </c>
      <c r="EU155" s="350">
        <v>0</v>
      </c>
      <c r="EV155" s="350">
        <v>0</v>
      </c>
      <c r="EW155" s="350">
        <v>0</v>
      </c>
      <c r="EX155" s="350">
        <v>0</v>
      </c>
      <c r="EY155" s="350">
        <v>0</v>
      </c>
      <c r="EZ155" s="350">
        <v>0</v>
      </c>
      <c r="FA155" s="350">
        <v>0</v>
      </c>
      <c r="FB155" s="350">
        <v>0</v>
      </c>
      <c r="FC155" s="350">
        <v>0</v>
      </c>
      <c r="FD155" s="355"/>
      <c r="FE155" s="15" t="s">
        <v>30</v>
      </c>
      <c r="FF155" s="15"/>
      <c r="FG155" s="16" t="s">
        <v>31</v>
      </c>
      <c r="FH155" s="16"/>
      <c r="FI155" s="16"/>
      <c r="FJ155" s="16"/>
      <c r="FK155" s="16"/>
      <c r="FL155" s="16"/>
      <c r="FM155" s="16"/>
      <c r="FN155" s="16"/>
      <c r="FO155" s="16"/>
      <c r="FP155" s="16"/>
      <c r="FQ155" s="16"/>
      <c r="FR155" s="16"/>
      <c r="FS155" s="16"/>
      <c r="FT155" s="16"/>
      <c r="FU155" s="16"/>
      <c r="FV155" s="16"/>
      <c r="FW155" s="16"/>
      <c r="FX155" s="16"/>
      <c r="FY155" s="16"/>
      <c r="FZ155" s="16"/>
      <c r="GA155" s="16">
        <f t="shared" ref="GA155:GD155" si="1905">SUM(GA156:GA164)</f>
        <v>0</v>
      </c>
      <c r="GB155" s="16">
        <f t="shared" si="1905"/>
        <v>0</v>
      </c>
      <c r="GC155" s="189">
        <f t="shared" si="1905"/>
        <v>0</v>
      </c>
      <c r="GD155" s="353">
        <f t="shared" si="1905"/>
        <v>0</v>
      </c>
      <c r="GE155" s="353">
        <f t="shared" ref="GE155:GH155" si="1906">SUM(GE156:GE164)</f>
        <v>0</v>
      </c>
      <c r="GF155" s="353">
        <f t="shared" si="1906"/>
        <v>0</v>
      </c>
      <c r="GG155" s="353">
        <f t="shared" si="1906"/>
        <v>0</v>
      </c>
      <c r="GH155" s="353">
        <f t="shared" si="1906"/>
        <v>0</v>
      </c>
      <c r="GI155" s="353">
        <f t="shared" ref="GI155:GL155" si="1907">SUM(GI156:GI164)</f>
        <v>0</v>
      </c>
      <c r="GJ155" s="353">
        <f t="shared" si="1907"/>
        <v>0</v>
      </c>
      <c r="GK155" s="353">
        <f t="shared" si="1907"/>
        <v>0</v>
      </c>
      <c r="GL155" s="353">
        <f t="shared" si="1907"/>
        <v>0</v>
      </c>
      <c r="GM155" s="353">
        <f t="shared" ref="GM155:GP155" si="1908">SUM(GM156:GM164)</f>
        <v>0</v>
      </c>
      <c r="GN155" s="353">
        <f t="shared" si="1908"/>
        <v>0</v>
      </c>
      <c r="GO155" s="353">
        <f t="shared" si="1908"/>
        <v>0</v>
      </c>
      <c r="GP155" s="353">
        <f t="shared" si="1908"/>
        <v>0</v>
      </c>
      <c r="GQ155" s="353"/>
      <c r="GR155" s="355"/>
      <c r="GS155" s="15" t="s">
        <v>30</v>
      </c>
      <c r="GT155" s="15"/>
      <c r="GU155" s="16" t="s">
        <v>31</v>
      </c>
      <c r="GV155" s="16">
        <f>SUM(GV156:GV164)</f>
        <v>34.259968499999999</v>
      </c>
      <c r="GW155" s="16">
        <f t="shared" ref="GW155:HN155" si="1909">SUM(GW156:GW164)</f>
        <v>96.851555999999988</v>
      </c>
      <c r="GX155" s="16">
        <f t="shared" si="1909"/>
        <v>11.139524100000001</v>
      </c>
      <c r="GY155" s="16">
        <f t="shared" si="1909"/>
        <v>10.8354892</v>
      </c>
      <c r="GZ155" s="16">
        <f t="shared" si="1909"/>
        <v>8.6185349999999996</v>
      </c>
      <c r="HA155" s="16">
        <f t="shared" si="1909"/>
        <v>30.593548300000002</v>
      </c>
      <c r="HB155" s="16">
        <f t="shared" si="1909"/>
        <v>5.3112190000000004</v>
      </c>
      <c r="HC155" s="16">
        <f t="shared" si="1909"/>
        <v>6.1010180000000007</v>
      </c>
      <c r="HD155" s="16">
        <f t="shared" si="1909"/>
        <v>4.3107509999999998</v>
      </c>
      <c r="HE155" s="16">
        <f t="shared" si="1909"/>
        <v>15.722988000000001</v>
      </c>
      <c r="HF155" s="16">
        <f t="shared" si="1909"/>
        <v>6.1135132000000008</v>
      </c>
      <c r="HG155" s="16">
        <f t="shared" si="1909"/>
        <v>5.4289179999999995</v>
      </c>
      <c r="HH155" s="16">
        <f t="shared" si="1909"/>
        <v>6.0827806000000004</v>
      </c>
      <c r="HI155" s="16">
        <f t="shared" si="1909"/>
        <v>17.625211799999999</v>
      </c>
      <c r="HJ155" s="16">
        <f t="shared" si="1909"/>
        <v>5.3559270000000003</v>
      </c>
      <c r="HK155" s="16">
        <f t="shared" si="1909"/>
        <v>6.0446987999999999</v>
      </c>
      <c r="HL155" s="16">
        <f t="shared" si="1909"/>
        <v>5.8057954000000001</v>
      </c>
      <c r="HM155" s="16">
        <f t="shared" si="1909"/>
        <v>17.206421200000001</v>
      </c>
      <c r="HN155" s="16">
        <f t="shared" si="1909"/>
        <v>81.148169300000006</v>
      </c>
      <c r="HO155" s="16">
        <f t="shared" ref="HO155:HR155" si="1910">SUM(HO156:HO164)</f>
        <v>5.0612245999999992</v>
      </c>
      <c r="HP155" s="16">
        <f t="shared" si="1910"/>
        <v>6.8527358000000005</v>
      </c>
      <c r="HQ155" s="16">
        <f t="shared" si="1910"/>
        <v>0</v>
      </c>
      <c r="HR155" s="16">
        <f t="shared" si="1910"/>
        <v>11.913960400000004</v>
      </c>
      <c r="HS155" s="353">
        <f t="shared" ref="HS155:HV155" si="1911">SUM(HS156:HS164)</f>
        <v>0</v>
      </c>
      <c r="HT155" s="353">
        <f t="shared" si="1911"/>
        <v>0</v>
      </c>
      <c r="HU155" s="353">
        <f t="shared" si="1911"/>
        <v>0</v>
      </c>
      <c r="HV155" s="353">
        <f t="shared" si="1911"/>
        <v>0</v>
      </c>
      <c r="HW155" s="353">
        <f t="shared" ref="HW155:HZ155" si="1912">SUM(HW156:HW164)</f>
        <v>0</v>
      </c>
      <c r="HX155" s="353">
        <f t="shared" si="1912"/>
        <v>0</v>
      </c>
      <c r="HY155" s="353">
        <f t="shared" si="1912"/>
        <v>0</v>
      </c>
      <c r="HZ155" s="353">
        <f t="shared" si="1912"/>
        <v>0</v>
      </c>
      <c r="IA155" s="353">
        <f t="shared" ref="IA155:IE155" si="1913">SUM(IA156:IA164)</f>
        <v>0</v>
      </c>
      <c r="IB155" s="353">
        <f t="shared" si="1913"/>
        <v>0</v>
      </c>
      <c r="IC155" s="353">
        <f t="shared" si="1913"/>
        <v>0</v>
      </c>
      <c r="ID155" s="353">
        <f t="shared" si="1913"/>
        <v>0</v>
      </c>
      <c r="IE155" s="353">
        <f t="shared" si="1913"/>
        <v>11.913960400000004</v>
      </c>
    </row>
    <row r="156" spans="1:239" ht="15.75" x14ac:dyDescent="0.25">
      <c r="A156" s="17">
        <v>1</v>
      </c>
      <c r="B156" s="18" t="s">
        <v>32</v>
      </c>
      <c r="C156" s="19" t="s">
        <v>0</v>
      </c>
      <c r="D156" s="20">
        <f>AR156+'1.Danh muc CPHC'!CF156+DT156+FH156+GV156</f>
        <v>38.719738299999996</v>
      </c>
      <c r="E156" s="20">
        <f>AS156+'1.Danh muc CPHC'!CG156+DU156+FI156+GW156</f>
        <v>310.04158097999999</v>
      </c>
      <c r="F156" s="20">
        <f>AT156+'1.Danh muc CPHC'!CH156+DV156+FJ156+GX156</f>
        <v>21.9237708</v>
      </c>
      <c r="G156" s="20">
        <f>AU156+'1.Danh muc CPHC'!CI156+DW156+FK156+GY156</f>
        <v>18.064967200000002</v>
      </c>
      <c r="H156" s="20">
        <f>AV156+'1.Danh muc CPHC'!CJ156+DX156+FL156+GZ156</f>
        <v>16.557535900000001</v>
      </c>
      <c r="I156" s="32">
        <f t="shared" si="1340"/>
        <v>56.546273900000003</v>
      </c>
      <c r="J156" s="20">
        <f t="shared" ref="J156:J164" si="1914">AX156+CL156+DZ156+FN156+HB156</f>
        <v>3.5565599999999997</v>
      </c>
      <c r="K156" s="20">
        <f t="shared" ref="K156:K164" si="1915">AY156+CM156+EA156+FO156+HC156</f>
        <v>3.8125339999999999</v>
      </c>
      <c r="L156" s="20">
        <f t="shared" ref="L156:L164" si="1916">AZ156+CN156+EB156+FP156+HD156</f>
        <v>19.278511999999999</v>
      </c>
      <c r="M156" s="32">
        <f t="shared" si="1341"/>
        <v>26.647606</v>
      </c>
      <c r="N156" s="20">
        <f t="shared" ref="N156:N164" si="1917">BB156+CP156+ED156+FR156+HF156</f>
        <v>23.898817000000001</v>
      </c>
      <c r="O156" s="20">
        <f t="shared" ref="O156:O164" si="1918">BC156+CQ156+EE156+FS156+HG156</f>
        <v>22.730607000000003</v>
      </c>
      <c r="P156" s="20">
        <f t="shared" ref="P156:P164" si="1919">BD156+CR156+EF156+FT156+HH156</f>
        <v>16.111777</v>
      </c>
      <c r="Q156" s="32">
        <f t="shared" si="1342"/>
        <v>62.741201000000004</v>
      </c>
      <c r="R156" s="20">
        <f t="shared" ref="R156:R164" si="1920">BF156+CT156+EH156+FV156+HJ156</f>
        <v>19.695437399999999</v>
      </c>
      <c r="S156" s="20">
        <f t="shared" ref="S156:S164" si="1921">BG156+CU156+EI156+FW156+HK156</f>
        <v>11.453772799999999</v>
      </c>
      <c r="T156" s="20">
        <f t="shared" ref="T156:T164" si="1922">BH156+CV156+EJ156+FX156+HL156</f>
        <v>11.841512399999999</v>
      </c>
      <c r="U156" s="32">
        <f t="shared" si="1343"/>
        <v>42.990722599999998</v>
      </c>
      <c r="V156" s="32">
        <f t="shared" si="1344"/>
        <v>188.9258035</v>
      </c>
      <c r="W156" s="32">
        <f t="shared" ref="W156:W164" si="1923">BK156+CY156+EM156+GA156+HO156</f>
        <v>4.2612360000000002</v>
      </c>
      <c r="X156" s="32">
        <f t="shared" ref="X156:X164" si="1924">BL156+DM156+EN156+GB156+HP156</f>
        <v>5.8071200000000003</v>
      </c>
      <c r="Y156" s="202">
        <f t="shared" ref="Y156:Y164" si="1925">BM156+DN156+EO156+GC156+HQ156</f>
        <v>0</v>
      </c>
      <c r="Z156" s="186">
        <f t="shared" si="1762"/>
        <v>10.068356000000001</v>
      </c>
      <c r="AA156" s="186">
        <f t="shared" ref="AA156:AA164" si="1926">BO156+DC156+EQ156+GE156+HS156</f>
        <v>0</v>
      </c>
      <c r="AB156" s="186">
        <f t="shared" ref="AB156:AB164" si="1927">BP156+DD156+ER156+GF156+HT156</f>
        <v>0</v>
      </c>
      <c r="AC156" s="186">
        <f t="shared" ref="AC156:AC164" si="1928">BQ156+DE156+ES156+GG156+HU156</f>
        <v>0</v>
      </c>
      <c r="AD156" s="186">
        <f t="shared" ref="AD156:AD164" si="1929">BR156+DF156+ET156+GH156+HV156</f>
        <v>0</v>
      </c>
      <c r="AE156" s="186">
        <f t="shared" ref="AE156:AE164" si="1930">BS156+DG156+EU156+GI156+HW156</f>
        <v>0</v>
      </c>
      <c r="AF156" s="186">
        <f t="shared" ref="AF156:AF164" si="1931">BT156+DH156+EV156+GJ156+HX156</f>
        <v>0</v>
      </c>
      <c r="AG156" s="186">
        <f t="shared" ref="AG156:AG164" si="1932">BU156+DI156+EW156+GK156+HY156</f>
        <v>0</v>
      </c>
      <c r="AH156" s="186">
        <f t="shared" ref="AH156:AH164" si="1933">BV156+DJ156+EX156+GL156+HZ156</f>
        <v>0</v>
      </c>
      <c r="AI156" s="186">
        <f t="shared" ref="AI156:AI164" si="1934">BW156+DK156+EY156+GM156+IA156</f>
        <v>0</v>
      </c>
      <c r="AJ156" s="186">
        <f t="shared" ref="AJ156:AJ164" si="1935">BX156+DL156+EZ156+GN156+IB156</f>
        <v>0</v>
      </c>
      <c r="AK156" s="186">
        <f t="shared" ref="AK156:AK164" si="1936">BY156+DM156+FA156+GO156+IC156</f>
        <v>0</v>
      </c>
      <c r="AL156" s="186">
        <f t="shared" ref="AL156:AL164" si="1937">BZ156+DN156+FB156+GP156+ID156</f>
        <v>0</v>
      </c>
      <c r="AM156" s="186">
        <f t="shared" si="1374"/>
        <v>10.068356000000001</v>
      </c>
      <c r="AN156" s="13"/>
      <c r="AO156" s="18">
        <v>1</v>
      </c>
      <c r="AP156" s="18" t="s">
        <v>32</v>
      </c>
      <c r="AQ156" s="19" t="s">
        <v>0</v>
      </c>
      <c r="AR156" s="19">
        <v>11.549170999999999</v>
      </c>
      <c r="AS156" s="19">
        <v>105.84095848</v>
      </c>
      <c r="AT156" s="19">
        <v>3.2377340000000001</v>
      </c>
      <c r="AU156" s="19">
        <v>1.5</v>
      </c>
      <c r="AV156" s="19">
        <v>0.147398</v>
      </c>
      <c r="AW156" s="19">
        <f t="shared" ref="AW156:AW190" si="1938">SUM(AT156:AV156)</f>
        <v>4.8851319999999996</v>
      </c>
      <c r="AX156" s="19">
        <v>0.147398</v>
      </c>
      <c r="AY156" s="19">
        <v>0</v>
      </c>
      <c r="AZ156" s="19">
        <v>16.505672000000001</v>
      </c>
      <c r="BA156" s="19">
        <f t="shared" ref="BA156:BA164" si="1939">SUM(AX156:AZ156)</f>
        <v>16.65307</v>
      </c>
      <c r="BB156" s="19">
        <v>20.247889000000001</v>
      </c>
      <c r="BC156" s="19">
        <v>19.416381000000001</v>
      </c>
      <c r="BD156" s="19">
        <v>11.654282</v>
      </c>
      <c r="BE156" s="19">
        <f t="shared" ref="BE156:BE190" si="1940">SUM(BB156:BD156)</f>
        <v>51.318552000000004</v>
      </c>
      <c r="BF156" s="19">
        <v>15.163570999999999</v>
      </c>
      <c r="BG156" s="19">
        <v>6.2566443999999999</v>
      </c>
      <c r="BH156" s="19">
        <v>6.8819999999999997</v>
      </c>
      <c r="BI156" s="19">
        <f t="shared" ref="BI156:BI164" si="1941">SUM(BF156:BH156)</f>
        <v>28.302215400000001</v>
      </c>
      <c r="BJ156" s="33">
        <f t="shared" ref="BJ156:BJ163" si="1942">+AW156+BA156+BE156+BI156</f>
        <v>101.15896939999999</v>
      </c>
      <c r="BK156" s="48"/>
      <c r="BL156" s="48"/>
      <c r="BM156" s="48"/>
      <c r="BN156" s="197">
        <f t="shared" ref="BN156:BN164" si="1943">SUM(BK156:BM156)</f>
        <v>0</v>
      </c>
      <c r="BO156" s="197"/>
      <c r="BP156" s="197"/>
      <c r="BQ156" s="197"/>
      <c r="BR156" s="197">
        <f t="shared" ref="BR156:BR164" si="1944">SUM(BO156:BQ156)</f>
        <v>0</v>
      </c>
      <c r="BS156" s="197"/>
      <c r="BT156" s="197"/>
      <c r="BU156" s="197"/>
      <c r="BV156" s="197">
        <f t="shared" ref="BV156:BV164" si="1945">SUM(BS156:BU156)</f>
        <v>0</v>
      </c>
      <c r="BW156" s="197"/>
      <c r="BX156" s="197"/>
      <c r="BY156" s="197"/>
      <c r="BZ156" s="197">
        <f t="shared" ref="BZ156:BZ164" si="1946">SUM(BW156:BY156)</f>
        <v>0</v>
      </c>
      <c r="CA156" s="197"/>
      <c r="CC156" s="18">
        <v>1</v>
      </c>
      <c r="CD156" s="18" t="s">
        <v>32</v>
      </c>
      <c r="CE156" s="19" t="s">
        <v>0</v>
      </c>
      <c r="CF156" s="19">
        <v>3.5792540000000002</v>
      </c>
      <c r="CG156" s="19">
        <v>138.80000000000001</v>
      </c>
      <c r="CH156" s="19">
        <v>11.5</v>
      </c>
      <c r="CI156" s="19">
        <v>9.8160000000000007</v>
      </c>
      <c r="CJ156" s="19">
        <v>9.7033939999999994</v>
      </c>
      <c r="CK156" s="19">
        <v>31.019394000000002</v>
      </c>
      <c r="CL156" s="19"/>
      <c r="CM156" s="19"/>
      <c r="CN156" s="19"/>
      <c r="CO156" s="19">
        <v>0</v>
      </c>
      <c r="CP156" s="19"/>
      <c r="CQ156" s="19"/>
      <c r="CR156" s="19"/>
      <c r="CS156" s="19">
        <v>0</v>
      </c>
      <c r="CT156" s="19"/>
      <c r="CU156" s="19"/>
      <c r="CV156" s="19"/>
      <c r="CW156" s="19">
        <v>0</v>
      </c>
      <c r="CX156" s="19">
        <v>31.019394000000002</v>
      </c>
      <c r="CY156" s="19"/>
      <c r="CZ156" s="19"/>
      <c r="DA156" s="19"/>
      <c r="DB156" s="19"/>
      <c r="DC156" s="19"/>
      <c r="DD156" s="19"/>
      <c r="DE156" s="19"/>
      <c r="DF156" s="19"/>
      <c r="DG156" s="19"/>
      <c r="DH156" s="19"/>
      <c r="DI156" s="19"/>
      <c r="DJ156" s="19"/>
      <c r="DK156" s="19"/>
      <c r="DL156" s="19"/>
      <c r="DM156" s="19"/>
      <c r="DN156" s="186"/>
      <c r="DO156" s="186"/>
      <c r="DQ156" s="18">
        <v>1</v>
      </c>
      <c r="DR156" s="18" t="s">
        <v>32</v>
      </c>
      <c r="DS156" s="19" t="s">
        <v>0</v>
      </c>
      <c r="DT156" s="19"/>
      <c r="DU156" s="19"/>
      <c r="DV156" s="19"/>
      <c r="DW156" s="19"/>
      <c r="DX156" s="19"/>
      <c r="DY156" s="19">
        <v>0</v>
      </c>
      <c r="DZ156" s="19"/>
      <c r="EA156" s="19"/>
      <c r="EB156" s="19"/>
      <c r="EC156" s="19">
        <v>0</v>
      </c>
      <c r="ED156" s="19"/>
      <c r="EE156" s="19"/>
      <c r="EF156" s="19"/>
      <c r="EG156" s="19">
        <v>0</v>
      </c>
      <c r="EH156" s="19"/>
      <c r="EI156" s="19"/>
      <c r="EJ156" s="19"/>
      <c r="EK156" s="19">
        <v>0</v>
      </c>
      <c r="EL156" s="19">
        <v>0</v>
      </c>
      <c r="EM156" s="48"/>
      <c r="EN156" s="48"/>
      <c r="EO156" s="48"/>
      <c r="EP156" s="197">
        <v>0</v>
      </c>
      <c r="EQ156" s="197"/>
      <c r="ER156" s="197"/>
      <c r="ES156" s="197"/>
      <c r="ET156" s="197">
        <v>0</v>
      </c>
      <c r="EU156" s="197"/>
      <c r="EV156" s="197"/>
      <c r="EW156" s="197"/>
      <c r="EX156" s="197">
        <v>0</v>
      </c>
      <c r="EY156" s="197"/>
      <c r="EZ156" s="197"/>
      <c r="FA156" s="197"/>
      <c r="FB156" s="197">
        <v>0</v>
      </c>
      <c r="FC156" s="197">
        <v>0</v>
      </c>
      <c r="FE156" s="18">
        <v>1</v>
      </c>
      <c r="FF156" s="18" t="s">
        <v>32</v>
      </c>
      <c r="FG156" s="19" t="s">
        <v>0</v>
      </c>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88"/>
      <c r="GD156" s="186">
        <f t="shared" ref="GD156:GD164" si="1947">SUM(GA156:GC156)</f>
        <v>0</v>
      </c>
      <c r="GE156" s="186"/>
      <c r="GF156" s="186"/>
      <c r="GG156" s="186"/>
      <c r="GH156" s="186">
        <f t="shared" ref="GH156:GH164" si="1948">SUM(GE156:GG156)</f>
        <v>0</v>
      </c>
      <c r="GI156" s="186"/>
      <c r="GJ156" s="186"/>
      <c r="GK156" s="186"/>
      <c r="GL156" s="186">
        <f t="shared" ref="GL156:GL164" si="1949">SUM(GI156:GK156)</f>
        <v>0</v>
      </c>
      <c r="GM156" s="186"/>
      <c r="GN156" s="186"/>
      <c r="GO156" s="186"/>
      <c r="GP156" s="186">
        <f t="shared" ref="GP156:GP164" si="1950">SUM(GM156:GO156)</f>
        <v>0</v>
      </c>
      <c r="GQ156" s="186"/>
      <c r="GS156" s="18">
        <v>1</v>
      </c>
      <c r="GT156" s="18" t="s">
        <v>32</v>
      </c>
      <c r="GU156" s="19" t="s">
        <v>0</v>
      </c>
      <c r="GV156" s="19">
        <v>23.591313299999996</v>
      </c>
      <c r="GW156" s="19">
        <v>65.400622499999997</v>
      </c>
      <c r="GX156" s="19">
        <v>7.1860367999999992</v>
      </c>
      <c r="GY156" s="19">
        <v>6.7489672000000001</v>
      </c>
      <c r="GZ156" s="19">
        <v>6.7067439000000002</v>
      </c>
      <c r="HA156" s="19">
        <f t="shared" ref="HA156:HA190" si="1951">SUM(GX156:GZ156)</f>
        <v>20.641747899999999</v>
      </c>
      <c r="HB156" s="19">
        <v>3.4091619999999998</v>
      </c>
      <c r="HC156" s="19">
        <v>3.8125339999999999</v>
      </c>
      <c r="HD156" s="19">
        <v>2.77284</v>
      </c>
      <c r="HE156" s="19">
        <f t="shared" ref="HE156:HE164" si="1952">SUM(HB156:HD156)</f>
        <v>9.9945360000000001</v>
      </c>
      <c r="HF156" s="19">
        <v>3.650928</v>
      </c>
      <c r="HG156" s="19">
        <v>3.3142260000000001</v>
      </c>
      <c r="HH156" s="19">
        <v>4.4574950000000007</v>
      </c>
      <c r="HI156" s="19">
        <f t="shared" ref="HI156:HI164" si="1953">SUM(HF156:HH156)</f>
        <v>11.422649</v>
      </c>
      <c r="HJ156" s="19">
        <v>4.5318664000000002</v>
      </c>
      <c r="HK156" s="19">
        <v>5.1971284000000004</v>
      </c>
      <c r="HL156" s="19">
        <v>4.9595124000000004</v>
      </c>
      <c r="HM156" s="19">
        <f t="shared" ref="HM156:HM164" si="1954">SUM(HJ156:HL156)</f>
        <v>14.6885072</v>
      </c>
      <c r="HN156" s="19">
        <f t="shared" ref="HN156:HN181" si="1955">HA156+HE156+HI156+HM156</f>
        <v>56.747440100000006</v>
      </c>
      <c r="HO156" s="19">
        <v>4.2612360000000002</v>
      </c>
      <c r="HP156" s="19">
        <v>5.8071200000000003</v>
      </c>
      <c r="HQ156" s="19"/>
      <c r="HR156" s="19">
        <f t="shared" ref="HR156:HR164" si="1956">SUM(HO156:HQ156)</f>
        <v>10.068356000000001</v>
      </c>
      <c r="HS156" s="186"/>
      <c r="HT156" s="186"/>
      <c r="HU156" s="186"/>
      <c r="HV156" s="186">
        <f t="shared" ref="HV156:HV164" si="1957">SUM(HS156:HU156)</f>
        <v>0</v>
      </c>
      <c r="HW156" s="186"/>
      <c r="HX156" s="186"/>
      <c r="HY156" s="186"/>
      <c r="HZ156" s="186">
        <f t="shared" ref="HZ156:HZ164" si="1958">SUM(HW156:HY156)</f>
        <v>0</v>
      </c>
      <c r="IA156" s="186"/>
      <c r="IB156" s="186"/>
      <c r="IC156" s="186"/>
      <c r="ID156" s="186">
        <f t="shared" ref="ID156:ID164" si="1959">SUM(IA156:IC156)</f>
        <v>0</v>
      </c>
      <c r="IE156" s="186">
        <f t="shared" ref="IE156:IE181" si="1960">HR156+HV156+HZ156+ID156</f>
        <v>10.068356000000001</v>
      </c>
    </row>
    <row r="157" spans="1:239" ht="15.75" x14ac:dyDescent="0.25">
      <c r="A157" s="17">
        <v>2</v>
      </c>
      <c r="B157" s="21" t="s">
        <v>33</v>
      </c>
      <c r="C157" s="19" t="s">
        <v>34</v>
      </c>
      <c r="D157" s="20">
        <f>AR157+'1.Danh muc CPHC'!CF157+DT157+FH157+GV157</f>
        <v>1.1350795</v>
      </c>
      <c r="E157" s="20">
        <f>AS157+'1.Danh muc CPHC'!CG157+DU157+FI157+GW157</f>
        <v>2.6936369236363635</v>
      </c>
      <c r="F157" s="20">
        <f>AT157+'1.Danh muc CPHC'!CH157+DV157+FJ157+GX157</f>
        <v>0.36312220000000001</v>
      </c>
      <c r="G157" s="20">
        <f>AU157+'1.Danh muc CPHC'!CI157+DW157+FK157+GY157</f>
        <v>0.29707240000000001</v>
      </c>
      <c r="H157" s="20">
        <f>AV157+'1.Danh muc CPHC'!CJ157+DX157+FL157+GZ157</f>
        <v>0.28661520000000001</v>
      </c>
      <c r="I157" s="32">
        <f t="shared" si="1340"/>
        <v>0.94680980000000003</v>
      </c>
      <c r="J157" s="20">
        <f t="shared" si="1914"/>
        <v>0.39179440000000004</v>
      </c>
      <c r="K157" s="20">
        <f t="shared" si="1915"/>
        <v>0.45602800000000004</v>
      </c>
      <c r="L157" s="20">
        <f t="shared" si="1916"/>
        <v>0.29373640000000001</v>
      </c>
      <c r="M157" s="32">
        <f t="shared" si="1341"/>
        <v>1.1415588000000001</v>
      </c>
      <c r="N157" s="20">
        <f t="shared" si="1917"/>
        <v>0.24025680000000005</v>
      </c>
      <c r="O157" s="20">
        <f t="shared" si="1918"/>
        <v>0.26173360000000001</v>
      </c>
      <c r="P157" s="20">
        <f t="shared" si="1919"/>
        <v>0.1226742</v>
      </c>
      <c r="Q157" s="32">
        <f t="shared" si="1342"/>
        <v>0.62466460000000001</v>
      </c>
      <c r="R157" s="20">
        <f t="shared" si="1920"/>
        <v>0</v>
      </c>
      <c r="S157" s="20">
        <f t="shared" si="1921"/>
        <v>1.9636000000000001E-2</v>
      </c>
      <c r="T157" s="20">
        <f t="shared" si="1922"/>
        <v>1.9636000000000001E-2</v>
      </c>
      <c r="U157" s="32">
        <f t="shared" si="1343"/>
        <v>3.9272000000000001E-2</v>
      </c>
      <c r="V157" s="32">
        <f t="shared" si="1344"/>
        <v>2.7523051999999999</v>
      </c>
      <c r="W157" s="32">
        <f t="shared" si="1923"/>
        <v>6.9040799999999999E-2</v>
      </c>
      <c r="X157" s="32">
        <f t="shared" si="1924"/>
        <v>6.9136200000000009E-2</v>
      </c>
      <c r="Y157" s="202">
        <f t="shared" si="1925"/>
        <v>0</v>
      </c>
      <c r="Z157" s="186">
        <f t="shared" si="1762"/>
        <v>0.13817699999999999</v>
      </c>
      <c r="AA157" s="186">
        <f t="shared" si="1926"/>
        <v>0</v>
      </c>
      <c r="AB157" s="186">
        <f t="shared" si="1927"/>
        <v>0</v>
      </c>
      <c r="AC157" s="186">
        <f t="shared" si="1928"/>
        <v>0</v>
      </c>
      <c r="AD157" s="186">
        <f t="shared" si="1929"/>
        <v>0</v>
      </c>
      <c r="AE157" s="186">
        <f t="shared" si="1930"/>
        <v>0</v>
      </c>
      <c r="AF157" s="186">
        <f t="shared" si="1931"/>
        <v>0</v>
      </c>
      <c r="AG157" s="186">
        <f t="shared" si="1932"/>
        <v>0</v>
      </c>
      <c r="AH157" s="186">
        <f t="shared" si="1933"/>
        <v>0</v>
      </c>
      <c r="AI157" s="186">
        <f t="shared" si="1934"/>
        <v>0</v>
      </c>
      <c r="AJ157" s="186">
        <f t="shared" si="1935"/>
        <v>0</v>
      </c>
      <c r="AK157" s="186">
        <f t="shared" si="1936"/>
        <v>0</v>
      </c>
      <c r="AL157" s="186">
        <f t="shared" si="1937"/>
        <v>0</v>
      </c>
      <c r="AM157" s="186">
        <f t="shared" si="1374"/>
        <v>0.13817699999999999</v>
      </c>
      <c r="AN157" s="13"/>
      <c r="AO157" s="18">
        <v>2</v>
      </c>
      <c r="AP157" s="21" t="s">
        <v>33</v>
      </c>
      <c r="AQ157" s="19" t="s">
        <v>34</v>
      </c>
      <c r="AR157" s="19">
        <v>0.82808416000000007</v>
      </c>
      <c r="AS157" s="19">
        <v>1.5293687600000001</v>
      </c>
      <c r="AT157" s="19">
        <v>0.28601080000000001</v>
      </c>
      <c r="AU157" s="19">
        <v>0.26079040000000003</v>
      </c>
      <c r="AV157" s="19">
        <v>0.28661520000000001</v>
      </c>
      <c r="AW157" s="19">
        <f t="shared" si="1938"/>
        <v>0.83341639999999995</v>
      </c>
      <c r="AX157" s="19">
        <v>0.34449040000000003</v>
      </c>
      <c r="AY157" s="19">
        <v>0.35932200000000003</v>
      </c>
      <c r="AZ157" s="19">
        <v>0.27983839999999999</v>
      </c>
      <c r="BA157" s="19">
        <f t="shared" si="1939"/>
        <v>0.98365080000000016</v>
      </c>
      <c r="BB157" s="19">
        <v>0.23252320000000004</v>
      </c>
      <c r="BC157" s="19">
        <v>0.25061559999999999</v>
      </c>
      <c r="BD157" s="19">
        <v>0.110817</v>
      </c>
      <c r="BE157" s="19">
        <f t="shared" si="1940"/>
        <v>0.59395580000000003</v>
      </c>
      <c r="BF157" s="19">
        <v>0</v>
      </c>
      <c r="BG157" s="19">
        <v>1.9636000000000001E-2</v>
      </c>
      <c r="BH157" s="19">
        <v>1.9636000000000001E-2</v>
      </c>
      <c r="BI157" s="19">
        <f t="shared" si="1941"/>
        <v>3.9272000000000001E-2</v>
      </c>
      <c r="BJ157" s="33">
        <f t="shared" si="1942"/>
        <v>2.4502950000000001</v>
      </c>
      <c r="BK157" s="48"/>
      <c r="BL157" s="48"/>
      <c r="BM157" s="48"/>
      <c r="BN157" s="197">
        <f t="shared" si="1943"/>
        <v>0</v>
      </c>
      <c r="BO157" s="197"/>
      <c r="BP157" s="197"/>
      <c r="BQ157" s="197"/>
      <c r="BR157" s="197">
        <f t="shared" si="1944"/>
        <v>0</v>
      </c>
      <c r="BS157" s="197"/>
      <c r="BT157" s="197"/>
      <c r="BU157" s="197"/>
      <c r="BV157" s="197">
        <f t="shared" si="1945"/>
        <v>0</v>
      </c>
      <c r="BW157" s="197"/>
      <c r="BX157" s="197"/>
      <c r="BY157" s="197"/>
      <c r="BZ157" s="197">
        <f t="shared" si="1946"/>
        <v>0</v>
      </c>
      <c r="CA157" s="197"/>
      <c r="CC157" s="18">
        <v>2</v>
      </c>
      <c r="CD157" s="21" t="s">
        <v>33</v>
      </c>
      <c r="CE157" s="19" t="s">
        <v>34</v>
      </c>
      <c r="CF157" s="19">
        <v>5.4191040000000003E-2</v>
      </c>
      <c r="CG157" s="19">
        <v>0.15839186363636371</v>
      </c>
      <c r="CH157" s="19">
        <v>0</v>
      </c>
      <c r="CI157" s="19">
        <v>0</v>
      </c>
      <c r="CJ157" s="19">
        <v>0</v>
      </c>
      <c r="CK157" s="19">
        <v>0</v>
      </c>
      <c r="CL157" s="19"/>
      <c r="CM157" s="19"/>
      <c r="CN157" s="19"/>
      <c r="CO157" s="19">
        <v>0</v>
      </c>
      <c r="CP157" s="19"/>
      <c r="CQ157" s="19"/>
      <c r="CR157" s="19"/>
      <c r="CS157" s="19">
        <v>0</v>
      </c>
      <c r="CT157" s="19"/>
      <c r="CU157" s="19"/>
      <c r="CV157" s="19"/>
      <c r="CW157" s="19">
        <v>0</v>
      </c>
      <c r="CX157" s="19">
        <v>0</v>
      </c>
      <c r="CY157" s="19"/>
      <c r="CZ157" s="19"/>
      <c r="DA157" s="19"/>
      <c r="DB157" s="19"/>
      <c r="DC157" s="19"/>
      <c r="DD157" s="19"/>
      <c r="DE157" s="19"/>
      <c r="DF157" s="19"/>
      <c r="DG157" s="19"/>
      <c r="DH157" s="19"/>
      <c r="DI157" s="19"/>
      <c r="DJ157" s="19"/>
      <c r="DK157" s="19"/>
      <c r="DL157" s="19"/>
      <c r="DM157" s="19"/>
      <c r="DN157" s="186"/>
      <c r="DO157" s="186"/>
      <c r="DQ157" s="18">
        <v>2</v>
      </c>
      <c r="DR157" s="21" t="s">
        <v>33</v>
      </c>
      <c r="DS157" s="19" t="s">
        <v>34</v>
      </c>
      <c r="DT157" s="19"/>
      <c r="DU157" s="19"/>
      <c r="DV157" s="19"/>
      <c r="DW157" s="19"/>
      <c r="DX157" s="19"/>
      <c r="DY157" s="19">
        <v>0</v>
      </c>
      <c r="DZ157" s="19"/>
      <c r="EA157" s="19"/>
      <c r="EB157" s="19"/>
      <c r="EC157" s="19">
        <v>0</v>
      </c>
      <c r="ED157" s="19"/>
      <c r="EE157" s="19"/>
      <c r="EF157" s="19"/>
      <c r="EG157" s="19">
        <v>0</v>
      </c>
      <c r="EH157" s="19"/>
      <c r="EI157" s="19"/>
      <c r="EJ157" s="19"/>
      <c r="EK157" s="19">
        <v>0</v>
      </c>
      <c r="EL157" s="19">
        <v>0</v>
      </c>
      <c r="EM157" s="48"/>
      <c r="EN157" s="48"/>
      <c r="EO157" s="48"/>
      <c r="EP157" s="197">
        <v>0</v>
      </c>
      <c r="EQ157" s="197"/>
      <c r="ER157" s="197"/>
      <c r="ES157" s="197"/>
      <c r="ET157" s="197">
        <v>0</v>
      </c>
      <c r="EU157" s="197"/>
      <c r="EV157" s="197"/>
      <c r="EW157" s="197"/>
      <c r="EX157" s="197">
        <v>0</v>
      </c>
      <c r="EY157" s="197"/>
      <c r="EZ157" s="197"/>
      <c r="FA157" s="197"/>
      <c r="FB157" s="197">
        <v>0</v>
      </c>
      <c r="FC157" s="197">
        <v>0</v>
      </c>
      <c r="FE157" s="18">
        <v>2</v>
      </c>
      <c r="FF157" s="21" t="s">
        <v>33</v>
      </c>
      <c r="FG157" s="19" t="s">
        <v>34</v>
      </c>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88"/>
      <c r="GD157" s="186">
        <f t="shared" si="1947"/>
        <v>0</v>
      </c>
      <c r="GE157" s="186"/>
      <c r="GF157" s="186"/>
      <c r="GG157" s="186"/>
      <c r="GH157" s="186">
        <f t="shared" si="1948"/>
        <v>0</v>
      </c>
      <c r="GI157" s="186"/>
      <c r="GJ157" s="186"/>
      <c r="GK157" s="186"/>
      <c r="GL157" s="186">
        <f t="shared" si="1949"/>
        <v>0</v>
      </c>
      <c r="GM157" s="186"/>
      <c r="GN157" s="186"/>
      <c r="GO157" s="186"/>
      <c r="GP157" s="186">
        <f t="shared" si="1950"/>
        <v>0</v>
      </c>
      <c r="GQ157" s="186"/>
      <c r="GS157" s="18">
        <v>2</v>
      </c>
      <c r="GT157" s="21" t="s">
        <v>33</v>
      </c>
      <c r="GU157" s="19" t="s">
        <v>34</v>
      </c>
      <c r="GV157" s="19">
        <v>0.25280429999999998</v>
      </c>
      <c r="GW157" s="19">
        <v>1.0058762999999999</v>
      </c>
      <c r="GX157" s="19">
        <v>7.7111399999999997E-2</v>
      </c>
      <c r="GY157" s="19">
        <v>3.6282000000000002E-2</v>
      </c>
      <c r="GZ157" s="19">
        <v>0</v>
      </c>
      <c r="HA157" s="19">
        <f t="shared" si="1951"/>
        <v>0.11339340000000001</v>
      </c>
      <c r="HB157" s="19">
        <v>4.7303999999999999E-2</v>
      </c>
      <c r="HC157" s="19">
        <v>9.6706E-2</v>
      </c>
      <c r="HD157" s="19">
        <v>1.3898000000000001E-2</v>
      </c>
      <c r="HE157" s="19">
        <f t="shared" si="1952"/>
        <v>0.15790799999999999</v>
      </c>
      <c r="HF157" s="19">
        <v>7.7336000000000002E-3</v>
      </c>
      <c r="HG157" s="19">
        <v>1.1118000000000001E-2</v>
      </c>
      <c r="HH157" s="19">
        <v>1.18572E-2</v>
      </c>
      <c r="HI157" s="19">
        <f t="shared" si="1953"/>
        <v>3.0708800000000001E-2</v>
      </c>
      <c r="HJ157" s="19">
        <v>0</v>
      </c>
      <c r="HK157" s="19">
        <v>0</v>
      </c>
      <c r="HL157" s="19">
        <v>0</v>
      </c>
      <c r="HM157" s="19">
        <f t="shared" si="1954"/>
        <v>0</v>
      </c>
      <c r="HN157" s="19">
        <f t="shared" si="1955"/>
        <v>0.30201020000000001</v>
      </c>
      <c r="HO157" s="19">
        <v>6.9040799999999999E-2</v>
      </c>
      <c r="HP157" s="19">
        <v>6.9136200000000009E-2</v>
      </c>
      <c r="HQ157" s="19"/>
      <c r="HR157" s="19">
        <f t="shared" si="1956"/>
        <v>0.13817699999999999</v>
      </c>
      <c r="HS157" s="186"/>
      <c r="HT157" s="186"/>
      <c r="HU157" s="186"/>
      <c r="HV157" s="186">
        <f t="shared" si="1957"/>
        <v>0</v>
      </c>
      <c r="HW157" s="186"/>
      <c r="HX157" s="186"/>
      <c r="HY157" s="186"/>
      <c r="HZ157" s="186">
        <f t="shared" si="1958"/>
        <v>0</v>
      </c>
      <c r="IA157" s="186"/>
      <c r="IB157" s="186"/>
      <c r="IC157" s="186"/>
      <c r="ID157" s="186">
        <f t="shared" si="1959"/>
        <v>0</v>
      </c>
      <c r="IE157" s="186">
        <f t="shared" si="1960"/>
        <v>0.13817699999999999</v>
      </c>
    </row>
    <row r="158" spans="1:239" ht="15.75" x14ac:dyDescent="0.25">
      <c r="A158" s="17">
        <v>3</v>
      </c>
      <c r="B158" s="21" t="s">
        <v>35</v>
      </c>
      <c r="C158" s="19" t="s">
        <v>36</v>
      </c>
      <c r="D158" s="20">
        <f>AR158+'1.Danh muc CPHC'!CF158+DT158+FH158+GV158</f>
        <v>10.251382700000001</v>
      </c>
      <c r="E158" s="20">
        <f>AS158+'1.Danh muc CPHC'!CG158+DU158+FI158+GW158</f>
        <v>39.748680613333327</v>
      </c>
      <c r="F158" s="20">
        <f>AT158+'1.Danh muc CPHC'!CH158+DV158+FJ158+GX158</f>
        <v>3.45002282</v>
      </c>
      <c r="G158" s="20">
        <f>AU158+'1.Danh muc CPHC'!CI158+DW158+FK158+GY158</f>
        <v>3.957766180000001</v>
      </c>
      <c r="H158" s="20">
        <f>AV158+'1.Danh muc CPHC'!CJ158+DX158+FL158+GZ158</f>
        <v>3.6491895400000001</v>
      </c>
      <c r="I158" s="32">
        <f t="shared" si="1340"/>
        <v>11.056978540000001</v>
      </c>
      <c r="J158" s="20">
        <f t="shared" si="1914"/>
        <v>3.7624428000000001</v>
      </c>
      <c r="K158" s="20">
        <f t="shared" si="1915"/>
        <v>4.0291730000000001</v>
      </c>
      <c r="L158" s="20">
        <f t="shared" si="1916"/>
        <v>3.4106578000000001</v>
      </c>
      <c r="M158" s="32">
        <f t="shared" si="1341"/>
        <v>11.202273600000002</v>
      </c>
      <c r="N158" s="20">
        <f t="shared" si="1917"/>
        <v>4.6053600000000001</v>
      </c>
      <c r="O158" s="20">
        <f t="shared" si="1918"/>
        <v>4.317562800000001</v>
      </c>
      <c r="P158" s="20">
        <f t="shared" si="1919"/>
        <v>2.6385353999999999</v>
      </c>
      <c r="Q158" s="32">
        <f t="shared" si="1342"/>
        <v>11.561458200000002</v>
      </c>
      <c r="R158" s="20">
        <f t="shared" si="1920"/>
        <v>2.6806708000000001</v>
      </c>
      <c r="S158" s="20">
        <f t="shared" si="1921"/>
        <v>4.3092434000000006</v>
      </c>
      <c r="T158" s="20">
        <f t="shared" si="1922"/>
        <v>4.2494138000000001</v>
      </c>
      <c r="U158" s="32">
        <f t="shared" si="1343"/>
        <v>11.239328</v>
      </c>
      <c r="V158" s="32">
        <f t="shared" si="1344"/>
        <v>45.060038340000006</v>
      </c>
      <c r="W158" s="32">
        <f t="shared" si="1923"/>
        <v>0.41243960000000002</v>
      </c>
      <c r="X158" s="32">
        <f t="shared" si="1924"/>
        <v>0.42705700000000002</v>
      </c>
      <c r="Y158" s="202">
        <f t="shared" si="1925"/>
        <v>0</v>
      </c>
      <c r="Z158" s="186">
        <f t="shared" si="1762"/>
        <v>0.83949660000000004</v>
      </c>
      <c r="AA158" s="186">
        <f t="shared" si="1926"/>
        <v>0</v>
      </c>
      <c r="AB158" s="186">
        <f t="shared" si="1927"/>
        <v>0</v>
      </c>
      <c r="AC158" s="186">
        <f t="shared" si="1928"/>
        <v>0</v>
      </c>
      <c r="AD158" s="186">
        <f t="shared" si="1929"/>
        <v>0</v>
      </c>
      <c r="AE158" s="186">
        <f t="shared" si="1930"/>
        <v>0</v>
      </c>
      <c r="AF158" s="186">
        <f t="shared" si="1931"/>
        <v>0</v>
      </c>
      <c r="AG158" s="186">
        <f t="shared" si="1932"/>
        <v>0</v>
      </c>
      <c r="AH158" s="186">
        <f t="shared" si="1933"/>
        <v>0</v>
      </c>
      <c r="AI158" s="186">
        <f t="shared" si="1934"/>
        <v>0</v>
      </c>
      <c r="AJ158" s="186">
        <f t="shared" si="1935"/>
        <v>0</v>
      </c>
      <c r="AK158" s="186">
        <f t="shared" si="1936"/>
        <v>0</v>
      </c>
      <c r="AL158" s="186">
        <f t="shared" si="1937"/>
        <v>0</v>
      </c>
      <c r="AM158" s="186">
        <f t="shared" si="1374"/>
        <v>0.83949660000000004</v>
      </c>
      <c r="AN158" s="13"/>
      <c r="AO158" s="18">
        <v>3</v>
      </c>
      <c r="AP158" s="21" t="s">
        <v>35</v>
      </c>
      <c r="AQ158" s="19" t="s">
        <v>36</v>
      </c>
      <c r="AR158" s="19">
        <v>6.7553745600000008</v>
      </c>
      <c r="AS158" s="19">
        <v>23.618222413333331</v>
      </c>
      <c r="AT158" s="19">
        <v>2.5463300000000002</v>
      </c>
      <c r="AU158" s="19">
        <v>2.5169820000000005</v>
      </c>
      <c r="AV158" s="19">
        <v>2.5380148</v>
      </c>
      <c r="AW158" s="19">
        <f t="shared" si="1938"/>
        <v>7.6013268000000007</v>
      </c>
      <c r="AX158" s="19">
        <v>2.7697608000000002</v>
      </c>
      <c r="AY158" s="19">
        <v>2.6758480000000002</v>
      </c>
      <c r="AZ158" s="19">
        <v>2.5745808000000001</v>
      </c>
      <c r="BA158" s="19">
        <f t="shared" si="1939"/>
        <v>8.0201896000000001</v>
      </c>
      <c r="BB158" s="19">
        <v>2.7586892000000001</v>
      </c>
      <c r="BC158" s="19">
        <v>3.3053704000000006</v>
      </c>
      <c r="BD158" s="19">
        <v>1.6896549999999999</v>
      </c>
      <c r="BE158" s="19">
        <f t="shared" si="1940"/>
        <v>7.7537146000000003</v>
      </c>
      <c r="BF158" s="19">
        <v>2.1824020000000002</v>
      </c>
      <c r="BG158" s="19">
        <v>3.8535268000000005</v>
      </c>
      <c r="BH158" s="19">
        <v>3.8364260000000003</v>
      </c>
      <c r="BI158" s="19">
        <f t="shared" si="1941"/>
        <v>9.8723548000000001</v>
      </c>
      <c r="BJ158" s="33">
        <f t="shared" si="1942"/>
        <v>33.247585799999996</v>
      </c>
      <c r="BK158" s="48"/>
      <c r="BL158" s="48"/>
      <c r="BM158" s="48"/>
      <c r="BN158" s="197">
        <f t="shared" si="1943"/>
        <v>0</v>
      </c>
      <c r="BO158" s="197"/>
      <c r="BP158" s="197"/>
      <c r="BQ158" s="197"/>
      <c r="BR158" s="197">
        <f t="shared" si="1944"/>
        <v>0</v>
      </c>
      <c r="BS158" s="197"/>
      <c r="BT158" s="197"/>
      <c r="BU158" s="197"/>
      <c r="BV158" s="197">
        <f t="shared" si="1945"/>
        <v>0</v>
      </c>
      <c r="BW158" s="197"/>
      <c r="BX158" s="197"/>
      <c r="BY158" s="197"/>
      <c r="BZ158" s="197">
        <f t="shared" si="1946"/>
        <v>0</v>
      </c>
      <c r="CA158" s="197"/>
      <c r="CC158" s="18">
        <v>3</v>
      </c>
      <c r="CD158" s="21" t="s">
        <v>35</v>
      </c>
      <c r="CE158" s="19" t="s">
        <v>36</v>
      </c>
      <c r="CF158" s="19">
        <v>0.43531424000000007</v>
      </c>
      <c r="CG158" s="19">
        <v>4.8605759999999982</v>
      </c>
      <c r="CH158" s="19">
        <v>3.4641119999999997E-2</v>
      </c>
      <c r="CI158" s="19">
        <v>4.411698E-2</v>
      </c>
      <c r="CJ158" s="19">
        <v>4.1194139999999997E-2</v>
      </c>
      <c r="CK158" s="19">
        <v>0.11995223999999999</v>
      </c>
      <c r="CL158" s="19"/>
      <c r="CM158" s="19"/>
      <c r="CN158" s="19"/>
      <c r="CO158" s="19">
        <v>0</v>
      </c>
      <c r="CP158" s="19"/>
      <c r="CQ158" s="19"/>
      <c r="CR158" s="19"/>
      <c r="CS158" s="19">
        <v>0</v>
      </c>
      <c r="CT158" s="19"/>
      <c r="CU158" s="19"/>
      <c r="CV158" s="19"/>
      <c r="CW158" s="19">
        <v>0</v>
      </c>
      <c r="CX158" s="19">
        <v>0.11995223999999999</v>
      </c>
      <c r="CY158" s="19"/>
      <c r="CZ158" s="19"/>
      <c r="DA158" s="19"/>
      <c r="DB158" s="19"/>
      <c r="DC158" s="19"/>
      <c r="DD158" s="19"/>
      <c r="DE158" s="19"/>
      <c r="DF158" s="19"/>
      <c r="DG158" s="19"/>
      <c r="DH158" s="19"/>
      <c r="DI158" s="19"/>
      <c r="DJ158" s="19"/>
      <c r="DK158" s="19"/>
      <c r="DL158" s="19"/>
      <c r="DM158" s="19"/>
      <c r="DN158" s="186"/>
      <c r="DO158" s="186"/>
      <c r="DQ158" s="18">
        <v>3</v>
      </c>
      <c r="DR158" s="21" t="s">
        <v>35</v>
      </c>
      <c r="DS158" s="19" t="s">
        <v>36</v>
      </c>
      <c r="DT158" s="19"/>
      <c r="DU158" s="19"/>
      <c r="DV158" s="19"/>
      <c r="DW158" s="19"/>
      <c r="DX158" s="19"/>
      <c r="DY158" s="19">
        <v>0</v>
      </c>
      <c r="DZ158" s="19"/>
      <c r="EA158" s="19"/>
      <c r="EB158" s="19"/>
      <c r="EC158" s="19">
        <v>0</v>
      </c>
      <c r="ED158" s="19"/>
      <c r="EE158" s="19"/>
      <c r="EF158" s="19"/>
      <c r="EG158" s="19">
        <v>0</v>
      </c>
      <c r="EH158" s="19"/>
      <c r="EI158" s="19"/>
      <c r="EJ158" s="19"/>
      <c r="EK158" s="19">
        <v>0</v>
      </c>
      <c r="EL158" s="19">
        <v>0</v>
      </c>
      <c r="EM158" s="48"/>
      <c r="EN158" s="48"/>
      <c r="EO158" s="48"/>
      <c r="EP158" s="197">
        <v>0</v>
      </c>
      <c r="EQ158" s="197"/>
      <c r="ER158" s="197"/>
      <c r="ES158" s="197"/>
      <c r="ET158" s="197">
        <v>0</v>
      </c>
      <c r="EU158" s="197"/>
      <c r="EV158" s="197"/>
      <c r="EW158" s="197"/>
      <c r="EX158" s="197">
        <v>0</v>
      </c>
      <c r="EY158" s="197"/>
      <c r="EZ158" s="197"/>
      <c r="FA158" s="197"/>
      <c r="FB158" s="197">
        <v>0</v>
      </c>
      <c r="FC158" s="197">
        <v>0</v>
      </c>
      <c r="FE158" s="18">
        <v>3</v>
      </c>
      <c r="FF158" s="21" t="s">
        <v>35</v>
      </c>
      <c r="FG158" s="19" t="s">
        <v>36</v>
      </c>
      <c r="FH158" s="19"/>
      <c r="FI158" s="19"/>
      <c r="FJ158" s="19"/>
      <c r="FK158" s="19"/>
      <c r="FL158" s="19"/>
      <c r="FM158" s="19"/>
      <c r="FN158" s="19"/>
      <c r="FO158" s="19"/>
      <c r="FP158" s="19"/>
      <c r="FQ158" s="19"/>
      <c r="FR158" s="19"/>
      <c r="FS158" s="19"/>
      <c r="FT158" s="19"/>
      <c r="FU158" s="19"/>
      <c r="FV158" s="19"/>
      <c r="FW158" s="19"/>
      <c r="FX158" s="19"/>
      <c r="FY158" s="19"/>
      <c r="FZ158" s="19"/>
      <c r="GA158" s="19"/>
      <c r="GB158" s="19"/>
      <c r="GC158" s="188"/>
      <c r="GD158" s="186">
        <f t="shared" si="1947"/>
        <v>0</v>
      </c>
      <c r="GE158" s="186"/>
      <c r="GF158" s="186"/>
      <c r="GG158" s="186"/>
      <c r="GH158" s="186">
        <f t="shared" si="1948"/>
        <v>0</v>
      </c>
      <c r="GI158" s="186"/>
      <c r="GJ158" s="186"/>
      <c r="GK158" s="186"/>
      <c r="GL158" s="186">
        <f t="shared" si="1949"/>
        <v>0</v>
      </c>
      <c r="GM158" s="186"/>
      <c r="GN158" s="186"/>
      <c r="GO158" s="186"/>
      <c r="GP158" s="186">
        <f t="shared" si="1950"/>
        <v>0</v>
      </c>
      <c r="GQ158" s="186"/>
      <c r="GS158" s="18">
        <v>3</v>
      </c>
      <c r="GT158" s="21" t="s">
        <v>35</v>
      </c>
      <c r="GU158" s="19" t="s">
        <v>36</v>
      </c>
      <c r="GV158" s="19">
        <v>3.0606938999999995</v>
      </c>
      <c r="GW158" s="19">
        <v>11.2698822</v>
      </c>
      <c r="GX158" s="19">
        <v>0.86905169999999998</v>
      </c>
      <c r="GY158" s="19">
        <v>1.3966672000000002</v>
      </c>
      <c r="GZ158" s="19">
        <v>1.0699806000000001</v>
      </c>
      <c r="HA158" s="19">
        <f t="shared" si="1951"/>
        <v>3.3356995000000005</v>
      </c>
      <c r="HB158" s="19">
        <v>0.99268199999999995</v>
      </c>
      <c r="HC158" s="19">
        <v>1.3533249999999999</v>
      </c>
      <c r="HD158" s="19">
        <v>0.83607699999999996</v>
      </c>
      <c r="HE158" s="19">
        <f t="shared" si="1952"/>
        <v>3.1820839999999997</v>
      </c>
      <c r="HF158" s="19">
        <v>1.8466708000000001</v>
      </c>
      <c r="HG158" s="19">
        <v>1.0121924</v>
      </c>
      <c r="HH158" s="19">
        <v>0.94888040000000007</v>
      </c>
      <c r="HI158" s="19">
        <f t="shared" si="1953"/>
        <v>3.8077436000000002</v>
      </c>
      <c r="HJ158" s="19">
        <v>0.49826879999999996</v>
      </c>
      <c r="HK158" s="19">
        <v>0.45571659999999997</v>
      </c>
      <c r="HL158" s="19">
        <v>0.41298780000000002</v>
      </c>
      <c r="HM158" s="19">
        <f t="shared" si="1954"/>
        <v>1.3669731999999999</v>
      </c>
      <c r="HN158" s="19">
        <f t="shared" si="1955"/>
        <v>11.692500300000001</v>
      </c>
      <c r="HO158" s="19">
        <v>0.41243960000000002</v>
      </c>
      <c r="HP158" s="19">
        <v>0.42705700000000002</v>
      </c>
      <c r="HQ158" s="19"/>
      <c r="HR158" s="19">
        <f t="shared" si="1956"/>
        <v>0.83949660000000004</v>
      </c>
      <c r="HS158" s="186"/>
      <c r="HT158" s="186"/>
      <c r="HU158" s="186"/>
      <c r="HV158" s="186">
        <f t="shared" si="1957"/>
        <v>0</v>
      </c>
      <c r="HW158" s="186"/>
      <c r="HX158" s="186"/>
      <c r="HY158" s="186"/>
      <c r="HZ158" s="186">
        <f t="shared" si="1958"/>
        <v>0</v>
      </c>
      <c r="IA158" s="186"/>
      <c r="IB158" s="186"/>
      <c r="IC158" s="186"/>
      <c r="ID158" s="186">
        <f t="shared" si="1959"/>
        <v>0</v>
      </c>
      <c r="IE158" s="186">
        <f t="shared" si="1960"/>
        <v>0.83949660000000004</v>
      </c>
    </row>
    <row r="159" spans="1:239" ht="15.75" x14ac:dyDescent="0.25">
      <c r="A159" s="17">
        <v>4</v>
      </c>
      <c r="B159" s="21" t="s">
        <v>37</v>
      </c>
      <c r="C159" s="19" t="s">
        <v>38</v>
      </c>
      <c r="D159" s="20">
        <f>AR159+'1.Danh muc CPHC'!CF159+DT159+FH159+GV159</f>
        <v>5.0503260000000001</v>
      </c>
      <c r="E159" s="20">
        <f>AS159+'1.Danh muc CPHC'!CG159+DU159+FI159+GW159</f>
        <v>18.066980520000001</v>
      </c>
      <c r="F159" s="20">
        <f>AT159+'1.Danh muc CPHC'!CH159+DV159+FJ159+GX159</f>
        <v>1.7817042000000001</v>
      </c>
      <c r="G159" s="20">
        <f>AU159+'1.Danh muc CPHC'!CI159+DW159+FK159+GY159</f>
        <v>2.3420732000000002</v>
      </c>
      <c r="H159" s="20">
        <f>AV159+'1.Danh muc CPHC'!CJ159+DX159+FL159+GZ159</f>
        <v>2.8762498000000005</v>
      </c>
      <c r="I159" s="32">
        <f t="shared" si="1340"/>
        <v>7.0000271999999999</v>
      </c>
      <c r="J159" s="20">
        <f t="shared" si="1914"/>
        <v>5.3364984000000009</v>
      </c>
      <c r="K159" s="20">
        <f t="shared" si="1915"/>
        <v>5.2706810000000006</v>
      </c>
      <c r="L159" s="20">
        <f t="shared" si="1916"/>
        <v>4.5772064000000006</v>
      </c>
      <c r="M159" s="32">
        <f t="shared" si="1341"/>
        <v>15.184385800000001</v>
      </c>
      <c r="N159" s="20">
        <f t="shared" si="1917"/>
        <v>4.0888180000000007</v>
      </c>
      <c r="O159" s="20">
        <f t="shared" si="1918"/>
        <v>3.6027815999999997</v>
      </c>
      <c r="P159" s="20">
        <f t="shared" si="1919"/>
        <v>0.34790880000000002</v>
      </c>
      <c r="Q159" s="32">
        <f t="shared" si="1342"/>
        <v>8.0395084000000008</v>
      </c>
      <c r="R159" s="20">
        <f t="shared" si="1920"/>
        <v>3.0681799999999999E-2</v>
      </c>
      <c r="S159" s="20">
        <f t="shared" si="1921"/>
        <v>2.1863185999999999</v>
      </c>
      <c r="T159" s="20">
        <f t="shared" si="1922"/>
        <v>2.1863185999999999</v>
      </c>
      <c r="U159" s="32">
        <f t="shared" si="1343"/>
        <v>4.4033189999999998</v>
      </c>
      <c r="V159" s="32">
        <f t="shared" si="1344"/>
        <v>34.627240400000005</v>
      </c>
      <c r="W159" s="32">
        <f t="shared" si="1923"/>
        <v>3.0681799999999999E-2</v>
      </c>
      <c r="X159" s="32">
        <f t="shared" si="1924"/>
        <v>0.19304540000000001</v>
      </c>
      <c r="Y159" s="202">
        <f t="shared" si="1925"/>
        <v>0</v>
      </c>
      <c r="Z159" s="186">
        <f t="shared" si="1762"/>
        <v>0.22372720000000001</v>
      </c>
      <c r="AA159" s="186">
        <f t="shared" si="1926"/>
        <v>0</v>
      </c>
      <c r="AB159" s="186">
        <f t="shared" si="1927"/>
        <v>0</v>
      </c>
      <c r="AC159" s="186">
        <f t="shared" si="1928"/>
        <v>0</v>
      </c>
      <c r="AD159" s="186">
        <f t="shared" si="1929"/>
        <v>0</v>
      </c>
      <c r="AE159" s="186">
        <f t="shared" si="1930"/>
        <v>0</v>
      </c>
      <c r="AF159" s="186">
        <f t="shared" si="1931"/>
        <v>0</v>
      </c>
      <c r="AG159" s="186">
        <f t="shared" si="1932"/>
        <v>0</v>
      </c>
      <c r="AH159" s="186">
        <f t="shared" si="1933"/>
        <v>0</v>
      </c>
      <c r="AI159" s="186">
        <f t="shared" si="1934"/>
        <v>0</v>
      </c>
      <c r="AJ159" s="186">
        <f t="shared" si="1935"/>
        <v>0</v>
      </c>
      <c r="AK159" s="186">
        <f t="shared" si="1936"/>
        <v>0</v>
      </c>
      <c r="AL159" s="186">
        <f t="shared" si="1937"/>
        <v>0</v>
      </c>
      <c r="AM159" s="186">
        <f t="shared" si="1374"/>
        <v>0.22372720000000001</v>
      </c>
      <c r="AN159" s="13"/>
      <c r="AO159" s="18">
        <v>4</v>
      </c>
      <c r="AP159" s="21" t="s">
        <v>37</v>
      </c>
      <c r="AQ159" s="19" t="s">
        <v>38</v>
      </c>
      <c r="AR159" s="19">
        <v>4.0052361600000008</v>
      </c>
      <c r="AS159" s="19">
        <v>13.211344920000002</v>
      </c>
      <c r="AT159" s="19">
        <v>1.4167272000000002</v>
      </c>
      <c r="AU159" s="19">
        <v>1.8554372000000001</v>
      </c>
      <c r="AV159" s="19">
        <v>2.5112728000000004</v>
      </c>
      <c r="AW159" s="19">
        <f t="shared" si="1938"/>
        <v>5.7834372000000007</v>
      </c>
      <c r="AX159" s="19">
        <v>5.0876364000000009</v>
      </c>
      <c r="AY159" s="19">
        <v>4.9400000000000004</v>
      </c>
      <c r="AZ159" s="19">
        <v>4.4142524000000005</v>
      </c>
      <c r="BA159" s="19">
        <f t="shared" si="1939"/>
        <v>14.441888800000003</v>
      </c>
      <c r="BB159" s="19">
        <v>3.9909092000000004</v>
      </c>
      <c r="BC159" s="19">
        <v>3.5048727999999998</v>
      </c>
      <c r="BD159" s="19">
        <v>0.25</v>
      </c>
      <c r="BE159" s="19">
        <f t="shared" si="1940"/>
        <v>7.7457820000000002</v>
      </c>
      <c r="BF159" s="19">
        <v>0</v>
      </c>
      <c r="BG159" s="19">
        <v>2.1556367999999999</v>
      </c>
      <c r="BH159" s="19">
        <v>2.1556367999999999</v>
      </c>
      <c r="BI159" s="19">
        <f t="shared" si="1941"/>
        <v>4.3112735999999998</v>
      </c>
      <c r="BJ159" s="33">
        <f t="shared" si="1942"/>
        <v>32.282381600000001</v>
      </c>
      <c r="BK159" s="48"/>
      <c r="BL159" s="48"/>
      <c r="BM159" s="48"/>
      <c r="BN159" s="197">
        <f t="shared" si="1943"/>
        <v>0</v>
      </c>
      <c r="BO159" s="197"/>
      <c r="BP159" s="197"/>
      <c r="BQ159" s="197"/>
      <c r="BR159" s="197">
        <f t="shared" si="1944"/>
        <v>0</v>
      </c>
      <c r="BS159" s="197"/>
      <c r="BT159" s="197"/>
      <c r="BU159" s="197"/>
      <c r="BV159" s="197">
        <f t="shared" si="1945"/>
        <v>0</v>
      </c>
      <c r="BW159" s="197"/>
      <c r="BX159" s="197"/>
      <c r="BY159" s="197"/>
      <c r="BZ159" s="197">
        <f t="shared" si="1946"/>
        <v>0</v>
      </c>
      <c r="CA159" s="197"/>
      <c r="CC159" s="18">
        <v>4</v>
      </c>
      <c r="CD159" s="21" t="s">
        <v>37</v>
      </c>
      <c r="CE159" s="19" t="s">
        <v>38</v>
      </c>
      <c r="CF159" s="19">
        <v>0.28334544000000006</v>
      </c>
      <c r="CG159" s="19">
        <v>2.4000000000000004</v>
      </c>
      <c r="CH159" s="19">
        <v>0</v>
      </c>
      <c r="CI159" s="19">
        <v>0</v>
      </c>
      <c r="CJ159" s="19">
        <v>0</v>
      </c>
      <c r="CK159" s="19">
        <v>0</v>
      </c>
      <c r="CL159" s="19"/>
      <c r="CM159" s="19"/>
      <c r="CN159" s="19"/>
      <c r="CO159" s="19">
        <v>0</v>
      </c>
      <c r="CP159" s="19"/>
      <c r="CQ159" s="19"/>
      <c r="CR159" s="19"/>
      <c r="CS159" s="19">
        <v>0</v>
      </c>
      <c r="CT159" s="19"/>
      <c r="CU159" s="19"/>
      <c r="CV159" s="19"/>
      <c r="CW159" s="19">
        <v>0</v>
      </c>
      <c r="CX159" s="19">
        <v>0</v>
      </c>
      <c r="CY159" s="19"/>
      <c r="CZ159" s="19"/>
      <c r="DA159" s="19"/>
      <c r="DB159" s="19"/>
      <c r="DC159" s="19"/>
      <c r="DD159" s="19"/>
      <c r="DE159" s="19"/>
      <c r="DF159" s="19"/>
      <c r="DG159" s="19"/>
      <c r="DH159" s="19"/>
      <c r="DI159" s="19"/>
      <c r="DJ159" s="19"/>
      <c r="DK159" s="19"/>
      <c r="DL159" s="19"/>
      <c r="DM159" s="19"/>
      <c r="DN159" s="186"/>
      <c r="DO159" s="186"/>
      <c r="DQ159" s="18">
        <v>4</v>
      </c>
      <c r="DR159" s="21" t="s">
        <v>37</v>
      </c>
      <c r="DS159" s="19" t="s">
        <v>38</v>
      </c>
      <c r="DT159" s="19"/>
      <c r="DU159" s="19"/>
      <c r="DV159" s="19"/>
      <c r="DW159" s="19"/>
      <c r="DX159" s="19"/>
      <c r="DY159" s="19">
        <v>0</v>
      </c>
      <c r="DZ159" s="19"/>
      <c r="EA159" s="19"/>
      <c r="EB159" s="19"/>
      <c r="EC159" s="19">
        <v>0</v>
      </c>
      <c r="ED159" s="19"/>
      <c r="EE159" s="19"/>
      <c r="EF159" s="19"/>
      <c r="EG159" s="19">
        <v>0</v>
      </c>
      <c r="EH159" s="19"/>
      <c r="EI159" s="19"/>
      <c r="EJ159" s="19"/>
      <c r="EK159" s="19">
        <v>0</v>
      </c>
      <c r="EL159" s="19">
        <v>0</v>
      </c>
      <c r="EM159" s="48"/>
      <c r="EN159" s="48"/>
      <c r="EO159" s="48"/>
      <c r="EP159" s="197">
        <v>0</v>
      </c>
      <c r="EQ159" s="197"/>
      <c r="ER159" s="197"/>
      <c r="ES159" s="197"/>
      <c r="ET159" s="197">
        <v>0</v>
      </c>
      <c r="EU159" s="197"/>
      <c r="EV159" s="197"/>
      <c r="EW159" s="197"/>
      <c r="EX159" s="197">
        <v>0</v>
      </c>
      <c r="EY159" s="197"/>
      <c r="EZ159" s="197"/>
      <c r="FA159" s="197"/>
      <c r="FB159" s="197">
        <v>0</v>
      </c>
      <c r="FC159" s="197">
        <v>0</v>
      </c>
      <c r="FE159" s="18">
        <v>4</v>
      </c>
      <c r="FF159" s="21" t="s">
        <v>37</v>
      </c>
      <c r="FG159" s="19" t="s">
        <v>38</v>
      </c>
      <c r="FH159" s="19"/>
      <c r="FI159" s="19"/>
      <c r="FJ159" s="19"/>
      <c r="FK159" s="19"/>
      <c r="FL159" s="19"/>
      <c r="FM159" s="19"/>
      <c r="FN159" s="19"/>
      <c r="FO159" s="19"/>
      <c r="FP159" s="19"/>
      <c r="FQ159" s="19"/>
      <c r="FR159" s="19"/>
      <c r="FS159" s="19"/>
      <c r="FT159" s="19"/>
      <c r="FU159" s="19"/>
      <c r="FV159" s="19"/>
      <c r="FW159" s="19"/>
      <c r="FX159" s="19"/>
      <c r="FY159" s="19"/>
      <c r="FZ159" s="19"/>
      <c r="GA159" s="19"/>
      <c r="GB159" s="19"/>
      <c r="GC159" s="188"/>
      <c r="GD159" s="186">
        <f t="shared" si="1947"/>
        <v>0</v>
      </c>
      <c r="GE159" s="186"/>
      <c r="GF159" s="186"/>
      <c r="GG159" s="186"/>
      <c r="GH159" s="186">
        <f t="shared" si="1948"/>
        <v>0</v>
      </c>
      <c r="GI159" s="186"/>
      <c r="GJ159" s="186"/>
      <c r="GK159" s="186"/>
      <c r="GL159" s="186">
        <f t="shared" si="1949"/>
        <v>0</v>
      </c>
      <c r="GM159" s="186"/>
      <c r="GN159" s="186"/>
      <c r="GO159" s="186"/>
      <c r="GP159" s="186">
        <f t="shared" si="1950"/>
        <v>0</v>
      </c>
      <c r="GQ159" s="186"/>
      <c r="GS159" s="18">
        <v>4</v>
      </c>
      <c r="GT159" s="21" t="s">
        <v>37</v>
      </c>
      <c r="GU159" s="19" t="s">
        <v>38</v>
      </c>
      <c r="GV159" s="19">
        <v>0.76174439999999999</v>
      </c>
      <c r="GW159" s="19">
        <v>2.4556355999999999</v>
      </c>
      <c r="GX159" s="19">
        <v>0.364977</v>
      </c>
      <c r="GY159" s="19">
        <v>0.48663600000000007</v>
      </c>
      <c r="GZ159" s="19">
        <v>0.364977</v>
      </c>
      <c r="HA159" s="19">
        <f t="shared" si="1951"/>
        <v>1.2165900000000001</v>
      </c>
      <c r="HB159" s="19">
        <v>0.248862</v>
      </c>
      <c r="HC159" s="19">
        <v>0.330681</v>
      </c>
      <c r="HD159" s="19">
        <v>0.16295399999999999</v>
      </c>
      <c r="HE159" s="19">
        <f t="shared" si="1952"/>
        <v>0.74249699999999996</v>
      </c>
      <c r="HF159" s="19">
        <v>9.7908800000000004E-2</v>
      </c>
      <c r="HG159" s="19">
        <v>9.7908800000000004E-2</v>
      </c>
      <c r="HH159" s="19">
        <v>9.7908800000000004E-2</v>
      </c>
      <c r="HI159" s="19">
        <f t="shared" si="1953"/>
        <v>0.2937264</v>
      </c>
      <c r="HJ159" s="19">
        <v>3.0681799999999999E-2</v>
      </c>
      <c r="HK159" s="19">
        <v>3.0681799999999999E-2</v>
      </c>
      <c r="HL159" s="19">
        <v>3.0681799999999999E-2</v>
      </c>
      <c r="HM159" s="19">
        <f t="shared" si="1954"/>
        <v>9.2045399999999999E-2</v>
      </c>
      <c r="HN159" s="19">
        <f t="shared" si="1955"/>
        <v>2.3448587999999999</v>
      </c>
      <c r="HO159" s="19">
        <v>3.0681799999999999E-2</v>
      </c>
      <c r="HP159" s="19">
        <v>0.19304540000000001</v>
      </c>
      <c r="HQ159" s="19"/>
      <c r="HR159" s="19">
        <f t="shared" si="1956"/>
        <v>0.22372720000000001</v>
      </c>
      <c r="HS159" s="186"/>
      <c r="HT159" s="186"/>
      <c r="HU159" s="186"/>
      <c r="HV159" s="186">
        <f t="shared" si="1957"/>
        <v>0</v>
      </c>
      <c r="HW159" s="186"/>
      <c r="HX159" s="186"/>
      <c r="HY159" s="186"/>
      <c r="HZ159" s="186">
        <f t="shared" si="1958"/>
        <v>0</v>
      </c>
      <c r="IA159" s="186"/>
      <c r="IB159" s="186"/>
      <c r="IC159" s="186"/>
      <c r="ID159" s="186">
        <f t="shared" si="1959"/>
        <v>0</v>
      </c>
      <c r="IE159" s="186">
        <f t="shared" si="1960"/>
        <v>0.22372720000000001</v>
      </c>
    </row>
    <row r="160" spans="1:239" ht="15.75" x14ac:dyDescent="0.25">
      <c r="A160" s="17">
        <v>5</v>
      </c>
      <c r="B160" s="21" t="s">
        <v>39</v>
      </c>
      <c r="C160" s="19" t="s">
        <v>40</v>
      </c>
      <c r="D160" s="20">
        <f>AR160+'1.Danh muc CPHC'!CF160+DT160+FH160+GV160</f>
        <v>5.7585692000000002</v>
      </c>
      <c r="E160" s="20">
        <f>AS160+'1.Danh muc CPHC'!CG160+DU160+FI160+GW160</f>
        <v>10.909787400000001</v>
      </c>
      <c r="F160" s="20">
        <f>AT160+'1.Danh muc CPHC'!CH160+DV160+FJ160+GX160</f>
        <v>2.2817972400000004</v>
      </c>
      <c r="G160" s="20">
        <f>AU160+'1.Danh muc CPHC'!CI160+DW160+FK160+GY160</f>
        <v>3.9526248000000002</v>
      </c>
      <c r="H160" s="20">
        <f>AV160+'1.Danh muc CPHC'!CJ160+DX160+FL160+GZ160</f>
        <v>3.3508332600000004</v>
      </c>
      <c r="I160" s="32">
        <f t="shared" si="1340"/>
        <v>9.5852553</v>
      </c>
      <c r="J160" s="20">
        <f t="shared" si="1914"/>
        <v>4.0344774000000001</v>
      </c>
      <c r="K160" s="20">
        <f t="shared" si="1915"/>
        <v>3.0265508000000003</v>
      </c>
      <c r="L160" s="20">
        <f t="shared" si="1916"/>
        <v>1.4591746000000003</v>
      </c>
      <c r="M160" s="32">
        <f t="shared" si="1341"/>
        <v>8.5202028000000016</v>
      </c>
      <c r="N160" s="20">
        <f t="shared" si="1917"/>
        <v>1.343744</v>
      </c>
      <c r="O160" s="20">
        <f t="shared" si="1918"/>
        <v>1.5592068000000001</v>
      </c>
      <c r="P160" s="20">
        <f t="shared" si="1919"/>
        <v>1.4896482</v>
      </c>
      <c r="Q160" s="32">
        <f t="shared" si="1342"/>
        <v>4.3925990000000006</v>
      </c>
      <c r="R160" s="20">
        <f t="shared" si="1920"/>
        <v>0.71137300000000003</v>
      </c>
      <c r="S160" s="20">
        <f t="shared" si="1921"/>
        <v>2.0547384000000002</v>
      </c>
      <c r="T160" s="20">
        <f t="shared" si="1922"/>
        <v>1.7030172000000001</v>
      </c>
      <c r="U160" s="32">
        <f t="shared" si="1343"/>
        <v>4.4691286000000003</v>
      </c>
      <c r="V160" s="32">
        <f t="shared" si="1344"/>
        <v>26.967185700000002</v>
      </c>
      <c r="W160" s="32">
        <f t="shared" si="1923"/>
        <v>0.22158639999999999</v>
      </c>
      <c r="X160" s="32">
        <f t="shared" si="1924"/>
        <v>0.30453720000000001</v>
      </c>
      <c r="Y160" s="202">
        <f t="shared" si="1925"/>
        <v>0</v>
      </c>
      <c r="Z160" s="186">
        <f t="shared" si="1762"/>
        <v>0.52612360000000002</v>
      </c>
      <c r="AA160" s="186">
        <f t="shared" si="1926"/>
        <v>0</v>
      </c>
      <c r="AB160" s="186">
        <f t="shared" si="1927"/>
        <v>0</v>
      </c>
      <c r="AC160" s="186">
        <f t="shared" si="1928"/>
        <v>0</v>
      </c>
      <c r="AD160" s="186">
        <f t="shared" si="1929"/>
        <v>0</v>
      </c>
      <c r="AE160" s="186">
        <f t="shared" si="1930"/>
        <v>0</v>
      </c>
      <c r="AF160" s="186">
        <f t="shared" si="1931"/>
        <v>0</v>
      </c>
      <c r="AG160" s="186">
        <f t="shared" si="1932"/>
        <v>0</v>
      </c>
      <c r="AH160" s="186">
        <f t="shared" si="1933"/>
        <v>0</v>
      </c>
      <c r="AI160" s="186">
        <f t="shared" si="1934"/>
        <v>0</v>
      </c>
      <c r="AJ160" s="186">
        <f t="shared" si="1935"/>
        <v>0</v>
      </c>
      <c r="AK160" s="186">
        <f t="shared" si="1936"/>
        <v>0</v>
      </c>
      <c r="AL160" s="186">
        <f t="shared" si="1937"/>
        <v>0</v>
      </c>
      <c r="AM160" s="186">
        <f t="shared" si="1374"/>
        <v>0.52612360000000002</v>
      </c>
      <c r="AN160" s="13"/>
      <c r="AO160" s="18">
        <v>5</v>
      </c>
      <c r="AP160" s="21" t="s">
        <v>39</v>
      </c>
      <c r="AQ160" s="19" t="s">
        <v>40</v>
      </c>
      <c r="AR160" s="19">
        <v>4.7099288000000001</v>
      </c>
      <c r="AS160" s="19">
        <v>7.8561564000000006</v>
      </c>
      <c r="AT160" s="19">
        <v>1.8213864000000002</v>
      </c>
      <c r="AU160" s="19">
        <v>3.3210636000000004</v>
      </c>
      <c r="AV160" s="19">
        <v>2.8534392000000004</v>
      </c>
      <c r="AW160" s="19">
        <f t="shared" si="1938"/>
        <v>7.9958892000000006</v>
      </c>
      <c r="AX160" s="19">
        <v>3.8027824000000003</v>
      </c>
      <c r="AY160" s="19">
        <v>2.8719888000000005</v>
      </c>
      <c r="AZ160" s="19">
        <v>1.3157056000000003</v>
      </c>
      <c r="BA160" s="19">
        <f t="shared" si="1939"/>
        <v>7.9904768000000006</v>
      </c>
      <c r="BB160" s="19">
        <v>1.138684</v>
      </c>
      <c r="BC160" s="19">
        <v>1.2890940000000002</v>
      </c>
      <c r="BD160" s="19">
        <v>1.178221</v>
      </c>
      <c r="BE160" s="19">
        <f t="shared" si="1940"/>
        <v>3.6059989999999997</v>
      </c>
      <c r="BF160" s="19">
        <v>0.54886900000000005</v>
      </c>
      <c r="BG160" s="19">
        <v>1.8610412000000001</v>
      </c>
      <c r="BH160" s="19">
        <v>1.4284752000000001</v>
      </c>
      <c r="BI160" s="19">
        <f t="shared" si="1941"/>
        <v>3.8383853999999999</v>
      </c>
      <c r="BJ160" s="33">
        <f t="shared" si="1942"/>
        <v>23.430750400000001</v>
      </c>
      <c r="BK160" s="48"/>
      <c r="BL160" s="48"/>
      <c r="BM160" s="48"/>
      <c r="BN160" s="197">
        <f t="shared" si="1943"/>
        <v>0</v>
      </c>
      <c r="BO160" s="197"/>
      <c r="BP160" s="197"/>
      <c r="BQ160" s="197"/>
      <c r="BR160" s="197">
        <f t="shared" si="1944"/>
        <v>0</v>
      </c>
      <c r="BS160" s="197"/>
      <c r="BT160" s="197"/>
      <c r="BU160" s="197"/>
      <c r="BV160" s="197">
        <f t="shared" si="1945"/>
        <v>0</v>
      </c>
      <c r="BW160" s="197"/>
      <c r="BX160" s="197"/>
      <c r="BY160" s="197"/>
      <c r="BZ160" s="197">
        <f t="shared" si="1946"/>
        <v>0</v>
      </c>
      <c r="CA160" s="197"/>
      <c r="CC160" s="18">
        <v>5</v>
      </c>
      <c r="CD160" s="21" t="s">
        <v>39</v>
      </c>
      <c r="CE160" s="19" t="s">
        <v>40</v>
      </c>
      <c r="CF160" s="19">
        <v>0.25558320000000001</v>
      </c>
      <c r="CG160" s="19">
        <v>0</v>
      </c>
      <c r="CH160" s="19">
        <v>0.25063584</v>
      </c>
      <c r="CI160" s="19">
        <v>0.32448359999999998</v>
      </c>
      <c r="CJ160" s="19">
        <v>0.28612206000000001</v>
      </c>
      <c r="CK160" s="19">
        <v>0.86124149999999999</v>
      </c>
      <c r="CL160" s="19"/>
      <c r="CM160" s="19"/>
      <c r="CN160" s="19"/>
      <c r="CO160" s="19">
        <v>0</v>
      </c>
      <c r="CP160" s="19"/>
      <c r="CQ160" s="19"/>
      <c r="CR160" s="19"/>
      <c r="CS160" s="19">
        <v>0</v>
      </c>
      <c r="CT160" s="19"/>
      <c r="CU160" s="19"/>
      <c r="CV160" s="19"/>
      <c r="CW160" s="19">
        <v>0</v>
      </c>
      <c r="CX160" s="19">
        <v>0.86124149999999999</v>
      </c>
      <c r="CY160" s="19"/>
      <c r="CZ160" s="19"/>
      <c r="DA160" s="19"/>
      <c r="DB160" s="19"/>
      <c r="DC160" s="19"/>
      <c r="DD160" s="19"/>
      <c r="DE160" s="19"/>
      <c r="DF160" s="19"/>
      <c r="DG160" s="19"/>
      <c r="DH160" s="19"/>
      <c r="DI160" s="19"/>
      <c r="DJ160" s="19"/>
      <c r="DK160" s="19"/>
      <c r="DL160" s="19"/>
      <c r="DM160" s="19"/>
      <c r="DN160" s="186"/>
      <c r="DO160" s="186"/>
      <c r="DQ160" s="18">
        <v>5</v>
      </c>
      <c r="DR160" s="21" t="s">
        <v>39</v>
      </c>
      <c r="DS160" s="19" t="s">
        <v>40</v>
      </c>
      <c r="DT160" s="19"/>
      <c r="DU160" s="19"/>
      <c r="DV160" s="19"/>
      <c r="DW160" s="19"/>
      <c r="DX160" s="19"/>
      <c r="DY160" s="19">
        <v>0</v>
      </c>
      <c r="DZ160" s="19"/>
      <c r="EA160" s="19"/>
      <c r="EB160" s="19"/>
      <c r="EC160" s="19">
        <v>0</v>
      </c>
      <c r="ED160" s="19"/>
      <c r="EE160" s="19"/>
      <c r="EF160" s="19"/>
      <c r="EG160" s="19">
        <v>0</v>
      </c>
      <c r="EH160" s="19"/>
      <c r="EI160" s="19"/>
      <c r="EJ160" s="19"/>
      <c r="EK160" s="19">
        <v>0</v>
      </c>
      <c r="EL160" s="19">
        <v>0</v>
      </c>
      <c r="EM160" s="48"/>
      <c r="EN160" s="48"/>
      <c r="EO160" s="48"/>
      <c r="EP160" s="197">
        <v>0</v>
      </c>
      <c r="EQ160" s="197"/>
      <c r="ER160" s="197"/>
      <c r="ES160" s="197"/>
      <c r="ET160" s="197">
        <v>0</v>
      </c>
      <c r="EU160" s="197"/>
      <c r="EV160" s="197"/>
      <c r="EW160" s="197"/>
      <c r="EX160" s="197">
        <v>0</v>
      </c>
      <c r="EY160" s="197"/>
      <c r="EZ160" s="197"/>
      <c r="FA160" s="197"/>
      <c r="FB160" s="197">
        <v>0</v>
      </c>
      <c r="FC160" s="197">
        <v>0</v>
      </c>
      <c r="FE160" s="18">
        <v>5</v>
      </c>
      <c r="FF160" s="21" t="s">
        <v>39</v>
      </c>
      <c r="FG160" s="19" t="s">
        <v>40</v>
      </c>
      <c r="FH160" s="19"/>
      <c r="FI160" s="19"/>
      <c r="FJ160" s="19"/>
      <c r="FK160" s="19"/>
      <c r="FL160" s="19"/>
      <c r="FM160" s="19"/>
      <c r="FN160" s="19"/>
      <c r="FO160" s="19"/>
      <c r="FP160" s="19"/>
      <c r="FQ160" s="19"/>
      <c r="FR160" s="19"/>
      <c r="FS160" s="19"/>
      <c r="FT160" s="19"/>
      <c r="FU160" s="19"/>
      <c r="FV160" s="19"/>
      <c r="FW160" s="19"/>
      <c r="FX160" s="19"/>
      <c r="FY160" s="19"/>
      <c r="FZ160" s="19"/>
      <c r="GA160" s="19"/>
      <c r="GB160" s="19"/>
      <c r="GC160" s="188"/>
      <c r="GD160" s="186">
        <f t="shared" si="1947"/>
        <v>0</v>
      </c>
      <c r="GE160" s="186"/>
      <c r="GF160" s="186"/>
      <c r="GG160" s="186"/>
      <c r="GH160" s="186">
        <f t="shared" si="1948"/>
        <v>0</v>
      </c>
      <c r="GI160" s="186"/>
      <c r="GJ160" s="186"/>
      <c r="GK160" s="186"/>
      <c r="GL160" s="186">
        <f t="shared" si="1949"/>
        <v>0</v>
      </c>
      <c r="GM160" s="186"/>
      <c r="GN160" s="186"/>
      <c r="GO160" s="186"/>
      <c r="GP160" s="186">
        <f t="shared" si="1950"/>
        <v>0</v>
      </c>
      <c r="GQ160" s="186"/>
      <c r="GS160" s="18">
        <v>5</v>
      </c>
      <c r="GT160" s="21" t="s">
        <v>39</v>
      </c>
      <c r="GU160" s="19" t="s">
        <v>40</v>
      </c>
      <c r="GV160" s="19">
        <v>0.79305720000000002</v>
      </c>
      <c r="GW160" s="19">
        <v>3.0536309999999998</v>
      </c>
      <c r="GX160" s="19">
        <v>0.20977500000000002</v>
      </c>
      <c r="GY160" s="19">
        <v>0.30707760000000001</v>
      </c>
      <c r="GZ160" s="19">
        <v>0.21127199999999999</v>
      </c>
      <c r="HA160" s="19">
        <f t="shared" si="1951"/>
        <v>0.72812460000000001</v>
      </c>
      <c r="HB160" s="19">
        <v>0.23169500000000001</v>
      </c>
      <c r="HC160" s="19">
        <v>0.154562</v>
      </c>
      <c r="HD160" s="19">
        <v>0.14346900000000001</v>
      </c>
      <c r="HE160" s="19">
        <f t="shared" si="1952"/>
        <v>0.52972600000000003</v>
      </c>
      <c r="HF160" s="19">
        <v>0.20506000000000002</v>
      </c>
      <c r="HG160" s="19">
        <v>0.27011280000000004</v>
      </c>
      <c r="HH160" s="19">
        <v>0.31142720000000002</v>
      </c>
      <c r="HI160" s="19">
        <f t="shared" si="1953"/>
        <v>0.78660000000000008</v>
      </c>
      <c r="HJ160" s="19">
        <v>0.16250400000000001</v>
      </c>
      <c r="HK160" s="19">
        <v>0.19369720000000001</v>
      </c>
      <c r="HL160" s="19">
        <v>0.27454200000000001</v>
      </c>
      <c r="HM160" s="19">
        <f t="shared" si="1954"/>
        <v>0.63074319999999995</v>
      </c>
      <c r="HN160" s="19">
        <f t="shared" si="1955"/>
        <v>2.6751938000000002</v>
      </c>
      <c r="HO160" s="19">
        <v>0.22158639999999999</v>
      </c>
      <c r="HP160" s="19">
        <v>0.30453720000000001</v>
      </c>
      <c r="HQ160" s="19"/>
      <c r="HR160" s="19">
        <f t="shared" si="1956"/>
        <v>0.52612360000000002</v>
      </c>
      <c r="HS160" s="186"/>
      <c r="HT160" s="186"/>
      <c r="HU160" s="186"/>
      <c r="HV160" s="186">
        <f t="shared" si="1957"/>
        <v>0</v>
      </c>
      <c r="HW160" s="186"/>
      <c r="HX160" s="186"/>
      <c r="HY160" s="186"/>
      <c r="HZ160" s="186">
        <f t="shared" si="1958"/>
        <v>0</v>
      </c>
      <c r="IA160" s="186"/>
      <c r="IB160" s="186"/>
      <c r="IC160" s="186"/>
      <c r="ID160" s="186">
        <f t="shared" si="1959"/>
        <v>0</v>
      </c>
      <c r="IE160" s="186">
        <f t="shared" si="1960"/>
        <v>0.52612360000000002</v>
      </c>
    </row>
    <row r="161" spans="1:239" ht="15.75" x14ac:dyDescent="0.25">
      <c r="A161" s="17">
        <v>6</v>
      </c>
      <c r="B161" s="21" t="s">
        <v>41</v>
      </c>
      <c r="C161" s="19" t="s">
        <v>42</v>
      </c>
      <c r="D161" s="20">
        <f>AR161+'1.Danh muc CPHC'!CF161+DT161+FH161+GV161</f>
        <v>1.6106748</v>
      </c>
      <c r="E161" s="20">
        <f>AS161+'1.Danh muc CPHC'!CG161+DU161+FI161+GW161</f>
        <v>6.7761756254545453</v>
      </c>
      <c r="F161" s="20">
        <f>AT161+'1.Danh muc CPHC'!CH161+DV161+FJ161+GX161</f>
        <v>0.64089192000000006</v>
      </c>
      <c r="G161" s="20">
        <f>AU161+'1.Danh muc CPHC'!CI161+DW161+FK161+GY161</f>
        <v>0.56975085999999997</v>
      </c>
      <c r="H161" s="20">
        <f>AV161+'1.Danh muc CPHC'!CJ161+DX161+FL161+GZ161</f>
        <v>0.69362903999999992</v>
      </c>
      <c r="I161" s="32">
        <f t="shared" si="1340"/>
        <v>1.9042718199999999</v>
      </c>
      <c r="J161" s="20">
        <f t="shared" si="1914"/>
        <v>0.5071196</v>
      </c>
      <c r="K161" s="20">
        <f t="shared" si="1915"/>
        <v>0.36023200000000005</v>
      </c>
      <c r="L161" s="20">
        <f t="shared" si="1916"/>
        <v>0.63479280000000005</v>
      </c>
      <c r="M161" s="32">
        <f t="shared" si="1341"/>
        <v>1.5021444000000002</v>
      </c>
      <c r="N161" s="20">
        <f t="shared" si="1917"/>
        <v>1.1076992000000001</v>
      </c>
      <c r="O161" s="20">
        <f t="shared" si="1918"/>
        <v>0.82201360000000001</v>
      </c>
      <c r="P161" s="20">
        <f t="shared" si="1919"/>
        <v>0.22945599999999999</v>
      </c>
      <c r="Q161" s="32">
        <f t="shared" si="1342"/>
        <v>2.1591688000000002</v>
      </c>
      <c r="R161" s="20">
        <f t="shared" si="1920"/>
        <v>0.31211</v>
      </c>
      <c r="S161" s="20">
        <f t="shared" si="1921"/>
        <v>0.64348640000000001</v>
      </c>
      <c r="T161" s="20">
        <f t="shared" si="1922"/>
        <v>0.61202080000000003</v>
      </c>
      <c r="U161" s="32">
        <f t="shared" si="1343"/>
        <v>1.5676171999999999</v>
      </c>
      <c r="V161" s="32">
        <f t="shared" si="1344"/>
        <v>7.1332022200000003</v>
      </c>
      <c r="W161" s="32">
        <f t="shared" si="1923"/>
        <v>6.6240000000000007E-2</v>
      </c>
      <c r="X161" s="32">
        <f t="shared" si="1924"/>
        <v>5.1839999999999997E-2</v>
      </c>
      <c r="Y161" s="202">
        <f t="shared" si="1925"/>
        <v>0</v>
      </c>
      <c r="Z161" s="186">
        <f t="shared" si="1762"/>
        <v>0.11808</v>
      </c>
      <c r="AA161" s="186">
        <f t="shared" si="1926"/>
        <v>0</v>
      </c>
      <c r="AB161" s="186">
        <f t="shared" si="1927"/>
        <v>0</v>
      </c>
      <c r="AC161" s="186">
        <f t="shared" si="1928"/>
        <v>0</v>
      </c>
      <c r="AD161" s="186">
        <f t="shared" si="1929"/>
        <v>0</v>
      </c>
      <c r="AE161" s="186">
        <f t="shared" si="1930"/>
        <v>0</v>
      </c>
      <c r="AF161" s="186">
        <f t="shared" si="1931"/>
        <v>0</v>
      </c>
      <c r="AG161" s="186">
        <f t="shared" si="1932"/>
        <v>0</v>
      </c>
      <c r="AH161" s="186">
        <f t="shared" si="1933"/>
        <v>0</v>
      </c>
      <c r="AI161" s="186">
        <f t="shared" si="1934"/>
        <v>0</v>
      </c>
      <c r="AJ161" s="186">
        <f t="shared" si="1935"/>
        <v>0</v>
      </c>
      <c r="AK161" s="186">
        <f t="shared" si="1936"/>
        <v>0</v>
      </c>
      <c r="AL161" s="186">
        <f t="shared" si="1937"/>
        <v>0</v>
      </c>
      <c r="AM161" s="186">
        <f t="shared" si="1374"/>
        <v>0.11808</v>
      </c>
      <c r="AN161" s="13"/>
      <c r="AO161" s="18">
        <v>6</v>
      </c>
      <c r="AP161" s="21" t="s">
        <v>41</v>
      </c>
      <c r="AQ161" s="19" t="s">
        <v>42</v>
      </c>
      <c r="AR161" s="19">
        <v>1.17413608</v>
      </c>
      <c r="AS161" s="19">
        <v>3.9051124800000001</v>
      </c>
      <c r="AT161" s="19">
        <v>0.49727880000000008</v>
      </c>
      <c r="AU161" s="19">
        <v>0.4093696</v>
      </c>
      <c r="AV161" s="19">
        <v>0.55107359999999994</v>
      </c>
      <c r="AW161" s="19">
        <f t="shared" si="1938"/>
        <v>1.457722</v>
      </c>
      <c r="AX161" s="19">
        <v>0.5071196</v>
      </c>
      <c r="AY161" s="19">
        <v>0.36023200000000005</v>
      </c>
      <c r="AZ161" s="19">
        <v>0.63479280000000005</v>
      </c>
      <c r="BA161" s="19">
        <f t="shared" si="1939"/>
        <v>1.5021444000000002</v>
      </c>
      <c r="BB161" s="19">
        <v>0.92369920000000016</v>
      </c>
      <c r="BC161" s="19">
        <v>0.67001359999999999</v>
      </c>
      <c r="BD161" s="19">
        <v>9.5455999999999999E-2</v>
      </c>
      <c r="BE161" s="19">
        <f t="shared" si="1940"/>
        <v>1.6891688</v>
      </c>
      <c r="BF161" s="19">
        <v>0.24010999999999999</v>
      </c>
      <c r="BG161" s="19">
        <v>0.53661760000000003</v>
      </c>
      <c r="BH161" s="19">
        <v>0.54455600000000004</v>
      </c>
      <c r="BI161" s="19">
        <f t="shared" si="1941"/>
        <v>1.3212836000000001</v>
      </c>
      <c r="BJ161" s="33">
        <f t="shared" si="1942"/>
        <v>5.9703188000000003</v>
      </c>
      <c r="BK161" s="48"/>
      <c r="BL161" s="48"/>
      <c r="BM161" s="48"/>
      <c r="BN161" s="197">
        <f t="shared" si="1943"/>
        <v>0</v>
      </c>
      <c r="BO161" s="197"/>
      <c r="BP161" s="197"/>
      <c r="BQ161" s="197"/>
      <c r="BR161" s="197">
        <f t="shared" si="1944"/>
        <v>0</v>
      </c>
      <c r="BS161" s="197"/>
      <c r="BT161" s="197"/>
      <c r="BU161" s="197"/>
      <c r="BV161" s="197">
        <f t="shared" si="1945"/>
        <v>0</v>
      </c>
      <c r="BW161" s="197"/>
      <c r="BX161" s="197"/>
      <c r="BY161" s="197"/>
      <c r="BZ161" s="197">
        <f t="shared" si="1946"/>
        <v>0</v>
      </c>
      <c r="CA161" s="197"/>
      <c r="CC161" s="18">
        <v>6</v>
      </c>
      <c r="CD161" s="21" t="s">
        <v>41</v>
      </c>
      <c r="CE161" s="19" t="s">
        <v>42</v>
      </c>
      <c r="CF161" s="19">
        <v>0.10902272</v>
      </c>
      <c r="CG161" s="19">
        <v>1.3973455454545456</v>
      </c>
      <c r="CH161" s="19">
        <v>3.1293120000000001E-2</v>
      </c>
      <c r="CI161" s="19">
        <v>2.2141259999999999E-2</v>
      </c>
      <c r="CJ161" s="19">
        <v>2.4355440000000003E-2</v>
      </c>
      <c r="CK161" s="19">
        <v>7.778982000000001E-2</v>
      </c>
      <c r="CL161" s="19"/>
      <c r="CM161" s="19"/>
      <c r="CN161" s="19"/>
      <c r="CO161" s="19">
        <v>0</v>
      </c>
      <c r="CP161" s="19"/>
      <c r="CQ161" s="19"/>
      <c r="CR161" s="19"/>
      <c r="CS161" s="19">
        <v>0</v>
      </c>
      <c r="CT161" s="19"/>
      <c r="CU161" s="19"/>
      <c r="CV161" s="19"/>
      <c r="CW161" s="19">
        <v>0</v>
      </c>
      <c r="CX161" s="19">
        <v>7.778982000000001E-2</v>
      </c>
      <c r="CY161" s="19"/>
      <c r="CZ161" s="19"/>
      <c r="DA161" s="19"/>
      <c r="DB161" s="19"/>
      <c r="DC161" s="19"/>
      <c r="DD161" s="19"/>
      <c r="DE161" s="19"/>
      <c r="DF161" s="19"/>
      <c r="DG161" s="19"/>
      <c r="DH161" s="19"/>
      <c r="DI161" s="19"/>
      <c r="DJ161" s="19"/>
      <c r="DK161" s="19"/>
      <c r="DL161" s="19"/>
      <c r="DM161" s="19"/>
      <c r="DN161" s="186"/>
      <c r="DO161" s="186"/>
      <c r="DQ161" s="18">
        <v>6</v>
      </c>
      <c r="DR161" s="21" t="s">
        <v>41</v>
      </c>
      <c r="DS161" s="19" t="s">
        <v>42</v>
      </c>
      <c r="DT161" s="19"/>
      <c r="DU161" s="19"/>
      <c r="DV161" s="19"/>
      <c r="DW161" s="19"/>
      <c r="DX161" s="19"/>
      <c r="DY161" s="19">
        <v>0</v>
      </c>
      <c r="DZ161" s="19"/>
      <c r="EA161" s="19"/>
      <c r="EB161" s="19"/>
      <c r="EC161" s="19">
        <v>0</v>
      </c>
      <c r="ED161" s="19"/>
      <c r="EE161" s="19"/>
      <c r="EF161" s="19"/>
      <c r="EG161" s="19">
        <v>0</v>
      </c>
      <c r="EH161" s="19"/>
      <c r="EI161" s="19"/>
      <c r="EJ161" s="19"/>
      <c r="EK161" s="19">
        <v>0</v>
      </c>
      <c r="EL161" s="19">
        <v>0</v>
      </c>
      <c r="EM161" s="48"/>
      <c r="EN161" s="48"/>
      <c r="EO161" s="48"/>
      <c r="EP161" s="197">
        <v>0</v>
      </c>
      <c r="EQ161" s="197"/>
      <c r="ER161" s="197"/>
      <c r="ES161" s="197"/>
      <c r="ET161" s="197">
        <v>0</v>
      </c>
      <c r="EU161" s="197"/>
      <c r="EV161" s="197"/>
      <c r="EW161" s="197"/>
      <c r="EX161" s="197">
        <v>0</v>
      </c>
      <c r="EY161" s="197"/>
      <c r="EZ161" s="197"/>
      <c r="FA161" s="197"/>
      <c r="FB161" s="197">
        <v>0</v>
      </c>
      <c r="FC161" s="197">
        <v>0</v>
      </c>
      <c r="FE161" s="18">
        <v>6</v>
      </c>
      <c r="FF161" s="21" t="s">
        <v>41</v>
      </c>
      <c r="FG161" s="19" t="s">
        <v>42</v>
      </c>
      <c r="FH161" s="19"/>
      <c r="FI161" s="19"/>
      <c r="FJ161" s="19"/>
      <c r="FK161" s="19"/>
      <c r="FL161" s="19"/>
      <c r="FM161" s="19"/>
      <c r="FN161" s="19"/>
      <c r="FO161" s="19"/>
      <c r="FP161" s="19"/>
      <c r="FQ161" s="19"/>
      <c r="FR161" s="19"/>
      <c r="FS161" s="19"/>
      <c r="FT161" s="19"/>
      <c r="FU161" s="19"/>
      <c r="FV161" s="19"/>
      <c r="FW161" s="19"/>
      <c r="FX161" s="19"/>
      <c r="FY161" s="19"/>
      <c r="FZ161" s="19"/>
      <c r="GA161" s="19"/>
      <c r="GB161" s="19"/>
      <c r="GC161" s="188"/>
      <c r="GD161" s="186">
        <f t="shared" si="1947"/>
        <v>0</v>
      </c>
      <c r="GE161" s="186"/>
      <c r="GF161" s="186"/>
      <c r="GG161" s="186"/>
      <c r="GH161" s="186">
        <f t="shared" si="1948"/>
        <v>0</v>
      </c>
      <c r="GI161" s="186"/>
      <c r="GJ161" s="186"/>
      <c r="GK161" s="186"/>
      <c r="GL161" s="186">
        <f t="shared" si="1949"/>
        <v>0</v>
      </c>
      <c r="GM161" s="186"/>
      <c r="GN161" s="186"/>
      <c r="GO161" s="186"/>
      <c r="GP161" s="186">
        <f t="shared" si="1950"/>
        <v>0</v>
      </c>
      <c r="GQ161" s="186"/>
      <c r="GS161" s="18">
        <v>6</v>
      </c>
      <c r="GT161" s="21" t="s">
        <v>41</v>
      </c>
      <c r="GU161" s="19" t="s">
        <v>42</v>
      </c>
      <c r="GV161" s="19">
        <v>0.32751599999999997</v>
      </c>
      <c r="GW161" s="19">
        <v>1.4737175999999998</v>
      </c>
      <c r="GX161" s="19">
        <v>0.11232</v>
      </c>
      <c r="GY161" s="19">
        <v>0.13824</v>
      </c>
      <c r="GZ161" s="19">
        <v>0.1182</v>
      </c>
      <c r="HA161" s="19">
        <f t="shared" si="1951"/>
        <v>0.36875999999999998</v>
      </c>
      <c r="HB161" s="19">
        <v>0</v>
      </c>
      <c r="HC161" s="19">
        <v>0</v>
      </c>
      <c r="HD161" s="19">
        <v>0</v>
      </c>
      <c r="HE161" s="19">
        <f t="shared" si="1952"/>
        <v>0</v>
      </c>
      <c r="HF161" s="19">
        <v>0.18400000000000002</v>
      </c>
      <c r="HG161" s="19">
        <v>0.15200000000000002</v>
      </c>
      <c r="HH161" s="19">
        <v>0.13400000000000001</v>
      </c>
      <c r="HI161" s="19">
        <f t="shared" si="1953"/>
        <v>0.47000000000000008</v>
      </c>
      <c r="HJ161" s="19">
        <v>7.1999999999999995E-2</v>
      </c>
      <c r="HK161" s="19">
        <v>0.10686880000000001</v>
      </c>
      <c r="HL161" s="19">
        <v>6.7464800000000005E-2</v>
      </c>
      <c r="HM161" s="19">
        <f t="shared" si="1954"/>
        <v>0.24633359999999999</v>
      </c>
      <c r="HN161" s="19">
        <f t="shared" si="1955"/>
        <v>1.0850936</v>
      </c>
      <c r="HO161" s="19">
        <v>6.6240000000000007E-2</v>
      </c>
      <c r="HP161" s="19">
        <v>5.1839999999999997E-2</v>
      </c>
      <c r="HQ161" s="19"/>
      <c r="HR161" s="19">
        <f t="shared" si="1956"/>
        <v>0.11808</v>
      </c>
      <c r="HS161" s="186"/>
      <c r="HT161" s="186"/>
      <c r="HU161" s="186"/>
      <c r="HV161" s="186">
        <f t="shared" si="1957"/>
        <v>0</v>
      </c>
      <c r="HW161" s="186"/>
      <c r="HX161" s="186"/>
      <c r="HY161" s="186"/>
      <c r="HZ161" s="186">
        <f t="shared" si="1958"/>
        <v>0</v>
      </c>
      <c r="IA161" s="186"/>
      <c r="IB161" s="186"/>
      <c r="IC161" s="186"/>
      <c r="ID161" s="186">
        <f t="shared" si="1959"/>
        <v>0</v>
      </c>
      <c r="IE161" s="186">
        <f t="shared" si="1960"/>
        <v>0.11808</v>
      </c>
    </row>
    <row r="162" spans="1:239" ht="15.75" x14ac:dyDescent="0.25">
      <c r="A162" s="17">
        <v>7</v>
      </c>
      <c r="B162" s="21" t="s">
        <v>43</v>
      </c>
      <c r="C162" s="19" t="s">
        <v>44</v>
      </c>
      <c r="D162" s="20">
        <f>AR162+'1.Danh muc CPHC'!CF162+DT162+FH162+GV162</f>
        <v>0.1563225</v>
      </c>
      <c r="E162" s="20">
        <f>AS162+'1.Danh muc CPHC'!CG162+DU162+FI162+GW162</f>
        <v>6.9695561000000001</v>
      </c>
      <c r="F162" s="20">
        <f>AT162+'1.Danh muc CPHC'!CH162+DV162+FJ162+GX162</f>
        <v>0.13799999999999998</v>
      </c>
      <c r="G162" s="20">
        <f>AU162+'1.Danh muc CPHC'!CI162+DW162+FK162+GY162</f>
        <v>0.259212</v>
      </c>
      <c r="H162" s="20">
        <f>AV162+'1.Danh muc CPHC'!CJ162+DX162+FL162+GZ162</f>
        <v>0.36690899999999999</v>
      </c>
      <c r="I162" s="32">
        <f t="shared" si="1340"/>
        <v>0.76412100000000005</v>
      </c>
      <c r="J162" s="20">
        <f t="shared" si="1914"/>
        <v>0.33969700000000003</v>
      </c>
      <c r="K162" s="20">
        <f t="shared" si="1915"/>
        <v>0.30303000000000002</v>
      </c>
      <c r="L162" s="20">
        <f t="shared" si="1916"/>
        <v>0.33969700000000003</v>
      </c>
      <c r="M162" s="32">
        <f t="shared" si="1341"/>
        <v>0.98242400000000007</v>
      </c>
      <c r="N162" s="20">
        <f t="shared" si="1917"/>
        <v>0.12121200000000001</v>
      </c>
      <c r="O162" s="20">
        <f t="shared" si="1918"/>
        <v>0.32484800000000003</v>
      </c>
      <c r="P162" s="20">
        <f t="shared" si="1919"/>
        <v>0.12121200000000001</v>
      </c>
      <c r="Q162" s="32">
        <f t="shared" si="1342"/>
        <v>0.567272</v>
      </c>
      <c r="R162" s="20">
        <f t="shared" si="1920"/>
        <v>6.0606000000000007E-2</v>
      </c>
      <c r="S162" s="20">
        <f t="shared" si="1921"/>
        <v>0.215806</v>
      </c>
      <c r="T162" s="20">
        <f t="shared" si="1922"/>
        <v>0.20620660000000002</v>
      </c>
      <c r="U162" s="32">
        <f t="shared" si="1343"/>
        <v>0.48261860000000001</v>
      </c>
      <c r="V162" s="32">
        <f t="shared" si="1344"/>
        <v>2.7964356000000001</v>
      </c>
      <c r="W162" s="32">
        <f t="shared" si="1923"/>
        <v>0</v>
      </c>
      <c r="X162" s="32">
        <f t="shared" si="1924"/>
        <v>0</v>
      </c>
      <c r="Y162" s="202">
        <f t="shared" si="1925"/>
        <v>0</v>
      </c>
      <c r="Z162" s="186">
        <f t="shared" si="1762"/>
        <v>0</v>
      </c>
      <c r="AA162" s="186">
        <f t="shared" si="1926"/>
        <v>0</v>
      </c>
      <c r="AB162" s="186">
        <f t="shared" si="1927"/>
        <v>0</v>
      </c>
      <c r="AC162" s="186">
        <f t="shared" si="1928"/>
        <v>0</v>
      </c>
      <c r="AD162" s="186">
        <f t="shared" si="1929"/>
        <v>0</v>
      </c>
      <c r="AE162" s="186">
        <f t="shared" si="1930"/>
        <v>0</v>
      </c>
      <c r="AF162" s="186">
        <f t="shared" si="1931"/>
        <v>0</v>
      </c>
      <c r="AG162" s="186">
        <f t="shared" si="1932"/>
        <v>0</v>
      </c>
      <c r="AH162" s="186">
        <f t="shared" si="1933"/>
        <v>0</v>
      </c>
      <c r="AI162" s="186">
        <f t="shared" si="1934"/>
        <v>0</v>
      </c>
      <c r="AJ162" s="186">
        <f t="shared" si="1935"/>
        <v>0</v>
      </c>
      <c r="AK162" s="186">
        <f t="shared" si="1936"/>
        <v>0</v>
      </c>
      <c r="AL162" s="186">
        <f t="shared" si="1937"/>
        <v>0</v>
      </c>
      <c r="AM162" s="186">
        <f t="shared" si="1374"/>
        <v>0</v>
      </c>
      <c r="AN162" s="13"/>
      <c r="AO162" s="18">
        <v>7</v>
      </c>
      <c r="AP162" s="21" t="s">
        <v>43</v>
      </c>
      <c r="AQ162" s="19" t="s">
        <v>44</v>
      </c>
      <c r="AR162" s="19">
        <v>0</v>
      </c>
      <c r="AS162" s="19">
        <v>3.6353760000000004</v>
      </c>
      <c r="AT162" s="19">
        <v>0</v>
      </c>
      <c r="AU162" s="19">
        <v>0</v>
      </c>
      <c r="AV162" s="19">
        <v>0</v>
      </c>
      <c r="AW162" s="19">
        <f t="shared" si="1938"/>
        <v>0</v>
      </c>
      <c r="AX162" s="19">
        <v>0</v>
      </c>
      <c r="AY162" s="19">
        <v>0</v>
      </c>
      <c r="AZ162" s="19">
        <v>0</v>
      </c>
      <c r="BA162" s="19">
        <f t="shared" si="1939"/>
        <v>0</v>
      </c>
      <c r="BB162" s="19">
        <v>0</v>
      </c>
      <c r="BC162" s="19">
        <v>0.20363600000000004</v>
      </c>
      <c r="BD162" s="19">
        <v>0</v>
      </c>
      <c r="BE162" s="19">
        <f t="shared" si="1940"/>
        <v>0.20363600000000004</v>
      </c>
      <c r="BF162" s="19">
        <v>0</v>
      </c>
      <c r="BG162" s="19">
        <v>0.1552</v>
      </c>
      <c r="BH162" s="19">
        <v>0.14560000000000001</v>
      </c>
      <c r="BI162" s="19">
        <f t="shared" si="1941"/>
        <v>0.30080000000000001</v>
      </c>
      <c r="BJ162" s="33">
        <f t="shared" si="1942"/>
        <v>0.50443600000000011</v>
      </c>
      <c r="BK162" s="48"/>
      <c r="BL162" s="48"/>
      <c r="BM162" s="48"/>
      <c r="BN162" s="197">
        <f t="shared" si="1943"/>
        <v>0</v>
      </c>
      <c r="BO162" s="197"/>
      <c r="BP162" s="197"/>
      <c r="BQ162" s="197"/>
      <c r="BR162" s="197">
        <f t="shared" si="1944"/>
        <v>0</v>
      </c>
      <c r="BS162" s="197"/>
      <c r="BT162" s="197"/>
      <c r="BU162" s="197"/>
      <c r="BV162" s="197">
        <f t="shared" si="1945"/>
        <v>0</v>
      </c>
      <c r="BW162" s="197"/>
      <c r="BX162" s="197"/>
      <c r="BY162" s="197"/>
      <c r="BZ162" s="197">
        <f t="shared" si="1946"/>
        <v>0</v>
      </c>
      <c r="CA162" s="197"/>
      <c r="CC162" s="18">
        <v>7</v>
      </c>
      <c r="CD162" s="21" t="s">
        <v>43</v>
      </c>
      <c r="CE162" s="19" t="s">
        <v>44</v>
      </c>
      <c r="CF162" s="19">
        <v>0</v>
      </c>
      <c r="CG162" s="19">
        <v>3.1100000000000003</v>
      </c>
      <c r="CH162" s="19">
        <v>0.13799999999999998</v>
      </c>
      <c r="CI162" s="19">
        <v>0.13799999999999998</v>
      </c>
      <c r="CJ162" s="19">
        <v>0.27599999999999997</v>
      </c>
      <c r="CK162" s="19">
        <v>0.55199999999999994</v>
      </c>
      <c r="CL162" s="19"/>
      <c r="CM162" s="19"/>
      <c r="CN162" s="19"/>
      <c r="CO162" s="19">
        <v>0</v>
      </c>
      <c r="CP162" s="19"/>
      <c r="CQ162" s="19"/>
      <c r="CR162" s="19"/>
      <c r="CS162" s="19">
        <v>0</v>
      </c>
      <c r="CT162" s="19"/>
      <c r="CU162" s="19"/>
      <c r="CV162" s="19"/>
      <c r="CW162" s="19">
        <v>0</v>
      </c>
      <c r="CX162" s="19">
        <v>0.55199999999999994</v>
      </c>
      <c r="CY162" s="19"/>
      <c r="CZ162" s="19"/>
      <c r="DA162" s="19"/>
      <c r="DB162" s="19"/>
      <c r="DC162" s="19"/>
      <c r="DD162" s="19"/>
      <c r="DE162" s="19"/>
      <c r="DF162" s="19"/>
      <c r="DG162" s="19"/>
      <c r="DH162" s="19"/>
      <c r="DI162" s="19"/>
      <c r="DJ162" s="19"/>
      <c r="DK162" s="19"/>
      <c r="DL162" s="19"/>
      <c r="DM162" s="19"/>
      <c r="DN162" s="186"/>
      <c r="DO162" s="186"/>
      <c r="DQ162" s="18">
        <v>7</v>
      </c>
      <c r="DR162" s="21" t="s">
        <v>43</v>
      </c>
      <c r="DS162" s="19" t="s">
        <v>44</v>
      </c>
      <c r="DT162" s="19"/>
      <c r="DU162" s="19"/>
      <c r="DV162" s="19"/>
      <c r="DW162" s="19"/>
      <c r="DX162" s="19"/>
      <c r="DY162" s="19">
        <v>0</v>
      </c>
      <c r="DZ162" s="19"/>
      <c r="EA162" s="19"/>
      <c r="EB162" s="19"/>
      <c r="EC162" s="19">
        <v>0</v>
      </c>
      <c r="ED162" s="19"/>
      <c r="EE162" s="19"/>
      <c r="EF162" s="19"/>
      <c r="EG162" s="19">
        <v>0</v>
      </c>
      <c r="EH162" s="19"/>
      <c r="EI162" s="19"/>
      <c r="EJ162" s="19"/>
      <c r="EK162" s="19">
        <v>0</v>
      </c>
      <c r="EL162" s="19">
        <v>0</v>
      </c>
      <c r="EM162" s="48"/>
      <c r="EN162" s="48"/>
      <c r="EO162" s="48"/>
      <c r="EP162" s="197">
        <v>0</v>
      </c>
      <c r="EQ162" s="197"/>
      <c r="ER162" s="197"/>
      <c r="ES162" s="197"/>
      <c r="ET162" s="197">
        <v>0</v>
      </c>
      <c r="EU162" s="197"/>
      <c r="EV162" s="197"/>
      <c r="EW162" s="197"/>
      <c r="EX162" s="197">
        <v>0</v>
      </c>
      <c r="EY162" s="197"/>
      <c r="EZ162" s="197"/>
      <c r="FA162" s="197"/>
      <c r="FB162" s="197">
        <v>0</v>
      </c>
      <c r="FC162" s="197">
        <v>0</v>
      </c>
      <c r="FE162" s="18">
        <v>7</v>
      </c>
      <c r="FF162" s="21" t="s">
        <v>43</v>
      </c>
      <c r="FG162" s="19" t="s">
        <v>44</v>
      </c>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86">
        <f t="shared" si="1947"/>
        <v>0</v>
      </c>
      <c r="GE162" s="186"/>
      <c r="GF162" s="186"/>
      <c r="GG162" s="186"/>
      <c r="GH162" s="186">
        <f t="shared" si="1948"/>
        <v>0</v>
      </c>
      <c r="GI162" s="186"/>
      <c r="GJ162" s="186"/>
      <c r="GK162" s="186"/>
      <c r="GL162" s="186">
        <f t="shared" si="1949"/>
        <v>0</v>
      </c>
      <c r="GM162" s="186"/>
      <c r="GN162" s="186"/>
      <c r="GO162" s="186"/>
      <c r="GP162" s="186">
        <f t="shared" si="1950"/>
        <v>0</v>
      </c>
      <c r="GQ162" s="186"/>
      <c r="GS162" s="18">
        <v>7</v>
      </c>
      <c r="GT162" s="21" t="s">
        <v>43</v>
      </c>
      <c r="GU162" s="19" t="s">
        <v>44</v>
      </c>
      <c r="GV162" s="19">
        <v>0.1563225</v>
      </c>
      <c r="GW162" s="19">
        <v>0.22418009999999999</v>
      </c>
      <c r="GX162" s="19">
        <v>0</v>
      </c>
      <c r="GY162" s="19">
        <v>0.12121200000000001</v>
      </c>
      <c r="GZ162" s="19">
        <v>9.0909000000000004E-2</v>
      </c>
      <c r="HA162" s="19">
        <f t="shared" si="1951"/>
        <v>0.212121</v>
      </c>
      <c r="HB162" s="19">
        <v>0.33969700000000003</v>
      </c>
      <c r="HC162" s="19">
        <v>0.30303000000000002</v>
      </c>
      <c r="HD162" s="19">
        <v>0.33969700000000003</v>
      </c>
      <c r="HE162" s="19">
        <f t="shared" si="1952"/>
        <v>0.98242400000000007</v>
      </c>
      <c r="HF162" s="19">
        <v>0.12121200000000001</v>
      </c>
      <c r="HG162" s="19">
        <v>0.12121200000000001</v>
      </c>
      <c r="HH162" s="19">
        <v>0.12121200000000001</v>
      </c>
      <c r="HI162" s="19">
        <f t="shared" si="1953"/>
        <v>0.36363600000000007</v>
      </c>
      <c r="HJ162" s="19">
        <v>6.0606000000000007E-2</v>
      </c>
      <c r="HK162" s="19">
        <v>6.0606000000000007E-2</v>
      </c>
      <c r="HL162" s="19">
        <v>6.0606600000000004E-2</v>
      </c>
      <c r="HM162" s="19">
        <f t="shared" si="1954"/>
        <v>0.18181860000000002</v>
      </c>
      <c r="HN162" s="19">
        <f t="shared" si="1955"/>
        <v>1.7399996000000002</v>
      </c>
      <c r="HO162" s="19">
        <v>0</v>
      </c>
      <c r="HP162" s="19">
        <v>0</v>
      </c>
      <c r="HQ162" s="19"/>
      <c r="HR162" s="19">
        <f t="shared" si="1956"/>
        <v>0</v>
      </c>
      <c r="HS162" s="186"/>
      <c r="HT162" s="186"/>
      <c r="HU162" s="186"/>
      <c r="HV162" s="186">
        <f t="shared" si="1957"/>
        <v>0</v>
      </c>
      <c r="HW162" s="186"/>
      <c r="HX162" s="186"/>
      <c r="HY162" s="186"/>
      <c r="HZ162" s="186">
        <f t="shared" si="1958"/>
        <v>0</v>
      </c>
      <c r="IA162" s="186"/>
      <c r="IB162" s="186"/>
      <c r="IC162" s="186"/>
      <c r="ID162" s="186">
        <f t="shared" si="1959"/>
        <v>0</v>
      </c>
      <c r="IE162" s="186">
        <f t="shared" si="1960"/>
        <v>0</v>
      </c>
    </row>
    <row r="163" spans="1:239" ht="15.75" x14ac:dyDescent="0.25">
      <c r="A163" s="17">
        <v>8</v>
      </c>
      <c r="B163" s="21" t="s">
        <v>45</v>
      </c>
      <c r="C163" s="19" t="s">
        <v>46</v>
      </c>
      <c r="D163" s="20">
        <f>AR163+'1.Danh muc CPHC'!CF163+DT163+FH163+GV163</f>
        <v>9.4636758000000007</v>
      </c>
      <c r="E163" s="20">
        <f>AS163+'1.Danh muc CPHC'!CG163+DU163+FI163+GW163</f>
        <v>22.340423025454548</v>
      </c>
      <c r="F163" s="20">
        <f>AT163+'1.Danh muc CPHC'!CH163+DV163+FJ163+GX163</f>
        <v>5.0588952999999997</v>
      </c>
      <c r="G163" s="20">
        <f>AU163+'1.Danh muc CPHC'!CI163+DW163+FK163+GY163</f>
        <v>2.8250648000000003</v>
      </c>
      <c r="H163" s="20">
        <f>AV163+'1.Danh muc CPHC'!CJ163+DX163+FL163+GZ163</f>
        <v>1.2046912000000001</v>
      </c>
      <c r="I163" s="32">
        <f t="shared" si="1340"/>
        <v>9.0886512999999987</v>
      </c>
      <c r="J163" s="20">
        <f t="shared" si="1914"/>
        <v>1.1033367999999999</v>
      </c>
      <c r="K163" s="20">
        <f t="shared" si="1915"/>
        <v>1.1213016</v>
      </c>
      <c r="L163" s="20">
        <f t="shared" si="1916"/>
        <v>2.3922403999999999</v>
      </c>
      <c r="M163" s="32">
        <f t="shared" si="1341"/>
        <v>4.6168788000000003</v>
      </c>
      <c r="N163" s="20">
        <f t="shared" si="1917"/>
        <v>2.4156520000000001</v>
      </c>
      <c r="O163" s="20">
        <f t="shared" si="1918"/>
        <v>4.0838672000000003</v>
      </c>
      <c r="P163" s="20">
        <f t="shared" si="1919"/>
        <v>0</v>
      </c>
      <c r="Q163" s="32">
        <f t="shared" si="1342"/>
        <v>6.4995191999999999</v>
      </c>
      <c r="R163" s="20">
        <f t="shared" si="1920"/>
        <v>0</v>
      </c>
      <c r="S163" s="20">
        <f t="shared" si="1921"/>
        <v>0.2278888</v>
      </c>
      <c r="T163" s="20">
        <f t="shared" si="1922"/>
        <v>0.15022240000000001</v>
      </c>
      <c r="U163" s="32">
        <f t="shared" si="1343"/>
        <v>0.37811119999999998</v>
      </c>
      <c r="V163" s="32">
        <f t="shared" si="1344"/>
        <v>20.583160499999998</v>
      </c>
      <c r="W163" s="32">
        <f t="shared" si="1923"/>
        <v>0</v>
      </c>
      <c r="X163" s="32">
        <f t="shared" si="1924"/>
        <v>0</v>
      </c>
      <c r="Y163" s="202">
        <f t="shared" si="1925"/>
        <v>0</v>
      </c>
      <c r="Z163" s="186">
        <f t="shared" si="1762"/>
        <v>0</v>
      </c>
      <c r="AA163" s="186">
        <f t="shared" si="1926"/>
        <v>0</v>
      </c>
      <c r="AB163" s="186">
        <f t="shared" si="1927"/>
        <v>0</v>
      </c>
      <c r="AC163" s="186">
        <f t="shared" si="1928"/>
        <v>0</v>
      </c>
      <c r="AD163" s="186">
        <f t="shared" si="1929"/>
        <v>0</v>
      </c>
      <c r="AE163" s="186">
        <f t="shared" si="1930"/>
        <v>0</v>
      </c>
      <c r="AF163" s="186">
        <f t="shared" si="1931"/>
        <v>0</v>
      </c>
      <c r="AG163" s="186">
        <f t="shared" si="1932"/>
        <v>0</v>
      </c>
      <c r="AH163" s="186">
        <f t="shared" si="1933"/>
        <v>0</v>
      </c>
      <c r="AI163" s="186">
        <f t="shared" si="1934"/>
        <v>0</v>
      </c>
      <c r="AJ163" s="186">
        <f t="shared" si="1935"/>
        <v>0</v>
      </c>
      <c r="AK163" s="186">
        <f t="shared" si="1936"/>
        <v>0</v>
      </c>
      <c r="AL163" s="186">
        <f t="shared" si="1937"/>
        <v>0</v>
      </c>
      <c r="AM163" s="186">
        <f t="shared" si="1374"/>
        <v>0</v>
      </c>
      <c r="AN163" s="13"/>
      <c r="AO163" s="18">
        <v>8</v>
      </c>
      <c r="AP163" s="21" t="s">
        <v>45</v>
      </c>
      <c r="AQ163" s="19" t="s">
        <v>46</v>
      </c>
      <c r="AR163" s="19">
        <v>4.6878328000000007</v>
      </c>
      <c r="AS163" s="19">
        <v>12.204440680000001</v>
      </c>
      <c r="AT163" s="19">
        <v>2.7950956000000002</v>
      </c>
      <c r="AU163" s="19">
        <v>1.2999276000000002</v>
      </c>
      <c r="AV163" s="19">
        <v>1.2046912000000001</v>
      </c>
      <c r="AW163" s="19">
        <f t="shared" si="1938"/>
        <v>5.2997144</v>
      </c>
      <c r="AX163" s="19">
        <v>1.1033367999999999</v>
      </c>
      <c r="AY163" s="19">
        <v>1.1213016</v>
      </c>
      <c r="AZ163" s="19">
        <v>2.3922403999999999</v>
      </c>
      <c r="BA163" s="19">
        <f t="shared" si="1939"/>
        <v>4.6168788000000003</v>
      </c>
      <c r="BB163" s="19">
        <v>2.4156520000000001</v>
      </c>
      <c r="BC163" s="19">
        <v>3.6337192000000003</v>
      </c>
      <c r="BD163" s="19">
        <v>0</v>
      </c>
      <c r="BE163" s="19">
        <f t="shared" si="1940"/>
        <v>6.0493712000000004</v>
      </c>
      <c r="BF163" s="19">
        <v>0</v>
      </c>
      <c r="BG163" s="19">
        <v>0.2278888</v>
      </c>
      <c r="BH163" s="19">
        <v>0.15022240000000001</v>
      </c>
      <c r="BI163" s="19">
        <f t="shared" si="1941"/>
        <v>0.37811119999999998</v>
      </c>
      <c r="BJ163" s="33">
        <f t="shared" si="1942"/>
        <v>16.3440756</v>
      </c>
      <c r="BK163" s="48"/>
      <c r="BL163" s="48"/>
      <c r="BM163" s="48"/>
      <c r="BN163" s="197">
        <f t="shared" si="1943"/>
        <v>0</v>
      </c>
      <c r="BO163" s="197"/>
      <c r="BP163" s="197"/>
      <c r="BQ163" s="197"/>
      <c r="BR163" s="197">
        <f t="shared" si="1944"/>
        <v>0</v>
      </c>
      <c r="BS163" s="197"/>
      <c r="BT163" s="197"/>
      <c r="BU163" s="197"/>
      <c r="BV163" s="197">
        <f t="shared" si="1945"/>
        <v>0</v>
      </c>
      <c r="BW163" s="197"/>
      <c r="BX163" s="197"/>
      <c r="BY163" s="197"/>
      <c r="BZ163" s="197">
        <f t="shared" si="1946"/>
        <v>0</v>
      </c>
      <c r="CA163" s="197"/>
      <c r="CC163" s="18">
        <v>8</v>
      </c>
      <c r="CD163" s="21" t="s">
        <v>45</v>
      </c>
      <c r="CE163" s="19" t="s">
        <v>46</v>
      </c>
      <c r="CF163" s="19">
        <v>0.25304000000000004</v>
      </c>
      <c r="CG163" s="19">
        <v>4.52975454545455E-2</v>
      </c>
      <c r="CH163" s="19">
        <v>0</v>
      </c>
      <c r="CI163" s="19">
        <v>0</v>
      </c>
      <c r="CJ163" s="19">
        <v>0</v>
      </c>
      <c r="CK163" s="19">
        <v>0</v>
      </c>
      <c r="CL163" s="19"/>
      <c r="CM163" s="19"/>
      <c r="CN163" s="19"/>
      <c r="CO163" s="19">
        <v>0</v>
      </c>
      <c r="CP163" s="19"/>
      <c r="CQ163" s="19"/>
      <c r="CR163" s="19"/>
      <c r="CS163" s="19">
        <v>0</v>
      </c>
      <c r="CT163" s="19"/>
      <c r="CU163" s="19"/>
      <c r="CV163" s="19"/>
      <c r="CW163" s="19">
        <v>0</v>
      </c>
      <c r="CX163" s="19">
        <v>0</v>
      </c>
      <c r="CY163" s="19"/>
      <c r="CZ163" s="19"/>
      <c r="DA163" s="19"/>
      <c r="DB163" s="19"/>
      <c r="DC163" s="19"/>
      <c r="DD163" s="19"/>
      <c r="DE163" s="19"/>
      <c r="DF163" s="19"/>
      <c r="DG163" s="19"/>
      <c r="DH163" s="19"/>
      <c r="DI163" s="19"/>
      <c r="DJ163" s="19"/>
      <c r="DK163" s="19"/>
      <c r="DL163" s="19"/>
      <c r="DM163" s="19"/>
      <c r="DN163" s="186"/>
      <c r="DO163" s="186"/>
      <c r="DQ163" s="18">
        <v>8</v>
      </c>
      <c r="DR163" s="21" t="s">
        <v>45</v>
      </c>
      <c r="DS163" s="19" t="s">
        <v>46</v>
      </c>
      <c r="DT163" s="19"/>
      <c r="DU163" s="19"/>
      <c r="DV163" s="19"/>
      <c r="DW163" s="19"/>
      <c r="DX163" s="19"/>
      <c r="DY163" s="19">
        <v>0</v>
      </c>
      <c r="DZ163" s="19"/>
      <c r="EA163" s="19"/>
      <c r="EB163" s="19"/>
      <c r="EC163" s="19">
        <v>0</v>
      </c>
      <c r="ED163" s="19"/>
      <c r="EE163" s="19"/>
      <c r="EF163" s="19"/>
      <c r="EG163" s="19">
        <v>0</v>
      </c>
      <c r="EH163" s="19"/>
      <c r="EI163" s="19"/>
      <c r="EJ163" s="19"/>
      <c r="EK163" s="19">
        <v>0</v>
      </c>
      <c r="EL163" s="19">
        <v>0</v>
      </c>
      <c r="EM163" s="48"/>
      <c r="EN163" s="48"/>
      <c r="EO163" s="48"/>
      <c r="EP163" s="197">
        <v>0</v>
      </c>
      <c r="EQ163" s="197"/>
      <c r="ER163" s="197"/>
      <c r="ES163" s="197"/>
      <c r="ET163" s="197">
        <v>0</v>
      </c>
      <c r="EU163" s="197"/>
      <c r="EV163" s="197"/>
      <c r="EW163" s="197"/>
      <c r="EX163" s="197">
        <v>0</v>
      </c>
      <c r="EY163" s="197"/>
      <c r="EZ163" s="197"/>
      <c r="FA163" s="197"/>
      <c r="FB163" s="197">
        <v>0</v>
      </c>
      <c r="FC163" s="197">
        <v>0</v>
      </c>
      <c r="FE163" s="18">
        <v>8</v>
      </c>
      <c r="FF163" s="21" t="s">
        <v>45</v>
      </c>
      <c r="FG163" s="19" t="s">
        <v>46</v>
      </c>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86">
        <f t="shared" si="1947"/>
        <v>0</v>
      </c>
      <c r="GE163" s="186"/>
      <c r="GF163" s="186"/>
      <c r="GG163" s="186"/>
      <c r="GH163" s="186">
        <f t="shared" si="1948"/>
        <v>0</v>
      </c>
      <c r="GI163" s="186"/>
      <c r="GJ163" s="186"/>
      <c r="GK163" s="186"/>
      <c r="GL163" s="186">
        <f t="shared" si="1949"/>
        <v>0</v>
      </c>
      <c r="GM163" s="186"/>
      <c r="GN163" s="186"/>
      <c r="GO163" s="186"/>
      <c r="GP163" s="186">
        <f t="shared" si="1950"/>
        <v>0</v>
      </c>
      <c r="GQ163" s="186"/>
      <c r="GS163" s="18">
        <v>8</v>
      </c>
      <c r="GT163" s="21" t="s">
        <v>45</v>
      </c>
      <c r="GU163" s="19" t="s">
        <v>46</v>
      </c>
      <c r="GV163" s="19">
        <v>4.5228029999999997</v>
      </c>
      <c r="GW163" s="19">
        <v>10.0906848</v>
      </c>
      <c r="GX163" s="19">
        <v>2.2637996999999999</v>
      </c>
      <c r="GY163" s="19">
        <v>1.5251372000000001</v>
      </c>
      <c r="GZ163" s="19">
        <v>0</v>
      </c>
      <c r="HA163" s="19">
        <f t="shared" si="1951"/>
        <v>3.7889368999999999</v>
      </c>
      <c r="HB163" s="19">
        <v>0</v>
      </c>
      <c r="HC163" s="19">
        <v>0</v>
      </c>
      <c r="HD163" s="19">
        <v>0</v>
      </c>
      <c r="HE163" s="19">
        <f t="shared" si="1952"/>
        <v>0</v>
      </c>
      <c r="HF163" s="19">
        <v>0</v>
      </c>
      <c r="HG163" s="19">
        <v>0.45014799999999999</v>
      </c>
      <c r="HH163" s="19">
        <v>0</v>
      </c>
      <c r="HI163" s="19">
        <f t="shared" si="1953"/>
        <v>0.45014799999999999</v>
      </c>
      <c r="HJ163" s="19">
        <v>0</v>
      </c>
      <c r="HK163" s="19">
        <v>0</v>
      </c>
      <c r="HL163" s="19">
        <v>0</v>
      </c>
      <c r="HM163" s="19">
        <f t="shared" si="1954"/>
        <v>0</v>
      </c>
      <c r="HN163" s="19">
        <f t="shared" si="1955"/>
        <v>4.2390848999999999</v>
      </c>
      <c r="HO163" s="19">
        <v>0</v>
      </c>
      <c r="HP163" s="19">
        <v>0</v>
      </c>
      <c r="HQ163" s="19"/>
      <c r="HR163" s="19">
        <f t="shared" si="1956"/>
        <v>0</v>
      </c>
      <c r="HS163" s="186"/>
      <c r="HT163" s="186"/>
      <c r="HU163" s="186"/>
      <c r="HV163" s="186">
        <f t="shared" si="1957"/>
        <v>0</v>
      </c>
      <c r="HW163" s="186"/>
      <c r="HX163" s="186"/>
      <c r="HY163" s="186"/>
      <c r="HZ163" s="186">
        <f t="shared" si="1958"/>
        <v>0</v>
      </c>
      <c r="IA163" s="186"/>
      <c r="IB163" s="186"/>
      <c r="IC163" s="186"/>
      <c r="ID163" s="186">
        <f t="shared" si="1959"/>
        <v>0</v>
      </c>
      <c r="IE163" s="186">
        <f t="shared" si="1960"/>
        <v>0</v>
      </c>
    </row>
    <row r="164" spans="1:239" ht="15.75" x14ac:dyDescent="0.25">
      <c r="A164" s="17">
        <v>9</v>
      </c>
      <c r="B164" s="21" t="s">
        <v>47</v>
      </c>
      <c r="C164" s="19" t="s">
        <v>48</v>
      </c>
      <c r="D164" s="20">
        <f>AR164+'1.Danh muc CPHC'!CF164+DT164+FH164+GV164</f>
        <v>0.79371389999999997</v>
      </c>
      <c r="E164" s="20">
        <f>AS164+'1.Danh muc CPHC'!CG164+DU164+FI164+GW164</f>
        <v>1.886234990909091</v>
      </c>
      <c r="F164" s="20">
        <f>AT164+'1.Danh muc CPHC'!CH164+DV164+FJ164+GX164</f>
        <v>5.6452500000000003E-2</v>
      </c>
      <c r="G164" s="20">
        <f>AU164+'1.Danh muc CPHC'!CI164+DW164+FK164+GY164</f>
        <v>7.5270000000000004E-2</v>
      </c>
      <c r="H164" s="20">
        <f>AV164+'1.Danh muc CPHC'!CJ164+DX164+FL164+GZ164</f>
        <v>5.6452500000000003E-2</v>
      </c>
      <c r="I164" s="32">
        <f t="shared" si="1340"/>
        <v>0.18817500000000004</v>
      </c>
      <c r="J164" s="20">
        <f t="shared" si="1914"/>
        <v>4.1817E-2</v>
      </c>
      <c r="K164" s="20">
        <f t="shared" si="1915"/>
        <v>5.0180000000000002E-2</v>
      </c>
      <c r="L164" s="20">
        <f t="shared" si="1916"/>
        <v>4.1815999999999999E-2</v>
      </c>
      <c r="M164" s="32">
        <f t="shared" si="1341"/>
        <v>0.13381299999999999</v>
      </c>
      <c r="N164" s="20">
        <f t="shared" si="1917"/>
        <v>0</v>
      </c>
      <c r="O164" s="20">
        <f t="shared" si="1918"/>
        <v>0</v>
      </c>
      <c r="P164" s="20">
        <f t="shared" si="1919"/>
        <v>0</v>
      </c>
      <c r="Q164" s="32">
        <f t="shared" si="1342"/>
        <v>0</v>
      </c>
      <c r="R164" s="20">
        <f t="shared" si="1920"/>
        <v>0</v>
      </c>
      <c r="S164" s="20">
        <f t="shared" si="1921"/>
        <v>0</v>
      </c>
      <c r="T164" s="20">
        <f t="shared" si="1922"/>
        <v>0</v>
      </c>
      <c r="U164" s="32">
        <f t="shared" si="1343"/>
        <v>0</v>
      </c>
      <c r="V164" s="32">
        <f t="shared" si="1344"/>
        <v>0.32198800000000005</v>
      </c>
      <c r="W164" s="32">
        <f t="shared" si="1923"/>
        <v>0</v>
      </c>
      <c r="X164" s="32">
        <f t="shared" si="1924"/>
        <v>0</v>
      </c>
      <c r="Y164" s="202">
        <f t="shared" si="1925"/>
        <v>0</v>
      </c>
      <c r="Z164" s="186">
        <f t="shared" si="1762"/>
        <v>0</v>
      </c>
      <c r="AA164" s="186">
        <f t="shared" si="1926"/>
        <v>0</v>
      </c>
      <c r="AB164" s="186">
        <f t="shared" si="1927"/>
        <v>0</v>
      </c>
      <c r="AC164" s="186">
        <f t="shared" si="1928"/>
        <v>0</v>
      </c>
      <c r="AD164" s="186">
        <f t="shared" si="1929"/>
        <v>0</v>
      </c>
      <c r="AE164" s="186">
        <f t="shared" si="1930"/>
        <v>0</v>
      </c>
      <c r="AF164" s="186">
        <f t="shared" si="1931"/>
        <v>0</v>
      </c>
      <c r="AG164" s="186">
        <f t="shared" si="1932"/>
        <v>0</v>
      </c>
      <c r="AH164" s="186">
        <f t="shared" si="1933"/>
        <v>0</v>
      </c>
      <c r="AI164" s="186">
        <f t="shared" si="1934"/>
        <v>0</v>
      </c>
      <c r="AJ164" s="186">
        <f t="shared" si="1935"/>
        <v>0</v>
      </c>
      <c r="AK164" s="186">
        <f t="shared" si="1936"/>
        <v>0</v>
      </c>
      <c r="AL164" s="186">
        <f t="shared" si="1937"/>
        <v>0</v>
      </c>
      <c r="AM164" s="186">
        <f t="shared" si="1374"/>
        <v>0</v>
      </c>
      <c r="AN164" s="13"/>
      <c r="AO164" s="18">
        <v>9</v>
      </c>
      <c r="AP164" s="21" t="s">
        <v>47</v>
      </c>
      <c r="AQ164" s="19" t="s">
        <v>48</v>
      </c>
      <c r="AR164" s="19">
        <v>0</v>
      </c>
      <c r="AS164" s="19">
        <v>0</v>
      </c>
      <c r="AT164" s="19">
        <v>0</v>
      </c>
      <c r="AU164" s="19">
        <v>0</v>
      </c>
      <c r="AV164" s="19">
        <v>0</v>
      </c>
      <c r="AW164" s="19">
        <f t="shared" si="1938"/>
        <v>0</v>
      </c>
      <c r="AX164" s="19">
        <v>0</v>
      </c>
      <c r="AY164" s="19">
        <v>0</v>
      </c>
      <c r="AZ164" s="19">
        <v>0</v>
      </c>
      <c r="BA164" s="19">
        <f t="shared" si="1939"/>
        <v>0</v>
      </c>
      <c r="BB164" s="19">
        <v>0</v>
      </c>
      <c r="BC164" s="19">
        <v>0</v>
      </c>
      <c r="BD164" s="19">
        <v>0</v>
      </c>
      <c r="BE164" s="19">
        <f t="shared" si="1940"/>
        <v>0</v>
      </c>
      <c r="BF164" s="19">
        <v>0</v>
      </c>
      <c r="BG164" s="19">
        <v>0</v>
      </c>
      <c r="BH164" s="19">
        <v>0</v>
      </c>
      <c r="BI164" s="19">
        <f t="shared" si="1941"/>
        <v>0</v>
      </c>
      <c r="BJ164" s="33">
        <f>+AW164+BA164+BE164+BI164</f>
        <v>0</v>
      </c>
      <c r="BK164" s="48"/>
      <c r="BL164" s="48"/>
      <c r="BM164" s="48"/>
      <c r="BN164" s="197">
        <f t="shared" si="1943"/>
        <v>0</v>
      </c>
      <c r="BO164" s="197"/>
      <c r="BP164" s="197"/>
      <c r="BQ164" s="197"/>
      <c r="BR164" s="197">
        <f t="shared" si="1944"/>
        <v>0</v>
      </c>
      <c r="BS164" s="197"/>
      <c r="BT164" s="197"/>
      <c r="BU164" s="197"/>
      <c r="BV164" s="197">
        <f t="shared" si="1945"/>
        <v>0</v>
      </c>
      <c r="BW164" s="197"/>
      <c r="BX164" s="197"/>
      <c r="BY164" s="197"/>
      <c r="BZ164" s="197">
        <f t="shared" si="1946"/>
        <v>0</v>
      </c>
      <c r="CA164" s="197"/>
      <c r="CC164" s="18">
        <v>9</v>
      </c>
      <c r="CD164" s="21" t="s">
        <v>47</v>
      </c>
      <c r="CE164" s="19" t="s">
        <v>48</v>
      </c>
      <c r="CF164" s="19">
        <v>0</v>
      </c>
      <c r="CG164" s="19">
        <v>8.9090909090908995E-3</v>
      </c>
      <c r="CH164" s="19">
        <v>0</v>
      </c>
      <c r="CI164" s="19">
        <v>0</v>
      </c>
      <c r="CJ164" s="19">
        <v>0</v>
      </c>
      <c r="CK164" s="19">
        <v>0</v>
      </c>
      <c r="CL164" s="19"/>
      <c r="CM164" s="19"/>
      <c r="CN164" s="19"/>
      <c r="CO164" s="19">
        <v>0</v>
      </c>
      <c r="CP164" s="19"/>
      <c r="CQ164" s="19"/>
      <c r="CR164" s="19"/>
      <c r="CS164" s="19">
        <v>0</v>
      </c>
      <c r="CT164" s="19"/>
      <c r="CU164" s="19"/>
      <c r="CV164" s="19"/>
      <c r="CW164" s="19">
        <v>0</v>
      </c>
      <c r="CX164" s="19">
        <v>0</v>
      </c>
      <c r="CY164" s="19"/>
      <c r="CZ164" s="19"/>
      <c r="DA164" s="19"/>
      <c r="DB164" s="19"/>
      <c r="DC164" s="19"/>
      <c r="DD164" s="19"/>
      <c r="DE164" s="19"/>
      <c r="DF164" s="19"/>
      <c r="DG164" s="19"/>
      <c r="DH164" s="19"/>
      <c r="DI164" s="19"/>
      <c r="DJ164" s="19"/>
      <c r="DK164" s="19"/>
      <c r="DL164" s="19"/>
      <c r="DM164" s="19"/>
      <c r="DN164" s="186"/>
      <c r="DO164" s="186"/>
      <c r="DQ164" s="18">
        <v>9</v>
      </c>
      <c r="DR164" s="21" t="s">
        <v>47</v>
      </c>
      <c r="DS164" s="19" t="s">
        <v>48</v>
      </c>
      <c r="DT164" s="19"/>
      <c r="DU164" s="19"/>
      <c r="DV164" s="19"/>
      <c r="DW164" s="19"/>
      <c r="DX164" s="19"/>
      <c r="DY164" s="19">
        <v>0</v>
      </c>
      <c r="DZ164" s="19"/>
      <c r="EA164" s="19"/>
      <c r="EB164" s="19"/>
      <c r="EC164" s="19">
        <v>0</v>
      </c>
      <c r="ED164" s="19"/>
      <c r="EE164" s="19"/>
      <c r="EF164" s="19"/>
      <c r="EG164" s="19">
        <v>0</v>
      </c>
      <c r="EH164" s="19"/>
      <c r="EI164" s="19"/>
      <c r="EJ164" s="19"/>
      <c r="EK164" s="19">
        <v>0</v>
      </c>
      <c r="EL164" s="19">
        <v>0</v>
      </c>
      <c r="EM164" s="48"/>
      <c r="EN164" s="48"/>
      <c r="EO164" s="48"/>
      <c r="EP164" s="197">
        <v>0</v>
      </c>
      <c r="EQ164" s="197"/>
      <c r="ER164" s="197"/>
      <c r="ES164" s="197"/>
      <c r="ET164" s="197">
        <v>0</v>
      </c>
      <c r="EU164" s="197"/>
      <c r="EV164" s="197"/>
      <c r="EW164" s="197"/>
      <c r="EX164" s="197">
        <v>0</v>
      </c>
      <c r="EY164" s="197"/>
      <c r="EZ164" s="197"/>
      <c r="FA164" s="197"/>
      <c r="FB164" s="197">
        <v>0</v>
      </c>
      <c r="FC164" s="197">
        <v>0</v>
      </c>
      <c r="FE164" s="18">
        <v>9</v>
      </c>
      <c r="FF164" s="21" t="s">
        <v>47</v>
      </c>
      <c r="FG164" s="19" t="s">
        <v>48</v>
      </c>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86">
        <f t="shared" si="1947"/>
        <v>0</v>
      </c>
      <c r="GE164" s="186"/>
      <c r="GF164" s="186"/>
      <c r="GG164" s="186"/>
      <c r="GH164" s="186">
        <f t="shared" si="1948"/>
        <v>0</v>
      </c>
      <c r="GI164" s="186"/>
      <c r="GJ164" s="186"/>
      <c r="GK164" s="186"/>
      <c r="GL164" s="186">
        <f t="shared" si="1949"/>
        <v>0</v>
      </c>
      <c r="GM164" s="186"/>
      <c r="GN164" s="186"/>
      <c r="GO164" s="186"/>
      <c r="GP164" s="186">
        <f t="shared" si="1950"/>
        <v>0</v>
      </c>
      <c r="GQ164" s="186"/>
      <c r="GS164" s="18">
        <v>9</v>
      </c>
      <c r="GT164" s="21" t="s">
        <v>47</v>
      </c>
      <c r="GU164" s="19" t="s">
        <v>48</v>
      </c>
      <c r="GV164" s="19">
        <v>0.79371389999999997</v>
      </c>
      <c r="GW164" s="19">
        <v>1.8773259</v>
      </c>
      <c r="GX164" s="19">
        <v>5.6452500000000003E-2</v>
      </c>
      <c r="GY164" s="19">
        <v>7.5270000000000004E-2</v>
      </c>
      <c r="GZ164" s="19">
        <v>5.6452500000000003E-2</v>
      </c>
      <c r="HA164" s="19">
        <f t="shared" si="1951"/>
        <v>0.18817500000000004</v>
      </c>
      <c r="HB164" s="19">
        <v>4.1817E-2</v>
      </c>
      <c r="HC164" s="19">
        <v>5.0180000000000002E-2</v>
      </c>
      <c r="HD164" s="19">
        <v>4.1815999999999999E-2</v>
      </c>
      <c r="HE164" s="19">
        <f t="shared" si="1952"/>
        <v>0.13381299999999999</v>
      </c>
      <c r="HF164" s="19">
        <v>0</v>
      </c>
      <c r="HG164" s="19">
        <v>0</v>
      </c>
      <c r="HH164" s="19">
        <v>0</v>
      </c>
      <c r="HI164" s="19">
        <f t="shared" si="1953"/>
        <v>0</v>
      </c>
      <c r="HJ164" s="19">
        <v>0</v>
      </c>
      <c r="HK164" s="19">
        <v>0</v>
      </c>
      <c r="HL164" s="19">
        <v>0</v>
      </c>
      <c r="HM164" s="19">
        <f t="shared" si="1954"/>
        <v>0</v>
      </c>
      <c r="HN164" s="19">
        <f t="shared" si="1955"/>
        <v>0.32198800000000005</v>
      </c>
      <c r="HO164" s="19">
        <v>0</v>
      </c>
      <c r="HP164" s="19">
        <v>0</v>
      </c>
      <c r="HQ164" s="19"/>
      <c r="HR164" s="19">
        <f t="shared" si="1956"/>
        <v>0</v>
      </c>
      <c r="HS164" s="186"/>
      <c r="HT164" s="186"/>
      <c r="HU164" s="186"/>
      <c r="HV164" s="186">
        <f t="shared" si="1957"/>
        <v>0</v>
      </c>
      <c r="HW164" s="186"/>
      <c r="HX164" s="186"/>
      <c r="HY164" s="186"/>
      <c r="HZ164" s="186">
        <f t="shared" si="1958"/>
        <v>0</v>
      </c>
      <c r="IA164" s="186"/>
      <c r="IB164" s="186"/>
      <c r="IC164" s="186"/>
      <c r="ID164" s="186">
        <f t="shared" si="1959"/>
        <v>0</v>
      </c>
      <c r="IE164" s="186">
        <f t="shared" si="1960"/>
        <v>0</v>
      </c>
    </row>
    <row r="165" spans="1:239" s="13" customFormat="1" ht="15.75" x14ac:dyDescent="0.25">
      <c r="A165" s="14" t="s">
        <v>49</v>
      </c>
      <c r="B165" s="15"/>
      <c r="C165" s="16" t="s">
        <v>50</v>
      </c>
      <c r="D165" s="16">
        <f>SUM(D166:D172)</f>
        <v>29.034548191666666</v>
      </c>
      <c r="E165" s="16">
        <f t="shared" ref="E165:T165" si="1961">SUM(E166:E172)</f>
        <v>119.45374861833332</v>
      </c>
      <c r="F165" s="16">
        <f t="shared" si="1961"/>
        <v>12.75553828</v>
      </c>
      <c r="G165" s="16">
        <f t="shared" si="1961"/>
        <v>8.4936577</v>
      </c>
      <c r="H165" s="16">
        <f t="shared" si="1961"/>
        <v>11.369324639999999</v>
      </c>
      <c r="I165" s="29">
        <f t="shared" si="1340"/>
        <v>32.618520619999998</v>
      </c>
      <c r="J165" s="16">
        <f t="shared" si="1961"/>
        <v>7.9254122000000002</v>
      </c>
      <c r="K165" s="16">
        <f t="shared" si="1961"/>
        <v>9.7156158000000001</v>
      </c>
      <c r="L165" s="16">
        <f t="shared" si="1961"/>
        <v>14.442083</v>
      </c>
      <c r="M165" s="29">
        <f t="shared" si="1341"/>
        <v>32.083111000000002</v>
      </c>
      <c r="N165" s="16">
        <f t="shared" si="1961"/>
        <v>13.776535600000001</v>
      </c>
      <c r="O165" s="16">
        <f t="shared" si="1961"/>
        <v>15.341974</v>
      </c>
      <c r="P165" s="16">
        <f t="shared" si="1961"/>
        <v>8.0506466000000003</v>
      </c>
      <c r="Q165" s="29">
        <f t="shared" si="1342"/>
        <v>37.169156200000003</v>
      </c>
      <c r="R165" s="16">
        <f t="shared" si="1961"/>
        <v>5.9666468000000004</v>
      </c>
      <c r="S165" s="16">
        <f t="shared" si="1961"/>
        <v>19.224646</v>
      </c>
      <c r="T165" s="16">
        <f t="shared" si="1961"/>
        <v>18.572639200000001</v>
      </c>
      <c r="U165" s="29">
        <f t="shared" si="1343"/>
        <v>43.763931999999997</v>
      </c>
      <c r="V165" s="29">
        <f t="shared" si="1344"/>
        <v>145.63471981999999</v>
      </c>
      <c r="W165" s="29">
        <f t="shared" ref="W165:Y165" si="1962">SUM(W166:W172)</f>
        <v>2.1532477999999999</v>
      </c>
      <c r="X165" s="29">
        <f t="shared" si="1962"/>
        <v>2.4061111999999998</v>
      </c>
      <c r="Y165" s="201">
        <f t="shared" si="1962"/>
        <v>0</v>
      </c>
      <c r="Z165" s="353">
        <f t="shared" si="1762"/>
        <v>4.5593589999999997</v>
      </c>
      <c r="AA165" s="353">
        <f t="shared" ref="AA165" si="1963">SUM(AA166:AA172)</f>
        <v>0</v>
      </c>
      <c r="AB165" s="353">
        <f t="shared" ref="AB165:AE165" si="1964">SUM(AB166:AB172)</f>
        <v>0</v>
      </c>
      <c r="AC165" s="353">
        <f t="shared" si="1964"/>
        <v>0</v>
      </c>
      <c r="AD165" s="353">
        <f t="shared" si="1964"/>
        <v>0</v>
      </c>
      <c r="AE165" s="353">
        <f t="shared" si="1964"/>
        <v>0</v>
      </c>
      <c r="AF165" s="353">
        <f t="shared" ref="AF165:AI165" si="1965">SUM(AF166:AF172)</f>
        <v>0</v>
      </c>
      <c r="AG165" s="353">
        <f t="shared" si="1965"/>
        <v>0</v>
      </c>
      <c r="AH165" s="353">
        <f t="shared" si="1965"/>
        <v>0</v>
      </c>
      <c r="AI165" s="353">
        <f t="shared" si="1965"/>
        <v>0</v>
      </c>
      <c r="AJ165" s="353">
        <f t="shared" ref="AJ165:AL165" si="1966">SUM(AJ166:AJ172)</f>
        <v>0</v>
      </c>
      <c r="AK165" s="353">
        <f t="shared" si="1966"/>
        <v>0</v>
      </c>
      <c r="AL165" s="353">
        <f t="shared" si="1966"/>
        <v>0</v>
      </c>
      <c r="AM165" s="353">
        <f t="shared" si="1374"/>
        <v>4.5593589999999997</v>
      </c>
      <c r="AN165" s="355"/>
      <c r="AO165" s="15" t="s">
        <v>49</v>
      </c>
      <c r="AP165" s="15"/>
      <c r="AQ165" s="16" t="s">
        <v>50</v>
      </c>
      <c r="AR165" s="16">
        <f>SUM(AR166:AR172)</f>
        <v>18.798141680000001</v>
      </c>
      <c r="AS165" s="16">
        <f t="shared" ref="AS165:BZ165" si="1967">SUM(AS166:AS172)</f>
        <v>57.957509759999994</v>
      </c>
      <c r="AT165" s="16">
        <f t="shared" si="1967"/>
        <v>9.9954251999999997</v>
      </c>
      <c r="AU165" s="16">
        <f t="shared" si="1967"/>
        <v>6.560000800000001</v>
      </c>
      <c r="AV165" s="16">
        <f t="shared" si="1967"/>
        <v>8.6704944000000008</v>
      </c>
      <c r="AW165" s="16">
        <f t="shared" si="1967"/>
        <v>25.2259204</v>
      </c>
      <c r="AX165" s="16">
        <f t="shared" si="1967"/>
        <v>6.9816871999999996</v>
      </c>
      <c r="AY165" s="16">
        <f t="shared" si="1967"/>
        <v>8.2094127999999991</v>
      </c>
      <c r="AZ165" s="16">
        <f t="shared" si="1967"/>
        <v>13.444174000000002</v>
      </c>
      <c r="BA165" s="16">
        <f t="shared" si="1967"/>
        <v>28.635274000000003</v>
      </c>
      <c r="BB165" s="16">
        <f t="shared" si="1967"/>
        <v>11.2531076</v>
      </c>
      <c r="BC165" s="16">
        <f t="shared" si="1967"/>
        <v>12.232713200000001</v>
      </c>
      <c r="BD165" s="16">
        <f t="shared" si="1967"/>
        <v>4.7460610000000001</v>
      </c>
      <c r="BE165" s="16">
        <f t="shared" si="1967"/>
        <v>28.231881800000004</v>
      </c>
      <c r="BF165" s="16">
        <f t="shared" si="1967"/>
        <v>3.8618320000000002</v>
      </c>
      <c r="BG165" s="16">
        <f t="shared" si="1967"/>
        <v>17.406614000000001</v>
      </c>
      <c r="BH165" s="16">
        <f t="shared" si="1967"/>
        <v>16.024553600000001</v>
      </c>
      <c r="BI165" s="16">
        <f t="shared" si="1967"/>
        <v>37.292999600000002</v>
      </c>
      <c r="BJ165" s="16">
        <f t="shared" si="1967"/>
        <v>119.38607580000001</v>
      </c>
      <c r="BK165" s="82">
        <f t="shared" si="1967"/>
        <v>0</v>
      </c>
      <c r="BL165" s="82">
        <f t="shared" si="1967"/>
        <v>0</v>
      </c>
      <c r="BM165" s="82">
        <f t="shared" si="1967"/>
        <v>0</v>
      </c>
      <c r="BN165" s="350">
        <f t="shared" si="1967"/>
        <v>0</v>
      </c>
      <c r="BO165" s="350">
        <f t="shared" si="1967"/>
        <v>0</v>
      </c>
      <c r="BP165" s="350">
        <f t="shared" si="1967"/>
        <v>0</v>
      </c>
      <c r="BQ165" s="350">
        <f t="shared" si="1967"/>
        <v>0</v>
      </c>
      <c r="BR165" s="350">
        <f t="shared" si="1967"/>
        <v>0</v>
      </c>
      <c r="BS165" s="350">
        <f t="shared" si="1967"/>
        <v>0</v>
      </c>
      <c r="BT165" s="350">
        <f t="shared" si="1967"/>
        <v>0</v>
      </c>
      <c r="BU165" s="350">
        <f t="shared" si="1967"/>
        <v>0</v>
      </c>
      <c r="BV165" s="350">
        <f t="shared" si="1967"/>
        <v>0</v>
      </c>
      <c r="BW165" s="350">
        <f t="shared" si="1967"/>
        <v>0</v>
      </c>
      <c r="BX165" s="350">
        <f t="shared" si="1967"/>
        <v>0</v>
      </c>
      <c r="BY165" s="350">
        <f t="shared" si="1967"/>
        <v>0</v>
      </c>
      <c r="BZ165" s="350">
        <f t="shared" si="1967"/>
        <v>0</v>
      </c>
      <c r="CA165" s="350"/>
      <c r="CB165" s="355"/>
      <c r="CC165" s="15" t="s">
        <v>49</v>
      </c>
      <c r="CD165" s="15"/>
      <c r="CE165" s="16" t="s">
        <v>50</v>
      </c>
      <c r="CF165" s="16">
        <v>1.6859331116666669</v>
      </c>
      <c r="CG165" s="16">
        <v>28.078701958333333</v>
      </c>
      <c r="CH165" s="16">
        <v>1.0240085800000001</v>
      </c>
      <c r="CI165" s="16">
        <v>9.5562900000000006E-2</v>
      </c>
      <c r="CJ165" s="16">
        <v>0.25479624000000001</v>
      </c>
      <c r="CK165" s="16">
        <v>1.37436772</v>
      </c>
      <c r="CL165" s="16">
        <v>0</v>
      </c>
      <c r="CM165" s="16">
        <v>0</v>
      </c>
      <c r="CN165" s="16">
        <v>0</v>
      </c>
      <c r="CO165" s="16">
        <v>0</v>
      </c>
      <c r="CP165" s="16">
        <v>0</v>
      </c>
      <c r="CQ165" s="16">
        <v>0</v>
      </c>
      <c r="CR165" s="16">
        <v>0</v>
      </c>
      <c r="CS165" s="16">
        <v>0</v>
      </c>
      <c r="CT165" s="16">
        <v>0</v>
      </c>
      <c r="CU165" s="16">
        <v>0</v>
      </c>
      <c r="CV165" s="16">
        <v>0</v>
      </c>
      <c r="CW165" s="16">
        <v>0</v>
      </c>
      <c r="CX165" s="16">
        <v>1.37436772</v>
      </c>
      <c r="CY165" s="16"/>
      <c r="CZ165" s="16"/>
      <c r="DA165" s="16"/>
      <c r="DB165" s="16"/>
      <c r="DC165" s="16"/>
      <c r="DD165" s="16"/>
      <c r="DE165" s="16"/>
      <c r="DF165" s="16"/>
      <c r="DG165" s="16"/>
      <c r="DH165" s="16"/>
      <c r="DI165" s="16"/>
      <c r="DJ165" s="16"/>
      <c r="DK165" s="16"/>
      <c r="DL165" s="16"/>
      <c r="DM165" s="16"/>
      <c r="DN165" s="353"/>
      <c r="DO165" s="353"/>
      <c r="DP165" s="349"/>
      <c r="DQ165" s="15" t="s">
        <v>49</v>
      </c>
      <c r="DR165" s="15"/>
      <c r="DS165" s="16" t="s">
        <v>50</v>
      </c>
      <c r="DT165" s="16">
        <v>0</v>
      </c>
      <c r="DU165" s="16">
        <v>0</v>
      </c>
      <c r="DV165" s="16">
        <v>0</v>
      </c>
      <c r="DW165" s="16">
        <v>0</v>
      </c>
      <c r="DX165" s="16">
        <v>0</v>
      </c>
      <c r="DY165" s="16">
        <v>0</v>
      </c>
      <c r="DZ165" s="16">
        <v>0</v>
      </c>
      <c r="EA165" s="16">
        <v>0</v>
      </c>
      <c r="EB165" s="16">
        <v>0</v>
      </c>
      <c r="EC165" s="16">
        <v>0</v>
      </c>
      <c r="ED165" s="16">
        <v>0</v>
      </c>
      <c r="EE165" s="16">
        <v>0</v>
      </c>
      <c r="EF165" s="16">
        <v>0</v>
      </c>
      <c r="EG165" s="16">
        <v>0</v>
      </c>
      <c r="EH165" s="16">
        <v>0</v>
      </c>
      <c r="EI165" s="16">
        <v>0</v>
      </c>
      <c r="EJ165" s="16">
        <v>0</v>
      </c>
      <c r="EK165" s="16">
        <v>0</v>
      </c>
      <c r="EL165" s="16">
        <v>0</v>
      </c>
      <c r="EM165" s="82">
        <v>0</v>
      </c>
      <c r="EN165" s="82">
        <v>0</v>
      </c>
      <c r="EO165" s="82">
        <v>0</v>
      </c>
      <c r="EP165" s="350">
        <v>0</v>
      </c>
      <c r="EQ165" s="350">
        <v>0</v>
      </c>
      <c r="ER165" s="350">
        <v>0</v>
      </c>
      <c r="ES165" s="350">
        <v>0</v>
      </c>
      <c r="ET165" s="350">
        <v>0</v>
      </c>
      <c r="EU165" s="350">
        <v>0</v>
      </c>
      <c r="EV165" s="350">
        <v>0</v>
      </c>
      <c r="EW165" s="350">
        <v>0</v>
      </c>
      <c r="EX165" s="350">
        <v>0</v>
      </c>
      <c r="EY165" s="350">
        <v>0</v>
      </c>
      <c r="EZ165" s="350">
        <v>0</v>
      </c>
      <c r="FA165" s="350">
        <v>0</v>
      </c>
      <c r="FB165" s="350">
        <v>0</v>
      </c>
      <c r="FC165" s="350">
        <v>0</v>
      </c>
      <c r="FD165" s="355"/>
      <c r="FE165" s="15" t="s">
        <v>49</v>
      </c>
      <c r="FF165" s="15"/>
      <c r="FG165" s="16" t="s">
        <v>50</v>
      </c>
      <c r="FH165" s="16"/>
      <c r="FI165" s="16"/>
      <c r="FJ165" s="16"/>
      <c r="FK165" s="16"/>
      <c r="FL165" s="16"/>
      <c r="FM165" s="16"/>
      <c r="FN165" s="16"/>
      <c r="FO165" s="16"/>
      <c r="FP165" s="16"/>
      <c r="FQ165" s="16"/>
      <c r="FR165" s="16"/>
      <c r="FS165" s="16"/>
      <c r="FT165" s="16"/>
      <c r="FU165" s="16"/>
      <c r="FV165" s="16"/>
      <c r="FW165" s="16"/>
      <c r="FX165" s="16"/>
      <c r="FY165" s="16"/>
      <c r="FZ165" s="16"/>
      <c r="GA165" s="16">
        <f t="shared" ref="GA165:GD165" si="1968">SUM(GA166:GA172)</f>
        <v>0</v>
      </c>
      <c r="GB165" s="16">
        <f t="shared" si="1968"/>
        <v>0</v>
      </c>
      <c r="GC165" s="16">
        <f t="shared" si="1968"/>
        <v>0</v>
      </c>
      <c r="GD165" s="353">
        <f t="shared" si="1968"/>
        <v>0</v>
      </c>
      <c r="GE165" s="353">
        <f t="shared" ref="GE165:GH165" si="1969">SUM(GE166:GE172)</f>
        <v>0</v>
      </c>
      <c r="GF165" s="353">
        <f t="shared" si="1969"/>
        <v>0</v>
      </c>
      <c r="GG165" s="353">
        <f t="shared" si="1969"/>
        <v>0</v>
      </c>
      <c r="GH165" s="353">
        <f t="shared" si="1969"/>
        <v>0</v>
      </c>
      <c r="GI165" s="353">
        <f t="shared" ref="GI165:GL165" si="1970">SUM(GI166:GI172)</f>
        <v>0</v>
      </c>
      <c r="GJ165" s="353">
        <f t="shared" si="1970"/>
        <v>0</v>
      </c>
      <c r="GK165" s="353">
        <f t="shared" si="1970"/>
        <v>0</v>
      </c>
      <c r="GL165" s="353">
        <f t="shared" si="1970"/>
        <v>0</v>
      </c>
      <c r="GM165" s="353">
        <f t="shared" ref="GM165:GP165" si="1971">SUM(GM166:GM172)</f>
        <v>0</v>
      </c>
      <c r="GN165" s="353">
        <f t="shared" si="1971"/>
        <v>0</v>
      </c>
      <c r="GO165" s="353">
        <f t="shared" si="1971"/>
        <v>0</v>
      </c>
      <c r="GP165" s="353">
        <f t="shared" si="1971"/>
        <v>0</v>
      </c>
      <c r="GQ165" s="353"/>
      <c r="GR165" s="355"/>
      <c r="GS165" s="15" t="s">
        <v>49</v>
      </c>
      <c r="GT165" s="15"/>
      <c r="GU165" s="16" t="s">
        <v>50</v>
      </c>
      <c r="GV165" s="16">
        <f>SUM(GV166:GV172)</f>
        <v>8.5504733999999996</v>
      </c>
      <c r="GW165" s="16">
        <f t="shared" ref="GW165:HN165" si="1972">SUM(GW166:GW172)</f>
        <v>33.417536899999995</v>
      </c>
      <c r="GX165" s="16">
        <f t="shared" si="1972"/>
        <v>1.7361045000000002</v>
      </c>
      <c r="GY165" s="16">
        <f t="shared" si="1972"/>
        <v>1.8380940000000001</v>
      </c>
      <c r="GZ165" s="16">
        <f t="shared" si="1972"/>
        <v>2.4440339999999998</v>
      </c>
      <c r="HA165" s="16">
        <f t="shared" si="1972"/>
        <v>6.0182324999999999</v>
      </c>
      <c r="HB165" s="16">
        <f t="shared" si="1972"/>
        <v>0.94372499999999993</v>
      </c>
      <c r="HC165" s="16">
        <f t="shared" si="1972"/>
        <v>1.5062029999999997</v>
      </c>
      <c r="HD165" s="16">
        <f t="shared" si="1972"/>
        <v>0.99790900000000005</v>
      </c>
      <c r="HE165" s="16">
        <f t="shared" si="1972"/>
        <v>3.4478369999999998</v>
      </c>
      <c r="HF165" s="16">
        <f t="shared" si="1972"/>
        <v>2.523428</v>
      </c>
      <c r="HG165" s="16">
        <f t="shared" si="1972"/>
        <v>3.1092607999999999</v>
      </c>
      <c r="HH165" s="16">
        <f t="shared" si="1972"/>
        <v>3.3045856000000002</v>
      </c>
      <c r="HI165" s="16">
        <f t="shared" si="1972"/>
        <v>8.9372743999999997</v>
      </c>
      <c r="HJ165" s="16">
        <f t="shared" si="1972"/>
        <v>2.1048148000000002</v>
      </c>
      <c r="HK165" s="16">
        <f t="shared" si="1972"/>
        <v>1.8180320000000001</v>
      </c>
      <c r="HL165" s="16">
        <f t="shared" si="1972"/>
        <v>2.5480856000000003</v>
      </c>
      <c r="HM165" s="16">
        <f t="shared" si="1972"/>
        <v>6.4709324000000006</v>
      </c>
      <c r="HN165" s="16">
        <f t="shared" si="1972"/>
        <v>24.874276300000002</v>
      </c>
      <c r="HO165" s="16">
        <f t="shared" ref="HO165:HR165" si="1973">SUM(HO166:HO172)</f>
        <v>2.1532477999999999</v>
      </c>
      <c r="HP165" s="16">
        <f t="shared" si="1973"/>
        <v>2.4061111999999998</v>
      </c>
      <c r="HQ165" s="16">
        <f t="shared" si="1973"/>
        <v>0</v>
      </c>
      <c r="HR165" s="16">
        <f t="shared" si="1973"/>
        <v>4.5593590000000006</v>
      </c>
      <c r="HS165" s="353">
        <f t="shared" ref="HS165:HV165" si="1974">SUM(HS166:HS172)</f>
        <v>0</v>
      </c>
      <c r="HT165" s="353">
        <f t="shared" si="1974"/>
        <v>0</v>
      </c>
      <c r="HU165" s="353">
        <f t="shared" si="1974"/>
        <v>0</v>
      </c>
      <c r="HV165" s="353">
        <f t="shared" si="1974"/>
        <v>0</v>
      </c>
      <c r="HW165" s="353">
        <f t="shared" ref="HW165:HZ165" si="1975">SUM(HW166:HW172)</f>
        <v>0</v>
      </c>
      <c r="HX165" s="353">
        <f t="shared" si="1975"/>
        <v>0</v>
      </c>
      <c r="HY165" s="353">
        <f t="shared" si="1975"/>
        <v>0</v>
      </c>
      <c r="HZ165" s="353">
        <f t="shared" si="1975"/>
        <v>0</v>
      </c>
      <c r="IA165" s="353">
        <f t="shared" ref="IA165:IE165" si="1976">SUM(IA166:IA172)</f>
        <v>0</v>
      </c>
      <c r="IB165" s="353">
        <f t="shared" si="1976"/>
        <v>0</v>
      </c>
      <c r="IC165" s="353">
        <f t="shared" si="1976"/>
        <v>0</v>
      </c>
      <c r="ID165" s="353">
        <f t="shared" si="1976"/>
        <v>0</v>
      </c>
      <c r="IE165" s="353">
        <f t="shared" si="1976"/>
        <v>4.5593590000000006</v>
      </c>
    </row>
    <row r="166" spans="1:239" ht="15.75" x14ac:dyDescent="0.25">
      <c r="A166" s="17">
        <v>10</v>
      </c>
      <c r="B166" s="21" t="s">
        <v>51</v>
      </c>
      <c r="C166" s="19" t="s">
        <v>52</v>
      </c>
      <c r="D166" s="20">
        <f>AR166+'1.Danh muc CPHC'!CF166+DT166+FH166+GV166</f>
        <v>2.7913349116666666</v>
      </c>
      <c r="E166" s="20">
        <f>AS166+'1.Danh muc CPHC'!CG166+DU166+FI166+GW166</f>
        <v>7.8374487916666666</v>
      </c>
      <c r="F166" s="20">
        <f>AT166+'1.Danh muc CPHC'!CH166+DV166+FJ166+GX166</f>
        <v>0.74191056</v>
      </c>
      <c r="G166" s="20">
        <f>AU166+'1.Danh muc CPHC'!CI166+DW166+FK166+GY166</f>
        <v>0.67091228000000003</v>
      </c>
      <c r="H166" s="20">
        <f>AV166+'1.Danh muc CPHC'!CJ166+DX166+FL166+GZ166</f>
        <v>0.56376417999999995</v>
      </c>
      <c r="I166" s="32">
        <f t="shared" si="1340"/>
        <v>1.97658702</v>
      </c>
      <c r="J166" s="20">
        <f t="shared" ref="J166:L172" si="1977">AX166+CL166+DZ166+FN166+HB166</f>
        <v>0.30109840000000004</v>
      </c>
      <c r="K166" s="20">
        <f t="shared" si="1977"/>
        <v>0.49139280000000007</v>
      </c>
      <c r="L166" s="20">
        <f t="shared" si="1977"/>
        <v>0.34597159999999999</v>
      </c>
      <c r="M166" s="32">
        <f t="shared" si="1341"/>
        <v>1.1384628000000001</v>
      </c>
      <c r="N166" s="20">
        <f t="shared" ref="N166:P172" si="1978">BB166+CP166+ED166+FR166+HF166</f>
        <v>0.93150120000000003</v>
      </c>
      <c r="O166" s="20">
        <f t="shared" si="1978"/>
        <v>0.92094160000000014</v>
      </c>
      <c r="P166" s="20">
        <f t="shared" si="1978"/>
        <v>0.7077846000000001</v>
      </c>
      <c r="Q166" s="32">
        <f t="shared" si="1342"/>
        <v>2.5602274000000005</v>
      </c>
      <c r="R166" s="20">
        <f t="shared" ref="R166:T172" si="1979">BF166+CT166+EH166+FV166+HJ166</f>
        <v>0.35522779999999998</v>
      </c>
      <c r="S166" s="20">
        <f t="shared" si="1979"/>
        <v>1.0366354</v>
      </c>
      <c r="T166" s="20">
        <f t="shared" si="1979"/>
        <v>1.0846546000000001</v>
      </c>
      <c r="U166" s="32">
        <f t="shared" si="1343"/>
        <v>2.4765177999999999</v>
      </c>
      <c r="V166" s="32">
        <f t="shared" si="1344"/>
        <v>8.1517950200000016</v>
      </c>
      <c r="W166" s="32">
        <f t="shared" ref="W166:W172" si="1980">BK166+CY166+EM166+GA166+HO166</f>
        <v>0.28787820000000003</v>
      </c>
      <c r="X166" s="32">
        <f t="shared" ref="X166:Y172" si="1981">BL166+DM166+EN166+GB166+HP166</f>
        <v>0.20505200000000001</v>
      </c>
      <c r="Y166" s="202">
        <f t="shared" si="1981"/>
        <v>0</v>
      </c>
      <c r="Z166" s="186">
        <f t="shared" si="1762"/>
        <v>0.49293020000000004</v>
      </c>
      <c r="AA166" s="186">
        <f t="shared" ref="AA166:AA172" si="1982">BO166+DC166+EQ166+GE166+HS166</f>
        <v>0</v>
      </c>
      <c r="AB166" s="186">
        <f t="shared" ref="AB166:AD172" si="1983">BP166+DD166+ER166+GF166+HT166</f>
        <v>0</v>
      </c>
      <c r="AC166" s="186">
        <f t="shared" si="1983"/>
        <v>0</v>
      </c>
      <c r="AD166" s="186">
        <f t="shared" si="1983"/>
        <v>0</v>
      </c>
      <c r="AE166" s="186">
        <f t="shared" ref="AE166:AE172" si="1984">BS166+DG166+EU166+GI166+HW166</f>
        <v>0</v>
      </c>
      <c r="AF166" s="186">
        <f t="shared" ref="AF166:AF172" si="1985">BT166+DH166+EV166+GJ166+HX166</f>
        <v>0</v>
      </c>
      <c r="AG166" s="186">
        <f t="shared" ref="AG166:AG172" si="1986">BU166+DI166+EW166+GK166+HY166</f>
        <v>0</v>
      </c>
      <c r="AH166" s="186">
        <f t="shared" ref="AH166:AH172" si="1987">BV166+DJ166+EX166+GL166+HZ166</f>
        <v>0</v>
      </c>
      <c r="AI166" s="186">
        <f t="shared" ref="AI166:AI172" si="1988">BW166+DK166+EY166+GM166+IA166</f>
        <v>0</v>
      </c>
      <c r="AJ166" s="186">
        <f t="shared" ref="AJ166:AJ172" si="1989">BX166+DL166+EZ166+GN166+IB166</f>
        <v>0</v>
      </c>
      <c r="AK166" s="186">
        <f t="shared" ref="AK166:AK172" si="1990">BY166+DM166+FA166+GO166+IC166</f>
        <v>0</v>
      </c>
      <c r="AL166" s="186">
        <f t="shared" ref="AL166:AL172" si="1991">BZ166+DN166+FB166+GP166+ID166</f>
        <v>0</v>
      </c>
      <c r="AM166" s="186">
        <f t="shared" si="1374"/>
        <v>0.49293020000000004</v>
      </c>
      <c r="AN166" s="13"/>
      <c r="AO166" s="18">
        <v>10</v>
      </c>
      <c r="AP166" s="21" t="s">
        <v>51</v>
      </c>
      <c r="AQ166" s="19" t="s">
        <v>52</v>
      </c>
      <c r="AR166" s="19">
        <v>1.10380232</v>
      </c>
      <c r="AS166" s="19">
        <v>3.8</v>
      </c>
      <c r="AT166" s="19">
        <v>0.42762480000000003</v>
      </c>
      <c r="AU166" s="19">
        <v>0.42515039999999998</v>
      </c>
      <c r="AV166" s="19">
        <v>0.28060000000000002</v>
      </c>
      <c r="AW166" s="19">
        <f t="shared" si="1938"/>
        <v>1.1333751999999999</v>
      </c>
      <c r="AX166" s="19">
        <v>0.30109840000000004</v>
      </c>
      <c r="AY166" s="19">
        <v>0.29909880000000005</v>
      </c>
      <c r="AZ166" s="19">
        <v>0.34597159999999999</v>
      </c>
      <c r="BA166" s="19">
        <f t="shared" ref="BA166:BA172" si="1992">SUM(AX166:AZ166)</f>
        <v>0.94616880000000014</v>
      </c>
      <c r="BB166" s="19">
        <v>0.38872200000000001</v>
      </c>
      <c r="BC166" s="19">
        <v>0.28112520000000002</v>
      </c>
      <c r="BD166" s="19">
        <v>0.26051099999999999</v>
      </c>
      <c r="BE166" s="19">
        <f t="shared" si="1940"/>
        <v>0.93035819999999991</v>
      </c>
      <c r="BF166" s="19">
        <v>0.151556</v>
      </c>
      <c r="BG166" s="19">
        <v>0.83333999999999997</v>
      </c>
      <c r="BH166" s="19">
        <v>0.80740960000000017</v>
      </c>
      <c r="BI166" s="19">
        <f t="shared" ref="BI166:BI172" si="1993">SUM(BF166:BH166)</f>
        <v>1.7923056000000002</v>
      </c>
      <c r="BJ166" s="33">
        <f t="shared" ref="BJ166:BJ175" si="1994">+AW166+BA166+BE166+BI166</f>
        <v>4.8022077999999997</v>
      </c>
      <c r="BK166" s="48"/>
      <c r="BL166" s="48"/>
      <c r="BM166" s="48"/>
      <c r="BN166" s="197">
        <f t="shared" ref="BN166:BN172" si="1995">SUM(BK166:BM166)</f>
        <v>0</v>
      </c>
      <c r="BO166" s="197"/>
      <c r="BP166" s="197"/>
      <c r="BQ166" s="197"/>
      <c r="BR166" s="197">
        <f t="shared" ref="BR166:BR172" si="1996">SUM(BO166:BQ166)</f>
        <v>0</v>
      </c>
      <c r="BS166" s="197"/>
      <c r="BT166" s="197"/>
      <c r="BU166" s="197"/>
      <c r="BV166" s="197">
        <f t="shared" ref="BV166:BV172" si="1997">SUM(BS166:BU166)</f>
        <v>0</v>
      </c>
      <c r="BW166" s="197"/>
      <c r="BX166" s="197"/>
      <c r="BY166" s="197"/>
      <c r="BZ166" s="197">
        <f t="shared" ref="BZ166:BZ172" si="1998">SUM(BW166:BY166)</f>
        <v>0</v>
      </c>
      <c r="CA166" s="197"/>
      <c r="CC166" s="18">
        <v>10</v>
      </c>
      <c r="CD166" s="21" t="s">
        <v>51</v>
      </c>
      <c r="CE166" s="19" t="s">
        <v>52</v>
      </c>
      <c r="CF166" s="19">
        <v>0.10546879166666701</v>
      </c>
      <c r="CG166" s="19">
        <v>0.10546879166666701</v>
      </c>
      <c r="CH166" s="19">
        <v>6.0603599999999999E-3</v>
      </c>
      <c r="CI166" s="19">
        <v>7.0858800000000001E-3</v>
      </c>
      <c r="CJ166" s="19">
        <v>4.6765799999999996E-3</v>
      </c>
      <c r="CK166" s="19">
        <v>1.782282E-2</v>
      </c>
      <c r="CL166" s="19"/>
      <c r="CM166" s="19"/>
      <c r="CN166" s="19"/>
      <c r="CO166" s="19">
        <v>0</v>
      </c>
      <c r="CP166" s="19"/>
      <c r="CQ166" s="19"/>
      <c r="CR166" s="19"/>
      <c r="CS166" s="19">
        <v>0</v>
      </c>
      <c r="CT166" s="19"/>
      <c r="CU166" s="19"/>
      <c r="CV166" s="19"/>
      <c r="CW166" s="19">
        <v>0</v>
      </c>
      <c r="CX166" s="19">
        <v>1.782282E-2</v>
      </c>
      <c r="CY166" s="19"/>
      <c r="CZ166" s="19"/>
      <c r="DA166" s="19"/>
      <c r="DB166" s="19"/>
      <c r="DC166" s="19"/>
      <c r="DD166" s="19"/>
      <c r="DE166" s="19"/>
      <c r="DF166" s="19"/>
      <c r="DG166" s="19"/>
      <c r="DH166" s="19"/>
      <c r="DI166" s="19"/>
      <c r="DJ166" s="19"/>
      <c r="DK166" s="19"/>
      <c r="DL166" s="19"/>
      <c r="DM166" s="19"/>
      <c r="DN166" s="186"/>
      <c r="DO166" s="186"/>
      <c r="DQ166" s="18">
        <v>10</v>
      </c>
      <c r="DR166" s="21" t="s">
        <v>51</v>
      </c>
      <c r="DS166" s="19" t="s">
        <v>52</v>
      </c>
      <c r="DT166" s="19"/>
      <c r="DU166" s="19"/>
      <c r="DV166" s="19"/>
      <c r="DW166" s="19"/>
      <c r="DX166" s="19"/>
      <c r="DY166" s="19">
        <v>0</v>
      </c>
      <c r="DZ166" s="19"/>
      <c r="EA166" s="19"/>
      <c r="EB166" s="19"/>
      <c r="EC166" s="19">
        <v>0</v>
      </c>
      <c r="ED166" s="19"/>
      <c r="EE166" s="19"/>
      <c r="EF166" s="19"/>
      <c r="EG166" s="19">
        <v>0</v>
      </c>
      <c r="EH166" s="19"/>
      <c r="EI166" s="19"/>
      <c r="EJ166" s="19"/>
      <c r="EK166" s="19">
        <v>0</v>
      </c>
      <c r="EL166" s="19">
        <v>0</v>
      </c>
      <c r="EM166" s="48"/>
      <c r="EN166" s="48"/>
      <c r="EO166" s="48"/>
      <c r="EP166" s="197">
        <v>0</v>
      </c>
      <c r="EQ166" s="197"/>
      <c r="ER166" s="197"/>
      <c r="ES166" s="197"/>
      <c r="ET166" s="197">
        <v>0</v>
      </c>
      <c r="EU166" s="197"/>
      <c r="EV166" s="197"/>
      <c r="EW166" s="197"/>
      <c r="EX166" s="197">
        <v>0</v>
      </c>
      <c r="EY166" s="197"/>
      <c r="EZ166" s="197"/>
      <c r="FA166" s="197"/>
      <c r="FB166" s="197">
        <v>0</v>
      </c>
      <c r="FC166" s="197">
        <v>0</v>
      </c>
      <c r="FE166" s="18">
        <v>10</v>
      </c>
      <c r="FF166" s="21" t="s">
        <v>51</v>
      </c>
      <c r="FG166" s="19" t="s">
        <v>52</v>
      </c>
      <c r="FH166" s="19"/>
      <c r="FI166" s="19"/>
      <c r="FJ166" s="19"/>
      <c r="FK166" s="19"/>
      <c r="FL166" s="19"/>
      <c r="FM166" s="19"/>
      <c r="FN166" s="19"/>
      <c r="FO166" s="19"/>
      <c r="FP166" s="19"/>
      <c r="FQ166" s="19"/>
      <c r="FR166" s="19"/>
      <c r="FS166" s="19"/>
      <c r="FT166" s="19"/>
      <c r="FU166" s="19"/>
      <c r="FV166" s="19"/>
      <c r="FW166" s="19"/>
      <c r="FX166" s="19"/>
      <c r="FY166" s="19"/>
      <c r="FZ166" s="19"/>
      <c r="GA166" s="19"/>
      <c r="GB166" s="19"/>
      <c r="GC166" s="19"/>
      <c r="GD166" s="186">
        <f t="shared" ref="GD166:GD172" si="1999">SUM(GA166:GC166)</f>
        <v>0</v>
      </c>
      <c r="GE166" s="186"/>
      <c r="GF166" s="186"/>
      <c r="GG166" s="186"/>
      <c r="GH166" s="186">
        <f t="shared" ref="GH166:GH172" si="2000">SUM(GE166:GG166)</f>
        <v>0</v>
      </c>
      <c r="GI166" s="186"/>
      <c r="GJ166" s="186"/>
      <c r="GK166" s="186"/>
      <c r="GL166" s="186">
        <f t="shared" ref="GL166:GL172" si="2001">SUM(GI166:GK166)</f>
        <v>0</v>
      </c>
      <c r="GM166" s="186"/>
      <c r="GN166" s="186"/>
      <c r="GO166" s="186"/>
      <c r="GP166" s="186">
        <f t="shared" ref="GP166:GP172" si="2002">SUM(GM166:GO166)</f>
        <v>0</v>
      </c>
      <c r="GQ166" s="186"/>
      <c r="GS166" s="18">
        <v>10</v>
      </c>
      <c r="GT166" s="21" t="s">
        <v>51</v>
      </c>
      <c r="GU166" s="19" t="s">
        <v>52</v>
      </c>
      <c r="GV166" s="19">
        <v>1.5820637999999998</v>
      </c>
      <c r="GW166" s="19">
        <v>3.9319799999999998</v>
      </c>
      <c r="GX166" s="19">
        <v>0.30822539999999998</v>
      </c>
      <c r="GY166" s="19">
        <v>0.23867600000000003</v>
      </c>
      <c r="GZ166" s="19">
        <v>0.2784876</v>
      </c>
      <c r="HA166" s="19">
        <f t="shared" si="1951"/>
        <v>0.82538899999999993</v>
      </c>
      <c r="HB166" s="19">
        <v>0</v>
      </c>
      <c r="HC166" s="19">
        <v>0.19229399999999999</v>
      </c>
      <c r="HD166" s="19">
        <v>0</v>
      </c>
      <c r="HE166" s="19">
        <f t="shared" ref="HE166:HE172" si="2003">SUM(HB166:HD166)</f>
        <v>0.19229399999999999</v>
      </c>
      <c r="HF166" s="19">
        <v>0.54277920000000002</v>
      </c>
      <c r="HG166" s="19">
        <v>0.63981640000000006</v>
      </c>
      <c r="HH166" s="19">
        <v>0.44727360000000005</v>
      </c>
      <c r="HI166" s="19">
        <f t="shared" ref="HI166:HI172" si="2004">SUM(HF166:HH166)</f>
        <v>1.6298691999999999</v>
      </c>
      <c r="HJ166" s="19">
        <v>0.20367180000000001</v>
      </c>
      <c r="HK166" s="19">
        <v>0.20329540000000001</v>
      </c>
      <c r="HL166" s="19">
        <v>0.27724500000000002</v>
      </c>
      <c r="HM166" s="19">
        <f t="shared" ref="HM166:HM172" si="2005">SUM(HJ166:HL166)</f>
        <v>0.68421220000000005</v>
      </c>
      <c r="HN166" s="19">
        <f t="shared" si="1955"/>
        <v>3.3317644</v>
      </c>
      <c r="HO166" s="19">
        <v>0.28787820000000003</v>
      </c>
      <c r="HP166" s="19">
        <v>0.20505200000000001</v>
      </c>
      <c r="HQ166" s="19"/>
      <c r="HR166" s="19">
        <f t="shared" ref="HR166:HR172" si="2006">SUM(HO166:HQ166)</f>
        <v>0.49293020000000004</v>
      </c>
      <c r="HS166" s="186"/>
      <c r="HT166" s="186"/>
      <c r="HU166" s="186"/>
      <c r="HV166" s="186">
        <f t="shared" ref="HV166:HV172" si="2007">SUM(HS166:HU166)</f>
        <v>0</v>
      </c>
      <c r="HW166" s="186"/>
      <c r="HX166" s="186"/>
      <c r="HY166" s="186"/>
      <c r="HZ166" s="186">
        <f t="shared" ref="HZ166:HZ172" si="2008">SUM(HW166:HY166)</f>
        <v>0</v>
      </c>
      <c r="IA166" s="186"/>
      <c r="IB166" s="186"/>
      <c r="IC166" s="186"/>
      <c r="ID166" s="186">
        <f t="shared" ref="ID166:ID172" si="2009">SUM(IA166:IC166)</f>
        <v>0</v>
      </c>
      <c r="IE166" s="186">
        <f t="shared" si="1960"/>
        <v>0.49293020000000004</v>
      </c>
    </row>
    <row r="167" spans="1:239" ht="15.75" x14ac:dyDescent="0.25">
      <c r="A167" s="17">
        <v>11</v>
      </c>
      <c r="B167" s="21" t="s">
        <v>53</v>
      </c>
      <c r="C167" s="19" t="s">
        <v>54</v>
      </c>
      <c r="D167" s="20">
        <f>AR167+'1.Danh muc CPHC'!CF167+DT167+FH167+GV167</f>
        <v>0</v>
      </c>
      <c r="E167" s="20">
        <f>AS167+'1.Danh muc CPHC'!CG167+DU167+FI167+GW167</f>
        <v>0</v>
      </c>
      <c r="F167" s="20">
        <f>AT167+'1.Danh muc CPHC'!CH167+DV167+FJ167+GX167</f>
        <v>0</v>
      </c>
      <c r="G167" s="20">
        <f>AU167+'1.Danh muc CPHC'!CI167+DW167+FK167+GY167</f>
        <v>0</v>
      </c>
      <c r="H167" s="20">
        <f>AV167+'1.Danh muc CPHC'!CJ167+DX167+FL167+GZ167</f>
        <v>0</v>
      </c>
      <c r="I167" s="32">
        <f t="shared" si="1340"/>
        <v>0</v>
      </c>
      <c r="J167" s="20">
        <f t="shared" si="1977"/>
        <v>0</v>
      </c>
      <c r="K167" s="20">
        <f t="shared" si="1977"/>
        <v>0</v>
      </c>
      <c r="L167" s="20">
        <f t="shared" si="1977"/>
        <v>0</v>
      </c>
      <c r="M167" s="32">
        <f t="shared" si="1341"/>
        <v>0</v>
      </c>
      <c r="N167" s="20">
        <f t="shared" si="1978"/>
        <v>0</v>
      </c>
      <c r="O167" s="20">
        <f t="shared" si="1978"/>
        <v>0</v>
      </c>
      <c r="P167" s="20">
        <f t="shared" si="1978"/>
        <v>0</v>
      </c>
      <c r="Q167" s="32">
        <f t="shared" si="1342"/>
        <v>0</v>
      </c>
      <c r="R167" s="20">
        <f t="shared" si="1979"/>
        <v>0</v>
      </c>
      <c r="S167" s="20">
        <f t="shared" si="1979"/>
        <v>0</v>
      </c>
      <c r="T167" s="20">
        <f t="shared" si="1979"/>
        <v>0</v>
      </c>
      <c r="U167" s="32">
        <f t="shared" si="1343"/>
        <v>0</v>
      </c>
      <c r="V167" s="32">
        <f t="shared" si="1344"/>
        <v>0</v>
      </c>
      <c r="W167" s="32">
        <f t="shared" si="1980"/>
        <v>0</v>
      </c>
      <c r="X167" s="32">
        <f t="shared" si="1981"/>
        <v>0</v>
      </c>
      <c r="Y167" s="202">
        <f t="shared" si="1981"/>
        <v>0</v>
      </c>
      <c r="Z167" s="186">
        <f t="shared" si="1762"/>
        <v>0</v>
      </c>
      <c r="AA167" s="186">
        <f t="shared" si="1982"/>
        <v>0</v>
      </c>
      <c r="AB167" s="186">
        <f t="shared" si="1983"/>
        <v>0</v>
      </c>
      <c r="AC167" s="186">
        <f t="shared" si="1983"/>
        <v>0</v>
      </c>
      <c r="AD167" s="186">
        <f t="shared" si="1983"/>
        <v>0</v>
      </c>
      <c r="AE167" s="186">
        <f t="shared" si="1984"/>
        <v>0</v>
      </c>
      <c r="AF167" s="186">
        <f t="shared" si="1985"/>
        <v>0</v>
      </c>
      <c r="AG167" s="186">
        <f t="shared" si="1986"/>
        <v>0</v>
      </c>
      <c r="AH167" s="186">
        <f t="shared" si="1987"/>
        <v>0</v>
      </c>
      <c r="AI167" s="186">
        <f t="shared" si="1988"/>
        <v>0</v>
      </c>
      <c r="AJ167" s="186">
        <f t="shared" si="1989"/>
        <v>0</v>
      </c>
      <c r="AK167" s="186">
        <f t="shared" si="1990"/>
        <v>0</v>
      </c>
      <c r="AL167" s="186">
        <f t="shared" si="1991"/>
        <v>0</v>
      </c>
      <c r="AM167" s="186">
        <f t="shared" si="1374"/>
        <v>0</v>
      </c>
      <c r="AN167" s="13"/>
      <c r="AO167" s="18">
        <v>11</v>
      </c>
      <c r="AP167" s="21" t="s">
        <v>53</v>
      </c>
      <c r="AQ167" s="19" t="s">
        <v>54</v>
      </c>
      <c r="AR167" s="19">
        <v>0</v>
      </c>
      <c r="AS167" s="19">
        <v>0</v>
      </c>
      <c r="AT167" s="19">
        <v>0</v>
      </c>
      <c r="AU167" s="19">
        <v>0</v>
      </c>
      <c r="AV167" s="19">
        <v>0</v>
      </c>
      <c r="AW167" s="19">
        <f t="shared" si="1938"/>
        <v>0</v>
      </c>
      <c r="AX167" s="19">
        <v>0</v>
      </c>
      <c r="AY167" s="19">
        <v>0</v>
      </c>
      <c r="AZ167" s="19">
        <v>0</v>
      </c>
      <c r="BA167" s="19">
        <f t="shared" si="1992"/>
        <v>0</v>
      </c>
      <c r="BB167" s="19">
        <v>0</v>
      </c>
      <c r="BC167" s="19">
        <v>0</v>
      </c>
      <c r="BD167" s="19">
        <v>0</v>
      </c>
      <c r="BE167" s="19">
        <f t="shared" si="1940"/>
        <v>0</v>
      </c>
      <c r="BF167" s="19">
        <v>0</v>
      </c>
      <c r="BG167" s="19">
        <v>0</v>
      </c>
      <c r="BH167" s="19">
        <v>0</v>
      </c>
      <c r="BI167" s="19">
        <f t="shared" si="1993"/>
        <v>0</v>
      </c>
      <c r="BJ167" s="33">
        <f t="shared" si="1994"/>
        <v>0</v>
      </c>
      <c r="BK167" s="48"/>
      <c r="BL167" s="48"/>
      <c r="BM167" s="48"/>
      <c r="BN167" s="197">
        <f t="shared" si="1995"/>
        <v>0</v>
      </c>
      <c r="BO167" s="197"/>
      <c r="BP167" s="197"/>
      <c r="BQ167" s="197"/>
      <c r="BR167" s="197">
        <f t="shared" si="1996"/>
        <v>0</v>
      </c>
      <c r="BS167" s="197"/>
      <c r="BT167" s="197"/>
      <c r="BU167" s="197"/>
      <c r="BV167" s="197">
        <f t="shared" si="1997"/>
        <v>0</v>
      </c>
      <c r="BW167" s="197"/>
      <c r="BX167" s="197"/>
      <c r="BY167" s="197"/>
      <c r="BZ167" s="197">
        <f t="shared" si="1998"/>
        <v>0</v>
      </c>
      <c r="CA167" s="197"/>
      <c r="CC167" s="18">
        <v>11</v>
      </c>
      <c r="CD167" s="21" t="s">
        <v>53</v>
      </c>
      <c r="CE167" s="19" t="s">
        <v>54</v>
      </c>
      <c r="CF167" s="19"/>
      <c r="CG167" s="19">
        <v>0</v>
      </c>
      <c r="CH167" s="19">
        <v>0</v>
      </c>
      <c r="CI167" s="19">
        <v>0</v>
      </c>
      <c r="CJ167" s="19">
        <v>0</v>
      </c>
      <c r="CK167" s="19">
        <v>0</v>
      </c>
      <c r="CL167" s="19"/>
      <c r="CM167" s="19"/>
      <c r="CN167" s="19"/>
      <c r="CO167" s="19">
        <v>0</v>
      </c>
      <c r="CP167" s="19"/>
      <c r="CQ167" s="19"/>
      <c r="CR167" s="19"/>
      <c r="CS167" s="19">
        <v>0</v>
      </c>
      <c r="CT167" s="19"/>
      <c r="CU167" s="19"/>
      <c r="CV167" s="19"/>
      <c r="CW167" s="19">
        <v>0</v>
      </c>
      <c r="CX167" s="19">
        <v>0</v>
      </c>
      <c r="CY167" s="19"/>
      <c r="CZ167" s="19"/>
      <c r="DA167" s="19"/>
      <c r="DB167" s="19"/>
      <c r="DC167" s="19"/>
      <c r="DD167" s="19"/>
      <c r="DE167" s="19"/>
      <c r="DF167" s="19"/>
      <c r="DG167" s="19"/>
      <c r="DH167" s="19"/>
      <c r="DI167" s="19"/>
      <c r="DJ167" s="19"/>
      <c r="DK167" s="19"/>
      <c r="DL167" s="19"/>
      <c r="DM167" s="19"/>
      <c r="DN167" s="186"/>
      <c r="DO167" s="186"/>
      <c r="DQ167" s="18">
        <v>11</v>
      </c>
      <c r="DR167" s="21" t="s">
        <v>53</v>
      </c>
      <c r="DS167" s="19" t="s">
        <v>54</v>
      </c>
      <c r="DT167" s="19"/>
      <c r="DU167" s="19"/>
      <c r="DV167" s="19"/>
      <c r="DW167" s="19"/>
      <c r="DX167" s="19"/>
      <c r="DY167" s="19">
        <v>0</v>
      </c>
      <c r="DZ167" s="19"/>
      <c r="EA167" s="19"/>
      <c r="EB167" s="19"/>
      <c r="EC167" s="19">
        <v>0</v>
      </c>
      <c r="ED167" s="19"/>
      <c r="EE167" s="19"/>
      <c r="EF167" s="19"/>
      <c r="EG167" s="19">
        <v>0</v>
      </c>
      <c r="EH167" s="19"/>
      <c r="EI167" s="19"/>
      <c r="EJ167" s="19"/>
      <c r="EK167" s="19">
        <v>0</v>
      </c>
      <c r="EL167" s="19">
        <v>0</v>
      </c>
      <c r="EM167" s="48"/>
      <c r="EN167" s="48"/>
      <c r="EO167" s="48"/>
      <c r="EP167" s="197">
        <v>0</v>
      </c>
      <c r="EQ167" s="197"/>
      <c r="ER167" s="197"/>
      <c r="ES167" s="197"/>
      <c r="ET167" s="197">
        <v>0</v>
      </c>
      <c r="EU167" s="197"/>
      <c r="EV167" s="197"/>
      <c r="EW167" s="197"/>
      <c r="EX167" s="197">
        <v>0</v>
      </c>
      <c r="EY167" s="197"/>
      <c r="EZ167" s="197"/>
      <c r="FA167" s="197"/>
      <c r="FB167" s="197">
        <v>0</v>
      </c>
      <c r="FC167" s="197">
        <v>0</v>
      </c>
      <c r="FE167" s="18">
        <v>11</v>
      </c>
      <c r="FF167" s="21" t="s">
        <v>53</v>
      </c>
      <c r="FG167" s="19" t="s">
        <v>54</v>
      </c>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86">
        <f t="shared" si="1999"/>
        <v>0</v>
      </c>
      <c r="GE167" s="186"/>
      <c r="GF167" s="186"/>
      <c r="GG167" s="186"/>
      <c r="GH167" s="186">
        <f t="shared" si="2000"/>
        <v>0</v>
      </c>
      <c r="GI167" s="186"/>
      <c r="GJ167" s="186"/>
      <c r="GK167" s="186"/>
      <c r="GL167" s="186">
        <f t="shared" si="2001"/>
        <v>0</v>
      </c>
      <c r="GM167" s="186"/>
      <c r="GN167" s="186"/>
      <c r="GO167" s="186"/>
      <c r="GP167" s="186">
        <f t="shared" si="2002"/>
        <v>0</v>
      </c>
      <c r="GQ167" s="186"/>
      <c r="GS167" s="18">
        <v>11</v>
      </c>
      <c r="GT167" s="21" t="s">
        <v>53</v>
      </c>
      <c r="GU167" s="19" t="s">
        <v>54</v>
      </c>
      <c r="GV167" s="19">
        <v>0</v>
      </c>
      <c r="GW167" s="19">
        <v>0</v>
      </c>
      <c r="GX167" s="19">
        <v>0</v>
      </c>
      <c r="GY167" s="19">
        <v>0</v>
      </c>
      <c r="GZ167" s="19">
        <v>0</v>
      </c>
      <c r="HA167" s="19">
        <f t="shared" si="1951"/>
        <v>0</v>
      </c>
      <c r="HB167" s="19">
        <v>0</v>
      </c>
      <c r="HC167" s="19">
        <v>0</v>
      </c>
      <c r="HD167" s="19">
        <v>0</v>
      </c>
      <c r="HE167" s="19">
        <f t="shared" si="2003"/>
        <v>0</v>
      </c>
      <c r="HF167" s="19">
        <v>0</v>
      </c>
      <c r="HG167" s="19">
        <v>0</v>
      </c>
      <c r="HH167" s="19">
        <v>0</v>
      </c>
      <c r="HI167" s="19">
        <f t="shared" si="2004"/>
        <v>0</v>
      </c>
      <c r="HJ167" s="19">
        <v>0</v>
      </c>
      <c r="HK167" s="19">
        <v>0</v>
      </c>
      <c r="HL167" s="19">
        <v>0</v>
      </c>
      <c r="HM167" s="19">
        <f t="shared" si="2005"/>
        <v>0</v>
      </c>
      <c r="HN167" s="19">
        <f t="shared" si="1955"/>
        <v>0</v>
      </c>
      <c r="HO167" s="19">
        <v>0</v>
      </c>
      <c r="HP167" s="19">
        <v>0</v>
      </c>
      <c r="HQ167" s="19"/>
      <c r="HR167" s="19">
        <f t="shared" si="2006"/>
        <v>0</v>
      </c>
      <c r="HS167" s="186"/>
      <c r="HT167" s="186"/>
      <c r="HU167" s="186"/>
      <c r="HV167" s="186">
        <f t="shared" si="2007"/>
        <v>0</v>
      </c>
      <c r="HW167" s="186"/>
      <c r="HX167" s="186"/>
      <c r="HY167" s="186"/>
      <c r="HZ167" s="186">
        <f t="shared" si="2008"/>
        <v>0</v>
      </c>
      <c r="IA167" s="186"/>
      <c r="IB167" s="186"/>
      <c r="IC167" s="186"/>
      <c r="ID167" s="186">
        <f t="shared" si="2009"/>
        <v>0</v>
      </c>
      <c r="IE167" s="186">
        <f t="shared" si="1960"/>
        <v>0</v>
      </c>
    </row>
    <row r="168" spans="1:239" ht="15.75" x14ac:dyDescent="0.25">
      <c r="A168" s="17">
        <v>12</v>
      </c>
      <c r="B168" s="21" t="s">
        <v>55</v>
      </c>
      <c r="C168" s="19" t="s">
        <v>56</v>
      </c>
      <c r="D168" s="20">
        <f>AR168+'1.Danh muc CPHC'!CF168+DT168+FH168+GV168</f>
        <v>9.2257857399999992</v>
      </c>
      <c r="E168" s="20">
        <f>AS168+'1.Danh muc CPHC'!CG168+DU168+FI168+GW168</f>
        <v>47.044817899999998</v>
      </c>
      <c r="F168" s="20">
        <f>AT168+'1.Danh muc CPHC'!CH168+DV168+FJ168+GX168</f>
        <v>4.2029811000000006</v>
      </c>
      <c r="G168" s="20">
        <f>AU168+'1.Danh muc CPHC'!CI168+DW168+FK168+GY168</f>
        <v>3.1743712000000004</v>
      </c>
      <c r="H168" s="20">
        <f>AV168+'1.Danh muc CPHC'!CJ168+DX168+FL168+GZ168</f>
        <v>2.2523360000000001</v>
      </c>
      <c r="I168" s="32">
        <f t="shared" si="1340"/>
        <v>9.6296883000000015</v>
      </c>
      <c r="J168" s="20">
        <f t="shared" si="1977"/>
        <v>2.5956040000000002</v>
      </c>
      <c r="K168" s="20">
        <f t="shared" si="1977"/>
        <v>2.0186640000000002</v>
      </c>
      <c r="L168" s="20">
        <f t="shared" si="1977"/>
        <v>1.7185000000000001</v>
      </c>
      <c r="M168" s="32">
        <f t="shared" si="1341"/>
        <v>6.3327680000000015</v>
      </c>
      <c r="N168" s="20">
        <f t="shared" si="1978"/>
        <v>2.7305000000000001</v>
      </c>
      <c r="O168" s="20">
        <f t="shared" si="1978"/>
        <v>2.6659999999999999</v>
      </c>
      <c r="P168" s="20">
        <f t="shared" si="1978"/>
        <v>1.9848000000000001</v>
      </c>
      <c r="Q168" s="32">
        <f t="shared" si="1342"/>
        <v>7.3812999999999995</v>
      </c>
      <c r="R168" s="20">
        <f t="shared" si="1979"/>
        <v>1.63941</v>
      </c>
      <c r="S168" s="20">
        <f t="shared" si="1979"/>
        <v>3.5101667999999999</v>
      </c>
      <c r="T168" s="20">
        <f t="shared" si="1979"/>
        <v>3.5271016000000004</v>
      </c>
      <c r="U168" s="32">
        <f t="shared" si="1343"/>
        <v>8.6766784000000001</v>
      </c>
      <c r="V168" s="32">
        <f t="shared" si="1344"/>
        <v>32.020434700000003</v>
      </c>
      <c r="W168" s="32">
        <f t="shared" si="1980"/>
        <v>0.62270000000000003</v>
      </c>
      <c r="X168" s="32">
        <f t="shared" si="1981"/>
        <v>0.55120000000000002</v>
      </c>
      <c r="Y168" s="202">
        <f t="shared" si="1981"/>
        <v>0</v>
      </c>
      <c r="Z168" s="186">
        <f t="shared" si="1762"/>
        <v>1.1739000000000002</v>
      </c>
      <c r="AA168" s="186">
        <f t="shared" si="1982"/>
        <v>0</v>
      </c>
      <c r="AB168" s="186">
        <f t="shared" si="1983"/>
        <v>0</v>
      </c>
      <c r="AC168" s="186">
        <f t="shared" si="1983"/>
        <v>0</v>
      </c>
      <c r="AD168" s="186">
        <f t="shared" si="1983"/>
        <v>0</v>
      </c>
      <c r="AE168" s="186">
        <f t="shared" si="1984"/>
        <v>0</v>
      </c>
      <c r="AF168" s="186">
        <f t="shared" si="1985"/>
        <v>0</v>
      </c>
      <c r="AG168" s="186">
        <f t="shared" si="1986"/>
        <v>0</v>
      </c>
      <c r="AH168" s="186">
        <f t="shared" si="1987"/>
        <v>0</v>
      </c>
      <c r="AI168" s="186">
        <f t="shared" si="1988"/>
        <v>0</v>
      </c>
      <c r="AJ168" s="186">
        <f t="shared" si="1989"/>
        <v>0</v>
      </c>
      <c r="AK168" s="186">
        <f t="shared" si="1990"/>
        <v>0</v>
      </c>
      <c r="AL168" s="186">
        <f t="shared" si="1991"/>
        <v>0</v>
      </c>
      <c r="AM168" s="186">
        <f t="shared" si="1374"/>
        <v>1.1739000000000002</v>
      </c>
      <c r="AN168" s="13"/>
      <c r="AO168" s="18">
        <v>12</v>
      </c>
      <c r="AP168" s="21" t="s">
        <v>55</v>
      </c>
      <c r="AQ168" s="19" t="s">
        <v>56</v>
      </c>
      <c r="AR168" s="19">
        <v>5.64</v>
      </c>
      <c r="AS168" s="19">
        <v>25.38</v>
      </c>
      <c r="AT168" s="19">
        <v>3.0790700000000002</v>
      </c>
      <c r="AU168" s="19">
        <v>2.3766960000000004</v>
      </c>
      <c r="AV168" s="19">
        <v>2.2179200000000003</v>
      </c>
      <c r="AW168" s="19">
        <f t="shared" si="1938"/>
        <v>7.6736860000000009</v>
      </c>
      <c r="AX168" s="19">
        <v>2.1956040000000003</v>
      </c>
      <c r="AY168" s="19">
        <v>1.6186640000000001</v>
      </c>
      <c r="AZ168" s="19">
        <v>1.3185000000000002</v>
      </c>
      <c r="BA168" s="19">
        <f t="shared" si="1992"/>
        <v>5.1327680000000004</v>
      </c>
      <c r="BB168" s="19">
        <v>2.4305000000000003</v>
      </c>
      <c r="BC168" s="19">
        <v>2.3660000000000001</v>
      </c>
      <c r="BD168" s="19">
        <v>1.6848000000000001</v>
      </c>
      <c r="BE168" s="19">
        <f t="shared" si="1940"/>
        <v>6.4813000000000001</v>
      </c>
      <c r="BF168" s="19">
        <v>1.13487</v>
      </c>
      <c r="BG168" s="19">
        <v>3.0280667999999999</v>
      </c>
      <c r="BH168" s="19">
        <v>2.9605016000000002</v>
      </c>
      <c r="BI168" s="19">
        <f>SUM(BF168:BH168)</f>
        <v>7.1234383999999995</v>
      </c>
      <c r="BJ168" s="33">
        <f t="shared" si="1994"/>
        <v>26.411192400000004</v>
      </c>
      <c r="BK168" s="48"/>
      <c r="BL168" s="48"/>
      <c r="BM168" s="48"/>
      <c r="BN168" s="197">
        <f t="shared" si="1995"/>
        <v>0</v>
      </c>
      <c r="BO168" s="197"/>
      <c r="BP168" s="197"/>
      <c r="BQ168" s="197"/>
      <c r="BR168" s="197">
        <f t="shared" si="1996"/>
        <v>0</v>
      </c>
      <c r="BS168" s="197"/>
      <c r="BT168" s="197"/>
      <c r="BU168" s="197"/>
      <c r="BV168" s="197">
        <f t="shared" si="1997"/>
        <v>0</v>
      </c>
      <c r="BW168" s="197"/>
      <c r="BX168" s="197"/>
      <c r="BY168" s="197"/>
      <c r="BZ168" s="197">
        <f t="shared" si="1998"/>
        <v>0</v>
      </c>
      <c r="CA168" s="197"/>
      <c r="CC168" s="18">
        <v>12</v>
      </c>
      <c r="CD168" s="21" t="s">
        <v>55</v>
      </c>
      <c r="CE168" s="19" t="s">
        <v>56</v>
      </c>
      <c r="CF168" s="19">
        <v>0.68132703999999999</v>
      </c>
      <c r="CG168" s="19">
        <v>6.5</v>
      </c>
      <c r="CH168" s="19">
        <v>0.4</v>
      </c>
      <c r="CI168" s="19">
        <v>3.1527600000000003E-2</v>
      </c>
      <c r="CJ168" s="19">
        <v>3.4415999999999995E-2</v>
      </c>
      <c r="CK168" s="19">
        <v>0.46594360000000001</v>
      </c>
      <c r="CL168" s="19"/>
      <c r="CM168" s="19"/>
      <c r="CN168" s="19"/>
      <c r="CO168" s="19">
        <v>0</v>
      </c>
      <c r="CP168" s="19"/>
      <c r="CQ168" s="19"/>
      <c r="CR168" s="19"/>
      <c r="CS168" s="19">
        <v>0</v>
      </c>
      <c r="CT168" s="19"/>
      <c r="CU168" s="19"/>
      <c r="CV168" s="19"/>
      <c r="CW168" s="19">
        <v>0</v>
      </c>
      <c r="CX168" s="19">
        <v>0.46594360000000001</v>
      </c>
      <c r="CY168" s="19"/>
      <c r="CZ168" s="19"/>
      <c r="DA168" s="19"/>
      <c r="DB168" s="19"/>
      <c r="DC168" s="19"/>
      <c r="DD168" s="19"/>
      <c r="DE168" s="19"/>
      <c r="DF168" s="19"/>
      <c r="DG168" s="19"/>
      <c r="DH168" s="19"/>
      <c r="DI168" s="19"/>
      <c r="DJ168" s="19"/>
      <c r="DK168" s="19"/>
      <c r="DL168" s="19"/>
      <c r="DM168" s="19"/>
      <c r="DN168" s="186"/>
      <c r="DO168" s="186"/>
      <c r="DQ168" s="18">
        <v>12</v>
      </c>
      <c r="DR168" s="21" t="s">
        <v>55</v>
      </c>
      <c r="DS168" s="19" t="s">
        <v>56</v>
      </c>
      <c r="DT168" s="19"/>
      <c r="DU168" s="19"/>
      <c r="DV168" s="19"/>
      <c r="DW168" s="19"/>
      <c r="DX168" s="19"/>
      <c r="DY168" s="19">
        <v>0</v>
      </c>
      <c r="DZ168" s="19"/>
      <c r="EA168" s="19"/>
      <c r="EB168" s="19"/>
      <c r="EC168" s="19">
        <v>0</v>
      </c>
      <c r="ED168" s="19"/>
      <c r="EE168" s="19"/>
      <c r="EF168" s="19"/>
      <c r="EG168" s="19">
        <v>0</v>
      </c>
      <c r="EH168" s="19"/>
      <c r="EI168" s="19"/>
      <c r="EJ168" s="19"/>
      <c r="EK168" s="19">
        <v>0</v>
      </c>
      <c r="EL168" s="19">
        <v>0</v>
      </c>
      <c r="EM168" s="48"/>
      <c r="EN168" s="48"/>
      <c r="EO168" s="48"/>
      <c r="EP168" s="197">
        <v>0</v>
      </c>
      <c r="EQ168" s="197"/>
      <c r="ER168" s="197"/>
      <c r="ES168" s="197"/>
      <c r="ET168" s="197">
        <v>0</v>
      </c>
      <c r="EU168" s="197"/>
      <c r="EV168" s="197"/>
      <c r="EW168" s="197"/>
      <c r="EX168" s="197">
        <v>0</v>
      </c>
      <c r="EY168" s="197"/>
      <c r="EZ168" s="197"/>
      <c r="FA168" s="197"/>
      <c r="FB168" s="197">
        <v>0</v>
      </c>
      <c r="FC168" s="197">
        <v>0</v>
      </c>
      <c r="FE168" s="18">
        <v>12</v>
      </c>
      <c r="FF168" s="21" t="s">
        <v>55</v>
      </c>
      <c r="FG168" s="19" t="s">
        <v>56</v>
      </c>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86">
        <f t="shared" si="1999"/>
        <v>0</v>
      </c>
      <c r="GE168" s="186"/>
      <c r="GF168" s="186"/>
      <c r="GG168" s="186"/>
      <c r="GH168" s="186">
        <f t="shared" si="2000"/>
        <v>0</v>
      </c>
      <c r="GI168" s="186"/>
      <c r="GJ168" s="186"/>
      <c r="GK168" s="186"/>
      <c r="GL168" s="186">
        <f t="shared" si="2001"/>
        <v>0</v>
      </c>
      <c r="GM168" s="186"/>
      <c r="GN168" s="186"/>
      <c r="GO168" s="186"/>
      <c r="GP168" s="186">
        <f t="shared" si="2002"/>
        <v>0</v>
      </c>
      <c r="GQ168" s="186"/>
      <c r="GS168" s="18">
        <v>12</v>
      </c>
      <c r="GT168" s="21" t="s">
        <v>55</v>
      </c>
      <c r="GU168" s="19" t="s">
        <v>56</v>
      </c>
      <c r="GV168" s="19">
        <v>2.9044586999999997</v>
      </c>
      <c r="GW168" s="19">
        <v>15.164817899999999</v>
      </c>
      <c r="GX168" s="19">
        <v>0.72391110000000003</v>
      </c>
      <c r="GY168" s="19">
        <v>0.76614760000000004</v>
      </c>
      <c r="GZ168" s="19">
        <v>0</v>
      </c>
      <c r="HA168" s="19">
        <f t="shared" si="1951"/>
        <v>1.4900587000000001</v>
      </c>
      <c r="HB168" s="19">
        <v>0.4</v>
      </c>
      <c r="HC168" s="19">
        <v>0.4</v>
      </c>
      <c r="HD168" s="19">
        <v>0.4</v>
      </c>
      <c r="HE168" s="19">
        <f t="shared" si="2003"/>
        <v>1.2000000000000002</v>
      </c>
      <c r="HF168" s="19">
        <v>0.3</v>
      </c>
      <c r="HG168" s="19">
        <v>0.3</v>
      </c>
      <c r="HH168" s="19">
        <v>0.3</v>
      </c>
      <c r="HI168" s="19">
        <f t="shared" si="2004"/>
        <v>0.89999999999999991</v>
      </c>
      <c r="HJ168" s="19">
        <v>0.50453999999999999</v>
      </c>
      <c r="HK168" s="19">
        <v>0.48209999999999997</v>
      </c>
      <c r="HL168" s="19">
        <v>0.5666000000000001</v>
      </c>
      <c r="HM168" s="19">
        <f t="shared" si="2005"/>
        <v>1.5532400000000002</v>
      </c>
      <c r="HN168" s="19">
        <f t="shared" si="1955"/>
        <v>5.1432987000000008</v>
      </c>
      <c r="HO168" s="19">
        <v>0.62270000000000003</v>
      </c>
      <c r="HP168" s="19">
        <v>0.55120000000000002</v>
      </c>
      <c r="HQ168" s="19"/>
      <c r="HR168" s="19">
        <f t="shared" si="2006"/>
        <v>1.1739000000000002</v>
      </c>
      <c r="HS168" s="186"/>
      <c r="HT168" s="186"/>
      <c r="HU168" s="186"/>
      <c r="HV168" s="186">
        <f t="shared" si="2007"/>
        <v>0</v>
      </c>
      <c r="HW168" s="186"/>
      <c r="HX168" s="186"/>
      <c r="HY168" s="186"/>
      <c r="HZ168" s="186">
        <f t="shared" si="2008"/>
        <v>0</v>
      </c>
      <c r="IA168" s="186"/>
      <c r="IB168" s="186"/>
      <c r="IC168" s="186"/>
      <c r="ID168" s="186">
        <f t="shared" si="2009"/>
        <v>0</v>
      </c>
      <c r="IE168" s="186">
        <f t="shared" si="1960"/>
        <v>1.1739000000000002</v>
      </c>
    </row>
    <row r="169" spans="1:239" ht="15.75" x14ac:dyDescent="0.25">
      <c r="A169" s="17">
        <v>13</v>
      </c>
      <c r="B169" s="21" t="s">
        <v>57</v>
      </c>
      <c r="C169" s="19" t="s">
        <v>58</v>
      </c>
      <c r="D169" s="20">
        <f>AR169+'1.Danh muc CPHC'!CF169+DT169+FH169+GV169</f>
        <v>9.0673759999999994</v>
      </c>
      <c r="E169" s="20">
        <f>AS169+'1.Danh muc CPHC'!CG169+DU169+FI169+GW169</f>
        <v>31.849999999999998</v>
      </c>
      <c r="F169" s="20">
        <f>AT169+'1.Danh muc CPHC'!CH169+DV169+FJ169+GX169</f>
        <v>1.1000000000000001</v>
      </c>
      <c r="G169" s="20">
        <f>AU169+'1.Danh muc CPHC'!CI169+DW169+FK169+GY169</f>
        <v>3.3996894400000004</v>
      </c>
      <c r="H169" s="20">
        <f>AV169+'1.Danh muc CPHC'!CJ169+DX169+FL169+GZ169</f>
        <v>5.5026445600000002</v>
      </c>
      <c r="I169" s="32">
        <f t="shared" si="1340"/>
        <v>10.002334000000001</v>
      </c>
      <c r="J169" s="20">
        <f t="shared" si="1977"/>
        <v>3.1553237999999997</v>
      </c>
      <c r="K169" s="20">
        <f t="shared" si="1977"/>
        <v>3.0578848000000001</v>
      </c>
      <c r="L169" s="20">
        <f t="shared" si="1977"/>
        <v>2.4738596000000004</v>
      </c>
      <c r="M169" s="32">
        <f t="shared" si="1341"/>
        <v>8.6870682000000006</v>
      </c>
      <c r="N169" s="20">
        <f t="shared" si="1978"/>
        <v>3.0658380000000003</v>
      </c>
      <c r="O169" s="20">
        <f t="shared" si="1978"/>
        <v>2.4577036000000003</v>
      </c>
      <c r="P169" s="20">
        <f t="shared" si="1978"/>
        <v>2.8648153999999999</v>
      </c>
      <c r="Q169" s="32">
        <f t="shared" si="1342"/>
        <v>8.388357000000001</v>
      </c>
      <c r="R169" s="20">
        <f t="shared" si="1979"/>
        <v>1.0123888000000001</v>
      </c>
      <c r="S169" s="20">
        <f t="shared" si="1979"/>
        <v>5.0581144</v>
      </c>
      <c r="T169" s="20">
        <f t="shared" si="1979"/>
        <v>3.5353048000000005</v>
      </c>
      <c r="U169" s="32">
        <f t="shared" si="1343"/>
        <v>9.6058079999999997</v>
      </c>
      <c r="V169" s="32">
        <f t="shared" si="1344"/>
        <v>36.683567199999999</v>
      </c>
      <c r="W169" s="32">
        <f t="shared" si="1980"/>
        <v>0.619842</v>
      </c>
      <c r="X169" s="32">
        <f t="shared" si="1981"/>
        <v>0.59316080000000004</v>
      </c>
      <c r="Y169" s="202">
        <f t="shared" si="1981"/>
        <v>0</v>
      </c>
      <c r="Z169" s="186">
        <f t="shared" si="1762"/>
        <v>1.2130027999999999</v>
      </c>
      <c r="AA169" s="186">
        <f t="shared" si="1982"/>
        <v>0</v>
      </c>
      <c r="AB169" s="186">
        <f t="shared" si="1983"/>
        <v>0</v>
      </c>
      <c r="AC169" s="186">
        <f t="shared" si="1983"/>
        <v>0</v>
      </c>
      <c r="AD169" s="186">
        <f t="shared" si="1983"/>
        <v>0</v>
      </c>
      <c r="AE169" s="186">
        <f t="shared" si="1984"/>
        <v>0</v>
      </c>
      <c r="AF169" s="186">
        <f t="shared" si="1985"/>
        <v>0</v>
      </c>
      <c r="AG169" s="186">
        <f t="shared" si="1986"/>
        <v>0</v>
      </c>
      <c r="AH169" s="186">
        <f t="shared" si="1987"/>
        <v>0</v>
      </c>
      <c r="AI169" s="186">
        <f t="shared" si="1988"/>
        <v>0</v>
      </c>
      <c r="AJ169" s="186">
        <f t="shared" si="1989"/>
        <v>0</v>
      </c>
      <c r="AK169" s="186">
        <f t="shared" si="1990"/>
        <v>0</v>
      </c>
      <c r="AL169" s="186">
        <f t="shared" si="1991"/>
        <v>0</v>
      </c>
      <c r="AM169" s="186">
        <f t="shared" si="1374"/>
        <v>1.2130027999999999</v>
      </c>
      <c r="AN169" s="13"/>
      <c r="AO169" s="18">
        <v>13</v>
      </c>
      <c r="AP169" s="21" t="s">
        <v>57</v>
      </c>
      <c r="AQ169" s="19" t="s">
        <v>58</v>
      </c>
      <c r="AR169" s="19">
        <v>7.12</v>
      </c>
      <c r="AS169" s="19">
        <v>16.919999999999998</v>
      </c>
      <c r="AT169" s="19">
        <v>0.5</v>
      </c>
      <c r="AU169" s="19">
        <v>2.9065396000000003</v>
      </c>
      <c r="AV169" s="19">
        <v>3.8019807999999999</v>
      </c>
      <c r="AW169" s="19">
        <f t="shared" si="1938"/>
        <v>7.2085204000000003</v>
      </c>
      <c r="AX169" s="19">
        <v>2.7141967999999999</v>
      </c>
      <c r="AY169" s="19">
        <v>2.2348848000000001</v>
      </c>
      <c r="AZ169" s="19">
        <v>1.9668596000000003</v>
      </c>
      <c r="BA169" s="19">
        <f t="shared" si="1992"/>
        <v>6.9159411999999998</v>
      </c>
      <c r="BB169" s="19">
        <v>2.0266268000000003</v>
      </c>
      <c r="BC169" s="19">
        <v>1.0571036</v>
      </c>
      <c r="BD169" s="19">
        <v>0.84898499999999999</v>
      </c>
      <c r="BE169" s="19">
        <f t="shared" si="1940"/>
        <v>3.9327154000000002</v>
      </c>
      <c r="BF169" s="19">
        <v>0.43140600000000001</v>
      </c>
      <c r="BG169" s="19">
        <v>4.4623492000000002</v>
      </c>
      <c r="BH169" s="19">
        <v>2.9460632000000002</v>
      </c>
      <c r="BI169" s="19">
        <f t="shared" si="1993"/>
        <v>7.8398184000000004</v>
      </c>
      <c r="BJ169" s="33">
        <f>+AW169+BA169+BE169+BI169</f>
        <v>25.896995400000002</v>
      </c>
      <c r="BK169" s="48"/>
      <c r="BL169" s="48"/>
      <c r="BM169" s="48"/>
      <c r="BN169" s="197">
        <f t="shared" si="1995"/>
        <v>0</v>
      </c>
      <c r="BO169" s="197"/>
      <c r="BP169" s="197"/>
      <c r="BQ169" s="197"/>
      <c r="BR169" s="197">
        <f t="shared" si="1996"/>
        <v>0</v>
      </c>
      <c r="BS169" s="197"/>
      <c r="BT169" s="197"/>
      <c r="BU169" s="197"/>
      <c r="BV169" s="197">
        <f t="shared" si="1997"/>
        <v>0</v>
      </c>
      <c r="BW169" s="197"/>
      <c r="BX169" s="197"/>
      <c r="BY169" s="197"/>
      <c r="BZ169" s="197">
        <f t="shared" si="1998"/>
        <v>0</v>
      </c>
      <c r="CA169" s="197"/>
      <c r="CC169" s="18">
        <v>13</v>
      </c>
      <c r="CD169" s="21" t="s">
        <v>57</v>
      </c>
      <c r="CE169" s="19" t="s">
        <v>58</v>
      </c>
      <c r="CF169" s="19">
        <v>0.447376</v>
      </c>
      <c r="CG169" s="19">
        <v>8.43</v>
      </c>
      <c r="CH169" s="19">
        <v>0.6</v>
      </c>
      <c r="CI169" s="19">
        <v>3.1553039999999997E-2</v>
      </c>
      <c r="CJ169" s="19">
        <v>0.19678116000000001</v>
      </c>
      <c r="CK169" s="19">
        <v>0.82833420000000002</v>
      </c>
      <c r="CL169" s="19"/>
      <c r="CM169" s="19"/>
      <c r="CN169" s="19"/>
      <c r="CO169" s="19">
        <v>0</v>
      </c>
      <c r="CP169" s="19"/>
      <c r="CQ169" s="19"/>
      <c r="CR169" s="19"/>
      <c r="CS169" s="19">
        <v>0</v>
      </c>
      <c r="CT169" s="19"/>
      <c r="CU169" s="19"/>
      <c r="CV169" s="19"/>
      <c r="CW169" s="19">
        <v>0</v>
      </c>
      <c r="CX169" s="19">
        <v>0.82833420000000002</v>
      </c>
      <c r="CY169" s="19"/>
      <c r="CZ169" s="19"/>
      <c r="DA169" s="19"/>
      <c r="DB169" s="19"/>
      <c r="DC169" s="19"/>
      <c r="DD169" s="19"/>
      <c r="DE169" s="19"/>
      <c r="DF169" s="19"/>
      <c r="DG169" s="19"/>
      <c r="DH169" s="19"/>
      <c r="DI169" s="19"/>
      <c r="DJ169" s="19"/>
      <c r="DK169" s="19"/>
      <c r="DL169" s="19"/>
      <c r="DM169" s="19"/>
      <c r="DN169" s="186"/>
      <c r="DO169" s="186"/>
      <c r="DQ169" s="18">
        <v>13</v>
      </c>
      <c r="DR169" s="21" t="s">
        <v>57</v>
      </c>
      <c r="DS169" s="19" t="s">
        <v>58</v>
      </c>
      <c r="DT169" s="19"/>
      <c r="DU169" s="19"/>
      <c r="DV169" s="19"/>
      <c r="DW169" s="19"/>
      <c r="DX169" s="19"/>
      <c r="DY169" s="19">
        <v>0</v>
      </c>
      <c r="DZ169" s="19"/>
      <c r="EA169" s="19"/>
      <c r="EB169" s="19"/>
      <c r="EC169" s="19">
        <v>0</v>
      </c>
      <c r="ED169" s="19"/>
      <c r="EE169" s="19"/>
      <c r="EF169" s="19"/>
      <c r="EG169" s="19">
        <v>0</v>
      </c>
      <c r="EH169" s="19"/>
      <c r="EI169" s="19"/>
      <c r="EJ169" s="19"/>
      <c r="EK169" s="19">
        <v>0</v>
      </c>
      <c r="EL169" s="19">
        <v>0</v>
      </c>
      <c r="EM169" s="48"/>
      <c r="EN169" s="48"/>
      <c r="EO169" s="48"/>
      <c r="EP169" s="197">
        <v>0</v>
      </c>
      <c r="EQ169" s="197"/>
      <c r="ER169" s="197"/>
      <c r="ES169" s="197"/>
      <c r="ET169" s="197">
        <v>0</v>
      </c>
      <c r="EU169" s="197"/>
      <c r="EV169" s="197"/>
      <c r="EW169" s="197"/>
      <c r="EX169" s="197">
        <v>0</v>
      </c>
      <c r="EY169" s="197"/>
      <c r="EZ169" s="197"/>
      <c r="FA169" s="197"/>
      <c r="FB169" s="197">
        <v>0</v>
      </c>
      <c r="FC169" s="197">
        <v>0</v>
      </c>
      <c r="FE169" s="18">
        <v>13</v>
      </c>
      <c r="FF169" s="21" t="s">
        <v>57</v>
      </c>
      <c r="FG169" s="19" t="s">
        <v>58</v>
      </c>
      <c r="FH169" s="19"/>
      <c r="FI169" s="19"/>
      <c r="FJ169" s="19"/>
      <c r="FK169" s="19"/>
      <c r="FL169" s="19"/>
      <c r="FM169" s="19"/>
      <c r="FN169" s="19"/>
      <c r="FO169" s="19"/>
      <c r="FP169" s="19"/>
      <c r="FQ169" s="19"/>
      <c r="FR169" s="19"/>
      <c r="FS169" s="19"/>
      <c r="FT169" s="19"/>
      <c r="FU169" s="19"/>
      <c r="FV169" s="19"/>
      <c r="FW169" s="19"/>
      <c r="FX169" s="19"/>
      <c r="FY169" s="19"/>
      <c r="FZ169" s="19"/>
      <c r="GA169" s="19"/>
      <c r="GB169" s="19"/>
      <c r="GC169" s="19"/>
      <c r="GD169" s="186">
        <f t="shared" si="1999"/>
        <v>0</v>
      </c>
      <c r="GE169" s="186"/>
      <c r="GF169" s="186"/>
      <c r="GG169" s="186"/>
      <c r="GH169" s="186">
        <f t="shared" si="2000"/>
        <v>0</v>
      </c>
      <c r="GI169" s="186"/>
      <c r="GJ169" s="186"/>
      <c r="GK169" s="186"/>
      <c r="GL169" s="186">
        <f t="shared" si="2001"/>
        <v>0</v>
      </c>
      <c r="GM169" s="186"/>
      <c r="GN169" s="186"/>
      <c r="GO169" s="186"/>
      <c r="GP169" s="186">
        <f t="shared" si="2002"/>
        <v>0</v>
      </c>
      <c r="GQ169" s="186"/>
      <c r="GS169" s="18">
        <v>13</v>
      </c>
      <c r="GT169" s="21" t="s">
        <v>57</v>
      </c>
      <c r="GU169" s="19" t="s">
        <v>58</v>
      </c>
      <c r="GV169" s="19">
        <v>1.5</v>
      </c>
      <c r="GW169" s="19">
        <v>6.5</v>
      </c>
      <c r="GX169" s="19">
        <v>0</v>
      </c>
      <c r="GY169" s="19">
        <v>0.46159679999999997</v>
      </c>
      <c r="GZ169" s="19">
        <v>1.5038825999999998</v>
      </c>
      <c r="HA169" s="19">
        <f t="shared" si="1951"/>
        <v>1.9654793999999998</v>
      </c>
      <c r="HB169" s="19">
        <v>0.44112699999999999</v>
      </c>
      <c r="HC169" s="19">
        <v>0.82299999999999995</v>
      </c>
      <c r="HD169" s="19">
        <v>0.50700000000000001</v>
      </c>
      <c r="HE169" s="19">
        <f t="shared" si="2003"/>
        <v>1.7711269999999999</v>
      </c>
      <c r="HF169" s="19">
        <v>1.0392112</v>
      </c>
      <c r="HG169" s="19">
        <v>1.4006000000000001</v>
      </c>
      <c r="HH169" s="19">
        <v>2.0158304</v>
      </c>
      <c r="HI169" s="19">
        <f t="shared" si="2004"/>
        <v>4.4556415999999999</v>
      </c>
      <c r="HJ169" s="19">
        <v>0.58098280000000002</v>
      </c>
      <c r="HK169" s="19">
        <v>0.59576520000000011</v>
      </c>
      <c r="HL169" s="19">
        <v>0.58924160000000003</v>
      </c>
      <c r="HM169" s="19">
        <f t="shared" si="2005"/>
        <v>1.7659896000000002</v>
      </c>
      <c r="HN169" s="19">
        <f t="shared" si="1955"/>
        <v>9.9582376000000004</v>
      </c>
      <c r="HO169" s="19">
        <v>0.619842</v>
      </c>
      <c r="HP169" s="19">
        <v>0.59316080000000004</v>
      </c>
      <c r="HQ169" s="19"/>
      <c r="HR169" s="19">
        <f t="shared" si="2006"/>
        <v>1.2130027999999999</v>
      </c>
      <c r="HS169" s="186"/>
      <c r="HT169" s="186"/>
      <c r="HU169" s="186"/>
      <c r="HV169" s="186">
        <f t="shared" si="2007"/>
        <v>0</v>
      </c>
      <c r="HW169" s="186"/>
      <c r="HX169" s="186"/>
      <c r="HY169" s="186"/>
      <c r="HZ169" s="186">
        <f t="shared" si="2008"/>
        <v>0</v>
      </c>
      <c r="IA169" s="186"/>
      <c r="IB169" s="186"/>
      <c r="IC169" s="186"/>
      <c r="ID169" s="186">
        <f t="shared" si="2009"/>
        <v>0</v>
      </c>
      <c r="IE169" s="186">
        <f t="shared" si="1960"/>
        <v>1.2130027999999999</v>
      </c>
    </row>
    <row r="170" spans="1:239" ht="15.75" x14ac:dyDescent="0.25">
      <c r="A170" s="17">
        <v>14</v>
      </c>
      <c r="B170" s="21" t="s">
        <v>59</v>
      </c>
      <c r="C170" s="19" t="s">
        <v>60</v>
      </c>
      <c r="D170" s="20">
        <f>AR170+'1.Danh muc CPHC'!CF170+DT170+FH170+GV170</f>
        <v>1.9431446400000001</v>
      </c>
      <c r="E170" s="20">
        <f>AS170+'1.Danh muc CPHC'!CG170+DU170+FI170+GW170</f>
        <v>17.130257466666666</v>
      </c>
      <c r="F170" s="20">
        <f>AT170+'1.Danh muc CPHC'!CH170+DV170+FJ170+GX170</f>
        <v>4.5983799999999997</v>
      </c>
      <c r="G170" s="20">
        <f>AU170+'1.Danh muc CPHC'!CI170+DW170+FK170+GY170</f>
        <v>9.240000000000001E-2</v>
      </c>
      <c r="H170" s="20">
        <f>AV170+'1.Danh muc CPHC'!CJ170+DX170+FL170+GZ170</f>
        <v>0.57457999999999998</v>
      </c>
      <c r="I170" s="32">
        <f t="shared" si="1340"/>
        <v>5.2653599999999994</v>
      </c>
      <c r="J170" s="20">
        <f t="shared" si="1977"/>
        <v>0.23328000000000004</v>
      </c>
      <c r="K170" s="20">
        <f t="shared" si="1977"/>
        <v>0.72528000000000004</v>
      </c>
      <c r="L170" s="20">
        <f t="shared" si="1977"/>
        <v>6.6072756000000004</v>
      </c>
      <c r="M170" s="32">
        <f t="shared" si="1341"/>
        <v>7.5658356000000007</v>
      </c>
      <c r="N170" s="20">
        <f t="shared" si="1978"/>
        <v>1.2613864000000001</v>
      </c>
      <c r="O170" s="20">
        <f t="shared" si="1978"/>
        <v>1.2613864000000001</v>
      </c>
      <c r="P170" s="20">
        <f t="shared" si="1978"/>
        <v>0.93833299999999997</v>
      </c>
      <c r="Q170" s="32">
        <f t="shared" si="1342"/>
        <v>3.4611058000000003</v>
      </c>
      <c r="R170" s="20">
        <f t="shared" si="1979"/>
        <v>0.93833299999999997</v>
      </c>
      <c r="S170" s="20">
        <f t="shared" si="1979"/>
        <v>2.3118664</v>
      </c>
      <c r="T170" s="20">
        <f t="shared" si="1979"/>
        <v>2.311868</v>
      </c>
      <c r="U170" s="32">
        <f t="shared" si="1343"/>
        <v>5.5620674000000001</v>
      </c>
      <c r="V170" s="32">
        <f t="shared" si="1344"/>
        <v>21.8543688</v>
      </c>
      <c r="W170" s="32">
        <f t="shared" si="1980"/>
        <v>0</v>
      </c>
      <c r="X170" s="32">
        <f t="shared" si="1981"/>
        <v>0</v>
      </c>
      <c r="Y170" s="202">
        <f t="shared" si="1981"/>
        <v>0</v>
      </c>
      <c r="Z170" s="186">
        <f t="shared" si="1762"/>
        <v>0</v>
      </c>
      <c r="AA170" s="186">
        <f t="shared" si="1982"/>
        <v>0</v>
      </c>
      <c r="AB170" s="186">
        <f t="shared" si="1983"/>
        <v>0</v>
      </c>
      <c r="AC170" s="186">
        <f t="shared" si="1983"/>
        <v>0</v>
      </c>
      <c r="AD170" s="186">
        <f t="shared" si="1983"/>
        <v>0</v>
      </c>
      <c r="AE170" s="186">
        <f t="shared" si="1984"/>
        <v>0</v>
      </c>
      <c r="AF170" s="186">
        <f t="shared" si="1985"/>
        <v>0</v>
      </c>
      <c r="AG170" s="186">
        <f t="shared" si="1986"/>
        <v>0</v>
      </c>
      <c r="AH170" s="186">
        <f t="shared" si="1987"/>
        <v>0</v>
      </c>
      <c r="AI170" s="186">
        <f t="shared" si="1988"/>
        <v>0</v>
      </c>
      <c r="AJ170" s="186">
        <f t="shared" si="1989"/>
        <v>0</v>
      </c>
      <c r="AK170" s="186">
        <f t="shared" si="1990"/>
        <v>0</v>
      </c>
      <c r="AL170" s="186">
        <f t="shared" si="1991"/>
        <v>0</v>
      </c>
      <c r="AM170" s="186">
        <f t="shared" si="1374"/>
        <v>0</v>
      </c>
      <c r="AN170" s="13"/>
      <c r="AO170" s="18">
        <v>14</v>
      </c>
      <c r="AP170" s="21" t="s">
        <v>59</v>
      </c>
      <c r="AQ170" s="19" t="s">
        <v>60</v>
      </c>
      <c r="AR170" s="19">
        <v>1.4106640000000001</v>
      </c>
      <c r="AS170" s="19">
        <v>3.8264640000000001</v>
      </c>
      <c r="AT170" s="19">
        <v>4.4450799999999999</v>
      </c>
      <c r="AU170" s="19">
        <v>4.8000000000000001E-2</v>
      </c>
      <c r="AV170" s="19">
        <v>0.54127999999999998</v>
      </c>
      <c r="AW170" s="19">
        <f t="shared" si="1938"/>
        <v>5.0343599999999995</v>
      </c>
      <c r="AX170" s="19">
        <v>0.23328000000000004</v>
      </c>
      <c r="AY170" s="19">
        <v>0.72528000000000004</v>
      </c>
      <c r="AZ170" s="19">
        <v>6.6072756000000004</v>
      </c>
      <c r="BA170" s="19">
        <f t="shared" si="1992"/>
        <v>7.5658356000000007</v>
      </c>
      <c r="BB170" s="19">
        <v>1.2169864000000001</v>
      </c>
      <c r="BC170" s="19">
        <v>1.2169864000000001</v>
      </c>
      <c r="BD170" s="19">
        <v>0.93833299999999997</v>
      </c>
      <c r="BE170" s="19">
        <f t="shared" si="1940"/>
        <v>3.3723058000000004</v>
      </c>
      <c r="BF170" s="19">
        <v>0.93833299999999997</v>
      </c>
      <c r="BG170" s="19">
        <v>2.3118664</v>
      </c>
      <c r="BH170" s="19">
        <v>2.311868</v>
      </c>
      <c r="BI170" s="19">
        <f t="shared" si="1993"/>
        <v>5.5620674000000001</v>
      </c>
      <c r="BJ170" s="33">
        <f t="shared" si="1994"/>
        <v>21.534568799999999</v>
      </c>
      <c r="BK170" s="48"/>
      <c r="BL170" s="48"/>
      <c r="BM170" s="48"/>
      <c r="BN170" s="197">
        <f t="shared" si="1995"/>
        <v>0</v>
      </c>
      <c r="BO170" s="197"/>
      <c r="BP170" s="197"/>
      <c r="BQ170" s="197"/>
      <c r="BR170" s="197">
        <f t="shared" si="1996"/>
        <v>0</v>
      </c>
      <c r="BS170" s="197"/>
      <c r="BT170" s="197"/>
      <c r="BU170" s="197"/>
      <c r="BV170" s="197">
        <f t="shared" si="1997"/>
        <v>0</v>
      </c>
      <c r="BW170" s="197"/>
      <c r="BX170" s="197"/>
      <c r="BY170" s="197"/>
      <c r="BZ170" s="197">
        <f t="shared" si="1998"/>
        <v>0</v>
      </c>
      <c r="CA170" s="197"/>
      <c r="CC170" s="18">
        <v>14</v>
      </c>
      <c r="CD170" s="21" t="s">
        <v>59</v>
      </c>
      <c r="CE170" s="19" t="s">
        <v>60</v>
      </c>
      <c r="CF170" s="19">
        <v>0.22588064000000002</v>
      </c>
      <c r="CG170" s="19">
        <v>11.863232166666666</v>
      </c>
      <c r="CH170" s="19">
        <v>0</v>
      </c>
      <c r="CI170" s="19">
        <v>0</v>
      </c>
      <c r="CJ170" s="19">
        <v>0</v>
      </c>
      <c r="CK170" s="19">
        <v>0</v>
      </c>
      <c r="CL170" s="19"/>
      <c r="CM170" s="19"/>
      <c r="CN170" s="19"/>
      <c r="CO170" s="19">
        <v>0</v>
      </c>
      <c r="CP170" s="19"/>
      <c r="CQ170" s="19"/>
      <c r="CR170" s="19"/>
      <c r="CS170" s="19">
        <v>0</v>
      </c>
      <c r="CT170" s="19"/>
      <c r="CU170" s="19"/>
      <c r="CV170" s="19"/>
      <c r="CW170" s="19">
        <v>0</v>
      </c>
      <c r="CX170" s="19">
        <v>0</v>
      </c>
      <c r="CY170" s="19"/>
      <c r="CZ170" s="19"/>
      <c r="DA170" s="19"/>
      <c r="DB170" s="19"/>
      <c r="DC170" s="19"/>
      <c r="DD170" s="19"/>
      <c r="DE170" s="19"/>
      <c r="DF170" s="19"/>
      <c r="DG170" s="19"/>
      <c r="DH170" s="19"/>
      <c r="DI170" s="19"/>
      <c r="DJ170" s="19"/>
      <c r="DK170" s="19"/>
      <c r="DL170" s="19"/>
      <c r="DM170" s="19"/>
      <c r="DN170" s="186"/>
      <c r="DO170" s="186"/>
      <c r="DQ170" s="18">
        <v>14</v>
      </c>
      <c r="DR170" s="21" t="s">
        <v>59</v>
      </c>
      <c r="DS170" s="19" t="s">
        <v>60</v>
      </c>
      <c r="DT170" s="19"/>
      <c r="DU170" s="19"/>
      <c r="DV170" s="19"/>
      <c r="DW170" s="19"/>
      <c r="DX170" s="19"/>
      <c r="DY170" s="19">
        <v>0</v>
      </c>
      <c r="DZ170" s="19"/>
      <c r="EA170" s="19"/>
      <c r="EB170" s="19"/>
      <c r="EC170" s="19">
        <v>0</v>
      </c>
      <c r="ED170" s="19"/>
      <c r="EE170" s="19"/>
      <c r="EF170" s="19"/>
      <c r="EG170" s="19">
        <v>0</v>
      </c>
      <c r="EH170" s="19"/>
      <c r="EI170" s="19"/>
      <c r="EJ170" s="19"/>
      <c r="EK170" s="19">
        <v>0</v>
      </c>
      <c r="EL170" s="19">
        <v>0</v>
      </c>
      <c r="EM170" s="48"/>
      <c r="EN170" s="48"/>
      <c r="EO170" s="48"/>
      <c r="EP170" s="197">
        <v>0</v>
      </c>
      <c r="EQ170" s="197"/>
      <c r="ER170" s="197"/>
      <c r="ES170" s="197"/>
      <c r="ET170" s="197">
        <v>0</v>
      </c>
      <c r="EU170" s="197"/>
      <c r="EV170" s="197"/>
      <c r="EW170" s="197"/>
      <c r="EX170" s="197">
        <v>0</v>
      </c>
      <c r="EY170" s="197"/>
      <c r="EZ170" s="197"/>
      <c r="FA170" s="197"/>
      <c r="FB170" s="197">
        <v>0</v>
      </c>
      <c r="FC170" s="197">
        <v>0</v>
      </c>
      <c r="FE170" s="18">
        <v>14</v>
      </c>
      <c r="FF170" s="21" t="s">
        <v>59</v>
      </c>
      <c r="FG170" s="19" t="s">
        <v>60</v>
      </c>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86">
        <f t="shared" si="1999"/>
        <v>0</v>
      </c>
      <c r="GE170" s="186"/>
      <c r="GF170" s="186"/>
      <c r="GG170" s="186"/>
      <c r="GH170" s="186">
        <f t="shared" si="2000"/>
        <v>0</v>
      </c>
      <c r="GI170" s="186"/>
      <c r="GJ170" s="186"/>
      <c r="GK170" s="186"/>
      <c r="GL170" s="186">
        <f t="shared" si="2001"/>
        <v>0</v>
      </c>
      <c r="GM170" s="186"/>
      <c r="GN170" s="186"/>
      <c r="GO170" s="186"/>
      <c r="GP170" s="186">
        <f t="shared" si="2002"/>
        <v>0</v>
      </c>
      <c r="GQ170" s="186"/>
      <c r="GS170" s="18">
        <v>14</v>
      </c>
      <c r="GT170" s="21" t="s">
        <v>59</v>
      </c>
      <c r="GU170" s="19" t="s">
        <v>60</v>
      </c>
      <c r="GV170" s="19">
        <v>0.30659999999999998</v>
      </c>
      <c r="GW170" s="19">
        <v>1.4405612999999999</v>
      </c>
      <c r="GX170" s="19">
        <v>0.15329999999999999</v>
      </c>
      <c r="GY170" s="19">
        <v>4.4400000000000002E-2</v>
      </c>
      <c r="GZ170" s="19">
        <v>3.3299999999999996E-2</v>
      </c>
      <c r="HA170" s="19">
        <f t="shared" si="1951"/>
        <v>0.23099999999999998</v>
      </c>
      <c r="HB170" s="19">
        <v>0</v>
      </c>
      <c r="HC170" s="19">
        <v>0</v>
      </c>
      <c r="HD170" s="19">
        <v>0</v>
      </c>
      <c r="HE170" s="19">
        <f t="shared" si="2003"/>
        <v>0</v>
      </c>
      <c r="HF170" s="19">
        <v>4.4400000000000002E-2</v>
      </c>
      <c r="HG170" s="19">
        <v>4.4400000000000002E-2</v>
      </c>
      <c r="HH170" s="19">
        <v>0</v>
      </c>
      <c r="HI170" s="19">
        <f t="shared" si="2004"/>
        <v>8.8800000000000004E-2</v>
      </c>
      <c r="HJ170" s="19">
        <v>0</v>
      </c>
      <c r="HK170" s="19">
        <v>0</v>
      </c>
      <c r="HL170" s="19">
        <v>0</v>
      </c>
      <c r="HM170" s="19">
        <f t="shared" si="2005"/>
        <v>0</v>
      </c>
      <c r="HN170" s="19">
        <f t="shared" si="1955"/>
        <v>0.31979999999999997</v>
      </c>
      <c r="HO170" s="19">
        <v>0</v>
      </c>
      <c r="HP170" s="19">
        <v>0</v>
      </c>
      <c r="HQ170" s="19"/>
      <c r="HR170" s="19">
        <f t="shared" si="2006"/>
        <v>0</v>
      </c>
      <c r="HS170" s="186"/>
      <c r="HT170" s="186"/>
      <c r="HU170" s="186"/>
      <c r="HV170" s="186">
        <f t="shared" si="2007"/>
        <v>0</v>
      </c>
      <c r="HW170" s="186"/>
      <c r="HX170" s="186"/>
      <c r="HY170" s="186"/>
      <c r="HZ170" s="186">
        <f t="shared" si="2008"/>
        <v>0</v>
      </c>
      <c r="IA170" s="186"/>
      <c r="IB170" s="186"/>
      <c r="IC170" s="186"/>
      <c r="ID170" s="186">
        <f t="shared" si="2009"/>
        <v>0</v>
      </c>
      <c r="IE170" s="186">
        <f t="shared" si="1960"/>
        <v>0</v>
      </c>
    </row>
    <row r="171" spans="1:239" ht="15.75" x14ac:dyDescent="0.25">
      <c r="A171" s="17">
        <v>15</v>
      </c>
      <c r="B171" s="21" t="s">
        <v>61</v>
      </c>
      <c r="C171" s="19" t="s">
        <v>62</v>
      </c>
      <c r="D171" s="20">
        <f>AR171+'1.Danh muc CPHC'!CF171+DT171+FH171+GV171</f>
        <v>6.0069069000000006</v>
      </c>
      <c r="E171" s="20">
        <f>AS171+'1.Danh muc CPHC'!CG171+DU171+FI171+GW171</f>
        <v>15.591224459999999</v>
      </c>
      <c r="F171" s="20">
        <f>AT171+'1.Danh muc CPHC'!CH171+DV171+FJ171+GX171</f>
        <v>2.1122666200000002</v>
      </c>
      <c r="G171" s="20">
        <f>AU171+'1.Danh muc CPHC'!CI171+DW171+FK171+GY171</f>
        <v>1.15628478</v>
      </c>
      <c r="H171" s="20">
        <f>AV171+'1.Danh muc CPHC'!CJ171+DX171+FL171+GZ171</f>
        <v>2.4759999000000001</v>
      </c>
      <c r="I171" s="32">
        <f t="shared" si="1340"/>
        <v>5.7445513000000004</v>
      </c>
      <c r="J171" s="20">
        <f t="shared" si="1977"/>
        <v>1.6401060000000001</v>
      </c>
      <c r="K171" s="20">
        <f t="shared" si="1977"/>
        <v>3.4223942000000003</v>
      </c>
      <c r="L171" s="20">
        <f t="shared" si="1977"/>
        <v>3.2964762000000003</v>
      </c>
      <c r="M171" s="32">
        <f t="shared" si="1341"/>
        <v>8.3589764000000013</v>
      </c>
      <c r="N171" s="20">
        <f t="shared" si="1978"/>
        <v>5.7873100000000006</v>
      </c>
      <c r="O171" s="20">
        <f t="shared" si="1978"/>
        <v>8.0359423999999997</v>
      </c>
      <c r="P171" s="20">
        <f t="shared" si="1978"/>
        <v>1.5549136000000001</v>
      </c>
      <c r="Q171" s="32">
        <f t="shared" si="1342"/>
        <v>15.378166000000002</v>
      </c>
      <c r="R171" s="20">
        <f t="shared" si="1979"/>
        <v>2.0212872000000002</v>
      </c>
      <c r="S171" s="20">
        <f t="shared" si="1979"/>
        <v>7.3078630000000011</v>
      </c>
      <c r="T171" s="20">
        <f t="shared" si="1979"/>
        <v>8.1137101999999999</v>
      </c>
      <c r="U171" s="32">
        <f t="shared" si="1343"/>
        <v>17.442860400000001</v>
      </c>
      <c r="V171" s="32">
        <f t="shared" si="1344"/>
        <v>46.924554100000002</v>
      </c>
      <c r="W171" s="32">
        <f t="shared" si="1980"/>
        <v>0.62282760000000004</v>
      </c>
      <c r="X171" s="32">
        <f t="shared" si="1981"/>
        <v>1.0566983999999999</v>
      </c>
      <c r="Y171" s="202">
        <f t="shared" si="1981"/>
        <v>0</v>
      </c>
      <c r="Z171" s="186">
        <f t="shared" si="1762"/>
        <v>1.6795260000000001</v>
      </c>
      <c r="AA171" s="186">
        <f t="shared" si="1982"/>
        <v>0</v>
      </c>
      <c r="AB171" s="186">
        <f t="shared" si="1983"/>
        <v>0</v>
      </c>
      <c r="AC171" s="186">
        <f t="shared" si="1983"/>
        <v>0</v>
      </c>
      <c r="AD171" s="186">
        <f t="shared" si="1983"/>
        <v>0</v>
      </c>
      <c r="AE171" s="186">
        <f t="shared" si="1984"/>
        <v>0</v>
      </c>
      <c r="AF171" s="186">
        <f t="shared" si="1985"/>
        <v>0</v>
      </c>
      <c r="AG171" s="186">
        <f t="shared" si="1986"/>
        <v>0</v>
      </c>
      <c r="AH171" s="186">
        <f t="shared" si="1987"/>
        <v>0</v>
      </c>
      <c r="AI171" s="186">
        <f t="shared" si="1988"/>
        <v>0</v>
      </c>
      <c r="AJ171" s="186">
        <f t="shared" si="1989"/>
        <v>0</v>
      </c>
      <c r="AK171" s="186">
        <f t="shared" si="1990"/>
        <v>0</v>
      </c>
      <c r="AL171" s="186">
        <f t="shared" si="1991"/>
        <v>0</v>
      </c>
      <c r="AM171" s="186">
        <f t="shared" si="1374"/>
        <v>1.6795260000000001</v>
      </c>
      <c r="AN171" s="13"/>
      <c r="AO171" s="18">
        <v>15</v>
      </c>
      <c r="AP171" s="21" t="s">
        <v>61</v>
      </c>
      <c r="AQ171" s="19" t="s">
        <v>62</v>
      </c>
      <c r="AR171" s="19">
        <v>3.5236753599999999</v>
      </c>
      <c r="AS171" s="19">
        <v>8.0310457599999996</v>
      </c>
      <c r="AT171" s="19">
        <v>1.5436504</v>
      </c>
      <c r="AU171" s="19">
        <v>0.80361480000000007</v>
      </c>
      <c r="AV171" s="19">
        <v>1.8287136000000002</v>
      </c>
      <c r="AW171" s="19">
        <f t="shared" si="1938"/>
        <v>4.1759788000000002</v>
      </c>
      <c r="AX171" s="19">
        <v>1.5375080000000001</v>
      </c>
      <c r="AY171" s="19">
        <v>3.3314852000000004</v>
      </c>
      <c r="AZ171" s="19">
        <v>3.2055672000000004</v>
      </c>
      <c r="BA171" s="19">
        <f t="shared" si="1992"/>
        <v>8.0745604000000011</v>
      </c>
      <c r="BB171" s="19">
        <v>5.1902724000000005</v>
      </c>
      <c r="BC171" s="19">
        <v>7.3114980000000003</v>
      </c>
      <c r="BD171" s="19">
        <v>1.0134320000000001</v>
      </c>
      <c r="BE171" s="19">
        <f t="shared" si="1940"/>
        <v>13.515202400000002</v>
      </c>
      <c r="BF171" s="19">
        <v>1.205667</v>
      </c>
      <c r="BG171" s="19">
        <v>6.7709916000000012</v>
      </c>
      <c r="BH171" s="19">
        <v>6.9987111999999998</v>
      </c>
      <c r="BI171" s="19">
        <f t="shared" si="1993"/>
        <v>14.975369800000001</v>
      </c>
      <c r="BJ171" s="33">
        <f t="shared" si="1994"/>
        <v>40.741111400000008</v>
      </c>
      <c r="BK171" s="48"/>
      <c r="BL171" s="48"/>
      <c r="BM171" s="48"/>
      <c r="BN171" s="197">
        <f t="shared" si="1995"/>
        <v>0</v>
      </c>
      <c r="BO171" s="197"/>
      <c r="BP171" s="197"/>
      <c r="BQ171" s="197"/>
      <c r="BR171" s="197">
        <f t="shared" si="1996"/>
        <v>0</v>
      </c>
      <c r="BS171" s="197"/>
      <c r="BT171" s="197"/>
      <c r="BU171" s="197"/>
      <c r="BV171" s="197">
        <f t="shared" si="1997"/>
        <v>0</v>
      </c>
      <c r="BW171" s="197"/>
      <c r="BX171" s="197"/>
      <c r="BY171" s="197"/>
      <c r="BZ171" s="197">
        <f t="shared" si="1998"/>
        <v>0</v>
      </c>
      <c r="CA171" s="197"/>
      <c r="CC171" s="18">
        <v>15</v>
      </c>
      <c r="CD171" s="21" t="s">
        <v>61</v>
      </c>
      <c r="CE171" s="19" t="s">
        <v>62</v>
      </c>
      <c r="CF171" s="19">
        <v>0.22588064000000002</v>
      </c>
      <c r="CG171" s="19">
        <v>1.1800009999999999</v>
      </c>
      <c r="CH171" s="19">
        <v>1.7948219999999997E-2</v>
      </c>
      <c r="CI171" s="19">
        <v>2.5396380000000003E-2</v>
      </c>
      <c r="CJ171" s="19">
        <v>1.8922500000000002E-2</v>
      </c>
      <c r="CK171" s="19">
        <v>6.2267099999999999E-2</v>
      </c>
      <c r="CL171" s="19"/>
      <c r="CM171" s="19"/>
      <c r="CN171" s="19"/>
      <c r="CO171" s="19">
        <v>0</v>
      </c>
      <c r="CP171" s="19"/>
      <c r="CQ171" s="19"/>
      <c r="CR171" s="19"/>
      <c r="CS171" s="19">
        <v>0</v>
      </c>
      <c r="CT171" s="19"/>
      <c r="CU171" s="19"/>
      <c r="CV171" s="19"/>
      <c r="CW171" s="19">
        <v>0</v>
      </c>
      <c r="CX171" s="19">
        <v>6.2267099999999999E-2</v>
      </c>
      <c r="CY171" s="19"/>
      <c r="CZ171" s="19"/>
      <c r="DA171" s="19"/>
      <c r="DB171" s="19"/>
      <c r="DC171" s="19"/>
      <c r="DD171" s="19"/>
      <c r="DE171" s="19"/>
      <c r="DF171" s="19"/>
      <c r="DG171" s="19"/>
      <c r="DH171" s="19"/>
      <c r="DI171" s="19"/>
      <c r="DJ171" s="19"/>
      <c r="DK171" s="19"/>
      <c r="DL171" s="19"/>
      <c r="DM171" s="19"/>
      <c r="DN171" s="186"/>
      <c r="DO171" s="186"/>
      <c r="DQ171" s="18">
        <v>15</v>
      </c>
      <c r="DR171" s="21" t="s">
        <v>61</v>
      </c>
      <c r="DS171" s="19" t="s">
        <v>62</v>
      </c>
      <c r="DT171" s="19"/>
      <c r="DU171" s="19"/>
      <c r="DV171" s="19"/>
      <c r="DW171" s="19"/>
      <c r="DX171" s="19"/>
      <c r="DY171" s="19">
        <v>0</v>
      </c>
      <c r="DZ171" s="19"/>
      <c r="EA171" s="19"/>
      <c r="EB171" s="19"/>
      <c r="EC171" s="19">
        <v>0</v>
      </c>
      <c r="ED171" s="19"/>
      <c r="EE171" s="19"/>
      <c r="EF171" s="19"/>
      <c r="EG171" s="19">
        <v>0</v>
      </c>
      <c r="EH171" s="19"/>
      <c r="EI171" s="19"/>
      <c r="EJ171" s="19"/>
      <c r="EK171" s="19">
        <v>0</v>
      </c>
      <c r="EL171" s="19">
        <v>0</v>
      </c>
      <c r="EM171" s="48"/>
      <c r="EN171" s="48"/>
      <c r="EO171" s="48"/>
      <c r="EP171" s="197">
        <v>0</v>
      </c>
      <c r="EQ171" s="197"/>
      <c r="ER171" s="197"/>
      <c r="ES171" s="197"/>
      <c r="ET171" s="197">
        <v>0</v>
      </c>
      <c r="EU171" s="197"/>
      <c r="EV171" s="197"/>
      <c r="EW171" s="197"/>
      <c r="EX171" s="197">
        <v>0</v>
      </c>
      <c r="EY171" s="197"/>
      <c r="EZ171" s="197"/>
      <c r="FA171" s="197"/>
      <c r="FB171" s="197">
        <v>0</v>
      </c>
      <c r="FC171" s="197">
        <v>0</v>
      </c>
      <c r="FE171" s="18">
        <v>15</v>
      </c>
      <c r="FF171" s="21" t="s">
        <v>61</v>
      </c>
      <c r="FG171" s="19" t="s">
        <v>62</v>
      </c>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86">
        <f t="shared" si="1999"/>
        <v>0</v>
      </c>
      <c r="GE171" s="186"/>
      <c r="GF171" s="186"/>
      <c r="GG171" s="186"/>
      <c r="GH171" s="186">
        <f t="shared" si="2000"/>
        <v>0</v>
      </c>
      <c r="GI171" s="186"/>
      <c r="GJ171" s="186"/>
      <c r="GK171" s="186"/>
      <c r="GL171" s="186">
        <f t="shared" si="2001"/>
        <v>0</v>
      </c>
      <c r="GM171" s="186"/>
      <c r="GN171" s="186"/>
      <c r="GO171" s="186"/>
      <c r="GP171" s="186">
        <f t="shared" si="2002"/>
        <v>0</v>
      </c>
      <c r="GQ171" s="186"/>
      <c r="GS171" s="18">
        <v>15</v>
      </c>
      <c r="GT171" s="21" t="s">
        <v>61</v>
      </c>
      <c r="GU171" s="19" t="s">
        <v>62</v>
      </c>
      <c r="GV171" s="19">
        <v>2.2573509</v>
      </c>
      <c r="GW171" s="19">
        <v>6.3801777</v>
      </c>
      <c r="GX171" s="19">
        <v>0.55066800000000005</v>
      </c>
      <c r="GY171" s="19">
        <v>0.32727360000000005</v>
      </c>
      <c r="GZ171" s="19">
        <v>0.62836379999999992</v>
      </c>
      <c r="HA171" s="19">
        <f t="shared" si="1951"/>
        <v>1.5063054</v>
      </c>
      <c r="HB171" s="19">
        <v>0.10259799999999999</v>
      </c>
      <c r="HC171" s="19">
        <v>9.0909000000000004E-2</v>
      </c>
      <c r="HD171" s="19">
        <v>9.0909000000000004E-2</v>
      </c>
      <c r="HE171" s="19">
        <f t="shared" si="2003"/>
        <v>0.284416</v>
      </c>
      <c r="HF171" s="19">
        <v>0.59703760000000006</v>
      </c>
      <c r="HG171" s="19">
        <v>0.72444439999999999</v>
      </c>
      <c r="HH171" s="19">
        <v>0.54148160000000001</v>
      </c>
      <c r="HI171" s="19">
        <f t="shared" si="2004"/>
        <v>1.8629636000000001</v>
      </c>
      <c r="HJ171" s="19">
        <v>0.81562020000000013</v>
      </c>
      <c r="HK171" s="19">
        <v>0.5368714</v>
      </c>
      <c r="HL171" s="19">
        <v>1.1149990000000001</v>
      </c>
      <c r="HM171" s="19">
        <f t="shared" si="2005"/>
        <v>2.4674906000000001</v>
      </c>
      <c r="HN171" s="19">
        <f t="shared" si="1955"/>
        <v>6.1211756000000008</v>
      </c>
      <c r="HO171" s="19">
        <v>0.62282760000000004</v>
      </c>
      <c r="HP171" s="19">
        <v>1.0566983999999999</v>
      </c>
      <c r="HQ171" s="19"/>
      <c r="HR171" s="19">
        <f t="shared" si="2006"/>
        <v>1.6795260000000001</v>
      </c>
      <c r="HS171" s="186"/>
      <c r="HT171" s="186"/>
      <c r="HU171" s="186"/>
      <c r="HV171" s="186">
        <f t="shared" si="2007"/>
        <v>0</v>
      </c>
      <c r="HW171" s="186"/>
      <c r="HX171" s="186"/>
      <c r="HY171" s="186"/>
      <c r="HZ171" s="186">
        <f t="shared" si="2008"/>
        <v>0</v>
      </c>
      <c r="IA171" s="186"/>
      <c r="IB171" s="186"/>
      <c r="IC171" s="186"/>
      <c r="ID171" s="186">
        <f t="shared" si="2009"/>
        <v>0</v>
      </c>
      <c r="IE171" s="186">
        <f t="shared" si="1960"/>
        <v>1.6795260000000001</v>
      </c>
    </row>
    <row r="172" spans="1:239" ht="15.75" x14ac:dyDescent="0.25">
      <c r="A172" s="17">
        <v>16</v>
      </c>
      <c r="B172" s="21" t="s">
        <v>63</v>
      </c>
      <c r="C172" s="19" t="s">
        <v>64</v>
      </c>
      <c r="D172" s="20">
        <f>AR172+'1.Danh muc CPHC'!CF172+DT172+FH172+GV172</f>
        <v>0</v>
      </c>
      <c r="E172" s="20">
        <f>AS172+'1.Danh muc CPHC'!CG172+DU172+FI172+GW172</f>
        <v>0</v>
      </c>
      <c r="F172" s="20">
        <f>AT172+'1.Danh muc CPHC'!CH172+DV172+FJ172+GX172</f>
        <v>0</v>
      </c>
      <c r="G172" s="20">
        <f>AU172+'1.Danh muc CPHC'!CI172+DW172+FK172+GY172</f>
        <v>0</v>
      </c>
      <c r="H172" s="20">
        <f>AV172+'1.Danh muc CPHC'!CJ172+DX172+FL172+GZ172</f>
        <v>0</v>
      </c>
      <c r="I172" s="32">
        <f t="shared" ref="I172:I227" si="2010">SUM(F172:H172)</f>
        <v>0</v>
      </c>
      <c r="J172" s="20">
        <f t="shared" si="1977"/>
        <v>0</v>
      </c>
      <c r="K172" s="20">
        <f t="shared" si="1977"/>
        <v>0</v>
      </c>
      <c r="L172" s="20">
        <f t="shared" si="1977"/>
        <v>0</v>
      </c>
      <c r="M172" s="32">
        <f t="shared" ref="M172:M227" si="2011">SUM(J172:L172)</f>
        <v>0</v>
      </c>
      <c r="N172" s="20">
        <f t="shared" si="1978"/>
        <v>0</v>
      </c>
      <c r="O172" s="20">
        <f t="shared" si="1978"/>
        <v>0</v>
      </c>
      <c r="P172" s="20">
        <f t="shared" si="1978"/>
        <v>0</v>
      </c>
      <c r="Q172" s="32">
        <f t="shared" ref="Q172:Q227" si="2012">SUM(N172:P172)</f>
        <v>0</v>
      </c>
      <c r="R172" s="20">
        <f t="shared" si="1979"/>
        <v>0</v>
      </c>
      <c r="S172" s="20">
        <f t="shared" si="1979"/>
        <v>0</v>
      </c>
      <c r="T172" s="20">
        <f t="shared" si="1979"/>
        <v>0</v>
      </c>
      <c r="U172" s="32">
        <f t="shared" ref="U172:U227" si="2013">SUM(R172:T172)</f>
        <v>0</v>
      </c>
      <c r="V172" s="32">
        <f t="shared" ref="V172:V226" si="2014">I172+M172+Q172+U172</f>
        <v>0</v>
      </c>
      <c r="W172" s="32">
        <f t="shared" si="1980"/>
        <v>0</v>
      </c>
      <c r="X172" s="32">
        <f t="shared" si="1981"/>
        <v>0</v>
      </c>
      <c r="Y172" s="202">
        <f t="shared" si="1981"/>
        <v>0</v>
      </c>
      <c r="Z172" s="186">
        <f t="shared" si="1762"/>
        <v>0</v>
      </c>
      <c r="AA172" s="186">
        <f t="shared" si="1982"/>
        <v>0</v>
      </c>
      <c r="AB172" s="186">
        <f t="shared" si="1983"/>
        <v>0</v>
      </c>
      <c r="AC172" s="186">
        <f t="shared" si="1983"/>
        <v>0</v>
      </c>
      <c r="AD172" s="186">
        <f t="shared" si="1983"/>
        <v>0</v>
      </c>
      <c r="AE172" s="186">
        <f t="shared" si="1984"/>
        <v>0</v>
      </c>
      <c r="AF172" s="186">
        <f t="shared" si="1985"/>
        <v>0</v>
      </c>
      <c r="AG172" s="186">
        <f t="shared" si="1986"/>
        <v>0</v>
      </c>
      <c r="AH172" s="186">
        <f t="shared" si="1987"/>
        <v>0</v>
      </c>
      <c r="AI172" s="186">
        <f t="shared" si="1988"/>
        <v>0</v>
      </c>
      <c r="AJ172" s="186">
        <f t="shared" si="1989"/>
        <v>0</v>
      </c>
      <c r="AK172" s="186">
        <f t="shared" si="1990"/>
        <v>0</v>
      </c>
      <c r="AL172" s="186">
        <f t="shared" si="1991"/>
        <v>0</v>
      </c>
      <c r="AM172" s="186">
        <f t="shared" si="1374"/>
        <v>0</v>
      </c>
      <c r="AN172" s="13"/>
      <c r="AO172" s="18">
        <v>16</v>
      </c>
      <c r="AP172" s="21" t="s">
        <v>63</v>
      </c>
      <c r="AQ172" s="19" t="s">
        <v>64</v>
      </c>
      <c r="AR172" s="19">
        <v>0</v>
      </c>
      <c r="AS172" s="19">
        <v>0</v>
      </c>
      <c r="AT172" s="19">
        <v>0</v>
      </c>
      <c r="AU172" s="19">
        <v>0</v>
      </c>
      <c r="AV172" s="19">
        <v>0</v>
      </c>
      <c r="AW172" s="19">
        <f t="shared" si="1938"/>
        <v>0</v>
      </c>
      <c r="AX172" s="19">
        <v>0</v>
      </c>
      <c r="AY172" s="19">
        <v>0</v>
      </c>
      <c r="AZ172" s="19">
        <v>0</v>
      </c>
      <c r="BA172" s="19">
        <f t="shared" si="1992"/>
        <v>0</v>
      </c>
      <c r="BB172" s="19">
        <v>0</v>
      </c>
      <c r="BC172" s="19">
        <v>0</v>
      </c>
      <c r="BD172" s="19">
        <v>0</v>
      </c>
      <c r="BE172" s="19">
        <f t="shared" si="1940"/>
        <v>0</v>
      </c>
      <c r="BF172" s="19">
        <v>0</v>
      </c>
      <c r="BG172" s="19">
        <v>0</v>
      </c>
      <c r="BH172" s="19">
        <v>0</v>
      </c>
      <c r="BI172" s="19">
        <f t="shared" si="1993"/>
        <v>0</v>
      </c>
      <c r="BJ172" s="33">
        <f t="shared" si="1994"/>
        <v>0</v>
      </c>
      <c r="BK172" s="48"/>
      <c r="BL172" s="48"/>
      <c r="BM172" s="48"/>
      <c r="BN172" s="197">
        <f t="shared" si="1995"/>
        <v>0</v>
      </c>
      <c r="BO172" s="197"/>
      <c r="BP172" s="197"/>
      <c r="BQ172" s="197"/>
      <c r="BR172" s="197">
        <f t="shared" si="1996"/>
        <v>0</v>
      </c>
      <c r="BS172" s="197"/>
      <c r="BT172" s="197"/>
      <c r="BU172" s="197"/>
      <c r="BV172" s="197">
        <f t="shared" si="1997"/>
        <v>0</v>
      </c>
      <c r="BW172" s="197"/>
      <c r="BX172" s="197"/>
      <c r="BY172" s="197"/>
      <c r="BZ172" s="197">
        <f t="shared" si="1998"/>
        <v>0</v>
      </c>
      <c r="CA172" s="197"/>
      <c r="CC172" s="18">
        <v>16</v>
      </c>
      <c r="CD172" s="21" t="s">
        <v>63</v>
      </c>
      <c r="CE172" s="19" t="s">
        <v>64</v>
      </c>
      <c r="CF172" s="19">
        <v>0</v>
      </c>
      <c r="CG172" s="19">
        <v>0</v>
      </c>
      <c r="CH172" s="19">
        <v>0</v>
      </c>
      <c r="CI172" s="19">
        <v>0</v>
      </c>
      <c r="CJ172" s="19">
        <v>0</v>
      </c>
      <c r="CK172" s="19">
        <v>0</v>
      </c>
      <c r="CL172" s="19"/>
      <c r="CM172" s="19"/>
      <c r="CN172" s="19"/>
      <c r="CO172" s="19">
        <v>0</v>
      </c>
      <c r="CP172" s="19"/>
      <c r="CQ172" s="19"/>
      <c r="CR172" s="19"/>
      <c r="CS172" s="19">
        <v>0</v>
      </c>
      <c r="CT172" s="19"/>
      <c r="CU172" s="19"/>
      <c r="CV172" s="19"/>
      <c r="CW172" s="19">
        <v>0</v>
      </c>
      <c r="CX172" s="19">
        <v>0</v>
      </c>
      <c r="CY172" s="19"/>
      <c r="CZ172" s="19"/>
      <c r="DA172" s="19"/>
      <c r="DB172" s="19"/>
      <c r="DC172" s="19"/>
      <c r="DD172" s="19"/>
      <c r="DE172" s="19"/>
      <c r="DF172" s="19"/>
      <c r="DG172" s="19"/>
      <c r="DH172" s="19"/>
      <c r="DI172" s="19"/>
      <c r="DJ172" s="19"/>
      <c r="DK172" s="19"/>
      <c r="DL172" s="19"/>
      <c r="DM172" s="19"/>
      <c r="DN172" s="186"/>
      <c r="DO172" s="186"/>
      <c r="DQ172" s="18">
        <v>16</v>
      </c>
      <c r="DR172" s="21" t="s">
        <v>63</v>
      </c>
      <c r="DS172" s="19" t="s">
        <v>64</v>
      </c>
      <c r="DT172" s="19"/>
      <c r="DU172" s="19"/>
      <c r="DV172" s="19"/>
      <c r="DW172" s="19"/>
      <c r="DX172" s="19"/>
      <c r="DY172" s="19">
        <v>0</v>
      </c>
      <c r="DZ172" s="19"/>
      <c r="EA172" s="19"/>
      <c r="EB172" s="19"/>
      <c r="EC172" s="19">
        <v>0</v>
      </c>
      <c r="ED172" s="19"/>
      <c r="EE172" s="19"/>
      <c r="EF172" s="19"/>
      <c r="EG172" s="19">
        <v>0</v>
      </c>
      <c r="EH172" s="19"/>
      <c r="EI172" s="19"/>
      <c r="EJ172" s="19"/>
      <c r="EK172" s="19">
        <v>0</v>
      </c>
      <c r="EL172" s="19">
        <v>0</v>
      </c>
      <c r="EM172" s="48"/>
      <c r="EN172" s="48"/>
      <c r="EO172" s="48"/>
      <c r="EP172" s="197">
        <v>0</v>
      </c>
      <c r="EQ172" s="197"/>
      <c r="ER172" s="197"/>
      <c r="ES172" s="197"/>
      <c r="ET172" s="197">
        <v>0</v>
      </c>
      <c r="EU172" s="197"/>
      <c r="EV172" s="197"/>
      <c r="EW172" s="197"/>
      <c r="EX172" s="197">
        <v>0</v>
      </c>
      <c r="EY172" s="197"/>
      <c r="EZ172" s="197"/>
      <c r="FA172" s="197"/>
      <c r="FB172" s="197">
        <v>0</v>
      </c>
      <c r="FC172" s="197">
        <v>0</v>
      </c>
      <c r="FE172" s="18">
        <v>16</v>
      </c>
      <c r="FF172" s="21" t="s">
        <v>63</v>
      </c>
      <c r="FG172" s="19" t="s">
        <v>64</v>
      </c>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86">
        <f t="shared" si="1999"/>
        <v>0</v>
      </c>
      <c r="GE172" s="186"/>
      <c r="GF172" s="186"/>
      <c r="GG172" s="186"/>
      <c r="GH172" s="186">
        <f t="shared" si="2000"/>
        <v>0</v>
      </c>
      <c r="GI172" s="186"/>
      <c r="GJ172" s="186"/>
      <c r="GK172" s="186"/>
      <c r="GL172" s="186">
        <f t="shared" si="2001"/>
        <v>0</v>
      </c>
      <c r="GM172" s="186"/>
      <c r="GN172" s="186"/>
      <c r="GO172" s="186"/>
      <c r="GP172" s="186">
        <f t="shared" si="2002"/>
        <v>0</v>
      </c>
      <c r="GQ172" s="186"/>
      <c r="GS172" s="18">
        <v>16</v>
      </c>
      <c r="GT172" s="21" t="s">
        <v>63</v>
      </c>
      <c r="GU172" s="19" t="s">
        <v>64</v>
      </c>
      <c r="GV172" s="19">
        <v>0</v>
      </c>
      <c r="GW172" s="19">
        <v>0</v>
      </c>
      <c r="GX172" s="19">
        <v>0</v>
      </c>
      <c r="GY172" s="19">
        <v>0</v>
      </c>
      <c r="GZ172" s="19">
        <v>0</v>
      </c>
      <c r="HA172" s="19">
        <f t="shared" si="1951"/>
        <v>0</v>
      </c>
      <c r="HB172" s="19">
        <v>0</v>
      </c>
      <c r="HC172" s="19">
        <v>0</v>
      </c>
      <c r="HD172" s="19">
        <v>0</v>
      </c>
      <c r="HE172" s="19">
        <f t="shared" si="2003"/>
        <v>0</v>
      </c>
      <c r="HF172" s="19">
        <v>0</v>
      </c>
      <c r="HG172" s="19">
        <v>0</v>
      </c>
      <c r="HH172" s="19">
        <v>0</v>
      </c>
      <c r="HI172" s="19">
        <f t="shared" si="2004"/>
        <v>0</v>
      </c>
      <c r="HJ172" s="19">
        <v>0</v>
      </c>
      <c r="HK172" s="19">
        <v>0</v>
      </c>
      <c r="HL172" s="19">
        <v>0</v>
      </c>
      <c r="HM172" s="19">
        <f t="shared" si="2005"/>
        <v>0</v>
      </c>
      <c r="HN172" s="19">
        <f t="shared" si="1955"/>
        <v>0</v>
      </c>
      <c r="HO172" s="19">
        <v>0</v>
      </c>
      <c r="HP172" s="19">
        <v>0</v>
      </c>
      <c r="HQ172" s="19"/>
      <c r="HR172" s="19">
        <f t="shared" si="2006"/>
        <v>0</v>
      </c>
      <c r="HS172" s="186"/>
      <c r="HT172" s="186"/>
      <c r="HU172" s="186"/>
      <c r="HV172" s="186">
        <f t="shared" si="2007"/>
        <v>0</v>
      </c>
      <c r="HW172" s="186"/>
      <c r="HX172" s="186"/>
      <c r="HY172" s="186"/>
      <c r="HZ172" s="186">
        <f t="shared" si="2008"/>
        <v>0</v>
      </c>
      <c r="IA172" s="186"/>
      <c r="IB172" s="186"/>
      <c r="IC172" s="186"/>
      <c r="ID172" s="186">
        <f t="shared" si="2009"/>
        <v>0</v>
      </c>
      <c r="IE172" s="186">
        <f t="shared" si="1960"/>
        <v>0</v>
      </c>
    </row>
    <row r="173" spans="1:239" s="13" customFormat="1" ht="15.75" x14ac:dyDescent="0.25">
      <c r="A173" s="14" t="s">
        <v>65</v>
      </c>
      <c r="B173" s="15"/>
      <c r="C173" s="16" t="s">
        <v>66</v>
      </c>
      <c r="D173" s="16">
        <f>SUM(D174:D176)</f>
        <v>14.429165900000001</v>
      </c>
      <c r="E173" s="16">
        <f t="shared" ref="E173:F173" si="2015">SUM(E174:E176)</f>
        <v>47.130702330606056</v>
      </c>
      <c r="F173" s="16">
        <f t="shared" si="2015"/>
        <v>2.1801618</v>
      </c>
      <c r="G173" s="16">
        <f t="shared" ref="G173:T173" si="2016">SUM(G174:G176)</f>
        <v>2.4344387000000003</v>
      </c>
      <c r="H173" s="16">
        <f t="shared" si="2016"/>
        <v>5.2296902799999998</v>
      </c>
      <c r="I173" s="29">
        <f t="shared" si="2010"/>
        <v>9.8442907799999997</v>
      </c>
      <c r="J173" s="16">
        <f t="shared" si="2016"/>
        <v>7.4329230000000006</v>
      </c>
      <c r="K173" s="16">
        <f t="shared" si="2016"/>
        <v>6.7623144000000002</v>
      </c>
      <c r="L173" s="16">
        <f t="shared" si="2016"/>
        <v>8.5489284000000012</v>
      </c>
      <c r="M173" s="29">
        <f t="shared" si="2011"/>
        <v>22.744165800000001</v>
      </c>
      <c r="N173" s="16">
        <f t="shared" si="2016"/>
        <v>6.2666804000000003</v>
      </c>
      <c r="O173" s="16">
        <f t="shared" si="2016"/>
        <v>4.4398900000000001</v>
      </c>
      <c r="P173" s="16">
        <f t="shared" si="2016"/>
        <v>1.0873186000000001</v>
      </c>
      <c r="Q173" s="29">
        <f t="shared" si="2012"/>
        <v>11.793889</v>
      </c>
      <c r="R173" s="16">
        <f t="shared" si="2016"/>
        <v>1.0288211999999999</v>
      </c>
      <c r="S173" s="16">
        <f t="shared" si="2016"/>
        <v>6.1356244000000011</v>
      </c>
      <c r="T173" s="16">
        <f t="shared" si="2016"/>
        <v>4.8469268000000003</v>
      </c>
      <c r="U173" s="29">
        <f t="shared" si="2013"/>
        <v>12.011372400000001</v>
      </c>
      <c r="V173" s="29">
        <f t="shared" si="2014"/>
        <v>56.393717979999998</v>
      </c>
      <c r="W173" s="29">
        <f t="shared" ref="W173:Y173" si="2017">SUM(W174:W176)</f>
        <v>3.5999999999999997E-2</v>
      </c>
      <c r="X173" s="29">
        <f t="shared" si="2017"/>
        <v>8.8888599999999998E-2</v>
      </c>
      <c r="Y173" s="201">
        <f t="shared" si="2017"/>
        <v>0</v>
      </c>
      <c r="Z173" s="353">
        <f t="shared" si="1762"/>
        <v>0.12488859999999999</v>
      </c>
      <c r="AA173" s="353">
        <f t="shared" ref="AA173" si="2018">SUM(AA174:AA176)</f>
        <v>0</v>
      </c>
      <c r="AB173" s="353">
        <f t="shared" ref="AB173:AE173" si="2019">SUM(AB174:AB176)</f>
        <v>0</v>
      </c>
      <c r="AC173" s="353">
        <f t="shared" si="2019"/>
        <v>0</v>
      </c>
      <c r="AD173" s="353">
        <f t="shared" si="2019"/>
        <v>0</v>
      </c>
      <c r="AE173" s="353">
        <f t="shared" si="2019"/>
        <v>0</v>
      </c>
      <c r="AF173" s="353">
        <f t="shared" ref="AF173:AI173" si="2020">SUM(AF174:AF176)</f>
        <v>0</v>
      </c>
      <c r="AG173" s="353">
        <f t="shared" si="2020"/>
        <v>0</v>
      </c>
      <c r="AH173" s="353">
        <f t="shared" si="2020"/>
        <v>0</v>
      </c>
      <c r="AI173" s="353">
        <f t="shared" si="2020"/>
        <v>0</v>
      </c>
      <c r="AJ173" s="353">
        <f t="shared" ref="AJ173:AL173" si="2021">SUM(AJ174:AJ176)</f>
        <v>0</v>
      </c>
      <c r="AK173" s="353">
        <f t="shared" si="2021"/>
        <v>0</v>
      </c>
      <c r="AL173" s="353">
        <f t="shared" si="2021"/>
        <v>0</v>
      </c>
      <c r="AM173" s="353">
        <f t="shared" si="1374"/>
        <v>0.12488859999999999</v>
      </c>
      <c r="AN173" s="355"/>
      <c r="AO173" s="15" t="s">
        <v>65</v>
      </c>
      <c r="AP173" s="15"/>
      <c r="AQ173" s="16" t="s">
        <v>66</v>
      </c>
      <c r="AR173" s="16">
        <f>SUM(AR174:AR176)</f>
        <v>6.4092423200000006</v>
      </c>
      <c r="AS173" s="16">
        <f t="shared" ref="AS173:BZ173" si="2022">SUM(AS174:AS176)</f>
        <v>15.12398132</v>
      </c>
      <c r="AT173" s="16">
        <f t="shared" si="2022"/>
        <v>1.6260827999999998</v>
      </c>
      <c r="AU173" s="16">
        <f t="shared" si="2022"/>
        <v>1.1325924000000001</v>
      </c>
      <c r="AV173" s="16">
        <f t="shared" si="2022"/>
        <v>4.6235847999999997</v>
      </c>
      <c r="AW173" s="16">
        <f t="shared" si="2022"/>
        <v>7.3822600000000005</v>
      </c>
      <c r="AX173" s="16">
        <f t="shared" si="2022"/>
        <v>2.5810220000000004</v>
      </c>
      <c r="AY173" s="16">
        <f t="shared" si="2022"/>
        <v>1.1135704000000002</v>
      </c>
      <c r="AZ173" s="16">
        <f t="shared" si="2022"/>
        <v>5.133984400000001</v>
      </c>
      <c r="BA173" s="16">
        <f t="shared" si="2022"/>
        <v>8.8285768000000004</v>
      </c>
      <c r="BB173" s="16">
        <f t="shared" si="2022"/>
        <v>5.4819548000000005</v>
      </c>
      <c r="BC173" s="16">
        <f t="shared" si="2022"/>
        <v>3.6551644000000008</v>
      </c>
      <c r="BD173" s="16">
        <f t="shared" si="2022"/>
        <v>0.302593</v>
      </c>
      <c r="BE173" s="16">
        <f t="shared" si="2022"/>
        <v>9.4397122000000007</v>
      </c>
      <c r="BF173" s="16">
        <f t="shared" si="2022"/>
        <v>0.65696299999999996</v>
      </c>
      <c r="BG173" s="16">
        <f t="shared" si="2022"/>
        <v>4.6481916000000005</v>
      </c>
      <c r="BH173" s="16">
        <f t="shared" si="2022"/>
        <v>4.6469268000000001</v>
      </c>
      <c r="BI173" s="16">
        <f t="shared" si="2022"/>
        <v>9.9520814000000009</v>
      </c>
      <c r="BJ173" s="16">
        <f t="shared" si="2022"/>
        <v>35.602630400000002</v>
      </c>
      <c r="BK173" s="82">
        <f t="shared" si="2022"/>
        <v>0</v>
      </c>
      <c r="BL173" s="82">
        <f t="shared" si="2022"/>
        <v>0</v>
      </c>
      <c r="BM173" s="82">
        <f t="shared" si="2022"/>
        <v>0</v>
      </c>
      <c r="BN173" s="350">
        <f t="shared" si="2022"/>
        <v>0</v>
      </c>
      <c r="BO173" s="350">
        <f t="shared" si="2022"/>
        <v>0</v>
      </c>
      <c r="BP173" s="350">
        <f t="shared" si="2022"/>
        <v>0</v>
      </c>
      <c r="BQ173" s="350">
        <f t="shared" si="2022"/>
        <v>0</v>
      </c>
      <c r="BR173" s="350">
        <f t="shared" si="2022"/>
        <v>0</v>
      </c>
      <c r="BS173" s="350">
        <f t="shared" si="2022"/>
        <v>0</v>
      </c>
      <c r="BT173" s="350">
        <f t="shared" si="2022"/>
        <v>0</v>
      </c>
      <c r="BU173" s="350">
        <f t="shared" si="2022"/>
        <v>0</v>
      </c>
      <c r="BV173" s="350">
        <f t="shared" si="2022"/>
        <v>0</v>
      </c>
      <c r="BW173" s="350">
        <f t="shared" si="2022"/>
        <v>0</v>
      </c>
      <c r="BX173" s="350">
        <f t="shared" si="2022"/>
        <v>0</v>
      </c>
      <c r="BY173" s="350">
        <f t="shared" si="2022"/>
        <v>0</v>
      </c>
      <c r="BZ173" s="350">
        <f t="shared" si="2022"/>
        <v>0</v>
      </c>
      <c r="CA173" s="350"/>
      <c r="CB173" s="355"/>
      <c r="CC173" s="15" t="s">
        <v>65</v>
      </c>
      <c r="CD173" s="15"/>
      <c r="CE173" s="16" t="s">
        <v>66</v>
      </c>
      <c r="CF173" s="16">
        <v>0.93475528000000019</v>
      </c>
      <c r="CG173" s="16">
        <v>0.39534331060606132</v>
      </c>
      <c r="CH173" s="16">
        <v>0.15892320000000001</v>
      </c>
      <c r="CI173" s="16">
        <v>2.9111100000000001E-2</v>
      </c>
      <c r="CJ173" s="16">
        <v>7.2199979999999997E-2</v>
      </c>
      <c r="CK173" s="16">
        <v>0.26023428000000004</v>
      </c>
      <c r="CL173" s="16">
        <v>0</v>
      </c>
      <c r="CM173" s="16">
        <v>0</v>
      </c>
      <c r="CN173" s="16">
        <v>0</v>
      </c>
      <c r="CO173" s="16">
        <v>0</v>
      </c>
      <c r="CP173" s="16">
        <v>0</v>
      </c>
      <c r="CQ173" s="16">
        <v>0</v>
      </c>
      <c r="CR173" s="16">
        <v>0</v>
      </c>
      <c r="CS173" s="16">
        <v>0</v>
      </c>
      <c r="CT173" s="16">
        <v>0</v>
      </c>
      <c r="CU173" s="16">
        <v>0</v>
      </c>
      <c r="CV173" s="16">
        <v>0</v>
      </c>
      <c r="CW173" s="16">
        <v>0</v>
      </c>
      <c r="CX173" s="16">
        <v>0.26023428000000004</v>
      </c>
      <c r="CY173" s="16"/>
      <c r="CZ173" s="16"/>
      <c r="DA173" s="16"/>
      <c r="DB173" s="16"/>
      <c r="DC173" s="16"/>
      <c r="DD173" s="16"/>
      <c r="DE173" s="16"/>
      <c r="DF173" s="16"/>
      <c r="DG173" s="16"/>
      <c r="DH173" s="16"/>
      <c r="DI173" s="16"/>
      <c r="DJ173" s="16"/>
      <c r="DK173" s="16"/>
      <c r="DL173" s="16"/>
      <c r="DM173" s="16"/>
      <c r="DN173" s="353"/>
      <c r="DO173" s="353"/>
      <c r="DP173" s="349"/>
      <c r="DQ173" s="15" t="s">
        <v>65</v>
      </c>
      <c r="DR173" s="15"/>
      <c r="DS173" s="16" t="s">
        <v>66</v>
      </c>
      <c r="DT173" s="16">
        <v>0</v>
      </c>
      <c r="DU173" s="16">
        <v>0</v>
      </c>
      <c r="DV173" s="16">
        <v>0</v>
      </c>
      <c r="DW173" s="16">
        <v>0</v>
      </c>
      <c r="DX173" s="16">
        <v>0</v>
      </c>
      <c r="DY173" s="16">
        <v>0</v>
      </c>
      <c r="DZ173" s="16">
        <v>0</v>
      </c>
      <c r="EA173" s="16">
        <v>0</v>
      </c>
      <c r="EB173" s="16">
        <v>0</v>
      </c>
      <c r="EC173" s="16">
        <v>0</v>
      </c>
      <c r="ED173" s="16">
        <v>0</v>
      </c>
      <c r="EE173" s="16">
        <v>0</v>
      </c>
      <c r="EF173" s="16">
        <v>0</v>
      </c>
      <c r="EG173" s="16">
        <v>0</v>
      </c>
      <c r="EH173" s="16">
        <v>0</v>
      </c>
      <c r="EI173" s="16">
        <v>0</v>
      </c>
      <c r="EJ173" s="16">
        <v>0</v>
      </c>
      <c r="EK173" s="16">
        <v>0</v>
      </c>
      <c r="EL173" s="16">
        <v>0</v>
      </c>
      <c r="EM173" s="82">
        <v>0</v>
      </c>
      <c r="EN173" s="82">
        <v>0</v>
      </c>
      <c r="EO173" s="82">
        <v>0</v>
      </c>
      <c r="EP173" s="350">
        <v>0</v>
      </c>
      <c r="EQ173" s="350">
        <v>0</v>
      </c>
      <c r="ER173" s="350">
        <v>0</v>
      </c>
      <c r="ES173" s="350">
        <v>0</v>
      </c>
      <c r="ET173" s="350">
        <v>0</v>
      </c>
      <c r="EU173" s="350">
        <v>0</v>
      </c>
      <c r="EV173" s="350">
        <v>0</v>
      </c>
      <c r="EW173" s="350">
        <v>0</v>
      </c>
      <c r="EX173" s="350">
        <v>0</v>
      </c>
      <c r="EY173" s="350">
        <v>0</v>
      </c>
      <c r="EZ173" s="350">
        <v>0</v>
      </c>
      <c r="FA173" s="350">
        <v>0</v>
      </c>
      <c r="FB173" s="350">
        <v>0</v>
      </c>
      <c r="FC173" s="350">
        <v>0</v>
      </c>
      <c r="FD173" s="355"/>
      <c r="FE173" s="15" t="s">
        <v>65</v>
      </c>
      <c r="FF173" s="15"/>
      <c r="FG173" s="16" t="s">
        <v>66</v>
      </c>
      <c r="FH173" s="16"/>
      <c r="FI173" s="16"/>
      <c r="FJ173" s="16"/>
      <c r="FK173" s="16"/>
      <c r="FL173" s="16"/>
      <c r="FM173" s="16"/>
      <c r="FN173" s="16"/>
      <c r="FO173" s="16"/>
      <c r="FP173" s="16"/>
      <c r="FQ173" s="16"/>
      <c r="FR173" s="16"/>
      <c r="FS173" s="16"/>
      <c r="FT173" s="16"/>
      <c r="FU173" s="16"/>
      <c r="FV173" s="16"/>
      <c r="FW173" s="16"/>
      <c r="FX173" s="16"/>
      <c r="FY173" s="16"/>
      <c r="FZ173" s="16"/>
      <c r="GA173" s="16">
        <f t="shared" ref="GA173:GD173" si="2023">SUM(GA174:GA176)</f>
        <v>0</v>
      </c>
      <c r="GB173" s="16">
        <f t="shared" si="2023"/>
        <v>0</v>
      </c>
      <c r="GC173" s="16">
        <f t="shared" si="2023"/>
        <v>0</v>
      </c>
      <c r="GD173" s="353">
        <f t="shared" si="2023"/>
        <v>0</v>
      </c>
      <c r="GE173" s="353">
        <f t="shared" ref="GE173:GH173" si="2024">SUM(GE174:GE176)</f>
        <v>0</v>
      </c>
      <c r="GF173" s="353">
        <f t="shared" si="2024"/>
        <v>0</v>
      </c>
      <c r="GG173" s="353">
        <f t="shared" si="2024"/>
        <v>0</v>
      </c>
      <c r="GH173" s="353">
        <f t="shared" si="2024"/>
        <v>0</v>
      </c>
      <c r="GI173" s="353">
        <f t="shared" ref="GI173:GL173" si="2025">SUM(GI174:GI176)</f>
        <v>0</v>
      </c>
      <c r="GJ173" s="353">
        <f t="shared" si="2025"/>
        <v>0</v>
      </c>
      <c r="GK173" s="353">
        <f t="shared" si="2025"/>
        <v>0</v>
      </c>
      <c r="GL173" s="353">
        <f t="shared" si="2025"/>
        <v>0</v>
      </c>
      <c r="GM173" s="353">
        <f t="shared" ref="GM173:GP173" si="2026">SUM(GM174:GM176)</f>
        <v>0</v>
      </c>
      <c r="GN173" s="353">
        <f t="shared" si="2026"/>
        <v>0</v>
      </c>
      <c r="GO173" s="353">
        <f t="shared" si="2026"/>
        <v>0</v>
      </c>
      <c r="GP173" s="353">
        <f t="shared" si="2026"/>
        <v>0</v>
      </c>
      <c r="GQ173" s="353"/>
      <c r="GR173" s="355"/>
      <c r="GS173" s="15" t="s">
        <v>65</v>
      </c>
      <c r="GT173" s="15"/>
      <c r="GU173" s="16" t="s">
        <v>66</v>
      </c>
      <c r="GV173" s="16">
        <f>SUM(GV174:GV176)</f>
        <v>7.0851682999999994</v>
      </c>
      <c r="GW173" s="16">
        <f t="shared" ref="GW173:HM173" si="2027">SUM(GW174:GW176)</f>
        <v>31.611377699999998</v>
      </c>
      <c r="GX173" s="16">
        <f t="shared" si="2027"/>
        <v>0.3951558</v>
      </c>
      <c r="GY173" s="16">
        <f t="shared" si="2027"/>
        <v>1.2727352000000001</v>
      </c>
      <c r="GZ173" s="16">
        <f t="shared" si="2027"/>
        <v>0.53390549999999992</v>
      </c>
      <c r="HA173" s="16">
        <f t="shared" si="2027"/>
        <v>2.2017964999999999</v>
      </c>
      <c r="HB173" s="16">
        <f t="shared" si="2027"/>
        <v>4.8519009999999998</v>
      </c>
      <c r="HC173" s="16">
        <f t="shared" si="2027"/>
        <v>5.6487439999999998</v>
      </c>
      <c r="HD173" s="16">
        <f t="shared" si="2027"/>
        <v>3.4149440000000002</v>
      </c>
      <c r="HE173" s="16">
        <f t="shared" si="2027"/>
        <v>13.915588999999999</v>
      </c>
      <c r="HF173" s="16">
        <f t="shared" si="2027"/>
        <v>0.78472560000000002</v>
      </c>
      <c r="HG173" s="16">
        <f t="shared" si="2027"/>
        <v>0.78472560000000002</v>
      </c>
      <c r="HH173" s="16">
        <f t="shared" si="2027"/>
        <v>0.78472560000000002</v>
      </c>
      <c r="HI173" s="16">
        <f t="shared" si="2027"/>
        <v>2.3541768000000003</v>
      </c>
      <c r="HJ173" s="16">
        <f t="shared" si="2027"/>
        <v>0.37185820000000003</v>
      </c>
      <c r="HK173" s="16">
        <f t="shared" si="2027"/>
        <v>1.4874328000000001</v>
      </c>
      <c r="HL173" s="16">
        <f t="shared" si="2027"/>
        <v>0.2</v>
      </c>
      <c r="HM173" s="16">
        <f t="shared" si="2027"/>
        <v>2.0592910000000004</v>
      </c>
      <c r="HN173" s="16">
        <f>SUM(HN174:HN176)</f>
        <v>20.530853300000004</v>
      </c>
      <c r="HO173" s="16">
        <f t="shared" ref="HO173:HR173" si="2028">SUM(HO174:HO176)</f>
        <v>3.5999999999999997E-2</v>
      </c>
      <c r="HP173" s="16">
        <f t="shared" si="2028"/>
        <v>8.8888599999999998E-2</v>
      </c>
      <c r="HQ173" s="16">
        <f t="shared" si="2028"/>
        <v>0</v>
      </c>
      <c r="HR173" s="16">
        <f t="shared" si="2028"/>
        <v>0.12488859999999999</v>
      </c>
      <c r="HS173" s="353">
        <f t="shared" ref="HS173:HV173" si="2029">SUM(HS174:HS176)</f>
        <v>0</v>
      </c>
      <c r="HT173" s="353">
        <f t="shared" si="2029"/>
        <v>0</v>
      </c>
      <c r="HU173" s="353">
        <f t="shared" si="2029"/>
        <v>0</v>
      </c>
      <c r="HV173" s="353">
        <f t="shared" si="2029"/>
        <v>0</v>
      </c>
      <c r="HW173" s="353">
        <f t="shared" ref="HW173:HZ173" si="2030">SUM(HW174:HW176)</f>
        <v>0</v>
      </c>
      <c r="HX173" s="353">
        <f t="shared" si="2030"/>
        <v>0</v>
      </c>
      <c r="HY173" s="353">
        <f t="shared" si="2030"/>
        <v>0</v>
      </c>
      <c r="HZ173" s="353">
        <f t="shared" si="2030"/>
        <v>0</v>
      </c>
      <c r="IA173" s="353">
        <f t="shared" ref="IA173:ID173" si="2031">SUM(IA174:IA176)</f>
        <v>0</v>
      </c>
      <c r="IB173" s="353">
        <f t="shared" si="2031"/>
        <v>0</v>
      </c>
      <c r="IC173" s="353">
        <f t="shared" si="2031"/>
        <v>0</v>
      </c>
      <c r="ID173" s="353">
        <f t="shared" si="2031"/>
        <v>0</v>
      </c>
      <c r="IE173" s="353">
        <f>SUM(IE174:IE176)</f>
        <v>0.12488859999999999</v>
      </c>
    </row>
    <row r="174" spans="1:239" ht="15.75" x14ac:dyDescent="0.25">
      <c r="A174" s="17">
        <v>17</v>
      </c>
      <c r="B174" s="21" t="s">
        <v>67</v>
      </c>
      <c r="C174" s="19" t="s">
        <v>68</v>
      </c>
      <c r="D174" s="20">
        <f>AR174+'1.Danh muc CPHC'!CF174+DT174+FH174+GV174</f>
        <v>2.0593336</v>
      </c>
      <c r="E174" s="20">
        <f>AS174+'1.Danh muc CPHC'!CG174+DU174+FI174+GW174</f>
        <v>2.681848823333334</v>
      </c>
      <c r="F174" s="20">
        <f>AT174+'1.Danh muc CPHC'!CH174+DV174+FJ174+GX174</f>
        <v>0.62411839999999996</v>
      </c>
      <c r="G174" s="20">
        <f>AU174+'1.Danh muc CPHC'!CI174+DW174+FK174+GY174</f>
        <v>0.35277804000000007</v>
      </c>
      <c r="H174" s="20">
        <f>AV174+'1.Danh muc CPHC'!CJ174+DX174+FL174+GZ174</f>
        <v>3.7037040000000001</v>
      </c>
      <c r="I174" s="32">
        <f>SUM(F174:H174)</f>
        <v>4.6806004400000001</v>
      </c>
      <c r="J174" s="20">
        <f>AX174+'1.Danh muc CPHC'!CL174+DZ174+FN174+HB174</f>
        <v>1.2392592000000002</v>
      </c>
      <c r="K174" s="20">
        <f>AY174+'1.Danh muc CPHC'!CM174+EA174+FO174+HC174</f>
        <v>0</v>
      </c>
      <c r="L174" s="20">
        <f>AZ174+'1.Danh muc CPHC'!CN174+EB174+FP174+HD174</f>
        <v>2.6100000000000003</v>
      </c>
      <c r="M174" s="32">
        <f>SUM(J174:L174)</f>
        <v>3.8492592000000005</v>
      </c>
      <c r="N174" s="20">
        <f>BB174+'1.Danh muc CPHC'!CP174+ED174+FR174+HF174</f>
        <v>1.2044376000000001</v>
      </c>
      <c r="O174" s="20">
        <f>BC174+'1.Danh muc CPHC'!CQ174+EE174+FS174+HG174</f>
        <v>1.0684444</v>
      </c>
      <c r="P174" s="20">
        <f>BD174+'1.Danh muc CPHC'!CR174+EF174+FT174+HH174</f>
        <v>0</v>
      </c>
      <c r="Q174" s="32">
        <f>SUM(N174:P174)</f>
        <v>2.2728820000000001</v>
      </c>
      <c r="R174" s="20">
        <f>BF174+'1.Danh muc CPHC'!CT174+EH174+FV174+HJ174</f>
        <v>0</v>
      </c>
      <c r="S174" s="20">
        <f>BG174+'1.Danh muc CPHC'!CU174+EI174+FW174+HK174</f>
        <v>0.875556</v>
      </c>
      <c r="T174" s="20">
        <f>BH174+'1.Danh muc CPHC'!CV174+EJ174+FX174+HL174</f>
        <v>0.148148</v>
      </c>
      <c r="U174" s="32">
        <f>SUM(R174:T174)</f>
        <v>1.0237039999999999</v>
      </c>
      <c r="V174" s="32">
        <f>I174+M174+Q174+U174</f>
        <v>11.826445640000001</v>
      </c>
      <c r="W174" s="32">
        <f>BK174+'1.Danh muc CPHC'!CY174+EM174+GA174+HO174</f>
        <v>0</v>
      </c>
      <c r="X174" s="32">
        <f>BL174+'1.Danh muc CPHC'!DM174+EN174+GB174+HP174</f>
        <v>0</v>
      </c>
      <c r="Y174" s="202">
        <f>BM174+'1.Danh muc CPHC'!DN174+EO174+GC174+HQ174</f>
        <v>0</v>
      </c>
      <c r="Z174" s="186">
        <f t="shared" si="1762"/>
        <v>0</v>
      </c>
      <c r="AA174" s="186">
        <f>BO174+'1.Danh muc CPHC'!DC174+EQ174+GE174+HS174</f>
        <v>0</v>
      </c>
      <c r="AB174" s="186">
        <f>BP174+'1.Danh muc CPHC'!DD174+ER174+GF174+HT174</f>
        <v>0</v>
      </c>
      <c r="AC174" s="186">
        <f>BQ174+'1.Danh muc CPHC'!DE174+ES174+GG174+HU174</f>
        <v>0</v>
      </c>
      <c r="AD174" s="186">
        <f>BR174+'1.Danh muc CPHC'!DF174+ET174+GH174+HV174</f>
        <v>0</v>
      </c>
      <c r="AE174" s="186">
        <f>BS174+'1.Danh muc CPHC'!DG174+EU174+GI174+HW174</f>
        <v>0</v>
      </c>
      <c r="AF174" s="186">
        <f>BT174+'1.Danh muc CPHC'!DH174+EV174+GJ174+HX174</f>
        <v>0</v>
      </c>
      <c r="AG174" s="186">
        <f>BU174+'1.Danh muc CPHC'!DI174+EW174+GK174+HY174</f>
        <v>0</v>
      </c>
      <c r="AH174" s="186">
        <f>BV174+'1.Danh muc CPHC'!DJ174+EX174+GL174+HZ174</f>
        <v>0</v>
      </c>
      <c r="AI174" s="186">
        <f>BW174+'1.Danh muc CPHC'!DK174+EY174+GM174+IA174</f>
        <v>0</v>
      </c>
      <c r="AJ174" s="186">
        <f>BX174+'1.Danh muc CPHC'!DL174+EZ174+GN174+IB174</f>
        <v>0</v>
      </c>
      <c r="AK174" s="186">
        <f>BY174+'1.Danh muc CPHC'!DM174+FA174+GO174+IC174</f>
        <v>0</v>
      </c>
      <c r="AL174" s="186">
        <f>BZ174+'1.Danh muc CPHC'!DN174+FB174+GP174+ID174</f>
        <v>0</v>
      </c>
      <c r="AM174" s="186">
        <f>Z174+AD174+AH174+AL174</f>
        <v>0</v>
      </c>
      <c r="AN174" s="13"/>
      <c r="AO174" s="18">
        <v>17</v>
      </c>
      <c r="AP174" s="21" t="s">
        <v>67</v>
      </c>
      <c r="AQ174" s="19" t="s">
        <v>68</v>
      </c>
      <c r="AR174" s="19">
        <v>1.6426668800000002</v>
      </c>
      <c r="AS174" s="19">
        <v>2.5137782400000002</v>
      </c>
      <c r="AT174" s="19">
        <v>0.51851839999999993</v>
      </c>
      <c r="AU174" s="19">
        <v>0.22222240000000004</v>
      </c>
      <c r="AV174" s="19">
        <v>3.7037040000000001</v>
      </c>
      <c r="AW174" s="19">
        <f>SUM(AT174:AV174)</f>
        <v>4.4444448000000003</v>
      </c>
      <c r="AX174" s="19">
        <v>1.2392592000000002</v>
      </c>
      <c r="AY174" s="19">
        <v>0</v>
      </c>
      <c r="AZ174" s="19">
        <v>2.6100000000000003</v>
      </c>
      <c r="BA174" s="19">
        <f>SUM(AX174:AZ174)</f>
        <v>3.8492592000000005</v>
      </c>
      <c r="BB174" s="19">
        <v>1.2044376000000001</v>
      </c>
      <c r="BC174" s="19">
        <v>1.0684444</v>
      </c>
      <c r="BD174" s="19">
        <v>0</v>
      </c>
      <c r="BE174" s="19">
        <f>SUM(BB174:BD174)</f>
        <v>2.2728820000000001</v>
      </c>
      <c r="BF174" s="19">
        <v>0</v>
      </c>
      <c r="BG174" s="19">
        <v>0.875556</v>
      </c>
      <c r="BH174" s="19">
        <v>0.148148</v>
      </c>
      <c r="BI174" s="19">
        <f>SUM(BF174:BH174)</f>
        <v>1.0237039999999999</v>
      </c>
      <c r="BJ174" s="33">
        <f>+AW174+BA174+BE174+BI174</f>
        <v>11.590290000000001</v>
      </c>
      <c r="BK174" s="48"/>
      <c r="BL174" s="48"/>
      <c r="BM174" s="48"/>
      <c r="BN174" s="197">
        <f t="shared" ref="BN174" si="2032">SUM(BK174:BM174)</f>
        <v>0</v>
      </c>
      <c r="BO174" s="197"/>
      <c r="BP174" s="197"/>
      <c r="BQ174" s="197"/>
      <c r="BR174" s="197">
        <f t="shared" ref="BR174" si="2033">SUM(BO174:BQ174)</f>
        <v>0</v>
      </c>
      <c r="BS174" s="197"/>
      <c r="BT174" s="197"/>
      <c r="BU174" s="197"/>
      <c r="BV174" s="197">
        <f t="shared" ref="BV174" si="2034">SUM(BS174:BU174)</f>
        <v>0</v>
      </c>
      <c r="BW174" s="197"/>
      <c r="BX174" s="197"/>
      <c r="BY174" s="197"/>
      <c r="BZ174" s="197">
        <f t="shared" ref="BZ174" si="2035">SUM(BW174:BY174)</f>
        <v>0</v>
      </c>
      <c r="CA174" s="197"/>
      <c r="CC174" s="18">
        <v>17</v>
      </c>
      <c r="CD174" s="21" t="s">
        <v>67</v>
      </c>
      <c r="CE174" s="19" t="s">
        <v>68</v>
      </c>
      <c r="CF174" s="19">
        <v>0.32666672000000002</v>
      </c>
      <c r="CG174" s="19">
        <v>0.16807058333333399</v>
      </c>
      <c r="CH174" s="19">
        <v>0.10560000000000001</v>
      </c>
      <c r="CI174" s="19">
        <v>1.944444E-2</v>
      </c>
      <c r="CJ174" s="19">
        <v>0</v>
      </c>
      <c r="CK174" s="19">
        <v>0.12504444000000001</v>
      </c>
      <c r="CL174" s="19"/>
      <c r="CM174" s="19"/>
      <c r="CN174" s="19"/>
      <c r="CO174" s="19">
        <v>0</v>
      </c>
      <c r="CP174" s="19"/>
      <c r="CQ174" s="19"/>
      <c r="CR174" s="19"/>
      <c r="CS174" s="19">
        <v>0</v>
      </c>
      <c r="CT174" s="19"/>
      <c r="CU174" s="19"/>
      <c r="CV174" s="19"/>
      <c r="CW174" s="19">
        <v>0</v>
      </c>
      <c r="CX174" s="19">
        <v>0.12504444000000001</v>
      </c>
      <c r="CY174" s="19"/>
      <c r="CZ174" s="19"/>
      <c r="DA174" s="19"/>
      <c r="DB174" s="19"/>
      <c r="DC174" s="19"/>
      <c r="DD174" s="19"/>
      <c r="DE174" s="19"/>
      <c r="DF174" s="19"/>
      <c r="DG174" s="19"/>
      <c r="DH174" s="19"/>
      <c r="DI174" s="19"/>
      <c r="DJ174" s="19"/>
      <c r="DK174" s="19"/>
      <c r="DL174" s="19"/>
      <c r="DM174" s="19"/>
      <c r="DN174" s="186"/>
      <c r="DO174" s="186"/>
      <c r="DQ174" s="18">
        <v>17</v>
      </c>
      <c r="DR174" s="21" t="s">
        <v>67</v>
      </c>
      <c r="DS174" s="19" t="s">
        <v>68</v>
      </c>
      <c r="DT174" s="19"/>
      <c r="DU174" s="19"/>
      <c r="DV174" s="19"/>
      <c r="DW174" s="19"/>
      <c r="DX174" s="19"/>
      <c r="DY174" s="19">
        <v>0</v>
      </c>
      <c r="DZ174" s="19"/>
      <c r="EA174" s="19"/>
      <c r="EB174" s="19"/>
      <c r="EC174" s="19">
        <v>0</v>
      </c>
      <c r="ED174" s="19"/>
      <c r="EE174" s="19"/>
      <c r="EF174" s="19"/>
      <c r="EG174" s="19">
        <v>0</v>
      </c>
      <c r="EH174" s="19"/>
      <c r="EI174" s="19"/>
      <c r="EJ174" s="19"/>
      <c r="EK174" s="19">
        <v>0</v>
      </c>
      <c r="EL174" s="19">
        <v>0</v>
      </c>
      <c r="EM174" s="48"/>
      <c r="EN174" s="48"/>
      <c r="EO174" s="48"/>
      <c r="EP174" s="197">
        <v>0</v>
      </c>
      <c r="EQ174" s="197"/>
      <c r="ER174" s="197"/>
      <c r="ES174" s="197"/>
      <c r="ET174" s="197">
        <v>0</v>
      </c>
      <c r="EU174" s="197"/>
      <c r="EV174" s="197"/>
      <c r="EW174" s="197"/>
      <c r="EX174" s="197">
        <v>0</v>
      </c>
      <c r="EY174" s="197"/>
      <c r="EZ174" s="197"/>
      <c r="FA174" s="197"/>
      <c r="FB174" s="197">
        <v>0</v>
      </c>
      <c r="FC174" s="197">
        <v>0</v>
      </c>
      <c r="FE174" s="18">
        <v>17</v>
      </c>
      <c r="FF174" s="21" t="s">
        <v>67</v>
      </c>
      <c r="FG174" s="19" t="s">
        <v>68</v>
      </c>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86">
        <f t="shared" ref="GD174" si="2036">SUM(GA174:GC174)</f>
        <v>0</v>
      </c>
      <c r="GE174" s="186"/>
      <c r="GF174" s="186"/>
      <c r="GG174" s="186"/>
      <c r="GH174" s="186">
        <f t="shared" ref="GH174" si="2037">SUM(GE174:GG174)</f>
        <v>0</v>
      </c>
      <c r="GI174" s="186"/>
      <c r="GJ174" s="186"/>
      <c r="GK174" s="186"/>
      <c r="GL174" s="186">
        <f t="shared" ref="GL174" si="2038">SUM(GI174:GK174)</f>
        <v>0</v>
      </c>
      <c r="GM174" s="186"/>
      <c r="GN174" s="186"/>
      <c r="GO174" s="186"/>
      <c r="GP174" s="186">
        <f t="shared" ref="GP174" si="2039">SUM(GM174:GO174)</f>
        <v>0</v>
      </c>
      <c r="GQ174" s="186"/>
      <c r="GS174" s="18">
        <v>17</v>
      </c>
      <c r="GT174" s="21" t="s">
        <v>67</v>
      </c>
      <c r="GU174" s="19" t="s">
        <v>68</v>
      </c>
      <c r="GV174" s="19">
        <v>0.09</v>
      </c>
      <c r="GW174" s="19">
        <v>0</v>
      </c>
      <c r="GX174" s="19">
        <v>0</v>
      </c>
      <c r="GY174" s="19">
        <v>0.11111120000000002</v>
      </c>
      <c r="GZ174" s="19">
        <v>0</v>
      </c>
      <c r="HA174" s="19">
        <f t="shared" si="1951"/>
        <v>0.11111120000000002</v>
      </c>
      <c r="HB174" s="19">
        <v>0</v>
      </c>
      <c r="HC174" s="19">
        <v>0</v>
      </c>
      <c r="HD174" s="19">
        <v>0</v>
      </c>
      <c r="HE174" s="19">
        <f t="shared" ref="HE174:HE176" si="2040">SUM(HB174:HD174)</f>
        <v>0</v>
      </c>
      <c r="HF174" s="19">
        <v>0</v>
      </c>
      <c r="HG174" s="19">
        <v>0</v>
      </c>
      <c r="HH174" s="19">
        <v>0</v>
      </c>
      <c r="HI174" s="19">
        <f t="shared" ref="HI174:HI176" si="2041">SUM(HF174:HH174)</f>
        <v>0</v>
      </c>
      <c r="HJ174" s="19">
        <v>0</v>
      </c>
      <c r="HK174" s="19">
        <v>0</v>
      </c>
      <c r="HL174" s="19">
        <v>0</v>
      </c>
      <c r="HM174" s="19">
        <f t="shared" ref="HM174:HM176" si="2042">SUM(HJ174:HL174)</f>
        <v>0</v>
      </c>
      <c r="HN174" s="19">
        <f t="shared" si="1955"/>
        <v>0.11111120000000002</v>
      </c>
      <c r="HO174" s="19">
        <v>0</v>
      </c>
      <c r="HP174" s="19">
        <v>0</v>
      </c>
      <c r="HQ174" s="19"/>
      <c r="HR174" s="19">
        <f t="shared" ref="HR174" si="2043">SUM(HO174:HQ174)</f>
        <v>0</v>
      </c>
      <c r="HS174" s="186"/>
      <c r="HT174" s="186"/>
      <c r="HU174" s="186"/>
      <c r="HV174" s="186">
        <f t="shared" ref="HV174" si="2044">SUM(HS174:HU174)</f>
        <v>0</v>
      </c>
      <c r="HW174" s="186"/>
      <c r="HX174" s="186"/>
      <c r="HY174" s="186"/>
      <c r="HZ174" s="186">
        <f t="shared" ref="HZ174" si="2045">SUM(HW174:HY174)</f>
        <v>0</v>
      </c>
      <c r="IA174" s="186"/>
      <c r="IB174" s="186"/>
      <c r="IC174" s="186"/>
      <c r="ID174" s="186">
        <f t="shared" ref="ID174" si="2046">SUM(IA174:IC174)</f>
        <v>0</v>
      </c>
      <c r="IE174" s="186">
        <f t="shared" si="1960"/>
        <v>0</v>
      </c>
    </row>
    <row r="175" spans="1:239" ht="15.75" x14ac:dyDescent="0.25">
      <c r="A175" s="17">
        <v>18</v>
      </c>
      <c r="B175" s="21" t="s">
        <v>69</v>
      </c>
      <c r="C175" s="19" t="s">
        <v>70</v>
      </c>
      <c r="D175" s="20">
        <f>AR175+'1.Danh muc CPHC'!CF175+DT175+FH175+GV175</f>
        <v>4.5140599000000003</v>
      </c>
      <c r="E175" s="20">
        <f>AS175+'1.Danh muc CPHC'!CG175+DU175+FI175+GW175</f>
        <v>7.5407986872727282</v>
      </c>
      <c r="F175" s="20">
        <f>AT175+'1.Danh muc CPHC'!CH175+DV175+FJ175+GX175</f>
        <v>0.61563422000000001</v>
      </c>
      <c r="G175" s="20">
        <f>AU175+'1.Danh muc CPHC'!CI175+DW175+FK175+GY175</f>
        <v>0.94529666000000012</v>
      </c>
      <c r="H175" s="20">
        <f>AV175+'1.Danh muc CPHC'!CJ175+DX175+FL175+GZ175</f>
        <v>1.07985898</v>
      </c>
      <c r="I175" s="32">
        <f t="shared" ref="I175:I176" si="2047">SUM(F175:H175)</f>
        <v>2.6407898599999999</v>
      </c>
      <c r="J175" s="20">
        <f>AX175+'1.Danh muc CPHC'!CL175+DZ175+FN175+HB175</f>
        <v>1.3417628000000001</v>
      </c>
      <c r="K175" s="20">
        <f>AY175+'1.Danh muc CPHC'!CM175+EA175+FO175+HC175</f>
        <v>1.1135704000000002</v>
      </c>
      <c r="L175" s="20">
        <f>AZ175+'1.Danh muc CPHC'!CN175+EB175+FP175+HD175</f>
        <v>2.5239844000000002</v>
      </c>
      <c r="M175" s="32">
        <f t="shared" ref="M175:M176" si="2048">SUM(J175:L175)</f>
        <v>4.9793175999999999</v>
      </c>
      <c r="N175" s="20">
        <f>BB175+'1.Danh muc CPHC'!CP175+ED175+FR175+HF175</f>
        <v>3.8415172000000002</v>
      </c>
      <c r="O175" s="20">
        <f>BC175+'1.Danh muc CPHC'!CQ175+EE175+FS175+HG175</f>
        <v>2.3423200000000004</v>
      </c>
      <c r="P175" s="20">
        <f>BD175+'1.Danh muc CPHC'!CR175+EF175+FT175+HH175</f>
        <v>0.302593</v>
      </c>
      <c r="Q175" s="32">
        <f t="shared" ref="Q175:Q176" si="2049">SUM(N175:P175)</f>
        <v>6.4864302000000009</v>
      </c>
      <c r="R175" s="20">
        <f>BF175+'1.Danh muc CPHC'!CT175+EH175+FV175+HJ175</f>
        <v>0.65696299999999996</v>
      </c>
      <c r="S175" s="20">
        <f>BG175+'1.Danh muc CPHC'!CU175+EI175+FW175+HK175</f>
        <v>3.7726356000000005</v>
      </c>
      <c r="T175" s="20">
        <f>BH175+'1.Danh muc CPHC'!CV175+EJ175+FX175+HL175</f>
        <v>4.4987788000000002</v>
      </c>
      <c r="U175" s="32">
        <f>SUM(R175:T175)</f>
        <v>8.9283774000000005</v>
      </c>
      <c r="V175" s="32">
        <f>I175+M175+Q175+U175</f>
        <v>23.034915060000003</v>
      </c>
      <c r="W175" s="32">
        <f>BK175+'1.Danh muc CPHC'!CY175+EM175+GA175+HO175</f>
        <v>3.5999999999999997E-2</v>
      </c>
      <c r="X175" s="32">
        <f>BL175+'1.Danh muc CPHC'!DM175+EN175+GB175+HP175</f>
        <v>8.8888599999999998E-2</v>
      </c>
      <c r="Y175" s="202">
        <f>BM175+'1.Danh muc CPHC'!DN175+EO175+GC175+HQ175</f>
        <v>0</v>
      </c>
      <c r="Z175" s="186">
        <f t="shared" si="1762"/>
        <v>0.12488859999999999</v>
      </c>
      <c r="AA175" s="186">
        <f>BO175+'1.Danh muc CPHC'!DC175+EQ175+GE175+HS175</f>
        <v>0</v>
      </c>
      <c r="AB175" s="186">
        <f>BP175+'1.Danh muc CPHC'!DD175+ER175+GF175+HT175</f>
        <v>0</v>
      </c>
      <c r="AC175" s="186">
        <f>BQ175+'1.Danh muc CPHC'!DE175+ES175+GG175+HU175</f>
        <v>0</v>
      </c>
      <c r="AD175" s="186">
        <f>BR175+'1.Danh muc CPHC'!DF175+ET175+GH175+HV175</f>
        <v>0</v>
      </c>
      <c r="AE175" s="186">
        <f>BS175+'1.Danh muc CPHC'!DG175+EU175+GI175+HW175</f>
        <v>0</v>
      </c>
      <c r="AF175" s="186">
        <f>BT175+'1.Danh muc CPHC'!DH175+EV175+GJ175+HX175</f>
        <v>0</v>
      </c>
      <c r="AG175" s="186">
        <f>BU175+'1.Danh muc CPHC'!DI175+EW175+GK175+HY175</f>
        <v>0</v>
      </c>
      <c r="AH175" s="186">
        <f>BV175+'1.Danh muc CPHC'!DJ175+EX175+GL175+HZ175</f>
        <v>0</v>
      </c>
      <c r="AI175" s="186">
        <f>BW175+'1.Danh muc CPHC'!DK175+EY175+GM175+IA175</f>
        <v>0</v>
      </c>
      <c r="AJ175" s="186">
        <f>BX175+'1.Danh muc CPHC'!DL175+EZ175+GN175+IB175</f>
        <v>0</v>
      </c>
      <c r="AK175" s="186">
        <f>BY175+'1.Danh muc CPHC'!DM175+FA175+GO175+IC175</f>
        <v>0</v>
      </c>
      <c r="AL175" s="186">
        <f>BZ175+'1.Danh muc CPHC'!DN175+FB175+GP175+ID175</f>
        <v>0</v>
      </c>
      <c r="AM175" s="186">
        <f>Z175+AD175+AH175+AL175</f>
        <v>0.12488859999999999</v>
      </c>
      <c r="AN175" s="13"/>
      <c r="AO175" s="18">
        <v>18</v>
      </c>
      <c r="AP175" s="21" t="s">
        <v>69</v>
      </c>
      <c r="AQ175" s="19" t="s">
        <v>70</v>
      </c>
      <c r="AR175" s="19">
        <v>3.8295575200000007</v>
      </c>
      <c r="AS175" s="19">
        <v>6.6561851600000006</v>
      </c>
      <c r="AT175" s="19">
        <v>0.51851839999999993</v>
      </c>
      <c r="AU175" s="19">
        <v>0.78637000000000001</v>
      </c>
      <c r="AV175" s="19">
        <v>0.91988080000000005</v>
      </c>
      <c r="AW175" s="19">
        <f t="shared" ref="AW175:AW176" si="2050">SUM(AT175:AV175)</f>
        <v>2.2247691999999999</v>
      </c>
      <c r="AX175" s="19">
        <v>1.3417628000000001</v>
      </c>
      <c r="AY175" s="19">
        <v>1.1135704000000002</v>
      </c>
      <c r="AZ175" s="19">
        <v>2.5239844000000002</v>
      </c>
      <c r="BA175" s="19">
        <f t="shared" ref="BA175:BA176" si="2051">SUM(AX175:AZ175)</f>
        <v>4.9793175999999999</v>
      </c>
      <c r="BB175" s="19">
        <v>3.8415172000000002</v>
      </c>
      <c r="BC175" s="19">
        <v>2.3423200000000004</v>
      </c>
      <c r="BD175" s="19">
        <v>0.302593</v>
      </c>
      <c r="BE175" s="19">
        <f t="shared" ref="BE175:BE176" si="2052">SUM(BB175:BD175)</f>
        <v>6.4864302000000009</v>
      </c>
      <c r="BF175" s="19">
        <v>0.65696299999999996</v>
      </c>
      <c r="BG175" s="19">
        <v>3.7726356000000005</v>
      </c>
      <c r="BH175" s="19">
        <v>4.4987788000000002</v>
      </c>
      <c r="BI175" s="19">
        <f t="shared" ref="BI175:BI176" si="2053">SUM(BF175:BH175)</f>
        <v>8.9283774000000005</v>
      </c>
      <c r="BJ175" s="33">
        <f t="shared" si="1994"/>
        <v>22.618894400000002</v>
      </c>
      <c r="BK175" s="48"/>
      <c r="BL175" s="48"/>
      <c r="BM175" s="48"/>
      <c r="BN175" s="197">
        <f>SUM(BK175:BM175)</f>
        <v>0</v>
      </c>
      <c r="BO175" s="197"/>
      <c r="BP175" s="197"/>
      <c r="BQ175" s="197"/>
      <c r="BR175" s="197">
        <f>SUM(BO175:BQ175)</f>
        <v>0</v>
      </c>
      <c r="BS175" s="197"/>
      <c r="BT175" s="197"/>
      <c r="BU175" s="197"/>
      <c r="BV175" s="197">
        <f>SUM(BS175:BU175)</f>
        <v>0</v>
      </c>
      <c r="BW175" s="197"/>
      <c r="BX175" s="197"/>
      <c r="BY175" s="197"/>
      <c r="BZ175" s="197">
        <f>SUM(BW175:BY175)</f>
        <v>0</v>
      </c>
      <c r="CA175" s="197"/>
      <c r="CC175" s="18">
        <v>18</v>
      </c>
      <c r="CD175" s="21" t="s">
        <v>69</v>
      </c>
      <c r="CE175" s="19" t="s">
        <v>70</v>
      </c>
      <c r="CF175" s="19">
        <v>0.37383408000000007</v>
      </c>
      <c r="CG175" s="19">
        <v>0.22727272727272732</v>
      </c>
      <c r="CH175" s="19">
        <v>2.6560019999999997E-2</v>
      </c>
      <c r="CI175" s="19">
        <v>9.6666600000000005E-3</v>
      </c>
      <c r="CJ175" s="19">
        <v>7.2199979999999997E-2</v>
      </c>
      <c r="CK175" s="19">
        <v>0.10842665999999999</v>
      </c>
      <c r="CL175" s="19"/>
      <c r="CM175" s="19"/>
      <c r="CN175" s="19"/>
      <c r="CO175" s="19">
        <v>0</v>
      </c>
      <c r="CP175" s="19"/>
      <c r="CQ175" s="19"/>
      <c r="CR175" s="19"/>
      <c r="CS175" s="19">
        <v>0</v>
      </c>
      <c r="CT175" s="19"/>
      <c r="CU175" s="19"/>
      <c r="CV175" s="19"/>
      <c r="CW175" s="19">
        <v>0</v>
      </c>
      <c r="CX175" s="19">
        <v>0.10842665999999999</v>
      </c>
      <c r="CY175" s="19"/>
      <c r="CZ175" s="19"/>
      <c r="DA175" s="19"/>
      <c r="DB175" s="19"/>
      <c r="DC175" s="19"/>
      <c r="DD175" s="19"/>
      <c r="DE175" s="19"/>
      <c r="DF175" s="19"/>
      <c r="DG175" s="19"/>
      <c r="DH175" s="19"/>
      <c r="DI175" s="19"/>
      <c r="DJ175" s="19"/>
      <c r="DK175" s="19"/>
      <c r="DL175" s="19"/>
      <c r="DM175" s="19"/>
      <c r="DN175" s="186"/>
      <c r="DO175" s="186"/>
      <c r="DQ175" s="18">
        <v>18</v>
      </c>
      <c r="DR175" s="21" t="s">
        <v>69</v>
      </c>
      <c r="DS175" s="19" t="s">
        <v>70</v>
      </c>
      <c r="DT175" s="19"/>
      <c r="DU175" s="19"/>
      <c r="DV175" s="19"/>
      <c r="DW175" s="19"/>
      <c r="DX175" s="19"/>
      <c r="DY175" s="19">
        <v>0</v>
      </c>
      <c r="DZ175" s="19"/>
      <c r="EA175" s="19"/>
      <c r="EB175" s="19"/>
      <c r="EC175" s="19">
        <v>0</v>
      </c>
      <c r="ED175" s="19"/>
      <c r="EE175" s="19"/>
      <c r="EF175" s="19"/>
      <c r="EG175" s="19">
        <v>0</v>
      </c>
      <c r="EH175" s="19"/>
      <c r="EI175" s="19"/>
      <c r="EJ175" s="19"/>
      <c r="EK175" s="19">
        <v>0</v>
      </c>
      <c r="EL175" s="19">
        <v>0</v>
      </c>
      <c r="EM175" s="48"/>
      <c r="EN175" s="48"/>
      <c r="EO175" s="48"/>
      <c r="EP175" s="197">
        <v>0</v>
      </c>
      <c r="EQ175" s="197"/>
      <c r="ER175" s="197"/>
      <c r="ES175" s="197"/>
      <c r="ET175" s="197">
        <v>0</v>
      </c>
      <c r="EU175" s="197"/>
      <c r="EV175" s="197"/>
      <c r="EW175" s="197"/>
      <c r="EX175" s="197">
        <v>0</v>
      </c>
      <c r="EY175" s="197"/>
      <c r="EZ175" s="197"/>
      <c r="FA175" s="197"/>
      <c r="FB175" s="197">
        <v>0</v>
      </c>
      <c r="FC175" s="197">
        <v>0</v>
      </c>
      <c r="FE175" s="18">
        <v>18</v>
      </c>
      <c r="FF175" s="21" t="s">
        <v>69</v>
      </c>
      <c r="FG175" s="19" t="s">
        <v>70</v>
      </c>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86">
        <f>SUM(GA175:GC175)</f>
        <v>0</v>
      </c>
      <c r="GE175" s="186"/>
      <c r="GF175" s="186"/>
      <c r="GG175" s="186"/>
      <c r="GH175" s="186">
        <f>SUM(GE175:GG175)</f>
        <v>0</v>
      </c>
      <c r="GI175" s="186"/>
      <c r="GJ175" s="186"/>
      <c r="GK175" s="186"/>
      <c r="GL175" s="186">
        <f>SUM(GI175:GK175)</f>
        <v>0</v>
      </c>
      <c r="GM175" s="186"/>
      <c r="GN175" s="186"/>
      <c r="GO175" s="186"/>
      <c r="GP175" s="186">
        <f>SUM(GM175:GO175)</f>
        <v>0</v>
      </c>
      <c r="GQ175" s="186"/>
      <c r="GS175" s="18">
        <v>18</v>
      </c>
      <c r="GT175" s="21" t="s">
        <v>69</v>
      </c>
      <c r="GU175" s="19" t="s">
        <v>70</v>
      </c>
      <c r="GV175" s="19">
        <v>0.31066830000000001</v>
      </c>
      <c r="GW175" s="19">
        <v>0.65734080000000006</v>
      </c>
      <c r="GX175" s="19">
        <v>7.0555800000000002E-2</v>
      </c>
      <c r="GY175" s="19">
        <v>0.14926</v>
      </c>
      <c r="GZ175" s="19">
        <v>8.7778200000000001E-2</v>
      </c>
      <c r="HA175" s="19">
        <f t="shared" si="1951"/>
        <v>0.30759400000000003</v>
      </c>
      <c r="HB175" s="19">
        <v>0</v>
      </c>
      <c r="HC175" s="19">
        <v>0</v>
      </c>
      <c r="HD175" s="19">
        <v>0</v>
      </c>
      <c r="HE175" s="19">
        <f t="shared" si="2040"/>
        <v>0</v>
      </c>
      <c r="HF175" s="19">
        <v>0</v>
      </c>
      <c r="HG175" s="19">
        <v>0</v>
      </c>
      <c r="HH175" s="19">
        <v>0</v>
      </c>
      <c r="HI175" s="19">
        <f t="shared" si="2041"/>
        <v>0</v>
      </c>
      <c r="HJ175" s="19">
        <v>0</v>
      </c>
      <c r="HK175" s="19">
        <v>0</v>
      </c>
      <c r="HL175" s="19">
        <v>0</v>
      </c>
      <c r="HM175" s="19">
        <f>SUM(HJ175:HL175)</f>
        <v>0</v>
      </c>
      <c r="HN175" s="19">
        <f t="shared" si="1955"/>
        <v>0.30759400000000003</v>
      </c>
      <c r="HO175" s="19">
        <v>3.5999999999999997E-2</v>
      </c>
      <c r="HP175" s="19">
        <v>8.8888599999999998E-2</v>
      </c>
      <c r="HQ175" s="19"/>
      <c r="HR175" s="19">
        <f>SUM(HO175:HQ175)</f>
        <v>0.12488859999999999</v>
      </c>
      <c r="HS175" s="186"/>
      <c r="HT175" s="186"/>
      <c r="HU175" s="186"/>
      <c r="HV175" s="186">
        <f>SUM(HS175:HU175)</f>
        <v>0</v>
      </c>
      <c r="HW175" s="186"/>
      <c r="HX175" s="186"/>
      <c r="HY175" s="186"/>
      <c r="HZ175" s="186">
        <f>SUM(HW175:HY175)</f>
        <v>0</v>
      </c>
      <c r="IA175" s="186"/>
      <c r="IB175" s="186"/>
      <c r="IC175" s="186"/>
      <c r="ID175" s="186">
        <f>SUM(IA175:IC175)</f>
        <v>0</v>
      </c>
      <c r="IE175" s="186">
        <f t="shared" si="1960"/>
        <v>0.12488859999999999</v>
      </c>
    </row>
    <row r="176" spans="1:239" ht="15.75" x14ac:dyDescent="0.25">
      <c r="A176" s="17">
        <v>19</v>
      </c>
      <c r="B176" s="21" t="s">
        <v>71</v>
      </c>
      <c r="C176" s="19" t="s">
        <v>72</v>
      </c>
      <c r="D176" s="20">
        <f>AR176+'1.Danh muc CPHC'!CF176+DT176+FH176+GV176</f>
        <v>7.8557724000000002</v>
      </c>
      <c r="E176" s="20">
        <f>AS176+'1.Danh muc CPHC'!CG176+DU176+FI176+GW176</f>
        <v>36.908054819999997</v>
      </c>
      <c r="F176" s="20">
        <f>AT176+'1.Danh muc CPHC'!CH176+DV176+FJ176+GX176</f>
        <v>0.94040918000000007</v>
      </c>
      <c r="G176" s="20">
        <f>AU176+'1.Danh muc CPHC'!CI176+DW176+FK176+GY176</f>
        <v>1.1363639999999999</v>
      </c>
      <c r="H176" s="20">
        <f>AV176+'1.Danh muc CPHC'!CJ176+DX176+FL176+GZ176</f>
        <v>0.44612729999999995</v>
      </c>
      <c r="I176" s="32">
        <f t="shared" si="2047"/>
        <v>2.5229004800000001</v>
      </c>
      <c r="J176" s="20">
        <f>AX176+'1.Danh muc CPHC'!CL176+DZ176+FN176+HB176</f>
        <v>4.8519009999999998</v>
      </c>
      <c r="K176" s="20">
        <f>AY176+'1.Danh muc CPHC'!CM176+EA176+FO176+HC176</f>
        <v>5.6487439999999998</v>
      </c>
      <c r="L176" s="20">
        <f>AZ176+'1.Danh muc CPHC'!CN176+EB176+FP176+HD176</f>
        <v>3.4149440000000002</v>
      </c>
      <c r="M176" s="32">
        <f t="shared" si="2048"/>
        <v>13.915588999999999</v>
      </c>
      <c r="N176" s="20">
        <f>BB176+'1.Danh muc CPHC'!CP176+ED176+FR176+HF176</f>
        <v>1.2207256000000002</v>
      </c>
      <c r="O176" s="20">
        <f>BC176+'1.Danh muc CPHC'!CQ176+EE176+FS176+HG176</f>
        <v>1.0291256</v>
      </c>
      <c r="P176" s="20">
        <f>BD176+'1.Danh muc CPHC'!CR176+EF176+FT176+HH176</f>
        <v>0.78472560000000002</v>
      </c>
      <c r="Q176" s="32">
        <f t="shared" si="2049"/>
        <v>3.0345768</v>
      </c>
      <c r="R176" s="20">
        <f>BF176+'1.Danh muc CPHC'!CT176+EH176+FV176+HJ176</f>
        <v>0.37185820000000003</v>
      </c>
      <c r="S176" s="20">
        <f>BG176+'1.Danh muc CPHC'!CU176+EI176+FW176+HK176</f>
        <v>1.4874328000000001</v>
      </c>
      <c r="T176" s="20">
        <f>BH176+'1.Danh muc CPHC'!CV176+EJ176+FX176+HL176</f>
        <v>0.2</v>
      </c>
      <c r="U176" s="32">
        <f t="shared" ref="U176" si="2054">SUM(R176:T176)</f>
        <v>2.0592910000000004</v>
      </c>
      <c r="V176" s="32">
        <f t="shared" ref="V176" si="2055">I176+M176+Q176+U176</f>
        <v>21.532357279999999</v>
      </c>
      <c r="W176" s="32">
        <f>BK176+'1.Danh muc CPHC'!CY176+EM176+GA176+HO176</f>
        <v>0</v>
      </c>
      <c r="X176" s="32">
        <f>BL176+'1.Danh muc CPHC'!DM176+EN176+GB176+HP176</f>
        <v>0</v>
      </c>
      <c r="Y176" s="202">
        <f>BM176+'1.Danh muc CPHC'!DN176+EO176+GC176+HQ176</f>
        <v>0</v>
      </c>
      <c r="Z176" s="186">
        <f t="shared" ref="Z176:Z207" si="2056">SUM(W176:Y176)</f>
        <v>0</v>
      </c>
      <c r="AA176" s="186">
        <f>BO176+'1.Danh muc CPHC'!DC176+EQ176+GE176+HS176</f>
        <v>0</v>
      </c>
      <c r="AB176" s="186">
        <f>BP176+'1.Danh muc CPHC'!DD176+ER176+GF176+HT176</f>
        <v>0</v>
      </c>
      <c r="AC176" s="186">
        <f>BQ176+'1.Danh muc CPHC'!DE176+ES176+GG176+HU176</f>
        <v>0</v>
      </c>
      <c r="AD176" s="186">
        <f>BR176+'1.Danh muc CPHC'!DF176+ET176+GH176+HV176</f>
        <v>0</v>
      </c>
      <c r="AE176" s="186">
        <f>BS176+'1.Danh muc CPHC'!DG176+EU176+GI176+HW176</f>
        <v>0</v>
      </c>
      <c r="AF176" s="186">
        <f>BT176+'1.Danh muc CPHC'!DH176+EV176+GJ176+HX176</f>
        <v>0</v>
      </c>
      <c r="AG176" s="186">
        <f>BU176+'1.Danh muc CPHC'!DI176+EW176+GK176+HY176</f>
        <v>0</v>
      </c>
      <c r="AH176" s="186">
        <f>BV176+'1.Danh muc CPHC'!DJ176+EX176+GL176+HZ176</f>
        <v>0</v>
      </c>
      <c r="AI176" s="186">
        <f>BW176+'1.Danh muc CPHC'!DK176+EY176+GM176+IA176</f>
        <v>0</v>
      </c>
      <c r="AJ176" s="186">
        <f>BX176+'1.Danh muc CPHC'!DL176+EZ176+GN176+IB176</f>
        <v>0</v>
      </c>
      <c r="AK176" s="186">
        <f>BY176+'1.Danh muc CPHC'!DM176+FA176+GO176+IC176</f>
        <v>0</v>
      </c>
      <c r="AL176" s="186">
        <f>BZ176+'1.Danh muc CPHC'!DN176+FB176+GP176+ID176</f>
        <v>0</v>
      </c>
      <c r="AM176" s="186">
        <f t="shared" ref="AM176:AM226" si="2057">Z176+AD176+AH176+AL176</f>
        <v>0</v>
      </c>
      <c r="AN176" s="13"/>
      <c r="AO176" s="18">
        <v>19</v>
      </c>
      <c r="AP176" s="21" t="s">
        <v>71</v>
      </c>
      <c r="AQ176" s="19" t="s">
        <v>72</v>
      </c>
      <c r="AR176" s="19">
        <v>0.93701792000000017</v>
      </c>
      <c r="AS176" s="19">
        <v>5.9540179200000001</v>
      </c>
      <c r="AT176" s="19">
        <v>0.58904600000000007</v>
      </c>
      <c r="AU176" s="19">
        <v>0.124</v>
      </c>
      <c r="AV176" s="19">
        <v>0</v>
      </c>
      <c r="AW176" s="19">
        <f t="shared" si="2050"/>
        <v>0.71304600000000007</v>
      </c>
      <c r="AX176" s="19">
        <v>0</v>
      </c>
      <c r="AY176" s="19">
        <v>0</v>
      </c>
      <c r="AZ176" s="19">
        <v>0</v>
      </c>
      <c r="BA176" s="19">
        <f t="shared" si="2051"/>
        <v>0</v>
      </c>
      <c r="BB176" s="19">
        <v>0.43600000000000005</v>
      </c>
      <c r="BC176" s="19">
        <v>0.24440000000000001</v>
      </c>
      <c r="BD176" s="19">
        <v>0</v>
      </c>
      <c r="BE176" s="19">
        <f t="shared" si="2052"/>
        <v>0.68040000000000012</v>
      </c>
      <c r="BF176" s="19">
        <v>0</v>
      </c>
      <c r="BG176" s="19">
        <v>0</v>
      </c>
      <c r="BH176" s="19">
        <v>0</v>
      </c>
      <c r="BI176" s="19">
        <f t="shared" si="2053"/>
        <v>0</v>
      </c>
      <c r="BJ176" s="33">
        <f>+AW176+BA176+BE176+BI176</f>
        <v>1.3934460000000002</v>
      </c>
      <c r="BK176" s="48"/>
      <c r="BL176" s="48"/>
      <c r="BM176" s="48"/>
      <c r="BN176" s="197">
        <f t="shared" ref="BN176" si="2058">SUM(BK176:BM176)</f>
        <v>0</v>
      </c>
      <c r="BO176" s="197"/>
      <c r="BP176" s="197"/>
      <c r="BQ176" s="197"/>
      <c r="BR176" s="197">
        <f t="shared" ref="BR176" si="2059">SUM(BO176:BQ176)</f>
        <v>0</v>
      </c>
      <c r="BS176" s="197"/>
      <c r="BT176" s="197"/>
      <c r="BU176" s="197"/>
      <c r="BV176" s="197">
        <f t="shared" ref="BV176" si="2060">SUM(BS176:BU176)</f>
        <v>0</v>
      </c>
      <c r="BW176" s="197"/>
      <c r="BX176" s="197"/>
      <c r="BY176" s="197"/>
      <c r="BZ176" s="197">
        <f t="shared" ref="BZ176" si="2061">SUM(BW176:BY176)</f>
        <v>0</v>
      </c>
      <c r="CA176" s="197"/>
      <c r="CC176" s="18">
        <v>19</v>
      </c>
      <c r="CD176" s="21" t="s">
        <v>71</v>
      </c>
      <c r="CE176" s="19" t="s">
        <v>72</v>
      </c>
      <c r="CF176" s="19">
        <v>0.23425448000000004</v>
      </c>
      <c r="CG176" s="19">
        <v>0</v>
      </c>
      <c r="CH176" s="19">
        <v>2.6763179999999998E-2</v>
      </c>
      <c r="CI176" s="19">
        <v>0</v>
      </c>
      <c r="CJ176" s="19">
        <v>0</v>
      </c>
      <c r="CK176" s="19">
        <v>2.6763179999999998E-2</v>
      </c>
      <c r="CL176" s="19"/>
      <c r="CM176" s="19"/>
      <c r="CN176" s="19"/>
      <c r="CO176" s="19">
        <v>0</v>
      </c>
      <c r="CP176" s="19"/>
      <c r="CQ176" s="19"/>
      <c r="CR176" s="19"/>
      <c r="CS176" s="19">
        <v>0</v>
      </c>
      <c r="CT176" s="19"/>
      <c r="CU176" s="19"/>
      <c r="CV176" s="19"/>
      <c r="CW176" s="19">
        <v>0</v>
      </c>
      <c r="CX176" s="19">
        <v>2.6763179999999998E-2</v>
      </c>
      <c r="CY176" s="19"/>
      <c r="CZ176" s="19"/>
      <c r="DA176" s="19"/>
      <c r="DB176" s="19"/>
      <c r="DC176" s="19"/>
      <c r="DD176" s="19"/>
      <c r="DE176" s="19"/>
      <c r="DF176" s="19"/>
      <c r="DG176" s="19"/>
      <c r="DH176" s="19"/>
      <c r="DI176" s="19"/>
      <c r="DJ176" s="19"/>
      <c r="DK176" s="19"/>
      <c r="DL176" s="19"/>
      <c r="DM176" s="19"/>
      <c r="DN176" s="186"/>
      <c r="DO176" s="186"/>
      <c r="DQ176" s="18">
        <v>19</v>
      </c>
      <c r="DR176" s="21" t="s">
        <v>71</v>
      </c>
      <c r="DS176" s="19" t="s">
        <v>72</v>
      </c>
      <c r="DT176" s="19"/>
      <c r="DU176" s="19"/>
      <c r="DV176" s="19"/>
      <c r="DW176" s="19"/>
      <c r="DX176" s="19"/>
      <c r="DY176" s="19">
        <v>0</v>
      </c>
      <c r="DZ176" s="19"/>
      <c r="EA176" s="19"/>
      <c r="EB176" s="19"/>
      <c r="EC176" s="19">
        <v>0</v>
      </c>
      <c r="ED176" s="19"/>
      <c r="EE176" s="19"/>
      <c r="EF176" s="19"/>
      <c r="EG176" s="19">
        <v>0</v>
      </c>
      <c r="EH176" s="19"/>
      <c r="EI176" s="19"/>
      <c r="EJ176" s="19"/>
      <c r="EK176" s="19">
        <v>0</v>
      </c>
      <c r="EL176" s="19">
        <v>0</v>
      </c>
      <c r="EM176" s="48"/>
      <c r="EN176" s="48"/>
      <c r="EO176" s="48"/>
      <c r="EP176" s="197">
        <v>0</v>
      </c>
      <c r="EQ176" s="197"/>
      <c r="ER176" s="197"/>
      <c r="ES176" s="197"/>
      <c r="ET176" s="197">
        <v>0</v>
      </c>
      <c r="EU176" s="197"/>
      <c r="EV176" s="197"/>
      <c r="EW176" s="197"/>
      <c r="EX176" s="197">
        <v>0</v>
      </c>
      <c r="EY176" s="197"/>
      <c r="EZ176" s="197"/>
      <c r="FA176" s="197"/>
      <c r="FB176" s="197">
        <v>0</v>
      </c>
      <c r="FC176" s="197">
        <v>0</v>
      </c>
      <c r="FE176" s="18">
        <v>19</v>
      </c>
      <c r="FF176" s="21" t="s">
        <v>71</v>
      </c>
      <c r="FG176" s="19" t="s">
        <v>72</v>
      </c>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86">
        <f t="shared" ref="GD176" si="2062">SUM(GA176:GC176)</f>
        <v>0</v>
      </c>
      <c r="GE176" s="186"/>
      <c r="GF176" s="186"/>
      <c r="GG176" s="186"/>
      <c r="GH176" s="186">
        <f t="shared" ref="GH176" si="2063">SUM(GE176:GG176)</f>
        <v>0</v>
      </c>
      <c r="GI176" s="186"/>
      <c r="GJ176" s="186"/>
      <c r="GK176" s="186"/>
      <c r="GL176" s="186">
        <f t="shared" ref="GL176" si="2064">SUM(GI176:GK176)</f>
        <v>0</v>
      </c>
      <c r="GM176" s="186"/>
      <c r="GN176" s="186"/>
      <c r="GO176" s="186"/>
      <c r="GP176" s="186">
        <f t="shared" ref="GP176" si="2065">SUM(GM176:GO176)</f>
        <v>0</v>
      </c>
      <c r="GQ176" s="186"/>
      <c r="GS176" s="18">
        <v>19</v>
      </c>
      <c r="GT176" s="21" t="s">
        <v>71</v>
      </c>
      <c r="GU176" s="19" t="s">
        <v>72</v>
      </c>
      <c r="GV176" s="19">
        <v>6.6844999999999999</v>
      </c>
      <c r="GW176" s="19">
        <v>30.954036899999998</v>
      </c>
      <c r="GX176" s="19">
        <v>0.3246</v>
      </c>
      <c r="GY176" s="19">
        <v>1.012364</v>
      </c>
      <c r="GZ176" s="19">
        <v>0.44612729999999995</v>
      </c>
      <c r="HA176" s="19">
        <f t="shared" si="1951"/>
        <v>1.7830912999999999</v>
      </c>
      <c r="HB176" s="19">
        <v>4.8519009999999998</v>
      </c>
      <c r="HC176" s="19">
        <v>5.6487439999999998</v>
      </c>
      <c r="HD176" s="19">
        <v>3.4149440000000002</v>
      </c>
      <c r="HE176" s="19">
        <f t="shared" si="2040"/>
        <v>13.915588999999999</v>
      </c>
      <c r="HF176" s="19">
        <v>0.78472560000000002</v>
      </c>
      <c r="HG176" s="19">
        <v>0.78472560000000002</v>
      </c>
      <c r="HH176" s="19">
        <v>0.78472560000000002</v>
      </c>
      <c r="HI176" s="19">
        <f t="shared" si="2041"/>
        <v>2.3541768000000003</v>
      </c>
      <c r="HJ176" s="19">
        <v>0.37185820000000003</v>
      </c>
      <c r="HK176" s="19">
        <v>1.4874328000000001</v>
      </c>
      <c r="HL176" s="19">
        <v>0.2</v>
      </c>
      <c r="HM176" s="19">
        <f t="shared" si="2042"/>
        <v>2.0592910000000004</v>
      </c>
      <c r="HN176" s="19">
        <f t="shared" si="1955"/>
        <v>20.112148100000002</v>
      </c>
      <c r="HO176" s="19">
        <v>0</v>
      </c>
      <c r="HP176" s="19">
        <v>0</v>
      </c>
      <c r="HQ176" s="19"/>
      <c r="HR176" s="19">
        <f t="shared" ref="HR176" si="2066">SUM(HO176:HQ176)</f>
        <v>0</v>
      </c>
      <c r="HS176" s="186"/>
      <c r="HT176" s="186"/>
      <c r="HU176" s="186"/>
      <c r="HV176" s="186">
        <f t="shared" ref="HV176" si="2067">SUM(HS176:HU176)</f>
        <v>0</v>
      </c>
      <c r="HW176" s="186"/>
      <c r="HX176" s="186"/>
      <c r="HY176" s="186"/>
      <c r="HZ176" s="186">
        <f t="shared" ref="HZ176" si="2068">SUM(HW176:HY176)</f>
        <v>0</v>
      </c>
      <c r="IA176" s="186"/>
      <c r="IB176" s="186"/>
      <c r="IC176" s="186"/>
      <c r="ID176" s="186">
        <f t="shared" ref="ID176" si="2069">SUM(IA176:IC176)</f>
        <v>0</v>
      </c>
      <c r="IE176" s="186">
        <f t="shared" si="1960"/>
        <v>0</v>
      </c>
    </row>
    <row r="177" spans="1:239" s="13" customFormat="1" ht="15.75" x14ac:dyDescent="0.25">
      <c r="A177" s="14" t="s">
        <v>73</v>
      </c>
      <c r="B177" s="15"/>
      <c r="C177" s="16" t="s">
        <v>74</v>
      </c>
      <c r="D177" s="16">
        <f>SUM(D178:D182)</f>
        <v>37.109633360000004</v>
      </c>
      <c r="E177" s="16">
        <f t="shared" ref="E177:T177" si="2070">SUM(E178:E182)</f>
        <v>128.26619734727274</v>
      </c>
      <c r="F177" s="16">
        <f t="shared" si="2070"/>
        <v>14.183884300000001</v>
      </c>
      <c r="G177" s="16">
        <f t="shared" si="2070"/>
        <v>10.095320800000001</v>
      </c>
      <c r="H177" s="16">
        <f t="shared" si="2070"/>
        <v>8.3897487000000002</v>
      </c>
      <c r="I177" s="29">
        <f t="shared" si="2010"/>
        <v>32.668953800000004</v>
      </c>
      <c r="J177" s="16">
        <f t="shared" si="2070"/>
        <v>8.1948684000000007</v>
      </c>
      <c r="K177" s="16">
        <f t="shared" si="2070"/>
        <v>7.1974002000000006</v>
      </c>
      <c r="L177" s="16">
        <f t="shared" si="2070"/>
        <v>27.389959000000001</v>
      </c>
      <c r="M177" s="29">
        <f t="shared" si="2011"/>
        <v>42.782227599999999</v>
      </c>
      <c r="N177" s="16">
        <f t="shared" si="2070"/>
        <v>18.559704</v>
      </c>
      <c r="O177" s="16">
        <f t="shared" si="2070"/>
        <v>9.5782048</v>
      </c>
      <c r="P177" s="16">
        <f t="shared" si="2070"/>
        <v>24.532949600000002</v>
      </c>
      <c r="Q177" s="29">
        <f t="shared" si="2012"/>
        <v>52.6708584</v>
      </c>
      <c r="R177" s="16">
        <f t="shared" si="2070"/>
        <v>16.199230199999999</v>
      </c>
      <c r="S177" s="16">
        <f t="shared" si="2070"/>
        <v>10.639061600000002</v>
      </c>
      <c r="T177" s="16">
        <f t="shared" si="2070"/>
        <v>8.6139884000000002</v>
      </c>
      <c r="U177" s="29">
        <f t="shared" si="2013"/>
        <v>35.452280200000004</v>
      </c>
      <c r="V177" s="29">
        <f t="shared" si="2014"/>
        <v>163.57432</v>
      </c>
      <c r="W177" s="29">
        <f t="shared" ref="W177:Y177" si="2071">SUM(W178:W182)</f>
        <v>1.9127260000000001</v>
      </c>
      <c r="X177" s="29">
        <f t="shared" si="2071"/>
        <v>0.84143100000000004</v>
      </c>
      <c r="Y177" s="201">
        <f t="shared" si="2071"/>
        <v>0</v>
      </c>
      <c r="Z177" s="353">
        <f t="shared" si="2056"/>
        <v>2.7541570000000002</v>
      </c>
      <c r="AA177" s="353">
        <f t="shared" ref="AA177" si="2072">SUM(AA178:AA182)</f>
        <v>0</v>
      </c>
      <c r="AB177" s="353">
        <f t="shared" ref="AB177:AE177" si="2073">SUM(AB178:AB182)</f>
        <v>0</v>
      </c>
      <c r="AC177" s="353">
        <f t="shared" si="2073"/>
        <v>0</v>
      </c>
      <c r="AD177" s="353">
        <f t="shared" si="2073"/>
        <v>0</v>
      </c>
      <c r="AE177" s="353">
        <f t="shared" si="2073"/>
        <v>0</v>
      </c>
      <c r="AF177" s="353">
        <f t="shared" ref="AF177:AI177" si="2074">SUM(AF178:AF182)</f>
        <v>0</v>
      </c>
      <c r="AG177" s="353">
        <f t="shared" si="2074"/>
        <v>0</v>
      </c>
      <c r="AH177" s="353">
        <f t="shared" si="2074"/>
        <v>0</v>
      </c>
      <c r="AI177" s="353">
        <f t="shared" si="2074"/>
        <v>0</v>
      </c>
      <c r="AJ177" s="353">
        <f t="shared" ref="AJ177:AL177" si="2075">SUM(AJ178:AJ182)</f>
        <v>0</v>
      </c>
      <c r="AK177" s="353">
        <f t="shared" si="2075"/>
        <v>0</v>
      </c>
      <c r="AL177" s="353">
        <f t="shared" si="2075"/>
        <v>0</v>
      </c>
      <c r="AM177" s="353">
        <f t="shared" si="2057"/>
        <v>2.7541570000000002</v>
      </c>
      <c r="AN177" s="355"/>
      <c r="AO177" s="15" t="s">
        <v>73</v>
      </c>
      <c r="AP177" s="15"/>
      <c r="AQ177" s="16" t="s">
        <v>74</v>
      </c>
      <c r="AR177" s="16">
        <f>SUM(AR178:AR182)</f>
        <v>28.752780000000001</v>
      </c>
      <c r="AS177" s="16">
        <f t="shared" ref="AS177:BZ177" si="2076">SUM(AS178:AS182)</f>
        <v>104.19929352000001</v>
      </c>
      <c r="AT177" s="16">
        <f t="shared" si="2076"/>
        <v>11.9578468</v>
      </c>
      <c r="AU177" s="16">
        <f t="shared" si="2076"/>
        <v>8.3935948000000007</v>
      </c>
      <c r="AV177" s="16">
        <f t="shared" si="2076"/>
        <v>5.8954236000000009</v>
      </c>
      <c r="AW177" s="16">
        <f t="shared" si="2076"/>
        <v>26.246865200000002</v>
      </c>
      <c r="AX177" s="16">
        <f t="shared" si="2076"/>
        <v>7.7461144000000006</v>
      </c>
      <c r="AY177" s="16">
        <f t="shared" si="2076"/>
        <v>4.9214312000000007</v>
      </c>
      <c r="AZ177" s="16">
        <f t="shared" si="2076"/>
        <v>26.889959000000001</v>
      </c>
      <c r="BA177" s="16">
        <f t="shared" si="2076"/>
        <v>39.557504600000001</v>
      </c>
      <c r="BB177" s="16">
        <f t="shared" si="2076"/>
        <v>14.645910399999998</v>
      </c>
      <c r="BC177" s="16">
        <f t="shared" si="2076"/>
        <v>7.462143600000001</v>
      </c>
      <c r="BD177" s="16">
        <f t="shared" si="2076"/>
        <v>19.970445999999999</v>
      </c>
      <c r="BE177" s="16">
        <f t="shared" si="2076"/>
        <v>42.078500000000005</v>
      </c>
      <c r="BF177" s="16">
        <f t="shared" si="2076"/>
        <v>14.543415</v>
      </c>
      <c r="BG177" s="16">
        <f t="shared" si="2076"/>
        <v>9.7460720000000016</v>
      </c>
      <c r="BH177" s="16">
        <f t="shared" si="2076"/>
        <v>7.8401768000000009</v>
      </c>
      <c r="BI177" s="16">
        <f t="shared" si="2076"/>
        <v>32.129663800000003</v>
      </c>
      <c r="BJ177" s="16">
        <f t="shared" si="2076"/>
        <v>140.01253360000001</v>
      </c>
      <c r="BK177" s="82">
        <f t="shared" si="2076"/>
        <v>0</v>
      </c>
      <c r="BL177" s="82">
        <f t="shared" si="2076"/>
        <v>0</v>
      </c>
      <c r="BM177" s="82">
        <f t="shared" si="2076"/>
        <v>0</v>
      </c>
      <c r="BN177" s="350">
        <f t="shared" si="2076"/>
        <v>0</v>
      </c>
      <c r="BO177" s="350">
        <f t="shared" si="2076"/>
        <v>0</v>
      </c>
      <c r="BP177" s="350">
        <f t="shared" si="2076"/>
        <v>0</v>
      </c>
      <c r="BQ177" s="350">
        <f t="shared" si="2076"/>
        <v>0</v>
      </c>
      <c r="BR177" s="350">
        <f t="shared" si="2076"/>
        <v>0</v>
      </c>
      <c r="BS177" s="350">
        <f t="shared" si="2076"/>
        <v>0</v>
      </c>
      <c r="BT177" s="350">
        <f t="shared" si="2076"/>
        <v>0</v>
      </c>
      <c r="BU177" s="350">
        <f t="shared" si="2076"/>
        <v>0</v>
      </c>
      <c r="BV177" s="350">
        <f t="shared" si="2076"/>
        <v>0</v>
      </c>
      <c r="BW177" s="350">
        <f t="shared" si="2076"/>
        <v>0</v>
      </c>
      <c r="BX177" s="350">
        <f t="shared" si="2076"/>
        <v>0</v>
      </c>
      <c r="BY177" s="350">
        <f t="shared" si="2076"/>
        <v>0</v>
      </c>
      <c r="BZ177" s="350">
        <f t="shared" si="2076"/>
        <v>0</v>
      </c>
      <c r="CA177" s="350"/>
      <c r="CB177" s="355"/>
      <c r="CC177" s="15" t="s">
        <v>73</v>
      </c>
      <c r="CD177" s="15"/>
      <c r="CE177" s="16" t="s">
        <v>74</v>
      </c>
      <c r="CF177" s="16">
        <v>0.55685336000000007</v>
      </c>
      <c r="CG177" s="16">
        <v>0.63143272727272726</v>
      </c>
      <c r="CH177" s="16">
        <v>0</v>
      </c>
      <c r="CI177" s="16">
        <v>0</v>
      </c>
      <c r="CJ177" s="16">
        <v>0</v>
      </c>
      <c r="CK177" s="16">
        <v>0</v>
      </c>
      <c r="CL177" s="16">
        <v>0</v>
      </c>
      <c r="CM177" s="16">
        <v>0</v>
      </c>
      <c r="CN177" s="16">
        <v>0</v>
      </c>
      <c r="CO177" s="16">
        <v>0</v>
      </c>
      <c r="CP177" s="16">
        <v>0</v>
      </c>
      <c r="CQ177" s="16">
        <v>0</v>
      </c>
      <c r="CR177" s="16">
        <v>0</v>
      </c>
      <c r="CS177" s="16">
        <v>0</v>
      </c>
      <c r="CT177" s="16">
        <v>0</v>
      </c>
      <c r="CU177" s="16">
        <v>0</v>
      </c>
      <c r="CV177" s="16">
        <v>0</v>
      </c>
      <c r="CW177" s="16">
        <v>0</v>
      </c>
      <c r="CX177" s="16">
        <v>0</v>
      </c>
      <c r="CY177" s="16"/>
      <c r="CZ177" s="16"/>
      <c r="DA177" s="16"/>
      <c r="DB177" s="16"/>
      <c r="DC177" s="16"/>
      <c r="DD177" s="16"/>
      <c r="DE177" s="16"/>
      <c r="DF177" s="16"/>
      <c r="DG177" s="16"/>
      <c r="DH177" s="16"/>
      <c r="DI177" s="16"/>
      <c r="DJ177" s="16"/>
      <c r="DK177" s="16"/>
      <c r="DL177" s="16"/>
      <c r="DM177" s="16"/>
      <c r="DN177" s="353"/>
      <c r="DO177" s="353"/>
      <c r="DP177" s="349"/>
      <c r="DQ177" s="15" t="s">
        <v>73</v>
      </c>
      <c r="DR177" s="15"/>
      <c r="DS177" s="16" t="s">
        <v>74</v>
      </c>
      <c r="DT177" s="16">
        <v>0</v>
      </c>
      <c r="DU177" s="16">
        <v>0</v>
      </c>
      <c r="DV177" s="16">
        <v>0</v>
      </c>
      <c r="DW177" s="16">
        <v>0</v>
      </c>
      <c r="DX177" s="16">
        <v>0</v>
      </c>
      <c r="DY177" s="16">
        <v>0</v>
      </c>
      <c r="DZ177" s="16">
        <v>0</v>
      </c>
      <c r="EA177" s="16">
        <v>0</v>
      </c>
      <c r="EB177" s="16">
        <v>0</v>
      </c>
      <c r="EC177" s="16">
        <v>0</v>
      </c>
      <c r="ED177" s="16">
        <v>0</v>
      </c>
      <c r="EE177" s="16">
        <v>0</v>
      </c>
      <c r="EF177" s="16">
        <v>0</v>
      </c>
      <c r="EG177" s="16">
        <v>0</v>
      </c>
      <c r="EH177" s="16">
        <v>0</v>
      </c>
      <c r="EI177" s="16">
        <v>0</v>
      </c>
      <c r="EJ177" s="16">
        <v>0</v>
      </c>
      <c r="EK177" s="16">
        <v>0</v>
      </c>
      <c r="EL177" s="16">
        <v>0</v>
      </c>
      <c r="EM177" s="82">
        <v>0</v>
      </c>
      <c r="EN177" s="82">
        <v>0</v>
      </c>
      <c r="EO177" s="82">
        <v>0</v>
      </c>
      <c r="EP177" s="350">
        <v>0</v>
      </c>
      <c r="EQ177" s="350">
        <v>0</v>
      </c>
      <c r="ER177" s="350">
        <v>0</v>
      </c>
      <c r="ES177" s="350">
        <v>0</v>
      </c>
      <c r="ET177" s="350">
        <v>0</v>
      </c>
      <c r="EU177" s="350">
        <v>0</v>
      </c>
      <c r="EV177" s="350">
        <v>0</v>
      </c>
      <c r="EW177" s="350">
        <v>0</v>
      </c>
      <c r="EX177" s="350">
        <v>0</v>
      </c>
      <c r="EY177" s="350">
        <v>0</v>
      </c>
      <c r="EZ177" s="350">
        <v>0</v>
      </c>
      <c r="FA177" s="350">
        <v>0</v>
      </c>
      <c r="FB177" s="350">
        <v>0</v>
      </c>
      <c r="FC177" s="350">
        <v>0</v>
      </c>
      <c r="FD177" s="355"/>
      <c r="FE177" s="15" t="s">
        <v>73</v>
      </c>
      <c r="FF177" s="15"/>
      <c r="FG177" s="16" t="s">
        <v>74</v>
      </c>
      <c r="FH177" s="16"/>
      <c r="FI177" s="16"/>
      <c r="FJ177" s="16"/>
      <c r="FK177" s="16"/>
      <c r="FL177" s="16"/>
      <c r="FM177" s="16"/>
      <c r="FN177" s="16"/>
      <c r="FO177" s="16"/>
      <c r="FP177" s="16"/>
      <c r="FQ177" s="16"/>
      <c r="FR177" s="16"/>
      <c r="FS177" s="16"/>
      <c r="FT177" s="16"/>
      <c r="FU177" s="16"/>
      <c r="FV177" s="16"/>
      <c r="FW177" s="16"/>
      <c r="FX177" s="16"/>
      <c r="FY177" s="16"/>
      <c r="FZ177" s="16"/>
      <c r="GA177" s="16">
        <f t="shared" ref="GA177:GD177" si="2077">SUM(GA178:GA182)</f>
        <v>0</v>
      </c>
      <c r="GB177" s="16">
        <f t="shared" si="2077"/>
        <v>0</v>
      </c>
      <c r="GC177" s="16">
        <f t="shared" si="2077"/>
        <v>0</v>
      </c>
      <c r="GD177" s="353">
        <f t="shared" si="2077"/>
        <v>0</v>
      </c>
      <c r="GE177" s="353">
        <f t="shared" ref="GE177:GH177" si="2078">SUM(GE178:GE182)</f>
        <v>0</v>
      </c>
      <c r="GF177" s="353">
        <f t="shared" si="2078"/>
        <v>0</v>
      </c>
      <c r="GG177" s="353">
        <f t="shared" si="2078"/>
        <v>0</v>
      </c>
      <c r="GH177" s="353">
        <f t="shared" si="2078"/>
        <v>0</v>
      </c>
      <c r="GI177" s="353">
        <f t="shared" ref="GI177:GL177" si="2079">SUM(GI178:GI182)</f>
        <v>0</v>
      </c>
      <c r="GJ177" s="353">
        <f t="shared" si="2079"/>
        <v>0</v>
      </c>
      <c r="GK177" s="353">
        <f t="shared" si="2079"/>
        <v>0</v>
      </c>
      <c r="GL177" s="353">
        <f t="shared" si="2079"/>
        <v>0</v>
      </c>
      <c r="GM177" s="353">
        <f t="shared" ref="GM177:GP177" si="2080">SUM(GM178:GM182)</f>
        <v>0</v>
      </c>
      <c r="GN177" s="353">
        <f t="shared" si="2080"/>
        <v>0</v>
      </c>
      <c r="GO177" s="353">
        <f t="shared" si="2080"/>
        <v>0</v>
      </c>
      <c r="GP177" s="353">
        <f t="shared" si="2080"/>
        <v>0</v>
      </c>
      <c r="GQ177" s="353"/>
      <c r="GR177" s="355"/>
      <c r="GS177" s="15" t="s">
        <v>73</v>
      </c>
      <c r="GT177" s="15"/>
      <c r="GU177" s="16" t="s">
        <v>74</v>
      </c>
      <c r="GV177" s="16">
        <f>SUM(GV178:GV182)</f>
        <v>7.8000000000000007</v>
      </c>
      <c r="GW177" s="16">
        <f t="shared" ref="GW177:HN177" si="2081">SUM(GW178:GW182)</f>
        <v>23.435471099999997</v>
      </c>
      <c r="GX177" s="16">
        <f t="shared" si="2081"/>
        <v>2.2260374999999994</v>
      </c>
      <c r="GY177" s="16">
        <f t="shared" si="2081"/>
        <v>1.7017260000000001</v>
      </c>
      <c r="GZ177" s="16">
        <f t="shared" si="2081"/>
        <v>2.4943250999999997</v>
      </c>
      <c r="HA177" s="16">
        <f t="shared" si="2081"/>
        <v>6.4220885999999995</v>
      </c>
      <c r="HB177" s="16">
        <f t="shared" si="2081"/>
        <v>0.44875399999999999</v>
      </c>
      <c r="HC177" s="16">
        <f t="shared" si="2081"/>
        <v>2.2759689999999999</v>
      </c>
      <c r="HD177" s="16">
        <f t="shared" si="2081"/>
        <v>0.5</v>
      </c>
      <c r="HE177" s="16">
        <f t="shared" si="2081"/>
        <v>3.224723</v>
      </c>
      <c r="HF177" s="16">
        <f t="shared" si="2081"/>
        <v>3.9137936</v>
      </c>
      <c r="HG177" s="16">
        <f t="shared" si="2081"/>
        <v>2.1160611999999999</v>
      </c>
      <c r="HH177" s="16">
        <f t="shared" si="2081"/>
        <v>4.5625035999999994</v>
      </c>
      <c r="HI177" s="16">
        <f t="shared" si="2081"/>
        <v>10.5923584</v>
      </c>
      <c r="HJ177" s="16">
        <f t="shared" si="2081"/>
        <v>1.6558152000000002</v>
      </c>
      <c r="HK177" s="16">
        <f t="shared" si="2081"/>
        <v>0.89298959999999994</v>
      </c>
      <c r="HL177" s="16">
        <f t="shared" si="2081"/>
        <v>0.77381160000000004</v>
      </c>
      <c r="HM177" s="16">
        <f t="shared" si="2081"/>
        <v>3.3226164000000002</v>
      </c>
      <c r="HN177" s="16">
        <f t="shared" si="2081"/>
        <v>23.561786399999999</v>
      </c>
      <c r="HO177" s="16">
        <f t="shared" ref="HO177:HR177" si="2082">SUM(HO178:HO182)</f>
        <v>1.9127260000000001</v>
      </c>
      <c r="HP177" s="16">
        <f t="shared" si="2082"/>
        <v>0.84143100000000004</v>
      </c>
      <c r="HQ177" s="16">
        <f t="shared" si="2082"/>
        <v>0</v>
      </c>
      <c r="HR177" s="16">
        <f t="shared" si="2082"/>
        <v>2.7541570000000002</v>
      </c>
      <c r="HS177" s="353">
        <f t="shared" ref="HS177:HV177" si="2083">SUM(HS178:HS182)</f>
        <v>0</v>
      </c>
      <c r="HT177" s="353">
        <f t="shared" si="2083"/>
        <v>0</v>
      </c>
      <c r="HU177" s="353">
        <f t="shared" si="2083"/>
        <v>0</v>
      </c>
      <c r="HV177" s="353">
        <f t="shared" si="2083"/>
        <v>0</v>
      </c>
      <c r="HW177" s="353">
        <f t="shared" ref="HW177:HZ177" si="2084">SUM(HW178:HW182)</f>
        <v>0</v>
      </c>
      <c r="HX177" s="353">
        <f t="shared" si="2084"/>
        <v>0</v>
      </c>
      <c r="HY177" s="353">
        <f t="shared" si="2084"/>
        <v>0</v>
      </c>
      <c r="HZ177" s="353">
        <f t="shared" si="2084"/>
        <v>0</v>
      </c>
      <c r="IA177" s="353">
        <f t="shared" ref="IA177:IE177" si="2085">SUM(IA178:IA182)</f>
        <v>0</v>
      </c>
      <c r="IB177" s="353">
        <f t="shared" si="2085"/>
        <v>0</v>
      </c>
      <c r="IC177" s="353">
        <f t="shared" si="2085"/>
        <v>0</v>
      </c>
      <c r="ID177" s="353">
        <f t="shared" si="2085"/>
        <v>0</v>
      </c>
      <c r="IE177" s="353">
        <f t="shared" si="2085"/>
        <v>2.7541570000000002</v>
      </c>
    </row>
    <row r="178" spans="1:239" ht="15.75" x14ac:dyDescent="0.25">
      <c r="A178" s="17">
        <v>20</v>
      </c>
      <c r="B178" s="21" t="s">
        <v>75</v>
      </c>
      <c r="C178" s="19" t="s">
        <v>76</v>
      </c>
      <c r="D178" s="20">
        <f>AR178+'1.Danh muc CPHC'!CF178+DT178+FH178+GV178</f>
        <v>0.3</v>
      </c>
      <c r="E178" s="20">
        <f>AS178+'1.Danh muc CPHC'!CG178+DU178+FI178+GW178</f>
        <v>0.28223272727272719</v>
      </c>
      <c r="F178" s="20">
        <f>AT178+'1.Danh muc CPHC'!CH178+DV178+FJ178+GX178</f>
        <v>0</v>
      </c>
      <c r="G178" s="20">
        <f>AU178+'1.Danh muc CPHC'!CI178+DW178+FK178+GY178</f>
        <v>0.86214720000000011</v>
      </c>
      <c r="H178" s="20">
        <f>AV178+'1.Danh muc CPHC'!CJ178+DX178+FL178+GZ178</f>
        <v>0</v>
      </c>
      <c r="I178" s="32">
        <f t="shared" si="2010"/>
        <v>0.86214720000000011</v>
      </c>
      <c r="J178" s="20">
        <f t="shared" ref="J178:L182" si="2086">AX178+CL178+DZ178+FN178+HB178</f>
        <v>0</v>
      </c>
      <c r="K178" s="20">
        <f t="shared" si="2086"/>
        <v>0</v>
      </c>
      <c r="L178" s="20">
        <f t="shared" si="2086"/>
        <v>0</v>
      </c>
      <c r="M178" s="32">
        <f t="shared" si="2011"/>
        <v>0</v>
      </c>
      <c r="N178" s="20">
        <f t="shared" ref="N178:P182" si="2087">BB178+CP178+ED178+FR178+HF178</f>
        <v>0</v>
      </c>
      <c r="O178" s="20">
        <f t="shared" si="2087"/>
        <v>0</v>
      </c>
      <c r="P178" s="20">
        <f t="shared" si="2087"/>
        <v>0</v>
      </c>
      <c r="Q178" s="32">
        <f t="shared" si="2012"/>
        <v>0</v>
      </c>
      <c r="R178" s="20">
        <f t="shared" ref="R178:T182" si="2088">BF178+CT178+EH178+FV178+HJ178</f>
        <v>0.90666800000000003</v>
      </c>
      <c r="S178" s="20">
        <f t="shared" si="2088"/>
        <v>0.45333360000000006</v>
      </c>
      <c r="T178" s="20">
        <f t="shared" si="2088"/>
        <v>0.45333360000000006</v>
      </c>
      <c r="U178" s="32">
        <f t="shared" si="2013"/>
        <v>1.8133352000000003</v>
      </c>
      <c r="V178" s="32">
        <f t="shared" si="2014"/>
        <v>2.6754824000000004</v>
      </c>
      <c r="W178" s="32">
        <f>BK178+CY178+EM178+GA178+HO178</f>
        <v>0</v>
      </c>
      <c r="X178" s="32">
        <f t="shared" ref="X178:Y182" si="2089">BL178+DM178+EN178+GB178+HP178</f>
        <v>0</v>
      </c>
      <c r="Y178" s="202">
        <f t="shared" si="2089"/>
        <v>0</v>
      </c>
      <c r="Z178" s="186">
        <f t="shared" si="2056"/>
        <v>0</v>
      </c>
      <c r="AA178" s="186">
        <f>BO178+DC178+EQ178+GE178+HS178</f>
        <v>0</v>
      </c>
      <c r="AB178" s="186">
        <f t="shared" ref="AB178:AD182" si="2090">BP178+DD178+ER178+GF178+HT178</f>
        <v>0</v>
      </c>
      <c r="AC178" s="186">
        <f t="shared" si="2090"/>
        <v>0</v>
      </c>
      <c r="AD178" s="186">
        <f t="shared" si="2090"/>
        <v>0</v>
      </c>
      <c r="AE178" s="186">
        <f>BS178+DG178+EU178+GI178+HW178</f>
        <v>0</v>
      </c>
      <c r="AF178" s="186">
        <f t="shared" ref="AF178:AF182" si="2091">BT178+DH178+EV178+GJ178+HX178</f>
        <v>0</v>
      </c>
      <c r="AG178" s="186">
        <f t="shared" ref="AG178:AG182" si="2092">BU178+DI178+EW178+GK178+HY178</f>
        <v>0</v>
      </c>
      <c r="AH178" s="186">
        <f t="shared" ref="AH178:AH182" si="2093">BV178+DJ178+EX178+GL178+HZ178</f>
        <v>0</v>
      </c>
      <c r="AI178" s="186">
        <f>BW178+DK178+EY178+GM178+IA178</f>
        <v>0</v>
      </c>
      <c r="AJ178" s="186">
        <f t="shared" ref="AJ178:AJ182" si="2094">BX178+DL178+EZ178+GN178+IB178</f>
        <v>0</v>
      </c>
      <c r="AK178" s="186">
        <f t="shared" ref="AK178:AK182" si="2095">BY178+DM178+FA178+GO178+IC178</f>
        <v>0</v>
      </c>
      <c r="AL178" s="186">
        <f t="shared" ref="AL178:AL182" si="2096">BZ178+DN178+FB178+GP178+ID178</f>
        <v>0</v>
      </c>
      <c r="AM178" s="186">
        <f t="shared" si="2057"/>
        <v>0</v>
      </c>
      <c r="AN178" s="13"/>
      <c r="AO178" s="18">
        <v>20</v>
      </c>
      <c r="AP178" s="21" t="s">
        <v>75</v>
      </c>
      <c r="AQ178" s="19" t="s">
        <v>76</v>
      </c>
      <c r="AR178" s="19">
        <v>0</v>
      </c>
      <c r="AS178" s="19">
        <v>0</v>
      </c>
      <c r="AT178" s="19">
        <v>0</v>
      </c>
      <c r="AU178" s="19">
        <v>0.86214720000000011</v>
      </c>
      <c r="AV178" s="19">
        <v>0</v>
      </c>
      <c r="AW178" s="19">
        <f t="shared" si="1938"/>
        <v>0.86214720000000011</v>
      </c>
      <c r="AX178" s="19">
        <v>0</v>
      </c>
      <c r="AY178" s="19">
        <v>0</v>
      </c>
      <c r="AZ178" s="19">
        <v>0</v>
      </c>
      <c r="BA178" s="19">
        <f t="shared" ref="BA178:BA182" si="2097">SUM(AX178:AZ178)</f>
        <v>0</v>
      </c>
      <c r="BB178" s="19">
        <v>0</v>
      </c>
      <c r="BC178" s="19">
        <v>0</v>
      </c>
      <c r="BD178" s="19">
        <v>0</v>
      </c>
      <c r="BE178" s="19">
        <f t="shared" si="1940"/>
        <v>0</v>
      </c>
      <c r="BF178" s="19">
        <v>0.90666800000000003</v>
      </c>
      <c r="BG178" s="19">
        <v>0.45333360000000006</v>
      </c>
      <c r="BH178" s="19">
        <v>0.45333360000000006</v>
      </c>
      <c r="BI178" s="19">
        <f t="shared" ref="BI178:BI182" si="2098">SUM(BF178:BH178)</f>
        <v>1.8133352000000003</v>
      </c>
      <c r="BJ178" s="33">
        <f t="shared" ref="BJ178:BJ189" si="2099">+AW178+BA178+BE178+BI178</f>
        <v>2.6754824000000004</v>
      </c>
      <c r="BK178" s="48"/>
      <c r="BL178" s="48"/>
      <c r="BM178" s="48"/>
      <c r="BN178" s="197">
        <f t="shared" ref="BN178:BN182" si="2100">SUM(BK178:BM178)</f>
        <v>0</v>
      </c>
      <c r="BO178" s="197"/>
      <c r="BP178" s="197"/>
      <c r="BQ178" s="197"/>
      <c r="BR178" s="197">
        <f t="shared" ref="BR178:BR182" si="2101">SUM(BO178:BQ178)</f>
        <v>0</v>
      </c>
      <c r="BS178" s="197"/>
      <c r="BT178" s="197"/>
      <c r="BU178" s="197"/>
      <c r="BV178" s="197">
        <f t="shared" ref="BV178:BV182" si="2102">SUM(BS178:BU178)</f>
        <v>0</v>
      </c>
      <c r="BW178" s="197"/>
      <c r="BX178" s="197"/>
      <c r="BY178" s="197"/>
      <c r="BZ178" s="197">
        <f t="shared" ref="BZ178:BZ182" si="2103">SUM(BW178:BY178)</f>
        <v>0</v>
      </c>
      <c r="CA178" s="197"/>
      <c r="CC178" s="18">
        <v>20</v>
      </c>
      <c r="CD178" s="21" t="s">
        <v>75</v>
      </c>
      <c r="CE178" s="19" t="s">
        <v>76</v>
      </c>
      <c r="CF178" s="19">
        <v>0</v>
      </c>
      <c r="CG178" s="19">
        <v>3.1432727272727203E-2</v>
      </c>
      <c r="CH178" s="19">
        <v>0</v>
      </c>
      <c r="CI178" s="19">
        <v>0</v>
      </c>
      <c r="CJ178" s="19">
        <v>0</v>
      </c>
      <c r="CK178" s="19">
        <v>0</v>
      </c>
      <c r="CL178" s="19"/>
      <c r="CM178" s="19"/>
      <c r="CN178" s="19"/>
      <c r="CO178" s="19">
        <v>0</v>
      </c>
      <c r="CP178" s="19"/>
      <c r="CQ178" s="19"/>
      <c r="CR178" s="19"/>
      <c r="CS178" s="19">
        <v>0</v>
      </c>
      <c r="CT178" s="19"/>
      <c r="CU178" s="19"/>
      <c r="CV178" s="19"/>
      <c r="CW178" s="19">
        <v>0</v>
      </c>
      <c r="CX178" s="19">
        <v>0</v>
      </c>
      <c r="CY178" s="19"/>
      <c r="CZ178" s="19"/>
      <c r="DA178" s="19"/>
      <c r="DB178" s="19"/>
      <c r="DC178" s="19"/>
      <c r="DD178" s="19"/>
      <c r="DE178" s="19"/>
      <c r="DF178" s="19"/>
      <c r="DG178" s="19"/>
      <c r="DH178" s="19"/>
      <c r="DI178" s="19"/>
      <c r="DJ178" s="19"/>
      <c r="DK178" s="19"/>
      <c r="DL178" s="19"/>
      <c r="DM178" s="19"/>
      <c r="DN178" s="186"/>
      <c r="DO178" s="186"/>
      <c r="DQ178" s="18">
        <v>20</v>
      </c>
      <c r="DR178" s="21" t="s">
        <v>75</v>
      </c>
      <c r="DS178" s="19" t="s">
        <v>76</v>
      </c>
      <c r="DT178" s="19"/>
      <c r="DU178" s="19"/>
      <c r="DV178" s="19"/>
      <c r="DW178" s="19"/>
      <c r="DX178" s="19"/>
      <c r="DY178" s="19">
        <v>0</v>
      </c>
      <c r="DZ178" s="19"/>
      <c r="EA178" s="19"/>
      <c r="EB178" s="19"/>
      <c r="EC178" s="19">
        <v>0</v>
      </c>
      <c r="ED178" s="19"/>
      <c r="EE178" s="19"/>
      <c r="EF178" s="19"/>
      <c r="EG178" s="19">
        <v>0</v>
      </c>
      <c r="EH178" s="19"/>
      <c r="EI178" s="19"/>
      <c r="EJ178" s="19"/>
      <c r="EK178" s="19">
        <v>0</v>
      </c>
      <c r="EL178" s="19">
        <v>0</v>
      </c>
      <c r="EM178" s="48"/>
      <c r="EN178" s="48"/>
      <c r="EO178" s="48"/>
      <c r="EP178" s="197">
        <v>0</v>
      </c>
      <c r="EQ178" s="197"/>
      <c r="ER178" s="197"/>
      <c r="ES178" s="197"/>
      <c r="ET178" s="197">
        <v>0</v>
      </c>
      <c r="EU178" s="197"/>
      <c r="EV178" s="197"/>
      <c r="EW178" s="197"/>
      <c r="EX178" s="197">
        <v>0</v>
      </c>
      <c r="EY178" s="197"/>
      <c r="EZ178" s="197"/>
      <c r="FA178" s="197"/>
      <c r="FB178" s="197">
        <v>0</v>
      </c>
      <c r="FC178" s="197">
        <v>0</v>
      </c>
      <c r="FE178" s="18">
        <v>20</v>
      </c>
      <c r="FF178" s="21" t="s">
        <v>75</v>
      </c>
      <c r="FG178" s="19" t="s">
        <v>76</v>
      </c>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86">
        <f t="shared" ref="GD178:GD182" si="2104">SUM(GA178:GC178)</f>
        <v>0</v>
      </c>
      <c r="GE178" s="186"/>
      <c r="GF178" s="186"/>
      <c r="GG178" s="186"/>
      <c r="GH178" s="186">
        <f t="shared" ref="GH178:GH182" si="2105">SUM(GE178:GG178)</f>
        <v>0</v>
      </c>
      <c r="GI178" s="186"/>
      <c r="GJ178" s="186"/>
      <c r="GK178" s="186"/>
      <c r="GL178" s="186">
        <f t="shared" ref="GL178:GL182" si="2106">SUM(GI178:GK178)</f>
        <v>0</v>
      </c>
      <c r="GM178" s="186"/>
      <c r="GN178" s="186"/>
      <c r="GO178" s="186"/>
      <c r="GP178" s="186">
        <f t="shared" ref="GP178:GP182" si="2107">SUM(GM178:GO178)</f>
        <v>0</v>
      </c>
      <c r="GQ178" s="186"/>
      <c r="GS178" s="18">
        <v>20</v>
      </c>
      <c r="GT178" s="21" t="s">
        <v>75</v>
      </c>
      <c r="GU178" s="19" t="s">
        <v>76</v>
      </c>
      <c r="GV178" s="19">
        <v>0.3</v>
      </c>
      <c r="GW178" s="19">
        <v>0.25079999999999997</v>
      </c>
      <c r="GX178" s="19">
        <v>0</v>
      </c>
      <c r="GY178" s="19">
        <v>0</v>
      </c>
      <c r="GZ178" s="19">
        <v>0</v>
      </c>
      <c r="HA178" s="19">
        <f t="shared" si="1951"/>
        <v>0</v>
      </c>
      <c r="HB178" s="19">
        <v>0</v>
      </c>
      <c r="HC178" s="19">
        <v>0</v>
      </c>
      <c r="HD178" s="19">
        <v>0</v>
      </c>
      <c r="HE178" s="19">
        <f t="shared" ref="HE178:HE182" si="2108">SUM(HB178:HD178)</f>
        <v>0</v>
      </c>
      <c r="HF178" s="19">
        <v>0</v>
      </c>
      <c r="HG178" s="19">
        <v>0</v>
      </c>
      <c r="HH178" s="19">
        <v>0</v>
      </c>
      <c r="HI178" s="19">
        <f t="shared" ref="HI178:HI182" si="2109">SUM(HF178:HH178)</f>
        <v>0</v>
      </c>
      <c r="HJ178" s="19">
        <v>0</v>
      </c>
      <c r="HK178" s="19">
        <v>0</v>
      </c>
      <c r="HL178" s="19">
        <v>0</v>
      </c>
      <c r="HM178" s="19">
        <f t="shared" ref="HM178:HM182" si="2110">SUM(HJ178:HL178)</f>
        <v>0</v>
      </c>
      <c r="HN178" s="19">
        <f t="shared" si="1955"/>
        <v>0</v>
      </c>
      <c r="HO178" s="19">
        <v>0</v>
      </c>
      <c r="HP178" s="19">
        <v>0</v>
      </c>
      <c r="HQ178" s="19"/>
      <c r="HR178" s="19">
        <f t="shared" ref="HR178:HR182" si="2111">SUM(HO178:HQ178)</f>
        <v>0</v>
      </c>
      <c r="HS178" s="186"/>
      <c r="HT178" s="186"/>
      <c r="HU178" s="186"/>
      <c r="HV178" s="186">
        <f t="shared" ref="HV178:HV182" si="2112">SUM(HS178:HU178)</f>
        <v>0</v>
      </c>
      <c r="HW178" s="186"/>
      <c r="HX178" s="186"/>
      <c r="HY178" s="186"/>
      <c r="HZ178" s="186">
        <f t="shared" ref="HZ178:HZ182" si="2113">SUM(HW178:HY178)</f>
        <v>0</v>
      </c>
      <c r="IA178" s="186"/>
      <c r="IB178" s="186"/>
      <c r="IC178" s="186"/>
      <c r="ID178" s="186">
        <f t="shared" ref="ID178:ID182" si="2114">SUM(IA178:IC178)</f>
        <v>0</v>
      </c>
      <c r="IE178" s="186">
        <f t="shared" si="1960"/>
        <v>0</v>
      </c>
    </row>
    <row r="179" spans="1:239" ht="15.75" x14ac:dyDescent="0.25">
      <c r="A179" s="17">
        <v>21</v>
      </c>
      <c r="B179" s="23" t="s">
        <v>77</v>
      </c>
      <c r="C179" s="19" t="s">
        <v>78</v>
      </c>
      <c r="D179" s="20">
        <f>AR179+'1.Danh muc CPHC'!CF179+DT179+FH179+GV179</f>
        <v>0</v>
      </c>
      <c r="E179" s="20">
        <f>AS179+'1.Danh muc CPHC'!CG179+DU179+FI179+GW179</f>
        <v>0</v>
      </c>
      <c r="F179" s="20">
        <f>AT179+'1.Danh muc CPHC'!CH179+DV179+FJ179+GX179</f>
        <v>0</v>
      </c>
      <c r="G179" s="20">
        <f>AU179+'1.Danh muc CPHC'!CI179+DW179+FK179+GY179</f>
        <v>0</v>
      </c>
      <c r="H179" s="20">
        <f>AV179+'1.Danh muc CPHC'!CJ179+DX179+FL179+GZ179</f>
        <v>0</v>
      </c>
      <c r="I179" s="32">
        <f t="shared" si="2010"/>
        <v>0</v>
      </c>
      <c r="J179" s="20">
        <f t="shared" si="2086"/>
        <v>0</v>
      </c>
      <c r="K179" s="20">
        <f t="shared" si="2086"/>
        <v>0</v>
      </c>
      <c r="L179" s="20">
        <f t="shared" si="2086"/>
        <v>0</v>
      </c>
      <c r="M179" s="32">
        <f t="shared" si="2011"/>
        <v>0</v>
      </c>
      <c r="N179" s="20">
        <f t="shared" si="2087"/>
        <v>0</v>
      </c>
      <c r="O179" s="20">
        <f t="shared" si="2087"/>
        <v>0</v>
      </c>
      <c r="P179" s="20">
        <f t="shared" si="2087"/>
        <v>0</v>
      </c>
      <c r="Q179" s="32">
        <f t="shared" si="2012"/>
        <v>0</v>
      </c>
      <c r="R179" s="20">
        <f t="shared" si="2088"/>
        <v>0</v>
      </c>
      <c r="S179" s="20">
        <f t="shared" si="2088"/>
        <v>0</v>
      </c>
      <c r="T179" s="20">
        <f t="shared" si="2088"/>
        <v>0</v>
      </c>
      <c r="U179" s="32">
        <f t="shared" si="2013"/>
        <v>0</v>
      </c>
      <c r="V179" s="32">
        <f t="shared" si="2014"/>
        <v>0</v>
      </c>
      <c r="W179" s="32">
        <f>BK179+CY179+EM179+GA179+HO179</f>
        <v>0</v>
      </c>
      <c r="X179" s="32">
        <f t="shared" si="2089"/>
        <v>0</v>
      </c>
      <c r="Y179" s="202">
        <f t="shared" si="2089"/>
        <v>0</v>
      </c>
      <c r="Z179" s="186">
        <f t="shared" si="2056"/>
        <v>0</v>
      </c>
      <c r="AA179" s="186">
        <f>BO179+DC179+EQ179+GE179+HS179</f>
        <v>0</v>
      </c>
      <c r="AB179" s="186">
        <f t="shared" si="2090"/>
        <v>0</v>
      </c>
      <c r="AC179" s="186">
        <f t="shared" si="2090"/>
        <v>0</v>
      </c>
      <c r="AD179" s="186">
        <f t="shared" si="2090"/>
        <v>0</v>
      </c>
      <c r="AE179" s="186">
        <f>BS179+DG179+EU179+GI179+HW179</f>
        <v>0</v>
      </c>
      <c r="AF179" s="186">
        <f t="shared" si="2091"/>
        <v>0</v>
      </c>
      <c r="AG179" s="186">
        <f t="shared" si="2092"/>
        <v>0</v>
      </c>
      <c r="AH179" s="186">
        <f t="shared" si="2093"/>
        <v>0</v>
      </c>
      <c r="AI179" s="186">
        <f>BW179+DK179+EY179+GM179+IA179</f>
        <v>0</v>
      </c>
      <c r="AJ179" s="186">
        <f t="shared" si="2094"/>
        <v>0</v>
      </c>
      <c r="AK179" s="186">
        <f t="shared" si="2095"/>
        <v>0</v>
      </c>
      <c r="AL179" s="186">
        <f t="shared" si="2096"/>
        <v>0</v>
      </c>
      <c r="AM179" s="186">
        <f t="shared" si="2057"/>
        <v>0</v>
      </c>
      <c r="AN179" s="13"/>
      <c r="AO179" s="18">
        <v>21</v>
      </c>
      <c r="AP179" s="23" t="s">
        <v>77</v>
      </c>
      <c r="AQ179" s="19" t="s">
        <v>78</v>
      </c>
      <c r="AR179" s="19">
        <v>0</v>
      </c>
      <c r="AS179" s="19">
        <v>0</v>
      </c>
      <c r="AT179" s="19">
        <v>0</v>
      </c>
      <c r="AU179" s="19">
        <v>0</v>
      </c>
      <c r="AV179" s="19">
        <v>0</v>
      </c>
      <c r="AW179" s="19">
        <f t="shared" si="1938"/>
        <v>0</v>
      </c>
      <c r="AX179" s="19">
        <v>0</v>
      </c>
      <c r="AY179" s="19">
        <v>0</v>
      </c>
      <c r="AZ179" s="19">
        <v>0</v>
      </c>
      <c r="BA179" s="19">
        <f t="shared" si="2097"/>
        <v>0</v>
      </c>
      <c r="BB179" s="19">
        <v>0</v>
      </c>
      <c r="BC179" s="19">
        <v>0</v>
      </c>
      <c r="BD179" s="19">
        <v>0</v>
      </c>
      <c r="BE179" s="19">
        <f t="shared" si="1940"/>
        <v>0</v>
      </c>
      <c r="BF179" s="19">
        <v>0</v>
      </c>
      <c r="BG179" s="19">
        <v>0</v>
      </c>
      <c r="BH179" s="19">
        <v>0</v>
      </c>
      <c r="BI179" s="19">
        <f t="shared" si="2098"/>
        <v>0</v>
      </c>
      <c r="BJ179" s="33">
        <f t="shared" si="2099"/>
        <v>0</v>
      </c>
      <c r="BK179" s="48"/>
      <c r="BL179" s="48"/>
      <c r="BM179" s="48"/>
      <c r="BN179" s="197">
        <f t="shared" si="2100"/>
        <v>0</v>
      </c>
      <c r="BO179" s="197"/>
      <c r="BP179" s="197"/>
      <c r="BQ179" s="197"/>
      <c r="BR179" s="197">
        <f t="shared" si="2101"/>
        <v>0</v>
      </c>
      <c r="BS179" s="197"/>
      <c r="BT179" s="197"/>
      <c r="BU179" s="197"/>
      <c r="BV179" s="197">
        <f t="shared" si="2102"/>
        <v>0</v>
      </c>
      <c r="BW179" s="197"/>
      <c r="BX179" s="197"/>
      <c r="BY179" s="197"/>
      <c r="BZ179" s="197">
        <f t="shared" si="2103"/>
        <v>0</v>
      </c>
      <c r="CA179" s="197"/>
      <c r="CC179" s="18">
        <v>21</v>
      </c>
      <c r="CD179" s="23" t="s">
        <v>77</v>
      </c>
      <c r="CE179" s="19" t="s">
        <v>78</v>
      </c>
      <c r="CF179" s="19">
        <v>0</v>
      </c>
      <c r="CG179" s="19">
        <v>0</v>
      </c>
      <c r="CH179" s="19">
        <v>0</v>
      </c>
      <c r="CI179" s="19">
        <v>0</v>
      </c>
      <c r="CJ179" s="19">
        <v>0</v>
      </c>
      <c r="CK179" s="19">
        <v>0</v>
      </c>
      <c r="CL179" s="19"/>
      <c r="CM179" s="19"/>
      <c r="CN179" s="19"/>
      <c r="CO179" s="19">
        <v>0</v>
      </c>
      <c r="CP179" s="19"/>
      <c r="CQ179" s="19"/>
      <c r="CR179" s="19"/>
      <c r="CS179" s="19">
        <v>0</v>
      </c>
      <c r="CT179" s="19"/>
      <c r="CU179" s="19"/>
      <c r="CV179" s="19"/>
      <c r="CW179" s="19">
        <v>0</v>
      </c>
      <c r="CX179" s="19">
        <v>0</v>
      </c>
      <c r="CY179" s="19"/>
      <c r="CZ179" s="19"/>
      <c r="DA179" s="19"/>
      <c r="DB179" s="19"/>
      <c r="DC179" s="19"/>
      <c r="DD179" s="19"/>
      <c r="DE179" s="19"/>
      <c r="DF179" s="19"/>
      <c r="DG179" s="19"/>
      <c r="DH179" s="19"/>
      <c r="DI179" s="19"/>
      <c r="DJ179" s="19"/>
      <c r="DK179" s="19"/>
      <c r="DL179" s="19"/>
      <c r="DM179" s="19"/>
      <c r="DN179" s="186"/>
      <c r="DO179" s="186"/>
      <c r="DQ179" s="18">
        <v>21</v>
      </c>
      <c r="DR179" s="23" t="s">
        <v>77</v>
      </c>
      <c r="DS179" s="19" t="s">
        <v>78</v>
      </c>
      <c r="DT179" s="19"/>
      <c r="DU179" s="19"/>
      <c r="DV179" s="19"/>
      <c r="DW179" s="19"/>
      <c r="DX179" s="19"/>
      <c r="DY179" s="19">
        <v>0</v>
      </c>
      <c r="DZ179" s="19"/>
      <c r="EA179" s="19"/>
      <c r="EB179" s="19"/>
      <c r="EC179" s="19">
        <v>0</v>
      </c>
      <c r="ED179" s="19"/>
      <c r="EE179" s="19"/>
      <c r="EF179" s="19"/>
      <c r="EG179" s="19">
        <v>0</v>
      </c>
      <c r="EH179" s="19"/>
      <c r="EI179" s="19"/>
      <c r="EJ179" s="19"/>
      <c r="EK179" s="19">
        <v>0</v>
      </c>
      <c r="EL179" s="19">
        <v>0</v>
      </c>
      <c r="EM179" s="48"/>
      <c r="EN179" s="48"/>
      <c r="EO179" s="48"/>
      <c r="EP179" s="197">
        <v>0</v>
      </c>
      <c r="EQ179" s="197"/>
      <c r="ER179" s="197"/>
      <c r="ES179" s="197"/>
      <c r="ET179" s="197">
        <v>0</v>
      </c>
      <c r="EU179" s="197"/>
      <c r="EV179" s="197"/>
      <c r="EW179" s="197"/>
      <c r="EX179" s="197">
        <v>0</v>
      </c>
      <c r="EY179" s="197"/>
      <c r="EZ179" s="197"/>
      <c r="FA179" s="197"/>
      <c r="FB179" s="197">
        <v>0</v>
      </c>
      <c r="FC179" s="197">
        <v>0</v>
      </c>
      <c r="FE179" s="18">
        <v>21</v>
      </c>
      <c r="FF179" s="23" t="s">
        <v>77</v>
      </c>
      <c r="FG179" s="19" t="s">
        <v>78</v>
      </c>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86">
        <f t="shared" si="2104"/>
        <v>0</v>
      </c>
      <c r="GE179" s="186"/>
      <c r="GF179" s="186"/>
      <c r="GG179" s="186"/>
      <c r="GH179" s="186">
        <f t="shared" si="2105"/>
        <v>0</v>
      </c>
      <c r="GI179" s="186"/>
      <c r="GJ179" s="186"/>
      <c r="GK179" s="186"/>
      <c r="GL179" s="186">
        <f t="shared" si="2106"/>
        <v>0</v>
      </c>
      <c r="GM179" s="186"/>
      <c r="GN179" s="186"/>
      <c r="GO179" s="186"/>
      <c r="GP179" s="186">
        <f t="shared" si="2107"/>
        <v>0</v>
      </c>
      <c r="GQ179" s="186"/>
      <c r="GS179" s="18">
        <v>21</v>
      </c>
      <c r="GT179" s="23" t="s">
        <v>77</v>
      </c>
      <c r="GU179" s="19" t="s">
        <v>78</v>
      </c>
      <c r="GV179" s="19">
        <v>0</v>
      </c>
      <c r="GW179" s="19">
        <v>0</v>
      </c>
      <c r="GX179" s="19">
        <v>0</v>
      </c>
      <c r="GY179" s="19">
        <v>0</v>
      </c>
      <c r="GZ179" s="19">
        <v>0</v>
      </c>
      <c r="HA179" s="19">
        <f t="shared" si="1951"/>
        <v>0</v>
      </c>
      <c r="HB179" s="19">
        <v>0</v>
      </c>
      <c r="HC179" s="19">
        <v>0</v>
      </c>
      <c r="HD179" s="19">
        <v>0</v>
      </c>
      <c r="HE179" s="19">
        <f t="shared" si="2108"/>
        <v>0</v>
      </c>
      <c r="HF179" s="19">
        <v>0</v>
      </c>
      <c r="HG179" s="19">
        <v>0</v>
      </c>
      <c r="HH179" s="19">
        <v>0</v>
      </c>
      <c r="HI179" s="19">
        <f t="shared" si="2109"/>
        <v>0</v>
      </c>
      <c r="HJ179" s="19">
        <v>0</v>
      </c>
      <c r="HK179" s="19">
        <v>0</v>
      </c>
      <c r="HL179" s="19">
        <v>0</v>
      </c>
      <c r="HM179" s="19">
        <f t="shared" si="2110"/>
        <v>0</v>
      </c>
      <c r="HN179" s="19">
        <f t="shared" si="1955"/>
        <v>0</v>
      </c>
      <c r="HO179" s="19">
        <v>0</v>
      </c>
      <c r="HP179" s="19">
        <v>0</v>
      </c>
      <c r="HQ179" s="19"/>
      <c r="HR179" s="19">
        <f t="shared" si="2111"/>
        <v>0</v>
      </c>
      <c r="HS179" s="186"/>
      <c r="HT179" s="186"/>
      <c r="HU179" s="186"/>
      <c r="HV179" s="186">
        <f t="shared" si="2112"/>
        <v>0</v>
      </c>
      <c r="HW179" s="186"/>
      <c r="HX179" s="186"/>
      <c r="HY179" s="186"/>
      <c r="HZ179" s="186">
        <f t="shared" si="2113"/>
        <v>0</v>
      </c>
      <c r="IA179" s="186"/>
      <c r="IB179" s="186"/>
      <c r="IC179" s="186"/>
      <c r="ID179" s="186">
        <f t="shared" si="2114"/>
        <v>0</v>
      </c>
      <c r="IE179" s="186">
        <f t="shared" si="1960"/>
        <v>0</v>
      </c>
    </row>
    <row r="180" spans="1:239" ht="15.75" x14ac:dyDescent="0.25">
      <c r="A180" s="17">
        <v>22</v>
      </c>
      <c r="B180" s="23" t="s">
        <v>79</v>
      </c>
      <c r="C180" s="19" t="s">
        <v>80</v>
      </c>
      <c r="D180" s="20">
        <f>AR180+'1.Danh muc CPHC'!CF180+DT180+FH180+GV180</f>
        <v>3.6568533600000004</v>
      </c>
      <c r="E180" s="20">
        <f>AS180+'1.Danh muc CPHC'!CG180+DU180+FI180+GW180</f>
        <v>45.341188099999997</v>
      </c>
      <c r="F180" s="20">
        <f>AT180+'1.Danh muc CPHC'!CH180+DV180+FJ180+GX180</f>
        <v>4.8495832000000005</v>
      </c>
      <c r="G180" s="20">
        <f>AU180+'1.Danh muc CPHC'!CI180+DW180+FK180+GY180</f>
        <v>3.5476228000000001</v>
      </c>
      <c r="H180" s="20">
        <f>AV180+'1.Danh muc CPHC'!CJ180+DX180+FL180+GZ180</f>
        <v>4.8757317000000002</v>
      </c>
      <c r="I180" s="32">
        <f t="shared" si="2010"/>
        <v>13.2729377</v>
      </c>
      <c r="J180" s="20">
        <f t="shared" si="2086"/>
        <v>4.8336792000000006</v>
      </c>
      <c r="K180" s="20">
        <f t="shared" si="2086"/>
        <v>2.5232239999999999</v>
      </c>
      <c r="L180" s="20">
        <f t="shared" si="2086"/>
        <v>23.576879000000002</v>
      </c>
      <c r="M180" s="32">
        <f t="shared" si="2011"/>
        <v>30.933782200000003</v>
      </c>
      <c r="N180" s="20">
        <f t="shared" si="2087"/>
        <v>9.6773536</v>
      </c>
      <c r="O180" s="20">
        <f t="shared" si="2087"/>
        <v>1.7580964000000001</v>
      </c>
      <c r="P180" s="20">
        <f t="shared" si="2087"/>
        <v>9.7506552000000006</v>
      </c>
      <c r="Q180" s="32">
        <f t="shared" si="2012"/>
        <v>21.1861052</v>
      </c>
      <c r="R180" s="20">
        <f t="shared" si="2088"/>
        <v>11.065830999999999</v>
      </c>
      <c r="S180" s="20">
        <f t="shared" si="2088"/>
        <v>3.2810800000000002</v>
      </c>
      <c r="T180" s="20">
        <f t="shared" si="2088"/>
        <v>1.6204064</v>
      </c>
      <c r="U180" s="32">
        <f t="shared" si="2013"/>
        <v>15.967317399999999</v>
      </c>
      <c r="V180" s="32">
        <f t="shared" si="2014"/>
        <v>81.360142500000009</v>
      </c>
      <c r="W180" s="32">
        <f>BK180+CY180+EM180+GA180+HO180</f>
        <v>0.98087920000000006</v>
      </c>
      <c r="X180" s="32">
        <f t="shared" si="2089"/>
        <v>0</v>
      </c>
      <c r="Y180" s="202">
        <f t="shared" si="2089"/>
        <v>0</v>
      </c>
      <c r="Z180" s="186">
        <f t="shared" si="2056"/>
        <v>0.98087920000000006</v>
      </c>
      <c r="AA180" s="186">
        <f>BO180+DC180+EQ180+GE180+HS180</f>
        <v>0</v>
      </c>
      <c r="AB180" s="186">
        <f t="shared" si="2090"/>
        <v>0</v>
      </c>
      <c r="AC180" s="186">
        <f t="shared" si="2090"/>
        <v>0</v>
      </c>
      <c r="AD180" s="186">
        <f t="shared" si="2090"/>
        <v>0</v>
      </c>
      <c r="AE180" s="186">
        <f>BS180+DG180+EU180+GI180+HW180</f>
        <v>0</v>
      </c>
      <c r="AF180" s="186">
        <f t="shared" si="2091"/>
        <v>0</v>
      </c>
      <c r="AG180" s="186">
        <f t="shared" si="2092"/>
        <v>0</v>
      </c>
      <c r="AH180" s="186">
        <f t="shared" si="2093"/>
        <v>0</v>
      </c>
      <c r="AI180" s="186">
        <f>BW180+DK180+EY180+GM180+IA180</f>
        <v>0</v>
      </c>
      <c r="AJ180" s="186">
        <f t="shared" si="2094"/>
        <v>0</v>
      </c>
      <c r="AK180" s="186">
        <f t="shared" si="2095"/>
        <v>0</v>
      </c>
      <c r="AL180" s="186">
        <f t="shared" si="2096"/>
        <v>0</v>
      </c>
      <c r="AM180" s="186">
        <f t="shared" si="2057"/>
        <v>0.98087920000000006</v>
      </c>
      <c r="AN180" s="13"/>
      <c r="AO180" s="18">
        <v>22</v>
      </c>
      <c r="AP180" s="23" t="s">
        <v>79</v>
      </c>
      <c r="AQ180" s="19" t="s">
        <v>80</v>
      </c>
      <c r="AR180" s="19">
        <v>0</v>
      </c>
      <c r="AS180" s="19">
        <v>30.239000000000001</v>
      </c>
      <c r="AT180" s="19">
        <v>3.5818468000000006</v>
      </c>
      <c r="AU180" s="19">
        <v>2.9744476</v>
      </c>
      <c r="AV180" s="19">
        <v>3.5393436000000005</v>
      </c>
      <c r="AW180" s="19">
        <f t="shared" si="1938"/>
        <v>10.095638000000001</v>
      </c>
      <c r="AX180" s="19">
        <v>4.3849252000000005</v>
      </c>
      <c r="AY180" s="19">
        <v>1.0824</v>
      </c>
      <c r="AZ180" s="19">
        <v>23.276879000000001</v>
      </c>
      <c r="BA180" s="19">
        <f t="shared" si="2097"/>
        <v>28.744204200000002</v>
      </c>
      <c r="BB180" s="19">
        <v>7.4194496000000001</v>
      </c>
      <c r="BC180" s="19">
        <v>1.4240732</v>
      </c>
      <c r="BD180" s="19">
        <v>9.4697040000000001</v>
      </c>
      <c r="BE180" s="19">
        <f t="shared" si="1940"/>
        <v>18.313226800000002</v>
      </c>
      <c r="BF180" s="19">
        <v>10.316355</v>
      </c>
      <c r="BG180" s="19">
        <v>3.2810800000000002</v>
      </c>
      <c r="BH180" s="19">
        <v>1.6204064</v>
      </c>
      <c r="BI180" s="19">
        <f t="shared" si="2098"/>
        <v>15.217841400000001</v>
      </c>
      <c r="BJ180" s="33">
        <f>+AW180+BA180+BE180+BI180</f>
        <v>72.370910400000014</v>
      </c>
      <c r="BK180" s="48"/>
      <c r="BL180" s="48"/>
      <c r="BM180" s="48"/>
      <c r="BN180" s="197">
        <f t="shared" si="2100"/>
        <v>0</v>
      </c>
      <c r="BO180" s="197"/>
      <c r="BP180" s="197"/>
      <c r="BQ180" s="197"/>
      <c r="BR180" s="197">
        <f t="shared" si="2101"/>
        <v>0</v>
      </c>
      <c r="BS180" s="197"/>
      <c r="BT180" s="197"/>
      <c r="BU180" s="197"/>
      <c r="BV180" s="197">
        <f t="shared" si="2102"/>
        <v>0</v>
      </c>
      <c r="BW180" s="197"/>
      <c r="BX180" s="197"/>
      <c r="BY180" s="197"/>
      <c r="BZ180" s="197">
        <f t="shared" si="2103"/>
        <v>0</v>
      </c>
      <c r="CA180" s="197"/>
      <c r="CC180" s="18">
        <v>22</v>
      </c>
      <c r="CD180" s="23" t="s">
        <v>79</v>
      </c>
      <c r="CE180" s="19" t="s">
        <v>80</v>
      </c>
      <c r="CF180" s="19">
        <v>0.55685336000000007</v>
      </c>
      <c r="CG180" s="19">
        <v>0.60000000000000009</v>
      </c>
      <c r="CH180" s="19">
        <v>0</v>
      </c>
      <c r="CI180" s="19">
        <v>0</v>
      </c>
      <c r="CJ180" s="19">
        <v>0</v>
      </c>
      <c r="CK180" s="19">
        <v>0</v>
      </c>
      <c r="CL180" s="19"/>
      <c r="CM180" s="19"/>
      <c r="CN180" s="19"/>
      <c r="CO180" s="19">
        <v>0</v>
      </c>
      <c r="CP180" s="19"/>
      <c r="CQ180" s="19"/>
      <c r="CR180" s="19"/>
      <c r="CS180" s="19">
        <v>0</v>
      </c>
      <c r="CT180" s="19"/>
      <c r="CU180" s="19"/>
      <c r="CV180" s="19"/>
      <c r="CW180" s="19">
        <v>0</v>
      </c>
      <c r="CX180" s="19">
        <v>0</v>
      </c>
      <c r="CY180" s="19"/>
      <c r="CZ180" s="19"/>
      <c r="DA180" s="19"/>
      <c r="DB180" s="19"/>
      <c r="DC180" s="19"/>
      <c r="DD180" s="19"/>
      <c r="DE180" s="19"/>
      <c r="DF180" s="19"/>
      <c r="DG180" s="19"/>
      <c r="DH180" s="19"/>
      <c r="DI180" s="19"/>
      <c r="DJ180" s="19"/>
      <c r="DK180" s="19"/>
      <c r="DL180" s="19"/>
      <c r="DM180" s="19"/>
      <c r="DN180" s="186"/>
      <c r="DO180" s="186"/>
      <c r="DQ180" s="18">
        <v>22</v>
      </c>
      <c r="DR180" s="23" t="s">
        <v>79</v>
      </c>
      <c r="DS180" s="19" t="s">
        <v>80</v>
      </c>
      <c r="DT180" s="19"/>
      <c r="DU180" s="19"/>
      <c r="DV180" s="19"/>
      <c r="DW180" s="19"/>
      <c r="DX180" s="19"/>
      <c r="DY180" s="19">
        <v>0</v>
      </c>
      <c r="DZ180" s="19"/>
      <c r="EA180" s="19"/>
      <c r="EB180" s="19"/>
      <c r="EC180" s="19">
        <v>0</v>
      </c>
      <c r="ED180" s="19"/>
      <c r="EE180" s="19"/>
      <c r="EF180" s="19"/>
      <c r="EG180" s="19">
        <v>0</v>
      </c>
      <c r="EH180" s="19"/>
      <c r="EI180" s="19"/>
      <c r="EJ180" s="19"/>
      <c r="EK180" s="19">
        <v>0</v>
      </c>
      <c r="EL180" s="19">
        <v>0</v>
      </c>
      <c r="EM180" s="48"/>
      <c r="EN180" s="48"/>
      <c r="EO180" s="48"/>
      <c r="EP180" s="197">
        <v>0</v>
      </c>
      <c r="EQ180" s="197"/>
      <c r="ER180" s="197"/>
      <c r="ES180" s="197"/>
      <c r="ET180" s="197">
        <v>0</v>
      </c>
      <c r="EU180" s="197"/>
      <c r="EV180" s="197"/>
      <c r="EW180" s="197"/>
      <c r="EX180" s="197">
        <v>0</v>
      </c>
      <c r="EY180" s="197"/>
      <c r="EZ180" s="197"/>
      <c r="FA180" s="197"/>
      <c r="FB180" s="197">
        <v>0</v>
      </c>
      <c r="FC180" s="197">
        <v>0</v>
      </c>
      <c r="FE180" s="18">
        <v>22</v>
      </c>
      <c r="FF180" s="23" t="s">
        <v>79</v>
      </c>
      <c r="FG180" s="19" t="s">
        <v>80</v>
      </c>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86">
        <f t="shared" si="2104"/>
        <v>0</v>
      </c>
      <c r="GE180" s="186"/>
      <c r="GF180" s="186"/>
      <c r="GG180" s="186"/>
      <c r="GH180" s="186">
        <f t="shared" si="2105"/>
        <v>0</v>
      </c>
      <c r="GI180" s="186"/>
      <c r="GJ180" s="186"/>
      <c r="GK180" s="186"/>
      <c r="GL180" s="186">
        <f t="shared" si="2106"/>
        <v>0</v>
      </c>
      <c r="GM180" s="186"/>
      <c r="GN180" s="186"/>
      <c r="GO180" s="186"/>
      <c r="GP180" s="186">
        <f t="shared" si="2107"/>
        <v>0</v>
      </c>
      <c r="GQ180" s="186"/>
      <c r="GS180" s="18">
        <v>22</v>
      </c>
      <c r="GT180" s="23" t="s">
        <v>79</v>
      </c>
      <c r="GU180" s="19" t="s">
        <v>80</v>
      </c>
      <c r="GV180" s="19">
        <v>3.1</v>
      </c>
      <c r="GW180" s="19">
        <v>14.502188099999998</v>
      </c>
      <c r="GX180" s="19">
        <v>1.2677363999999998</v>
      </c>
      <c r="GY180" s="19">
        <v>0.5731752</v>
      </c>
      <c r="GZ180" s="19">
        <v>1.3363881</v>
      </c>
      <c r="HA180" s="19">
        <f t="shared" si="1951"/>
        <v>3.1772996999999998</v>
      </c>
      <c r="HB180" s="19">
        <v>0.44875399999999999</v>
      </c>
      <c r="HC180" s="19">
        <v>1.4408240000000001</v>
      </c>
      <c r="HD180" s="19">
        <v>0.3</v>
      </c>
      <c r="HE180" s="19">
        <f t="shared" si="2108"/>
        <v>2.189578</v>
      </c>
      <c r="HF180" s="19">
        <v>2.2579039999999999</v>
      </c>
      <c r="HG180" s="19">
        <v>0.33402320000000002</v>
      </c>
      <c r="HH180" s="19">
        <v>0.28095120000000001</v>
      </c>
      <c r="HI180" s="19">
        <f t="shared" si="2109"/>
        <v>2.8728783999999998</v>
      </c>
      <c r="HJ180" s="19">
        <v>0.74947600000000003</v>
      </c>
      <c r="HK180" s="19">
        <v>0</v>
      </c>
      <c r="HL180" s="19">
        <v>0</v>
      </c>
      <c r="HM180" s="19">
        <f t="shared" si="2110"/>
        <v>0.74947600000000003</v>
      </c>
      <c r="HN180" s="19">
        <f t="shared" si="1955"/>
        <v>8.9892320999999988</v>
      </c>
      <c r="HO180" s="19">
        <v>0.98087920000000006</v>
      </c>
      <c r="HP180" s="19">
        <v>0</v>
      </c>
      <c r="HQ180" s="19"/>
      <c r="HR180" s="19">
        <f t="shared" si="2111"/>
        <v>0.98087920000000006</v>
      </c>
      <c r="HS180" s="186"/>
      <c r="HT180" s="186"/>
      <c r="HU180" s="186"/>
      <c r="HV180" s="186">
        <f t="shared" si="2112"/>
        <v>0</v>
      </c>
      <c r="HW180" s="186"/>
      <c r="HX180" s="186"/>
      <c r="HY180" s="186"/>
      <c r="HZ180" s="186">
        <f t="shared" si="2113"/>
        <v>0</v>
      </c>
      <c r="IA180" s="186"/>
      <c r="IB180" s="186"/>
      <c r="IC180" s="186"/>
      <c r="ID180" s="186">
        <f t="shared" si="2114"/>
        <v>0</v>
      </c>
      <c r="IE180" s="186">
        <f t="shared" si="1960"/>
        <v>0.98087920000000006</v>
      </c>
    </row>
    <row r="181" spans="1:239" ht="15.75" x14ac:dyDescent="0.25">
      <c r="A181" s="17">
        <v>23</v>
      </c>
      <c r="B181" s="21" t="s">
        <v>81</v>
      </c>
      <c r="C181" s="19" t="s">
        <v>82</v>
      </c>
      <c r="D181" s="20">
        <f>AR181+'1.Danh muc CPHC'!CF181+DT181+FH181+GV181</f>
        <v>24.276389999999999</v>
      </c>
      <c r="E181" s="20">
        <f>AS181+'1.Danh muc CPHC'!CG181+DU181+FI181+GW181</f>
        <v>31.159822720000001</v>
      </c>
      <c r="F181" s="20">
        <f>AT181+'1.Danh muc CPHC'!CH181+DV181+FJ181+GX181</f>
        <v>4.2005511999999996</v>
      </c>
      <c r="G181" s="20">
        <f>AU181+'1.Danh muc CPHC'!CI181+DW181+FK181+GY181</f>
        <v>5.4867508000000003</v>
      </c>
      <c r="H181" s="20">
        <f>AV181+'1.Danh muc CPHC'!CJ181+DX181+FL181+GZ181</f>
        <v>0.85793699999999995</v>
      </c>
      <c r="I181" s="32">
        <f t="shared" si="2010"/>
        <v>10.545238999999999</v>
      </c>
      <c r="J181" s="20">
        <f t="shared" si="2086"/>
        <v>2.5619892000000002</v>
      </c>
      <c r="K181" s="20">
        <f t="shared" si="2086"/>
        <v>4.6741762000000007</v>
      </c>
      <c r="L181" s="20">
        <f t="shared" si="2086"/>
        <v>3.8130800000000002</v>
      </c>
      <c r="M181" s="32">
        <f t="shared" si="2011"/>
        <v>11.0492454</v>
      </c>
      <c r="N181" s="20">
        <f t="shared" si="2087"/>
        <v>8.6823504000000007</v>
      </c>
      <c r="O181" s="20">
        <f t="shared" si="2087"/>
        <v>7.8201084000000005</v>
      </c>
      <c r="P181" s="20">
        <f t="shared" si="2087"/>
        <v>6.5313683999999999</v>
      </c>
      <c r="Q181" s="32">
        <f t="shared" si="2012"/>
        <v>23.033827199999998</v>
      </c>
      <c r="R181" s="20">
        <f t="shared" si="2088"/>
        <v>4.2267311999999997</v>
      </c>
      <c r="S181" s="20">
        <f t="shared" si="2088"/>
        <v>6.2446480000000006</v>
      </c>
      <c r="T181" s="20">
        <f t="shared" si="2088"/>
        <v>6.5402484000000012</v>
      </c>
      <c r="U181" s="32">
        <f t="shared" si="2013"/>
        <v>17.011627600000004</v>
      </c>
      <c r="V181" s="32">
        <f t="shared" si="2014"/>
        <v>61.639939200000001</v>
      </c>
      <c r="W181" s="32">
        <f>BK181+CY181+EM181+GA181+HO181</f>
        <v>0.93184679999999998</v>
      </c>
      <c r="X181" s="32">
        <f t="shared" si="2089"/>
        <v>0.84143100000000004</v>
      </c>
      <c r="Y181" s="202">
        <f t="shared" si="2089"/>
        <v>0</v>
      </c>
      <c r="Z181" s="186">
        <f t="shared" si="2056"/>
        <v>1.7732778</v>
      </c>
      <c r="AA181" s="186">
        <f>BO181+DC181+EQ181+GE181+HS181</f>
        <v>0</v>
      </c>
      <c r="AB181" s="186">
        <f t="shared" si="2090"/>
        <v>0</v>
      </c>
      <c r="AC181" s="186">
        <f t="shared" si="2090"/>
        <v>0</v>
      </c>
      <c r="AD181" s="186">
        <f t="shared" si="2090"/>
        <v>0</v>
      </c>
      <c r="AE181" s="186">
        <f>BS181+DG181+EU181+GI181+HW181</f>
        <v>0</v>
      </c>
      <c r="AF181" s="186">
        <f t="shared" si="2091"/>
        <v>0</v>
      </c>
      <c r="AG181" s="186">
        <f t="shared" si="2092"/>
        <v>0</v>
      </c>
      <c r="AH181" s="186">
        <f t="shared" si="2093"/>
        <v>0</v>
      </c>
      <c r="AI181" s="186">
        <f>BW181+DK181+EY181+GM181+IA181</f>
        <v>0</v>
      </c>
      <c r="AJ181" s="186">
        <f t="shared" si="2094"/>
        <v>0</v>
      </c>
      <c r="AK181" s="186">
        <f t="shared" si="2095"/>
        <v>0</v>
      </c>
      <c r="AL181" s="186">
        <f t="shared" si="2096"/>
        <v>0</v>
      </c>
      <c r="AM181" s="186">
        <f t="shared" si="2057"/>
        <v>1.7732778</v>
      </c>
      <c r="AN181" s="13"/>
      <c r="AO181" s="18">
        <v>23</v>
      </c>
      <c r="AP181" s="21" t="s">
        <v>81</v>
      </c>
      <c r="AQ181" s="19" t="s">
        <v>82</v>
      </c>
      <c r="AR181" s="19">
        <v>19.876390000000001</v>
      </c>
      <c r="AS181" s="19">
        <v>22.477339720000003</v>
      </c>
      <c r="AT181" s="19">
        <v>3.3759999999999999</v>
      </c>
      <c r="AU181" s="19">
        <v>4.5570000000000004</v>
      </c>
      <c r="AV181" s="19"/>
      <c r="AW181" s="19">
        <f t="shared" si="1938"/>
        <v>7.9329999999999998</v>
      </c>
      <c r="AX181" s="19">
        <v>2.5619892000000002</v>
      </c>
      <c r="AY181" s="19">
        <v>3.8390312000000004</v>
      </c>
      <c r="AZ181" s="19">
        <v>3.6130800000000001</v>
      </c>
      <c r="BA181" s="19">
        <f t="shared" si="2097"/>
        <v>10.0141004</v>
      </c>
      <c r="BB181" s="19">
        <v>7.0264607999999997</v>
      </c>
      <c r="BC181" s="19">
        <v>6.0380704000000005</v>
      </c>
      <c r="BD181" s="19">
        <v>4.749816</v>
      </c>
      <c r="BE181" s="19">
        <f t="shared" si="1940"/>
        <v>17.8143472</v>
      </c>
      <c r="BF181" s="19">
        <v>3.320392</v>
      </c>
      <c r="BG181" s="19">
        <v>5.3516584000000007</v>
      </c>
      <c r="BH181" s="19">
        <v>5.766436800000001</v>
      </c>
      <c r="BI181" s="19">
        <f t="shared" si="2098"/>
        <v>14.438487200000001</v>
      </c>
      <c r="BJ181" s="33">
        <f t="shared" si="2099"/>
        <v>50.199934799999994</v>
      </c>
      <c r="BK181" s="48"/>
      <c r="BL181" s="48"/>
      <c r="BM181" s="48"/>
      <c r="BN181" s="197">
        <f t="shared" si="2100"/>
        <v>0</v>
      </c>
      <c r="BO181" s="197"/>
      <c r="BP181" s="197"/>
      <c r="BQ181" s="197"/>
      <c r="BR181" s="197">
        <f t="shared" si="2101"/>
        <v>0</v>
      </c>
      <c r="BS181" s="197"/>
      <c r="BT181" s="197"/>
      <c r="BU181" s="197"/>
      <c r="BV181" s="197">
        <f t="shared" si="2102"/>
        <v>0</v>
      </c>
      <c r="BW181" s="197"/>
      <c r="BX181" s="197"/>
      <c r="BY181" s="197"/>
      <c r="BZ181" s="197">
        <f t="shared" si="2103"/>
        <v>0</v>
      </c>
      <c r="CA181" s="197"/>
      <c r="CC181" s="18">
        <v>23</v>
      </c>
      <c r="CD181" s="21" t="s">
        <v>81</v>
      </c>
      <c r="CE181" s="19" t="s">
        <v>82</v>
      </c>
      <c r="CF181" s="19">
        <v>0</v>
      </c>
      <c r="CG181" s="19">
        <v>0</v>
      </c>
      <c r="CH181" s="19">
        <v>0</v>
      </c>
      <c r="CI181" s="19">
        <v>0</v>
      </c>
      <c r="CJ181" s="19">
        <v>0</v>
      </c>
      <c r="CK181" s="19">
        <v>0</v>
      </c>
      <c r="CL181" s="19"/>
      <c r="CM181" s="19"/>
      <c r="CN181" s="19"/>
      <c r="CO181" s="19">
        <v>0</v>
      </c>
      <c r="CP181" s="19"/>
      <c r="CQ181" s="19"/>
      <c r="CR181" s="19"/>
      <c r="CS181" s="19">
        <v>0</v>
      </c>
      <c r="CT181" s="19"/>
      <c r="CU181" s="19"/>
      <c r="CV181" s="19"/>
      <c r="CW181" s="19">
        <v>0</v>
      </c>
      <c r="CX181" s="19">
        <v>0</v>
      </c>
      <c r="CY181" s="19"/>
      <c r="CZ181" s="19"/>
      <c r="DA181" s="19"/>
      <c r="DB181" s="19"/>
      <c r="DC181" s="19"/>
      <c r="DD181" s="19"/>
      <c r="DE181" s="19"/>
      <c r="DF181" s="19"/>
      <c r="DG181" s="19"/>
      <c r="DH181" s="19"/>
      <c r="DI181" s="19"/>
      <c r="DJ181" s="19"/>
      <c r="DK181" s="19"/>
      <c r="DL181" s="19"/>
      <c r="DM181" s="19"/>
      <c r="DN181" s="186"/>
      <c r="DO181" s="186"/>
      <c r="DQ181" s="18">
        <v>23</v>
      </c>
      <c r="DR181" s="21" t="s">
        <v>81</v>
      </c>
      <c r="DS181" s="19" t="s">
        <v>82</v>
      </c>
      <c r="DT181" s="19"/>
      <c r="DU181" s="19"/>
      <c r="DV181" s="19"/>
      <c r="DW181" s="19"/>
      <c r="DX181" s="19"/>
      <c r="DY181" s="19">
        <v>0</v>
      </c>
      <c r="DZ181" s="19"/>
      <c r="EA181" s="19"/>
      <c r="EB181" s="19"/>
      <c r="EC181" s="19">
        <v>0</v>
      </c>
      <c r="ED181" s="19"/>
      <c r="EE181" s="19"/>
      <c r="EF181" s="19"/>
      <c r="EG181" s="19">
        <v>0</v>
      </c>
      <c r="EH181" s="19"/>
      <c r="EI181" s="19"/>
      <c r="EJ181" s="19"/>
      <c r="EK181" s="19">
        <v>0</v>
      </c>
      <c r="EL181" s="19">
        <v>0</v>
      </c>
      <c r="EM181" s="48"/>
      <c r="EN181" s="48"/>
      <c r="EO181" s="48"/>
      <c r="EP181" s="197">
        <v>0</v>
      </c>
      <c r="EQ181" s="197"/>
      <c r="ER181" s="197"/>
      <c r="ES181" s="197"/>
      <c r="ET181" s="197">
        <v>0</v>
      </c>
      <c r="EU181" s="197"/>
      <c r="EV181" s="197"/>
      <c r="EW181" s="197"/>
      <c r="EX181" s="197">
        <v>0</v>
      </c>
      <c r="EY181" s="197"/>
      <c r="EZ181" s="197"/>
      <c r="FA181" s="197"/>
      <c r="FB181" s="197">
        <v>0</v>
      </c>
      <c r="FC181" s="197">
        <v>0</v>
      </c>
      <c r="FE181" s="18">
        <v>23</v>
      </c>
      <c r="FF181" s="21" t="s">
        <v>81</v>
      </c>
      <c r="FG181" s="19" t="s">
        <v>82</v>
      </c>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86">
        <f t="shared" si="2104"/>
        <v>0</v>
      </c>
      <c r="GE181" s="186"/>
      <c r="GF181" s="186"/>
      <c r="GG181" s="186"/>
      <c r="GH181" s="186">
        <f t="shared" si="2105"/>
        <v>0</v>
      </c>
      <c r="GI181" s="186"/>
      <c r="GJ181" s="186"/>
      <c r="GK181" s="186"/>
      <c r="GL181" s="186">
        <f t="shared" si="2106"/>
        <v>0</v>
      </c>
      <c r="GM181" s="186"/>
      <c r="GN181" s="186"/>
      <c r="GO181" s="186"/>
      <c r="GP181" s="186">
        <f t="shared" si="2107"/>
        <v>0</v>
      </c>
      <c r="GQ181" s="186"/>
      <c r="GS181" s="18">
        <v>23</v>
      </c>
      <c r="GT181" s="21" t="s">
        <v>81</v>
      </c>
      <c r="GU181" s="19" t="s">
        <v>82</v>
      </c>
      <c r="GV181" s="19">
        <v>4.4000000000000004</v>
      </c>
      <c r="GW181" s="19">
        <v>8.6824829999999995</v>
      </c>
      <c r="GX181" s="19">
        <v>0.82455120000000004</v>
      </c>
      <c r="GY181" s="19">
        <v>0.9297508000000001</v>
      </c>
      <c r="GZ181" s="19">
        <v>0.85793699999999995</v>
      </c>
      <c r="HA181" s="19">
        <f t="shared" si="1951"/>
        <v>2.6122389999999998</v>
      </c>
      <c r="HB181" s="19">
        <v>0</v>
      </c>
      <c r="HC181" s="19">
        <v>0.83514500000000003</v>
      </c>
      <c r="HD181" s="19">
        <v>0.2</v>
      </c>
      <c r="HE181" s="19">
        <f t="shared" si="2108"/>
        <v>1.035145</v>
      </c>
      <c r="HF181" s="19">
        <v>1.6558896000000001</v>
      </c>
      <c r="HG181" s="19">
        <v>1.782038</v>
      </c>
      <c r="HH181" s="19">
        <v>1.7815524</v>
      </c>
      <c r="HI181" s="19">
        <f t="shared" si="2109"/>
        <v>5.2194799999999999</v>
      </c>
      <c r="HJ181" s="19">
        <v>0.90633920000000012</v>
      </c>
      <c r="HK181" s="19">
        <v>0.89298959999999994</v>
      </c>
      <c r="HL181" s="19">
        <v>0.77381160000000004</v>
      </c>
      <c r="HM181" s="19">
        <f t="shared" si="2110"/>
        <v>2.5731404000000002</v>
      </c>
      <c r="HN181" s="19">
        <f t="shared" si="1955"/>
        <v>11.440004399999999</v>
      </c>
      <c r="HO181" s="19">
        <v>0.93184679999999998</v>
      </c>
      <c r="HP181" s="19">
        <v>0.84143100000000004</v>
      </c>
      <c r="HQ181" s="19"/>
      <c r="HR181" s="19">
        <f t="shared" si="2111"/>
        <v>1.7732778</v>
      </c>
      <c r="HS181" s="186"/>
      <c r="HT181" s="186"/>
      <c r="HU181" s="186"/>
      <c r="HV181" s="186">
        <f t="shared" si="2112"/>
        <v>0</v>
      </c>
      <c r="HW181" s="186"/>
      <c r="HX181" s="186"/>
      <c r="HY181" s="186"/>
      <c r="HZ181" s="186">
        <f t="shared" si="2113"/>
        <v>0</v>
      </c>
      <c r="IA181" s="186"/>
      <c r="IB181" s="186"/>
      <c r="IC181" s="186"/>
      <c r="ID181" s="186">
        <f t="shared" si="2114"/>
        <v>0</v>
      </c>
      <c r="IE181" s="186">
        <f t="shared" si="1960"/>
        <v>1.7732778</v>
      </c>
    </row>
    <row r="182" spans="1:239" ht="15.75" x14ac:dyDescent="0.25">
      <c r="A182" s="17">
        <v>24</v>
      </c>
      <c r="B182" s="21" t="s">
        <v>83</v>
      </c>
      <c r="C182" s="19" t="s">
        <v>84</v>
      </c>
      <c r="D182" s="20">
        <f>AR182+'1.Danh muc CPHC'!CF182+DT182+FH182+GV182</f>
        <v>8.8763900000000007</v>
      </c>
      <c r="E182" s="20">
        <f>AS182+'1.Danh muc CPHC'!CG182+DU182+FI182+GW182</f>
        <v>51.482953800000004</v>
      </c>
      <c r="F182" s="20">
        <f>AT182+'1.Danh muc CPHC'!CH182+DV182+FJ182+GX182</f>
        <v>5.1337498999999998</v>
      </c>
      <c r="G182" s="20">
        <f>AU182+'1.Danh muc CPHC'!CI182+DW182+FK182+GY182</f>
        <v>0.1988</v>
      </c>
      <c r="H182" s="20">
        <f>AV182+'1.Danh muc CPHC'!CJ182+DX182+FL182+GZ182</f>
        <v>2.6560799999999998</v>
      </c>
      <c r="I182" s="32">
        <f t="shared" si="2010"/>
        <v>7.9886298999999994</v>
      </c>
      <c r="J182" s="20">
        <f t="shared" si="2086"/>
        <v>0.79920000000000002</v>
      </c>
      <c r="K182" s="20">
        <f t="shared" si="2086"/>
        <v>0</v>
      </c>
      <c r="L182" s="20">
        <f t="shared" si="2086"/>
        <v>0</v>
      </c>
      <c r="M182" s="32">
        <f t="shared" si="2011"/>
        <v>0.79920000000000002</v>
      </c>
      <c r="N182" s="20">
        <f t="shared" si="2087"/>
        <v>0.2</v>
      </c>
      <c r="O182" s="20">
        <f t="shared" si="2087"/>
        <v>0</v>
      </c>
      <c r="P182" s="20">
        <f t="shared" si="2087"/>
        <v>8.2509259999999998</v>
      </c>
      <c r="Q182" s="32">
        <f t="shared" si="2012"/>
        <v>8.450925999999999</v>
      </c>
      <c r="R182" s="20">
        <f t="shared" si="2088"/>
        <v>0</v>
      </c>
      <c r="S182" s="20">
        <f t="shared" si="2088"/>
        <v>0.66</v>
      </c>
      <c r="T182" s="20">
        <f t="shared" si="2088"/>
        <v>0</v>
      </c>
      <c r="U182" s="32">
        <f t="shared" si="2013"/>
        <v>0.66</v>
      </c>
      <c r="V182" s="32">
        <f t="shared" si="2014"/>
        <v>17.898755900000001</v>
      </c>
      <c r="W182" s="32">
        <f>BK182+CY182+EM182+GA182+HO182</f>
        <v>0</v>
      </c>
      <c r="X182" s="32">
        <f t="shared" si="2089"/>
        <v>0</v>
      </c>
      <c r="Y182" s="202">
        <f t="shared" si="2089"/>
        <v>0</v>
      </c>
      <c r="Z182" s="186">
        <f t="shared" si="2056"/>
        <v>0</v>
      </c>
      <c r="AA182" s="186">
        <f>BO182+DC182+EQ182+GE182+HS182</f>
        <v>0</v>
      </c>
      <c r="AB182" s="186">
        <f t="shared" si="2090"/>
        <v>0</v>
      </c>
      <c r="AC182" s="186">
        <f t="shared" si="2090"/>
        <v>0</v>
      </c>
      <c r="AD182" s="186">
        <f t="shared" si="2090"/>
        <v>0</v>
      </c>
      <c r="AE182" s="186">
        <f>BS182+DG182+EU182+GI182+HW182</f>
        <v>0</v>
      </c>
      <c r="AF182" s="186">
        <f t="shared" si="2091"/>
        <v>0</v>
      </c>
      <c r="AG182" s="186">
        <f t="shared" si="2092"/>
        <v>0</v>
      </c>
      <c r="AH182" s="186">
        <f t="shared" si="2093"/>
        <v>0</v>
      </c>
      <c r="AI182" s="186">
        <f>BW182+DK182+EY182+GM182+IA182</f>
        <v>0</v>
      </c>
      <c r="AJ182" s="186">
        <f t="shared" si="2094"/>
        <v>0</v>
      </c>
      <c r="AK182" s="186">
        <f t="shared" si="2095"/>
        <v>0</v>
      </c>
      <c r="AL182" s="186">
        <f t="shared" si="2096"/>
        <v>0</v>
      </c>
      <c r="AM182" s="186">
        <f t="shared" si="2057"/>
        <v>0</v>
      </c>
      <c r="AN182" s="13"/>
      <c r="AO182" s="18">
        <v>24</v>
      </c>
      <c r="AP182" s="21" t="s">
        <v>83</v>
      </c>
      <c r="AQ182" s="19" t="s">
        <v>84</v>
      </c>
      <c r="AR182" s="19">
        <v>8.8763900000000007</v>
      </c>
      <c r="AS182" s="19">
        <v>51.482953800000004</v>
      </c>
      <c r="AT182" s="19">
        <v>5</v>
      </c>
      <c r="AU182" s="19">
        <v>0</v>
      </c>
      <c r="AV182" s="19">
        <v>2.35608</v>
      </c>
      <c r="AW182" s="19">
        <f t="shared" si="1938"/>
        <v>7.3560800000000004</v>
      </c>
      <c r="AX182" s="19">
        <v>0.79920000000000002</v>
      </c>
      <c r="AY182" s="19">
        <v>0</v>
      </c>
      <c r="AZ182" s="19">
        <v>0</v>
      </c>
      <c r="BA182" s="19">
        <f t="shared" si="2097"/>
        <v>0.79920000000000002</v>
      </c>
      <c r="BB182" s="19">
        <v>0.2</v>
      </c>
      <c r="BC182" s="19">
        <v>0</v>
      </c>
      <c r="BD182" s="19">
        <v>5.7509259999999998</v>
      </c>
      <c r="BE182" s="19">
        <f t="shared" si="1940"/>
        <v>5.9509259999999999</v>
      </c>
      <c r="BF182" s="19">
        <v>0</v>
      </c>
      <c r="BG182" s="19">
        <v>0.66</v>
      </c>
      <c r="BH182" s="19">
        <v>0</v>
      </c>
      <c r="BI182" s="19">
        <f t="shared" si="2098"/>
        <v>0.66</v>
      </c>
      <c r="BJ182" s="33">
        <f t="shared" si="2099"/>
        <v>14.766206</v>
      </c>
      <c r="BK182" s="48"/>
      <c r="BL182" s="48"/>
      <c r="BM182" s="48"/>
      <c r="BN182" s="197">
        <f t="shared" si="2100"/>
        <v>0</v>
      </c>
      <c r="BO182" s="197"/>
      <c r="BP182" s="197"/>
      <c r="BQ182" s="197"/>
      <c r="BR182" s="197">
        <f t="shared" si="2101"/>
        <v>0</v>
      </c>
      <c r="BS182" s="197"/>
      <c r="BT182" s="197"/>
      <c r="BU182" s="197"/>
      <c r="BV182" s="197">
        <f t="shared" si="2102"/>
        <v>0</v>
      </c>
      <c r="BW182" s="197"/>
      <c r="BX182" s="197"/>
      <c r="BY182" s="197"/>
      <c r="BZ182" s="197">
        <f t="shared" si="2103"/>
        <v>0</v>
      </c>
      <c r="CA182" s="197"/>
      <c r="CC182" s="18">
        <v>24</v>
      </c>
      <c r="CD182" s="21" t="s">
        <v>83</v>
      </c>
      <c r="CE182" s="19" t="s">
        <v>84</v>
      </c>
      <c r="CF182" s="19">
        <v>0</v>
      </c>
      <c r="CG182" s="19">
        <v>0</v>
      </c>
      <c r="CH182" s="19">
        <v>0</v>
      </c>
      <c r="CI182" s="19">
        <v>0</v>
      </c>
      <c r="CJ182" s="19">
        <v>0</v>
      </c>
      <c r="CK182" s="19">
        <v>0</v>
      </c>
      <c r="CL182" s="19"/>
      <c r="CM182" s="19"/>
      <c r="CN182" s="19"/>
      <c r="CO182" s="19">
        <v>0</v>
      </c>
      <c r="CP182" s="19"/>
      <c r="CQ182" s="19"/>
      <c r="CR182" s="19"/>
      <c r="CS182" s="19">
        <v>0</v>
      </c>
      <c r="CT182" s="19"/>
      <c r="CU182" s="19"/>
      <c r="CV182" s="19"/>
      <c r="CW182" s="19">
        <v>0</v>
      </c>
      <c r="CX182" s="19">
        <v>0</v>
      </c>
      <c r="CY182" s="19"/>
      <c r="CZ182" s="19"/>
      <c r="DA182" s="19"/>
      <c r="DB182" s="19"/>
      <c r="DC182" s="19"/>
      <c r="DD182" s="19"/>
      <c r="DE182" s="19"/>
      <c r="DF182" s="19"/>
      <c r="DG182" s="19"/>
      <c r="DH182" s="19"/>
      <c r="DI182" s="19"/>
      <c r="DJ182" s="19"/>
      <c r="DK182" s="19"/>
      <c r="DL182" s="19"/>
      <c r="DM182" s="19"/>
      <c r="DN182" s="186"/>
      <c r="DO182" s="186"/>
      <c r="DQ182" s="18">
        <v>24</v>
      </c>
      <c r="DR182" s="21" t="s">
        <v>83</v>
      </c>
      <c r="DS182" s="19" t="s">
        <v>84</v>
      </c>
      <c r="DT182" s="19"/>
      <c r="DU182" s="19"/>
      <c r="DV182" s="19"/>
      <c r="DW182" s="19"/>
      <c r="DX182" s="19"/>
      <c r="DY182" s="19">
        <v>0</v>
      </c>
      <c r="DZ182" s="19"/>
      <c r="EA182" s="19"/>
      <c r="EB182" s="19"/>
      <c r="EC182" s="19">
        <v>0</v>
      </c>
      <c r="ED182" s="19"/>
      <c r="EE182" s="19"/>
      <c r="EF182" s="19"/>
      <c r="EG182" s="19">
        <v>0</v>
      </c>
      <c r="EH182" s="19"/>
      <c r="EI182" s="19"/>
      <c r="EJ182" s="19"/>
      <c r="EK182" s="19">
        <v>0</v>
      </c>
      <c r="EL182" s="19">
        <v>0</v>
      </c>
      <c r="EM182" s="48"/>
      <c r="EN182" s="48"/>
      <c r="EO182" s="48"/>
      <c r="EP182" s="197">
        <v>0</v>
      </c>
      <c r="EQ182" s="197"/>
      <c r="ER182" s="197"/>
      <c r="ES182" s="197"/>
      <c r="ET182" s="197">
        <v>0</v>
      </c>
      <c r="EU182" s="197"/>
      <c r="EV182" s="197"/>
      <c r="EW182" s="197"/>
      <c r="EX182" s="197">
        <v>0</v>
      </c>
      <c r="EY182" s="197"/>
      <c r="EZ182" s="197"/>
      <c r="FA182" s="197"/>
      <c r="FB182" s="197">
        <v>0</v>
      </c>
      <c r="FC182" s="197">
        <v>0</v>
      </c>
      <c r="FE182" s="18">
        <v>24</v>
      </c>
      <c r="FF182" s="21" t="s">
        <v>83</v>
      </c>
      <c r="FG182" s="19" t="s">
        <v>84</v>
      </c>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86">
        <f t="shared" si="2104"/>
        <v>0</v>
      </c>
      <c r="GE182" s="186"/>
      <c r="GF182" s="186"/>
      <c r="GG182" s="186"/>
      <c r="GH182" s="186">
        <f t="shared" si="2105"/>
        <v>0</v>
      </c>
      <c r="GI182" s="186"/>
      <c r="GJ182" s="186"/>
      <c r="GK182" s="186"/>
      <c r="GL182" s="186">
        <f t="shared" si="2106"/>
        <v>0</v>
      </c>
      <c r="GM182" s="186"/>
      <c r="GN182" s="186"/>
      <c r="GO182" s="186"/>
      <c r="GP182" s="186">
        <f t="shared" si="2107"/>
        <v>0</v>
      </c>
      <c r="GQ182" s="186"/>
      <c r="GS182" s="18">
        <v>24</v>
      </c>
      <c r="GT182" s="21" t="s">
        <v>83</v>
      </c>
      <c r="GU182" s="19" t="s">
        <v>84</v>
      </c>
      <c r="GV182" s="19">
        <v>0</v>
      </c>
      <c r="GW182" s="19">
        <v>0</v>
      </c>
      <c r="GX182" s="19">
        <v>0.13374989999999998</v>
      </c>
      <c r="GY182" s="19">
        <v>0.1988</v>
      </c>
      <c r="GZ182" s="19">
        <v>0.3</v>
      </c>
      <c r="HA182" s="19">
        <f t="shared" si="1951"/>
        <v>0.63254989999999989</v>
      </c>
      <c r="HB182" s="19">
        <v>0</v>
      </c>
      <c r="HC182" s="19">
        <v>0</v>
      </c>
      <c r="HD182" s="19">
        <v>0</v>
      </c>
      <c r="HE182" s="19">
        <f t="shared" si="2108"/>
        <v>0</v>
      </c>
      <c r="HF182" s="19">
        <v>0</v>
      </c>
      <c r="HG182" s="19">
        <v>0</v>
      </c>
      <c r="HH182" s="19">
        <v>2.5</v>
      </c>
      <c r="HI182" s="19">
        <f t="shared" si="2109"/>
        <v>2.5</v>
      </c>
      <c r="HJ182" s="19"/>
      <c r="HK182" s="19">
        <v>0</v>
      </c>
      <c r="HL182" s="19">
        <v>0</v>
      </c>
      <c r="HM182" s="19">
        <f t="shared" si="2110"/>
        <v>0</v>
      </c>
      <c r="HN182" s="19">
        <f>HA182+HE182+HI182+HM182</f>
        <v>3.1325498999999999</v>
      </c>
      <c r="HO182" s="19">
        <v>0</v>
      </c>
      <c r="HP182" s="19">
        <v>0</v>
      </c>
      <c r="HQ182" s="19"/>
      <c r="HR182" s="19">
        <f t="shared" si="2111"/>
        <v>0</v>
      </c>
      <c r="HS182" s="186"/>
      <c r="HT182" s="186"/>
      <c r="HU182" s="186"/>
      <c r="HV182" s="186">
        <f t="shared" si="2112"/>
        <v>0</v>
      </c>
      <c r="HW182" s="186"/>
      <c r="HX182" s="186"/>
      <c r="HY182" s="186"/>
      <c r="HZ182" s="186">
        <f t="shared" si="2113"/>
        <v>0</v>
      </c>
      <c r="IA182" s="186"/>
      <c r="IB182" s="186"/>
      <c r="IC182" s="186"/>
      <c r="ID182" s="186">
        <f t="shared" si="2114"/>
        <v>0</v>
      </c>
      <c r="IE182" s="186">
        <f>HR182+HV182+HZ182+ID182</f>
        <v>0</v>
      </c>
    </row>
    <row r="183" spans="1:239" s="13" customFormat="1" ht="15.75" x14ac:dyDescent="0.25">
      <c r="A183" s="14" t="s">
        <v>85</v>
      </c>
      <c r="B183" s="15"/>
      <c r="C183" s="16" t="s">
        <v>86</v>
      </c>
      <c r="D183" s="24">
        <f>SUM(D184:D187)</f>
        <v>32.613578000000004</v>
      </c>
      <c r="E183" s="24">
        <f t="shared" ref="E183:T183" si="2115">SUM(E184:E187)</f>
        <v>229.29613136</v>
      </c>
      <c r="F183" s="24">
        <f t="shared" si="2115"/>
        <v>18.891718580000003</v>
      </c>
      <c r="G183" s="24">
        <f t="shared" si="2115"/>
        <v>19.722235680000001</v>
      </c>
      <c r="H183" s="24">
        <f t="shared" si="2115"/>
        <v>19.911594180000002</v>
      </c>
      <c r="I183" s="29">
        <f t="shared" si="2010"/>
        <v>58.525548440000001</v>
      </c>
      <c r="J183" s="24">
        <f t="shared" si="2115"/>
        <v>17.119574399999998</v>
      </c>
      <c r="K183" s="24">
        <f t="shared" si="2115"/>
        <v>19.248062600000001</v>
      </c>
      <c r="L183" s="24">
        <f t="shared" si="2115"/>
        <v>18.436280400000001</v>
      </c>
      <c r="M183" s="29">
        <f t="shared" si="2011"/>
        <v>54.803917400000003</v>
      </c>
      <c r="N183" s="24">
        <f t="shared" si="2115"/>
        <v>20.202115599999999</v>
      </c>
      <c r="O183" s="24">
        <f t="shared" si="2115"/>
        <v>21.629111600000002</v>
      </c>
      <c r="P183" s="24">
        <f t="shared" si="2115"/>
        <v>7.5776770000000004</v>
      </c>
      <c r="Q183" s="29">
        <f t="shared" si="2012"/>
        <v>49.408904200000002</v>
      </c>
      <c r="R183" s="24">
        <f t="shared" si="2115"/>
        <v>1.5441560000000001</v>
      </c>
      <c r="S183" s="24">
        <f t="shared" si="2115"/>
        <v>5.0959250000000003</v>
      </c>
      <c r="T183" s="24">
        <f t="shared" si="2115"/>
        <v>9.2660748000000019</v>
      </c>
      <c r="U183" s="29">
        <f t="shared" si="2013"/>
        <v>15.906155800000002</v>
      </c>
      <c r="V183" s="29">
        <f t="shared" si="2014"/>
        <v>178.64452584</v>
      </c>
      <c r="W183" s="29">
        <f t="shared" ref="W183:Y183" si="2116">SUM(W184:W187)</f>
        <v>2.1860417999999999</v>
      </c>
      <c r="X183" s="29">
        <f t="shared" si="2116"/>
        <v>1.9814972000000002</v>
      </c>
      <c r="Y183" s="204">
        <f t="shared" si="2116"/>
        <v>0</v>
      </c>
      <c r="Z183" s="353">
        <f t="shared" si="2056"/>
        <v>4.1675389999999997</v>
      </c>
      <c r="AA183" s="353">
        <f t="shared" ref="AA183" si="2117">SUM(AA184:AA187)</f>
        <v>0</v>
      </c>
      <c r="AB183" s="353">
        <f t="shared" ref="AB183:AE183" si="2118">SUM(AB184:AB187)</f>
        <v>0</v>
      </c>
      <c r="AC183" s="353">
        <f t="shared" si="2118"/>
        <v>0</v>
      </c>
      <c r="AD183" s="353">
        <f t="shared" si="2118"/>
        <v>0</v>
      </c>
      <c r="AE183" s="353">
        <f t="shared" si="2118"/>
        <v>0</v>
      </c>
      <c r="AF183" s="353">
        <f t="shared" ref="AF183:AI183" si="2119">SUM(AF184:AF187)</f>
        <v>0</v>
      </c>
      <c r="AG183" s="353">
        <f t="shared" si="2119"/>
        <v>0</v>
      </c>
      <c r="AH183" s="353">
        <f t="shared" si="2119"/>
        <v>0</v>
      </c>
      <c r="AI183" s="353">
        <f t="shared" si="2119"/>
        <v>0</v>
      </c>
      <c r="AJ183" s="353">
        <f t="shared" ref="AJ183:AL183" si="2120">SUM(AJ184:AJ187)</f>
        <v>0</v>
      </c>
      <c r="AK183" s="353">
        <f t="shared" si="2120"/>
        <v>0</v>
      </c>
      <c r="AL183" s="353">
        <f t="shared" si="2120"/>
        <v>0</v>
      </c>
      <c r="AM183" s="353">
        <f t="shared" si="2057"/>
        <v>4.1675389999999997</v>
      </c>
      <c r="AN183" s="355"/>
      <c r="AO183" s="15" t="s">
        <v>85</v>
      </c>
      <c r="AP183" s="15"/>
      <c r="AQ183" s="16" t="s">
        <v>86</v>
      </c>
      <c r="AR183" s="24">
        <f>SUM(AR184:AR187)</f>
        <v>21.75244928</v>
      </c>
      <c r="AS183" s="24">
        <f t="shared" ref="AS183:BZ183" si="2121">SUM(AS184:AS187)</f>
        <v>167.85257716000001</v>
      </c>
      <c r="AT183" s="24">
        <f t="shared" si="2121"/>
        <v>14.378970000000001</v>
      </c>
      <c r="AU183" s="24">
        <f t="shared" si="2121"/>
        <v>15.72897</v>
      </c>
      <c r="AV183" s="24">
        <f t="shared" si="2121"/>
        <v>16.028970000000001</v>
      </c>
      <c r="AW183" s="24">
        <f t="shared" si="2121"/>
        <v>46.136910000000007</v>
      </c>
      <c r="AX183" s="24">
        <f t="shared" si="2121"/>
        <v>17.086032400000001</v>
      </c>
      <c r="AY183" s="24">
        <f t="shared" si="2121"/>
        <v>19.0813956</v>
      </c>
      <c r="AZ183" s="24">
        <f t="shared" si="2121"/>
        <v>18.436280400000001</v>
      </c>
      <c r="BA183" s="24">
        <f t="shared" si="2121"/>
        <v>54.603708400000002</v>
      </c>
      <c r="BB183" s="24">
        <f t="shared" si="2121"/>
        <v>18.4620736</v>
      </c>
      <c r="BC183" s="24">
        <f t="shared" si="2121"/>
        <v>20.769069600000002</v>
      </c>
      <c r="BD183" s="24">
        <f t="shared" si="2121"/>
        <v>6.6056350000000004</v>
      </c>
      <c r="BE183" s="24">
        <f t="shared" si="2121"/>
        <v>45.836778199999998</v>
      </c>
      <c r="BF183" s="24">
        <f t="shared" si="2121"/>
        <v>1.1141350000000001</v>
      </c>
      <c r="BG183" s="24">
        <f t="shared" si="2121"/>
        <v>4.6659047999999999</v>
      </c>
      <c r="BH183" s="24">
        <f t="shared" si="2121"/>
        <v>8.8212372000000006</v>
      </c>
      <c r="BI183" s="24">
        <f t="shared" si="2121"/>
        <v>14.601277000000003</v>
      </c>
      <c r="BJ183" s="24">
        <f t="shared" si="2121"/>
        <v>161.17867360000002</v>
      </c>
      <c r="BK183" s="196">
        <f t="shared" si="2121"/>
        <v>0</v>
      </c>
      <c r="BL183" s="196">
        <f t="shared" si="2121"/>
        <v>0</v>
      </c>
      <c r="BM183" s="196">
        <f t="shared" si="2121"/>
        <v>0</v>
      </c>
      <c r="BN183" s="350">
        <f t="shared" si="2121"/>
        <v>0</v>
      </c>
      <c r="BO183" s="350">
        <f t="shared" si="2121"/>
        <v>0</v>
      </c>
      <c r="BP183" s="350">
        <f t="shared" si="2121"/>
        <v>0</v>
      </c>
      <c r="BQ183" s="350">
        <f t="shared" si="2121"/>
        <v>0</v>
      </c>
      <c r="BR183" s="350">
        <f t="shared" si="2121"/>
        <v>0</v>
      </c>
      <c r="BS183" s="350">
        <f t="shared" si="2121"/>
        <v>0</v>
      </c>
      <c r="BT183" s="350">
        <f t="shared" si="2121"/>
        <v>0</v>
      </c>
      <c r="BU183" s="350">
        <f t="shared" si="2121"/>
        <v>0</v>
      </c>
      <c r="BV183" s="350">
        <f t="shared" si="2121"/>
        <v>0</v>
      </c>
      <c r="BW183" s="350">
        <f t="shared" si="2121"/>
        <v>0</v>
      </c>
      <c r="BX183" s="350">
        <f t="shared" si="2121"/>
        <v>0</v>
      </c>
      <c r="BY183" s="350">
        <f t="shared" si="2121"/>
        <v>0</v>
      </c>
      <c r="BZ183" s="350">
        <f t="shared" si="2121"/>
        <v>0</v>
      </c>
      <c r="CA183" s="350"/>
      <c r="CB183" s="355"/>
      <c r="CC183" s="15" t="s">
        <v>85</v>
      </c>
      <c r="CD183" s="15"/>
      <c r="CE183" s="16" t="s">
        <v>86</v>
      </c>
      <c r="CF183" s="24">
        <v>4.1320411200000011</v>
      </c>
      <c r="CG183" s="24">
        <v>34.300000000000004</v>
      </c>
      <c r="CH183" s="24">
        <v>2.1672399800000002</v>
      </c>
      <c r="CI183" s="24">
        <v>2.2072399799999993</v>
      </c>
      <c r="CJ183" s="24">
        <v>2.2072399799999993</v>
      </c>
      <c r="CK183" s="16">
        <v>6.5817199399999993</v>
      </c>
      <c r="CL183" s="24">
        <v>0</v>
      </c>
      <c r="CM183" s="24">
        <v>0</v>
      </c>
      <c r="CN183" s="24">
        <v>0</v>
      </c>
      <c r="CO183" s="16">
        <v>0</v>
      </c>
      <c r="CP183" s="24">
        <v>0</v>
      </c>
      <c r="CQ183" s="24">
        <v>0</v>
      </c>
      <c r="CR183" s="24">
        <v>0</v>
      </c>
      <c r="CS183" s="16">
        <v>0</v>
      </c>
      <c r="CT183" s="24">
        <v>0</v>
      </c>
      <c r="CU183" s="24">
        <v>0</v>
      </c>
      <c r="CV183" s="24">
        <v>0</v>
      </c>
      <c r="CW183" s="16">
        <v>0</v>
      </c>
      <c r="CX183" s="16">
        <v>6.5817199399999993</v>
      </c>
      <c r="CY183" s="24"/>
      <c r="CZ183" s="24"/>
      <c r="DA183" s="24"/>
      <c r="DB183" s="24"/>
      <c r="DC183" s="24"/>
      <c r="DD183" s="24"/>
      <c r="DE183" s="24"/>
      <c r="DF183" s="24"/>
      <c r="DG183" s="24"/>
      <c r="DH183" s="24"/>
      <c r="DI183" s="24"/>
      <c r="DJ183" s="24"/>
      <c r="DK183" s="24"/>
      <c r="DL183" s="24"/>
      <c r="DM183" s="24"/>
      <c r="DN183" s="353"/>
      <c r="DO183" s="353"/>
      <c r="DP183" s="349"/>
      <c r="DQ183" s="15" t="s">
        <v>85</v>
      </c>
      <c r="DR183" s="15"/>
      <c r="DS183" s="16" t="s">
        <v>86</v>
      </c>
      <c r="DT183" s="24">
        <v>0</v>
      </c>
      <c r="DU183" s="24">
        <v>0</v>
      </c>
      <c r="DV183" s="24">
        <v>0</v>
      </c>
      <c r="DW183" s="24">
        <v>0</v>
      </c>
      <c r="DX183" s="24">
        <v>0</v>
      </c>
      <c r="DY183" s="16">
        <v>0</v>
      </c>
      <c r="DZ183" s="24">
        <v>0</v>
      </c>
      <c r="EA183" s="24">
        <v>0</v>
      </c>
      <c r="EB183" s="24">
        <v>0</v>
      </c>
      <c r="EC183" s="16">
        <v>0</v>
      </c>
      <c r="ED183" s="24">
        <v>0</v>
      </c>
      <c r="EE183" s="24">
        <v>0</v>
      </c>
      <c r="EF183" s="24">
        <v>0</v>
      </c>
      <c r="EG183" s="16">
        <v>0</v>
      </c>
      <c r="EH183" s="24">
        <v>0</v>
      </c>
      <c r="EI183" s="24">
        <v>0</v>
      </c>
      <c r="EJ183" s="24">
        <v>0</v>
      </c>
      <c r="EK183" s="16">
        <v>0</v>
      </c>
      <c r="EL183" s="16">
        <v>0</v>
      </c>
      <c r="EM183" s="196">
        <v>0</v>
      </c>
      <c r="EN183" s="196">
        <v>0</v>
      </c>
      <c r="EO183" s="196">
        <v>0</v>
      </c>
      <c r="EP183" s="350">
        <v>0</v>
      </c>
      <c r="EQ183" s="350">
        <v>0</v>
      </c>
      <c r="ER183" s="350">
        <v>0</v>
      </c>
      <c r="ES183" s="350">
        <v>0</v>
      </c>
      <c r="ET183" s="350">
        <v>0</v>
      </c>
      <c r="EU183" s="350">
        <v>0</v>
      </c>
      <c r="EV183" s="350">
        <v>0</v>
      </c>
      <c r="EW183" s="350">
        <v>0</v>
      </c>
      <c r="EX183" s="350">
        <v>0</v>
      </c>
      <c r="EY183" s="350">
        <v>0</v>
      </c>
      <c r="EZ183" s="350">
        <v>0</v>
      </c>
      <c r="FA183" s="350">
        <v>0</v>
      </c>
      <c r="FB183" s="350">
        <v>0</v>
      </c>
      <c r="FC183" s="350">
        <v>0</v>
      </c>
      <c r="FD183" s="355"/>
      <c r="FE183" s="15" t="s">
        <v>85</v>
      </c>
      <c r="FF183" s="15"/>
      <c r="FG183" s="16" t="s">
        <v>86</v>
      </c>
      <c r="FH183" s="24"/>
      <c r="FI183" s="24"/>
      <c r="FJ183" s="24"/>
      <c r="FK183" s="24"/>
      <c r="FL183" s="24"/>
      <c r="FM183" s="16"/>
      <c r="FN183" s="24"/>
      <c r="FO183" s="24"/>
      <c r="FP183" s="24"/>
      <c r="FQ183" s="16"/>
      <c r="FR183" s="24"/>
      <c r="FS183" s="24"/>
      <c r="FT183" s="24"/>
      <c r="FU183" s="16"/>
      <c r="FV183" s="24"/>
      <c r="FW183" s="24"/>
      <c r="FX183" s="24"/>
      <c r="FY183" s="16"/>
      <c r="FZ183" s="16"/>
      <c r="GA183" s="16">
        <f t="shared" ref="GA183:GD183" si="2122">SUM(GA184:GA187)</f>
        <v>0</v>
      </c>
      <c r="GB183" s="16">
        <f t="shared" si="2122"/>
        <v>0</v>
      </c>
      <c r="GC183" s="24">
        <f t="shared" si="2122"/>
        <v>0</v>
      </c>
      <c r="GD183" s="353">
        <f t="shared" si="2122"/>
        <v>0</v>
      </c>
      <c r="GE183" s="353">
        <f t="shared" ref="GE183:GH183" si="2123">SUM(GE184:GE187)</f>
        <v>0</v>
      </c>
      <c r="GF183" s="353">
        <f t="shared" si="2123"/>
        <v>0</v>
      </c>
      <c r="GG183" s="353">
        <f t="shared" si="2123"/>
        <v>0</v>
      </c>
      <c r="GH183" s="353">
        <f t="shared" si="2123"/>
        <v>0</v>
      </c>
      <c r="GI183" s="353">
        <f t="shared" ref="GI183:GL183" si="2124">SUM(GI184:GI187)</f>
        <v>0</v>
      </c>
      <c r="GJ183" s="353">
        <f t="shared" si="2124"/>
        <v>0</v>
      </c>
      <c r="GK183" s="353">
        <f t="shared" si="2124"/>
        <v>0</v>
      </c>
      <c r="GL183" s="353">
        <f t="shared" si="2124"/>
        <v>0</v>
      </c>
      <c r="GM183" s="353">
        <f t="shared" ref="GM183:GP183" si="2125">SUM(GM184:GM187)</f>
        <v>0</v>
      </c>
      <c r="GN183" s="353">
        <f t="shared" si="2125"/>
        <v>0</v>
      </c>
      <c r="GO183" s="353">
        <f t="shared" si="2125"/>
        <v>0</v>
      </c>
      <c r="GP183" s="353">
        <f t="shared" si="2125"/>
        <v>0</v>
      </c>
      <c r="GQ183" s="353"/>
      <c r="GR183" s="355"/>
      <c r="GS183" s="15" t="s">
        <v>85</v>
      </c>
      <c r="GT183" s="15"/>
      <c r="GU183" s="16" t="s">
        <v>86</v>
      </c>
      <c r="GV183" s="24">
        <f>SUM(GV184:GV187)</f>
        <v>6.7290875999999997</v>
      </c>
      <c r="GW183" s="24">
        <f t="shared" ref="GW183:HN183" si="2126">SUM(GW184:GW187)</f>
        <v>27.143554200000001</v>
      </c>
      <c r="GX183" s="24">
        <f t="shared" si="2126"/>
        <v>2.3455086000000001</v>
      </c>
      <c r="GY183" s="24">
        <f t="shared" si="2126"/>
        <v>1.7860256999999999</v>
      </c>
      <c r="GZ183" s="24">
        <f t="shared" si="2126"/>
        <v>1.6753841999999999</v>
      </c>
      <c r="HA183" s="24">
        <f t="shared" si="2126"/>
        <v>5.8069185000000001</v>
      </c>
      <c r="HB183" s="24">
        <f t="shared" si="2126"/>
        <v>3.3542000000000002E-2</v>
      </c>
      <c r="HC183" s="24">
        <f t="shared" si="2126"/>
        <v>0.16666700000000001</v>
      </c>
      <c r="HD183" s="24">
        <f t="shared" si="2126"/>
        <v>0</v>
      </c>
      <c r="HE183" s="24">
        <f t="shared" si="2126"/>
        <v>0.20020900000000003</v>
      </c>
      <c r="HF183" s="24">
        <f t="shared" si="2126"/>
        <v>1.7400420000000001</v>
      </c>
      <c r="HG183" s="24">
        <f t="shared" si="2126"/>
        <v>0.86004199999999997</v>
      </c>
      <c r="HH183" s="24">
        <f t="shared" si="2126"/>
        <v>0.97204199999999996</v>
      </c>
      <c r="HI183" s="24">
        <f t="shared" si="2126"/>
        <v>3.5721259999999999</v>
      </c>
      <c r="HJ183" s="24">
        <f t="shared" si="2126"/>
        <v>0.43002099999999999</v>
      </c>
      <c r="HK183" s="24">
        <f t="shared" si="2126"/>
        <v>0.43002020000000002</v>
      </c>
      <c r="HL183" s="24">
        <f t="shared" si="2126"/>
        <v>0.4448376</v>
      </c>
      <c r="HM183" s="24">
        <f t="shared" si="2126"/>
        <v>1.3048788</v>
      </c>
      <c r="HN183" s="24">
        <f t="shared" si="2126"/>
        <v>10.884132299999999</v>
      </c>
      <c r="HO183" s="24">
        <f t="shared" ref="HO183:HR183" si="2127">SUM(HO184:HO187)</f>
        <v>2.1860417999999999</v>
      </c>
      <c r="HP183" s="24">
        <f t="shared" si="2127"/>
        <v>1.9814972000000002</v>
      </c>
      <c r="HQ183" s="24">
        <f t="shared" si="2127"/>
        <v>0</v>
      </c>
      <c r="HR183" s="24">
        <f t="shared" si="2127"/>
        <v>4.1675389999999997</v>
      </c>
      <c r="HS183" s="353">
        <f t="shared" ref="HS183:HV183" si="2128">SUM(HS184:HS187)</f>
        <v>0</v>
      </c>
      <c r="HT183" s="353">
        <f t="shared" si="2128"/>
        <v>0</v>
      </c>
      <c r="HU183" s="353">
        <f t="shared" si="2128"/>
        <v>0</v>
      </c>
      <c r="HV183" s="353">
        <f t="shared" si="2128"/>
        <v>0</v>
      </c>
      <c r="HW183" s="353">
        <f t="shared" ref="HW183:HZ183" si="2129">SUM(HW184:HW187)</f>
        <v>0</v>
      </c>
      <c r="HX183" s="353">
        <f t="shared" si="2129"/>
        <v>0</v>
      </c>
      <c r="HY183" s="353">
        <f t="shared" si="2129"/>
        <v>0</v>
      </c>
      <c r="HZ183" s="353">
        <f t="shared" si="2129"/>
        <v>0</v>
      </c>
      <c r="IA183" s="353">
        <f t="shared" ref="IA183:IE183" si="2130">SUM(IA184:IA187)</f>
        <v>0</v>
      </c>
      <c r="IB183" s="353">
        <f t="shared" si="2130"/>
        <v>0</v>
      </c>
      <c r="IC183" s="353">
        <f t="shared" si="2130"/>
        <v>0</v>
      </c>
      <c r="ID183" s="353">
        <f t="shared" si="2130"/>
        <v>0</v>
      </c>
      <c r="IE183" s="353">
        <f t="shared" si="2130"/>
        <v>4.1675389999999997</v>
      </c>
    </row>
    <row r="184" spans="1:239" ht="15.75" x14ac:dyDescent="0.25">
      <c r="A184" s="17">
        <v>25</v>
      </c>
      <c r="B184" s="21" t="s">
        <v>87</v>
      </c>
      <c r="C184" s="19" t="s">
        <v>88</v>
      </c>
      <c r="D184" s="20">
        <f>AR184+'1.Danh muc CPHC'!CF184+DT184+FH184+GV184</f>
        <v>18.932760900000002</v>
      </c>
      <c r="E184" s="20">
        <f>AS184+'1.Danh muc CPHC'!CG184+DU184+FI184+GW184</f>
        <v>86.317973060000014</v>
      </c>
      <c r="F184" s="20">
        <f>AT184+'1.Danh muc CPHC'!CH184+DV184+FJ184+GX184</f>
        <v>6.1885627000000003</v>
      </c>
      <c r="G184" s="20">
        <f>AU184+'1.Danh muc CPHC'!CI184+DW184+FK184+GY184</f>
        <v>6.8557955000000002</v>
      </c>
      <c r="H184" s="20">
        <f>AV184+'1.Danh muc CPHC'!CJ184+DX184+FL184+GZ184</f>
        <v>5.5752512999999997</v>
      </c>
      <c r="I184" s="32">
        <f t="shared" si="2010"/>
        <v>18.619609500000003</v>
      </c>
      <c r="J184" s="20">
        <f t="shared" ref="J184:L187" si="2131">AX184+CL184+DZ184+FN184+HB184</f>
        <v>4.3506688000000002</v>
      </c>
      <c r="K184" s="20">
        <f t="shared" si="2131"/>
        <v>4.6546688000000005</v>
      </c>
      <c r="L184" s="20">
        <f t="shared" si="2131"/>
        <v>6.4524016000000008</v>
      </c>
      <c r="M184" s="32">
        <f t="shared" si="2011"/>
        <v>15.457739200000002</v>
      </c>
      <c r="N184" s="20">
        <f t="shared" ref="N184:P187" si="2132">BB184+CP184+ED184+FR184+HF184</f>
        <v>4.9890283999999996</v>
      </c>
      <c r="O184" s="20">
        <f t="shared" si="2132"/>
        <v>7.5775060000000005</v>
      </c>
      <c r="P184" s="20">
        <f t="shared" si="2132"/>
        <v>1.5278434000000001</v>
      </c>
      <c r="Q184" s="32">
        <f t="shared" si="2012"/>
        <v>14.0943778</v>
      </c>
      <c r="R184" s="20">
        <f t="shared" ref="R184:T187" si="2133">BF184+CT184+EH184+FV184+HJ184</f>
        <v>1.2649892</v>
      </c>
      <c r="S184" s="20">
        <f t="shared" si="2133"/>
        <v>1.8536158</v>
      </c>
      <c r="T184" s="20">
        <f t="shared" si="2133"/>
        <v>7.3530802000000008</v>
      </c>
      <c r="U184" s="32">
        <f t="shared" si="2013"/>
        <v>10.471685200000001</v>
      </c>
      <c r="V184" s="32">
        <f t="shared" si="2014"/>
        <v>58.643411700000009</v>
      </c>
      <c r="W184" s="32">
        <f>BK184+CY184+EM184+GA184+HO184</f>
        <v>0.14694179999999998</v>
      </c>
      <c r="X184" s="32">
        <f t="shared" ref="X184:Y187" si="2134">BL184+DM184+EN184+GB184+HP184</f>
        <v>0.14694179999999998</v>
      </c>
      <c r="Y184" s="202">
        <f t="shared" si="2134"/>
        <v>0</v>
      </c>
      <c r="Z184" s="186">
        <f t="shared" si="2056"/>
        <v>0.29388359999999997</v>
      </c>
      <c r="AA184" s="186">
        <f>BO184+DC184+EQ184+GE184+HS184</f>
        <v>0</v>
      </c>
      <c r="AB184" s="186">
        <f t="shared" ref="AB184:AD187" si="2135">BP184+DD184+ER184+GF184+HT184</f>
        <v>0</v>
      </c>
      <c r="AC184" s="186">
        <f t="shared" si="2135"/>
        <v>0</v>
      </c>
      <c r="AD184" s="186">
        <f t="shared" si="2135"/>
        <v>0</v>
      </c>
      <c r="AE184" s="186">
        <f>BS184+DG184+EU184+GI184+HW184</f>
        <v>0</v>
      </c>
      <c r="AF184" s="186">
        <f t="shared" ref="AF184:AF187" si="2136">BT184+DH184+EV184+GJ184+HX184</f>
        <v>0</v>
      </c>
      <c r="AG184" s="186">
        <f t="shared" ref="AG184:AG187" si="2137">BU184+DI184+EW184+GK184+HY184</f>
        <v>0</v>
      </c>
      <c r="AH184" s="186">
        <f t="shared" ref="AH184:AH187" si="2138">BV184+DJ184+EX184+GL184+HZ184</f>
        <v>0</v>
      </c>
      <c r="AI184" s="186">
        <f>BW184+DK184+EY184+GM184+IA184</f>
        <v>0</v>
      </c>
      <c r="AJ184" s="186">
        <f t="shared" ref="AJ184:AJ187" si="2139">BX184+DL184+EZ184+GN184+IB184</f>
        <v>0</v>
      </c>
      <c r="AK184" s="186">
        <f t="shared" ref="AK184:AK187" si="2140">BY184+DM184+FA184+GO184+IC184</f>
        <v>0</v>
      </c>
      <c r="AL184" s="186">
        <f t="shared" ref="AL184:AL187" si="2141">BZ184+DN184+FB184+GP184+ID184</f>
        <v>0</v>
      </c>
      <c r="AM184" s="186">
        <f t="shared" si="2057"/>
        <v>0.29388359999999997</v>
      </c>
      <c r="AN184" s="13"/>
      <c r="AO184" s="18">
        <v>25</v>
      </c>
      <c r="AP184" s="21" t="s">
        <v>87</v>
      </c>
      <c r="AQ184" s="19" t="s">
        <v>88</v>
      </c>
      <c r="AR184" s="19">
        <v>9.4938432000000006</v>
      </c>
      <c r="AS184" s="19">
        <v>31.545061960000005</v>
      </c>
      <c r="AT184" s="19">
        <v>2.6689699999999998</v>
      </c>
      <c r="AU184" s="19">
        <v>3.11897</v>
      </c>
      <c r="AV184" s="19">
        <v>3.2189699999999997</v>
      </c>
      <c r="AW184" s="19">
        <f t="shared" si="1938"/>
        <v>9.0069099999999995</v>
      </c>
      <c r="AX184" s="19">
        <v>4.3506688000000002</v>
      </c>
      <c r="AY184" s="19">
        <v>4.6546688000000005</v>
      </c>
      <c r="AZ184" s="19">
        <v>6.4524016000000008</v>
      </c>
      <c r="BA184" s="19">
        <f t="shared" ref="BA184:BA187" si="2142">SUM(AX184:AZ184)</f>
        <v>15.457739200000002</v>
      </c>
      <c r="BB184" s="19">
        <v>4.6873199999999997</v>
      </c>
      <c r="BC184" s="19">
        <v>7.2757976000000006</v>
      </c>
      <c r="BD184" s="19">
        <v>1.1141350000000001</v>
      </c>
      <c r="BE184" s="19">
        <f t="shared" si="1940"/>
        <v>13.077252600000001</v>
      </c>
      <c r="BF184" s="19">
        <v>1.1141350000000001</v>
      </c>
      <c r="BG184" s="19">
        <v>1.7027616000000001</v>
      </c>
      <c r="BH184" s="19">
        <v>7.1540760000000008</v>
      </c>
      <c r="BI184" s="19">
        <f t="shared" ref="BI184:BI187" si="2143">SUM(BF184:BH184)</f>
        <v>9.9709726000000014</v>
      </c>
      <c r="BJ184" s="33">
        <f t="shared" si="2099"/>
        <v>47.512874400000008</v>
      </c>
      <c r="BK184" s="48"/>
      <c r="BL184" s="48"/>
      <c r="BM184" s="48"/>
      <c r="BN184" s="197">
        <f t="shared" ref="BN184:BN187" si="2144">SUM(BK184:BM184)</f>
        <v>0</v>
      </c>
      <c r="BO184" s="197"/>
      <c r="BP184" s="197"/>
      <c r="BQ184" s="197"/>
      <c r="BR184" s="197">
        <f t="shared" ref="BR184:BR187" si="2145">SUM(BO184:BQ184)</f>
        <v>0</v>
      </c>
      <c r="BS184" s="197"/>
      <c r="BT184" s="197"/>
      <c r="BU184" s="197"/>
      <c r="BV184" s="197">
        <f t="shared" ref="BV184:BV187" si="2146">SUM(BS184:BU184)</f>
        <v>0</v>
      </c>
      <c r="BW184" s="197"/>
      <c r="BX184" s="197"/>
      <c r="BY184" s="197"/>
      <c r="BZ184" s="197">
        <f t="shared" ref="BZ184:BZ187" si="2147">SUM(BW184:BY184)</f>
        <v>0</v>
      </c>
      <c r="CA184" s="197"/>
      <c r="CC184" s="18">
        <v>25</v>
      </c>
      <c r="CD184" s="21" t="s">
        <v>87</v>
      </c>
      <c r="CE184" s="19" t="s">
        <v>88</v>
      </c>
      <c r="CF184" s="19">
        <v>4.0648896000000008</v>
      </c>
      <c r="CG184" s="19">
        <v>33.700000000000003</v>
      </c>
      <c r="CH184" s="19">
        <v>2.12</v>
      </c>
      <c r="CI184" s="19">
        <v>2.13</v>
      </c>
      <c r="CJ184" s="19">
        <v>2.13</v>
      </c>
      <c r="CK184" s="19">
        <v>6.38</v>
      </c>
      <c r="CL184" s="19"/>
      <c r="CM184" s="19"/>
      <c r="CN184" s="19"/>
      <c r="CO184" s="19">
        <v>0</v>
      </c>
      <c r="CP184" s="19"/>
      <c r="CQ184" s="19"/>
      <c r="CR184" s="19"/>
      <c r="CS184" s="19">
        <v>0</v>
      </c>
      <c r="CT184" s="19"/>
      <c r="CU184" s="19"/>
      <c r="CV184" s="19"/>
      <c r="CW184" s="19">
        <v>0</v>
      </c>
      <c r="CX184" s="19">
        <v>6.38</v>
      </c>
      <c r="CY184" s="19"/>
      <c r="CZ184" s="19"/>
      <c r="DA184" s="19"/>
      <c r="DB184" s="19"/>
      <c r="DC184" s="19"/>
      <c r="DD184" s="19"/>
      <c r="DE184" s="19"/>
      <c r="DF184" s="19"/>
      <c r="DG184" s="19"/>
      <c r="DH184" s="19"/>
      <c r="DI184" s="19"/>
      <c r="DJ184" s="19"/>
      <c r="DK184" s="19"/>
      <c r="DL184" s="19"/>
      <c r="DM184" s="19"/>
      <c r="DN184" s="186"/>
      <c r="DO184" s="186"/>
      <c r="DQ184" s="18">
        <v>25</v>
      </c>
      <c r="DR184" s="21" t="s">
        <v>87</v>
      </c>
      <c r="DS184" s="19" t="s">
        <v>88</v>
      </c>
      <c r="DT184" s="19"/>
      <c r="DU184" s="19"/>
      <c r="DV184" s="19"/>
      <c r="DW184" s="19"/>
      <c r="DX184" s="19"/>
      <c r="DY184" s="19">
        <v>0</v>
      </c>
      <c r="DZ184" s="19"/>
      <c r="EA184" s="19"/>
      <c r="EB184" s="19"/>
      <c r="EC184" s="19">
        <v>0</v>
      </c>
      <c r="ED184" s="19"/>
      <c r="EE184" s="19"/>
      <c r="EF184" s="19"/>
      <c r="EG184" s="19">
        <v>0</v>
      </c>
      <c r="EH184" s="19"/>
      <c r="EI184" s="19"/>
      <c r="EJ184" s="19"/>
      <c r="EK184" s="19">
        <v>0</v>
      </c>
      <c r="EL184" s="19">
        <v>0</v>
      </c>
      <c r="EM184" s="48"/>
      <c r="EN184" s="48"/>
      <c r="EO184" s="48"/>
      <c r="EP184" s="197">
        <v>0</v>
      </c>
      <c r="EQ184" s="197"/>
      <c r="ER184" s="197"/>
      <c r="ES184" s="197"/>
      <c r="ET184" s="197">
        <v>0</v>
      </c>
      <c r="EU184" s="197"/>
      <c r="EV184" s="197"/>
      <c r="EW184" s="197"/>
      <c r="EX184" s="197">
        <v>0</v>
      </c>
      <c r="EY184" s="197"/>
      <c r="EZ184" s="197"/>
      <c r="FA184" s="197"/>
      <c r="FB184" s="197">
        <v>0</v>
      </c>
      <c r="FC184" s="197">
        <v>0</v>
      </c>
      <c r="FE184" s="18">
        <v>25</v>
      </c>
      <c r="FF184" s="21" t="s">
        <v>87</v>
      </c>
      <c r="FG184" s="19" t="s">
        <v>88</v>
      </c>
      <c r="FH184" s="19"/>
      <c r="FI184" s="19"/>
      <c r="FJ184" s="19"/>
      <c r="FK184" s="19"/>
      <c r="FL184" s="19"/>
      <c r="FM184" s="19"/>
      <c r="FN184" s="19"/>
      <c r="FO184" s="19"/>
      <c r="FP184" s="19"/>
      <c r="FQ184" s="19"/>
      <c r="FR184" s="19"/>
      <c r="FS184" s="19"/>
      <c r="FT184" s="19"/>
      <c r="FU184" s="19"/>
      <c r="FV184" s="19"/>
      <c r="FW184" s="19"/>
      <c r="FX184" s="19"/>
      <c r="FY184" s="19"/>
      <c r="FZ184" s="19"/>
      <c r="GA184" s="19"/>
      <c r="GB184" s="19"/>
      <c r="GC184" s="19"/>
      <c r="GD184" s="186">
        <f t="shared" ref="GD184:GD187" si="2148">SUM(GA184:GC184)</f>
        <v>0</v>
      </c>
      <c r="GE184" s="186"/>
      <c r="GF184" s="186"/>
      <c r="GG184" s="186"/>
      <c r="GH184" s="186">
        <f t="shared" ref="GH184:GH187" si="2149">SUM(GE184:GG184)</f>
        <v>0</v>
      </c>
      <c r="GI184" s="186"/>
      <c r="GJ184" s="186"/>
      <c r="GK184" s="186"/>
      <c r="GL184" s="186">
        <f t="shared" ref="GL184:GL187" si="2150">SUM(GI184:GK184)</f>
        <v>0</v>
      </c>
      <c r="GM184" s="186"/>
      <c r="GN184" s="186"/>
      <c r="GO184" s="186"/>
      <c r="GP184" s="186">
        <f t="shared" ref="GP184:GP187" si="2151">SUM(GM184:GO184)</f>
        <v>0</v>
      </c>
      <c r="GQ184" s="186"/>
      <c r="GS184" s="18">
        <v>25</v>
      </c>
      <c r="GT184" s="21" t="s">
        <v>87</v>
      </c>
      <c r="GU184" s="19" t="s">
        <v>88</v>
      </c>
      <c r="GV184" s="19">
        <v>5.3740280999999994</v>
      </c>
      <c r="GW184" s="19">
        <v>21.072911099999999</v>
      </c>
      <c r="GX184" s="19">
        <v>1.3995926999999999</v>
      </c>
      <c r="GY184" s="19">
        <v>1.6068255</v>
      </c>
      <c r="GZ184" s="19">
        <v>0.22628129999999999</v>
      </c>
      <c r="HA184" s="19">
        <f t="shared" si="1951"/>
        <v>3.2326994999999998</v>
      </c>
      <c r="HB184" s="19">
        <v>0</v>
      </c>
      <c r="HC184" s="19">
        <v>0</v>
      </c>
      <c r="HD184" s="19">
        <v>0</v>
      </c>
      <c r="HE184" s="19">
        <f t="shared" ref="HE184:HE187" si="2152">SUM(HB184:HD184)</f>
        <v>0</v>
      </c>
      <c r="HF184" s="19">
        <v>0.30170840000000004</v>
      </c>
      <c r="HG184" s="19">
        <v>0.30170840000000004</v>
      </c>
      <c r="HH184" s="19">
        <v>0.41370839999999998</v>
      </c>
      <c r="HI184" s="19">
        <f t="shared" ref="HI184:HI187" si="2153">SUM(HF184:HH184)</f>
        <v>1.0171252000000002</v>
      </c>
      <c r="HJ184" s="19">
        <v>0.15085420000000002</v>
      </c>
      <c r="HK184" s="19">
        <v>0.15085420000000002</v>
      </c>
      <c r="HL184" s="19">
        <v>0.19900420000000002</v>
      </c>
      <c r="HM184" s="19">
        <f t="shared" ref="HM184:HM187" si="2154">SUM(HJ184:HL184)</f>
        <v>0.50071260000000006</v>
      </c>
      <c r="HN184" s="19">
        <f t="shared" ref="HN184:HN186" si="2155">HA184+HE184+HI184+HM184</f>
        <v>4.7505372999999995</v>
      </c>
      <c r="HO184" s="19">
        <v>0.14694179999999998</v>
      </c>
      <c r="HP184" s="19">
        <v>0.14694179999999998</v>
      </c>
      <c r="HQ184" s="19"/>
      <c r="HR184" s="19">
        <f t="shared" ref="HR184:HR187" si="2156">SUM(HO184:HQ184)</f>
        <v>0.29388359999999997</v>
      </c>
      <c r="HS184" s="186"/>
      <c r="HT184" s="186"/>
      <c r="HU184" s="186"/>
      <c r="HV184" s="186">
        <f t="shared" ref="HV184:HV187" si="2157">SUM(HS184:HU184)</f>
        <v>0</v>
      </c>
      <c r="HW184" s="186"/>
      <c r="HX184" s="186"/>
      <c r="HY184" s="186"/>
      <c r="HZ184" s="186">
        <f t="shared" ref="HZ184:HZ187" si="2158">SUM(HW184:HY184)</f>
        <v>0</v>
      </c>
      <c r="IA184" s="186"/>
      <c r="IB184" s="186"/>
      <c r="IC184" s="186"/>
      <c r="ID184" s="186">
        <f t="shared" ref="ID184:ID187" si="2159">SUM(IA184:IC184)</f>
        <v>0</v>
      </c>
      <c r="IE184" s="186">
        <f t="shared" ref="IE184:IE186" si="2160">HR184+HV184+HZ184+ID184</f>
        <v>0.29388359999999997</v>
      </c>
    </row>
    <row r="185" spans="1:239" ht="15.75" x14ac:dyDescent="0.25">
      <c r="A185" s="17">
        <v>26</v>
      </c>
      <c r="B185" s="21" t="s">
        <v>89</v>
      </c>
      <c r="C185" s="19" t="s">
        <v>90</v>
      </c>
      <c r="D185" s="20">
        <f>AR185+'1.Danh muc CPHC'!CF185+DT185+FH185+GV185</f>
        <v>2.1308170999999998</v>
      </c>
      <c r="E185" s="20">
        <f>AS185+'1.Danh muc CPHC'!CG185+DU185+FI185+GW185</f>
        <v>10.8622266</v>
      </c>
      <c r="F185" s="20">
        <f>AT185+'1.Danh muc CPHC'!CH185+DV185+FJ185+GX185</f>
        <v>1.03722268</v>
      </c>
      <c r="G185" s="20">
        <f>AU185+'1.Danh muc CPHC'!CI185+DW185+FK185+GY185</f>
        <v>0.8464401800000001</v>
      </c>
      <c r="H185" s="20">
        <f>AV185+'1.Danh muc CPHC'!CJ185+DX185+FL185+GZ185</f>
        <v>1.8555244799999999</v>
      </c>
      <c r="I185" s="32">
        <f t="shared" si="2010"/>
        <v>3.73918734</v>
      </c>
      <c r="J185" s="20">
        <f t="shared" si="2131"/>
        <v>0.22554200000000002</v>
      </c>
      <c r="K185" s="20">
        <f t="shared" si="2131"/>
        <v>0.26266699999999998</v>
      </c>
      <c r="L185" s="20">
        <f t="shared" si="2131"/>
        <v>0.38387880000000002</v>
      </c>
      <c r="M185" s="32">
        <f t="shared" si="2011"/>
        <v>0.87208780000000008</v>
      </c>
      <c r="N185" s="20">
        <f t="shared" si="2132"/>
        <v>1.6760272000000001</v>
      </c>
      <c r="O185" s="20">
        <f t="shared" si="2132"/>
        <v>0.51454560000000005</v>
      </c>
      <c r="P185" s="20">
        <f t="shared" si="2132"/>
        <v>0.31666680000000003</v>
      </c>
      <c r="Q185" s="32">
        <f t="shared" si="2012"/>
        <v>2.5072396000000001</v>
      </c>
      <c r="R185" s="20">
        <f t="shared" si="2133"/>
        <v>3.3333400000000006E-2</v>
      </c>
      <c r="S185" s="20">
        <f t="shared" si="2133"/>
        <v>0.44921140000000004</v>
      </c>
      <c r="T185" s="20">
        <f t="shared" si="2133"/>
        <v>0.52099879999999998</v>
      </c>
      <c r="U185" s="32">
        <f t="shared" si="2013"/>
        <v>1.0035436</v>
      </c>
      <c r="V185" s="32">
        <f t="shared" si="2014"/>
        <v>8.1220583400000006</v>
      </c>
      <c r="W185" s="32">
        <f>BK185+CY185+EM185+GA185+HO185</f>
        <v>0</v>
      </c>
      <c r="X185" s="32">
        <f t="shared" si="2134"/>
        <v>0</v>
      </c>
      <c r="Y185" s="202">
        <f t="shared" si="2134"/>
        <v>0</v>
      </c>
      <c r="Z185" s="186">
        <f t="shared" si="2056"/>
        <v>0</v>
      </c>
      <c r="AA185" s="186">
        <f>BO185+DC185+EQ185+GE185+HS185</f>
        <v>0</v>
      </c>
      <c r="AB185" s="186">
        <f t="shared" si="2135"/>
        <v>0</v>
      </c>
      <c r="AC185" s="186">
        <f t="shared" si="2135"/>
        <v>0</v>
      </c>
      <c r="AD185" s="186">
        <f t="shared" si="2135"/>
        <v>0</v>
      </c>
      <c r="AE185" s="186">
        <f>BS185+DG185+EU185+GI185+HW185</f>
        <v>0</v>
      </c>
      <c r="AF185" s="186">
        <f t="shared" si="2136"/>
        <v>0</v>
      </c>
      <c r="AG185" s="186">
        <f t="shared" si="2137"/>
        <v>0</v>
      </c>
      <c r="AH185" s="186">
        <f t="shared" si="2138"/>
        <v>0</v>
      </c>
      <c r="AI185" s="186">
        <f>BW185+DK185+EY185+GM185+IA185</f>
        <v>0</v>
      </c>
      <c r="AJ185" s="186">
        <f t="shared" si="2139"/>
        <v>0</v>
      </c>
      <c r="AK185" s="186">
        <f t="shared" si="2140"/>
        <v>0</v>
      </c>
      <c r="AL185" s="186">
        <f t="shared" si="2141"/>
        <v>0</v>
      </c>
      <c r="AM185" s="186">
        <f t="shared" si="2057"/>
        <v>0</v>
      </c>
      <c r="AN185" s="13"/>
      <c r="AO185" s="18">
        <v>26</v>
      </c>
      <c r="AP185" s="21" t="s">
        <v>89</v>
      </c>
      <c r="AQ185" s="19" t="s">
        <v>90</v>
      </c>
      <c r="AR185" s="19">
        <v>0.70860608000000003</v>
      </c>
      <c r="AS185" s="19">
        <v>4.3075152000000001</v>
      </c>
      <c r="AT185" s="19">
        <v>0.16000000000000003</v>
      </c>
      <c r="AU185" s="19">
        <v>0.6100000000000001</v>
      </c>
      <c r="AV185" s="19">
        <v>0.71000000000000008</v>
      </c>
      <c r="AW185" s="19">
        <f t="shared" si="1938"/>
        <v>1.4800000000000002</v>
      </c>
      <c r="AX185" s="19">
        <v>0.192</v>
      </c>
      <c r="AY185" s="19">
        <v>9.6000000000000002E-2</v>
      </c>
      <c r="AZ185" s="19">
        <v>0.38387880000000002</v>
      </c>
      <c r="BA185" s="19">
        <f t="shared" si="2142"/>
        <v>0.6718788</v>
      </c>
      <c r="BB185" s="19">
        <v>0.72936040000000002</v>
      </c>
      <c r="BC185" s="19">
        <v>0.44787880000000002</v>
      </c>
      <c r="BD185" s="19">
        <v>0.25</v>
      </c>
      <c r="BE185" s="19">
        <f t="shared" si="1940"/>
        <v>1.4272392</v>
      </c>
      <c r="BF185" s="19">
        <v>0</v>
      </c>
      <c r="BG185" s="19">
        <v>0.41587880000000005</v>
      </c>
      <c r="BH185" s="19">
        <v>0.52099879999999998</v>
      </c>
      <c r="BI185" s="19">
        <f t="shared" si="2143"/>
        <v>0.93687760000000009</v>
      </c>
      <c r="BJ185" s="33">
        <f>+AW185+BA185+BE185+BI185</f>
        <v>4.5159956000000001</v>
      </c>
      <c r="BK185" s="48"/>
      <c r="BL185" s="48"/>
      <c r="BM185" s="48"/>
      <c r="BN185" s="197">
        <f t="shared" si="2144"/>
        <v>0</v>
      </c>
      <c r="BO185" s="197"/>
      <c r="BP185" s="197"/>
      <c r="BQ185" s="197"/>
      <c r="BR185" s="197">
        <f t="shared" si="2145"/>
        <v>0</v>
      </c>
      <c r="BS185" s="197"/>
      <c r="BT185" s="197"/>
      <c r="BU185" s="197"/>
      <c r="BV185" s="197">
        <f t="shared" si="2146"/>
        <v>0</v>
      </c>
      <c r="BW185" s="197"/>
      <c r="BX185" s="197"/>
      <c r="BY185" s="197"/>
      <c r="BZ185" s="197">
        <f t="shared" si="2147"/>
        <v>0</v>
      </c>
      <c r="CA185" s="197"/>
      <c r="CC185" s="18">
        <v>26</v>
      </c>
      <c r="CD185" s="21" t="s">
        <v>89</v>
      </c>
      <c r="CE185" s="19" t="s">
        <v>90</v>
      </c>
      <c r="CF185" s="19">
        <v>6.7151520000000006E-2</v>
      </c>
      <c r="CG185" s="19">
        <v>0.6</v>
      </c>
      <c r="CH185" s="19">
        <v>4.7239979999999994E-2</v>
      </c>
      <c r="CI185" s="19">
        <v>5.7239979999999996E-2</v>
      </c>
      <c r="CJ185" s="19">
        <v>5.7239979999999996E-2</v>
      </c>
      <c r="CK185" s="19">
        <v>0.16171993999999998</v>
      </c>
      <c r="CL185" s="19"/>
      <c r="CM185" s="19"/>
      <c r="CN185" s="19"/>
      <c r="CO185" s="19">
        <v>0</v>
      </c>
      <c r="CP185" s="19"/>
      <c r="CQ185" s="19"/>
      <c r="CR185" s="19"/>
      <c r="CS185" s="19">
        <v>0</v>
      </c>
      <c r="CT185" s="19"/>
      <c r="CU185" s="19"/>
      <c r="CV185" s="19"/>
      <c r="CW185" s="19">
        <v>0</v>
      </c>
      <c r="CX185" s="19">
        <v>0.16171993999999998</v>
      </c>
      <c r="CY185" s="19"/>
      <c r="CZ185" s="19"/>
      <c r="DA185" s="19"/>
      <c r="DB185" s="19"/>
      <c r="DC185" s="19"/>
      <c r="DD185" s="19"/>
      <c r="DE185" s="19"/>
      <c r="DF185" s="19"/>
      <c r="DG185" s="19"/>
      <c r="DH185" s="19"/>
      <c r="DI185" s="19"/>
      <c r="DJ185" s="19"/>
      <c r="DK185" s="19"/>
      <c r="DL185" s="19"/>
      <c r="DM185" s="19"/>
      <c r="DN185" s="186"/>
      <c r="DO185" s="186"/>
      <c r="DQ185" s="18">
        <v>26</v>
      </c>
      <c r="DR185" s="21" t="s">
        <v>89</v>
      </c>
      <c r="DS185" s="19" t="s">
        <v>90</v>
      </c>
      <c r="DT185" s="19"/>
      <c r="DU185" s="19"/>
      <c r="DV185" s="19"/>
      <c r="DW185" s="19"/>
      <c r="DX185" s="19"/>
      <c r="DY185" s="19">
        <v>0</v>
      </c>
      <c r="DZ185" s="19"/>
      <c r="EA185" s="19"/>
      <c r="EB185" s="19"/>
      <c r="EC185" s="19">
        <v>0</v>
      </c>
      <c r="ED185" s="19"/>
      <c r="EE185" s="19"/>
      <c r="EF185" s="19"/>
      <c r="EG185" s="19">
        <v>0</v>
      </c>
      <c r="EH185" s="19"/>
      <c r="EI185" s="19"/>
      <c r="EJ185" s="19"/>
      <c r="EK185" s="19">
        <v>0</v>
      </c>
      <c r="EL185" s="19">
        <v>0</v>
      </c>
      <c r="EM185" s="48"/>
      <c r="EN185" s="48"/>
      <c r="EO185" s="48"/>
      <c r="EP185" s="197">
        <v>0</v>
      </c>
      <c r="EQ185" s="197"/>
      <c r="ER185" s="197"/>
      <c r="ES185" s="197"/>
      <c r="ET185" s="197">
        <v>0</v>
      </c>
      <c r="EU185" s="197"/>
      <c r="EV185" s="197"/>
      <c r="EW185" s="197"/>
      <c r="EX185" s="197">
        <v>0</v>
      </c>
      <c r="EY185" s="197"/>
      <c r="EZ185" s="197"/>
      <c r="FA185" s="197"/>
      <c r="FB185" s="197">
        <v>0</v>
      </c>
      <c r="FC185" s="197">
        <v>0</v>
      </c>
      <c r="FE185" s="18">
        <v>26</v>
      </c>
      <c r="FF185" s="21" t="s">
        <v>89</v>
      </c>
      <c r="FG185" s="19" t="s">
        <v>90</v>
      </c>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86">
        <f t="shared" si="2148"/>
        <v>0</v>
      </c>
      <c r="GE185" s="186"/>
      <c r="GF185" s="186"/>
      <c r="GG185" s="186"/>
      <c r="GH185" s="186">
        <f t="shared" si="2149"/>
        <v>0</v>
      </c>
      <c r="GI185" s="186"/>
      <c r="GJ185" s="186"/>
      <c r="GK185" s="186"/>
      <c r="GL185" s="186">
        <f t="shared" si="2150"/>
        <v>0</v>
      </c>
      <c r="GM185" s="186"/>
      <c r="GN185" s="186"/>
      <c r="GO185" s="186"/>
      <c r="GP185" s="186">
        <f t="shared" si="2151"/>
        <v>0</v>
      </c>
      <c r="GQ185" s="186"/>
      <c r="GS185" s="18">
        <v>26</v>
      </c>
      <c r="GT185" s="21" t="s">
        <v>89</v>
      </c>
      <c r="GU185" s="19" t="s">
        <v>90</v>
      </c>
      <c r="GV185" s="19">
        <v>1.3550594999999999</v>
      </c>
      <c r="GW185" s="19">
        <v>5.9547113999999999</v>
      </c>
      <c r="GX185" s="19">
        <v>0.82998269999999996</v>
      </c>
      <c r="GY185" s="19">
        <v>0.1792002</v>
      </c>
      <c r="GZ185" s="19">
        <v>1.0882844999999999</v>
      </c>
      <c r="HA185" s="19">
        <f t="shared" si="1951"/>
        <v>2.0974673999999998</v>
      </c>
      <c r="HB185" s="19">
        <v>3.3542000000000002E-2</v>
      </c>
      <c r="HC185" s="19">
        <v>0.16666700000000001</v>
      </c>
      <c r="HD185" s="19">
        <v>0</v>
      </c>
      <c r="HE185" s="19">
        <f t="shared" si="2152"/>
        <v>0.20020900000000003</v>
      </c>
      <c r="HF185" s="19">
        <v>0.94666680000000003</v>
      </c>
      <c r="HG185" s="19">
        <v>6.6666800000000012E-2</v>
      </c>
      <c r="HH185" s="19">
        <v>6.6666800000000012E-2</v>
      </c>
      <c r="HI185" s="19">
        <f t="shared" si="2153"/>
        <v>1.0800003999999999</v>
      </c>
      <c r="HJ185" s="19">
        <v>3.3333400000000006E-2</v>
      </c>
      <c r="HK185" s="19">
        <v>3.3332600000000004E-2</v>
      </c>
      <c r="HL185" s="19">
        <v>0</v>
      </c>
      <c r="HM185" s="19">
        <f t="shared" si="2154"/>
        <v>6.6666000000000003E-2</v>
      </c>
      <c r="HN185" s="19">
        <f t="shared" si="2155"/>
        <v>3.4443427999999998</v>
      </c>
      <c r="HO185" s="19">
        <v>0</v>
      </c>
      <c r="HP185" s="19">
        <v>0</v>
      </c>
      <c r="HQ185" s="19"/>
      <c r="HR185" s="19">
        <f t="shared" si="2156"/>
        <v>0</v>
      </c>
      <c r="HS185" s="186"/>
      <c r="HT185" s="186"/>
      <c r="HU185" s="186"/>
      <c r="HV185" s="186">
        <f t="shared" si="2157"/>
        <v>0</v>
      </c>
      <c r="HW185" s="186"/>
      <c r="HX185" s="186"/>
      <c r="HY185" s="186"/>
      <c r="HZ185" s="186">
        <f t="shared" si="2158"/>
        <v>0</v>
      </c>
      <c r="IA185" s="186"/>
      <c r="IB185" s="186"/>
      <c r="IC185" s="186"/>
      <c r="ID185" s="186">
        <f t="shared" si="2159"/>
        <v>0</v>
      </c>
      <c r="IE185" s="186">
        <f t="shared" si="2160"/>
        <v>0</v>
      </c>
    </row>
    <row r="186" spans="1:239" ht="15.75" x14ac:dyDescent="0.25">
      <c r="A186" s="17">
        <v>27</v>
      </c>
      <c r="B186" s="21" t="s">
        <v>91</v>
      </c>
      <c r="C186" s="19" t="s">
        <v>92</v>
      </c>
      <c r="D186" s="20">
        <f>AR186+'1.Danh muc CPHC'!CF186+DT186+FH186+GV186</f>
        <v>0</v>
      </c>
      <c r="E186" s="20">
        <f>AS186+'1.Danh muc CPHC'!CG186+DU186+FI186+GW186</f>
        <v>0.11593169999999998</v>
      </c>
      <c r="F186" s="20">
        <f>AT186+'1.Danh muc CPHC'!CH186+DV186+FJ186+GX186</f>
        <v>0.1159332</v>
      </c>
      <c r="G186" s="20">
        <f>AU186+'1.Danh muc CPHC'!CI186+DW186+FK186+GY186</f>
        <v>0.46</v>
      </c>
      <c r="H186" s="20">
        <f>AV186+'1.Danh muc CPHC'!CJ186+DX186+FL186+GZ186</f>
        <v>0.92081840000000004</v>
      </c>
      <c r="I186" s="32">
        <f t="shared" si="2010"/>
        <v>1.4967516000000001</v>
      </c>
      <c r="J186" s="20">
        <f t="shared" si="2131"/>
        <v>0.94336360000000008</v>
      </c>
      <c r="K186" s="20">
        <f t="shared" si="2131"/>
        <v>2.7307268000000002</v>
      </c>
      <c r="L186" s="20">
        <f t="shared" si="2131"/>
        <v>0</v>
      </c>
      <c r="M186" s="32">
        <f t="shared" si="2011"/>
        <v>3.6740904000000003</v>
      </c>
      <c r="N186" s="20">
        <f t="shared" si="2132"/>
        <v>1.93706</v>
      </c>
      <c r="O186" s="20">
        <f t="shared" si="2132"/>
        <v>1.93706</v>
      </c>
      <c r="P186" s="20">
        <f t="shared" si="2132"/>
        <v>0.49166679999999996</v>
      </c>
      <c r="Q186" s="32">
        <f t="shared" si="2012"/>
        <v>4.3657868000000004</v>
      </c>
      <c r="R186" s="20">
        <f t="shared" si="2133"/>
        <v>0.24583339999999998</v>
      </c>
      <c r="S186" s="20">
        <f t="shared" si="2133"/>
        <v>2.7930978</v>
      </c>
      <c r="T186" s="20">
        <f t="shared" si="2133"/>
        <v>1.3919958000000001</v>
      </c>
      <c r="U186" s="32">
        <f t="shared" si="2013"/>
        <v>4.4309270000000005</v>
      </c>
      <c r="V186" s="32">
        <f t="shared" si="2014"/>
        <v>13.967555800000001</v>
      </c>
      <c r="W186" s="32">
        <f>BK186+CY186+EM186+GA186+HO186</f>
        <v>0.24583240000000003</v>
      </c>
      <c r="X186" s="32">
        <f t="shared" si="2134"/>
        <v>4.1287800000000006E-2</v>
      </c>
      <c r="Y186" s="202">
        <f t="shared" si="2134"/>
        <v>0</v>
      </c>
      <c r="Z186" s="186">
        <f t="shared" si="2056"/>
        <v>0.28712020000000005</v>
      </c>
      <c r="AA186" s="186">
        <f>BO186+DC186+EQ186+GE186+HS186</f>
        <v>0</v>
      </c>
      <c r="AB186" s="186">
        <f t="shared" si="2135"/>
        <v>0</v>
      </c>
      <c r="AC186" s="186">
        <f t="shared" si="2135"/>
        <v>0</v>
      </c>
      <c r="AD186" s="186">
        <f t="shared" si="2135"/>
        <v>0</v>
      </c>
      <c r="AE186" s="186">
        <f>BS186+DG186+EU186+GI186+HW186</f>
        <v>0</v>
      </c>
      <c r="AF186" s="186">
        <f t="shared" si="2136"/>
        <v>0</v>
      </c>
      <c r="AG186" s="186">
        <f t="shared" si="2137"/>
        <v>0</v>
      </c>
      <c r="AH186" s="186">
        <f t="shared" si="2138"/>
        <v>0</v>
      </c>
      <c r="AI186" s="186">
        <f>BW186+DK186+EY186+GM186+IA186</f>
        <v>0</v>
      </c>
      <c r="AJ186" s="186">
        <f t="shared" si="2139"/>
        <v>0</v>
      </c>
      <c r="AK186" s="186">
        <f t="shared" si="2140"/>
        <v>0</v>
      </c>
      <c r="AL186" s="186">
        <f t="shared" si="2141"/>
        <v>0</v>
      </c>
      <c r="AM186" s="186">
        <f t="shared" si="2057"/>
        <v>0.28712020000000005</v>
      </c>
      <c r="AN186" s="13"/>
      <c r="AO186" s="18">
        <v>27</v>
      </c>
      <c r="AP186" s="21" t="s">
        <v>91</v>
      </c>
      <c r="AQ186" s="19" t="s">
        <v>92</v>
      </c>
      <c r="AR186" s="19">
        <v>0</v>
      </c>
      <c r="AS186" s="19">
        <v>0</v>
      </c>
      <c r="AT186" s="19">
        <v>0</v>
      </c>
      <c r="AU186" s="19">
        <v>0.45</v>
      </c>
      <c r="AV186" s="19">
        <v>0.55000000000000004</v>
      </c>
      <c r="AW186" s="19">
        <f t="shared" si="1938"/>
        <v>1</v>
      </c>
      <c r="AX186" s="19">
        <v>0.94336360000000008</v>
      </c>
      <c r="AY186" s="19">
        <v>2.7307268000000002</v>
      </c>
      <c r="AZ186" s="19"/>
      <c r="BA186" s="19">
        <f t="shared" si="2142"/>
        <v>3.6740904000000003</v>
      </c>
      <c r="BB186" s="19">
        <v>1.4453932</v>
      </c>
      <c r="BC186" s="19">
        <v>1.4453932</v>
      </c>
      <c r="BD186" s="19">
        <v>0</v>
      </c>
      <c r="BE186" s="19">
        <f t="shared" si="1940"/>
        <v>2.8907864000000001</v>
      </c>
      <c r="BF186" s="19">
        <v>0</v>
      </c>
      <c r="BG186" s="19">
        <v>2.5472644</v>
      </c>
      <c r="BH186" s="19">
        <v>1.1461624000000001</v>
      </c>
      <c r="BI186" s="19">
        <f t="shared" si="2143"/>
        <v>3.6934268000000001</v>
      </c>
      <c r="BJ186" s="33">
        <f t="shared" si="2099"/>
        <v>11.258303600000001</v>
      </c>
      <c r="BK186" s="48"/>
      <c r="BL186" s="48"/>
      <c r="BM186" s="48"/>
      <c r="BN186" s="197">
        <f t="shared" si="2144"/>
        <v>0</v>
      </c>
      <c r="BO186" s="197"/>
      <c r="BP186" s="197"/>
      <c r="BQ186" s="197"/>
      <c r="BR186" s="197">
        <f t="shared" si="2145"/>
        <v>0</v>
      </c>
      <c r="BS186" s="197"/>
      <c r="BT186" s="197"/>
      <c r="BU186" s="197"/>
      <c r="BV186" s="197">
        <f t="shared" si="2146"/>
        <v>0</v>
      </c>
      <c r="BW186" s="197"/>
      <c r="BX186" s="197"/>
      <c r="BY186" s="197"/>
      <c r="BZ186" s="197">
        <f t="shared" si="2147"/>
        <v>0</v>
      </c>
      <c r="CA186" s="197"/>
      <c r="CC186" s="18">
        <v>27</v>
      </c>
      <c r="CD186" s="21" t="s">
        <v>91</v>
      </c>
      <c r="CE186" s="19" t="s">
        <v>92</v>
      </c>
      <c r="CF186" s="19">
        <v>0</v>
      </c>
      <c r="CG186" s="19">
        <v>0</v>
      </c>
      <c r="CH186" s="19">
        <v>0</v>
      </c>
      <c r="CI186" s="19">
        <v>0.01</v>
      </c>
      <c r="CJ186" s="19">
        <v>0.01</v>
      </c>
      <c r="CK186" s="19">
        <v>0.02</v>
      </c>
      <c r="CL186" s="19"/>
      <c r="CM186" s="19"/>
      <c r="CN186" s="19"/>
      <c r="CO186" s="19">
        <v>0</v>
      </c>
      <c r="CP186" s="19"/>
      <c r="CQ186" s="19"/>
      <c r="CR186" s="19"/>
      <c r="CS186" s="19">
        <v>0</v>
      </c>
      <c r="CT186" s="19"/>
      <c r="CU186" s="19"/>
      <c r="CV186" s="19"/>
      <c r="CW186" s="19">
        <v>0</v>
      </c>
      <c r="CX186" s="19">
        <v>0.02</v>
      </c>
      <c r="CY186" s="19"/>
      <c r="CZ186" s="19"/>
      <c r="DA186" s="19"/>
      <c r="DB186" s="19"/>
      <c r="DC186" s="19"/>
      <c r="DD186" s="19"/>
      <c r="DE186" s="19"/>
      <c r="DF186" s="19"/>
      <c r="DG186" s="19"/>
      <c r="DH186" s="19"/>
      <c r="DI186" s="19"/>
      <c r="DJ186" s="19"/>
      <c r="DK186" s="19"/>
      <c r="DL186" s="19"/>
      <c r="DM186" s="19"/>
      <c r="DN186" s="186"/>
      <c r="DO186" s="186"/>
      <c r="DQ186" s="18">
        <v>27</v>
      </c>
      <c r="DR186" s="21" t="s">
        <v>91</v>
      </c>
      <c r="DS186" s="19" t="s">
        <v>92</v>
      </c>
      <c r="DT186" s="19"/>
      <c r="DU186" s="19"/>
      <c r="DV186" s="19"/>
      <c r="DW186" s="19"/>
      <c r="DX186" s="19"/>
      <c r="DY186" s="19">
        <v>0</v>
      </c>
      <c r="DZ186" s="19"/>
      <c r="EA186" s="19"/>
      <c r="EB186" s="19"/>
      <c r="EC186" s="19">
        <v>0</v>
      </c>
      <c r="ED186" s="19"/>
      <c r="EE186" s="19"/>
      <c r="EF186" s="19"/>
      <c r="EG186" s="19">
        <v>0</v>
      </c>
      <c r="EH186" s="19"/>
      <c r="EI186" s="19"/>
      <c r="EJ186" s="19"/>
      <c r="EK186" s="19">
        <v>0</v>
      </c>
      <c r="EL186" s="19">
        <v>0</v>
      </c>
      <c r="EM186" s="48"/>
      <c r="EN186" s="48"/>
      <c r="EO186" s="48"/>
      <c r="EP186" s="197">
        <v>0</v>
      </c>
      <c r="EQ186" s="197"/>
      <c r="ER186" s="197"/>
      <c r="ES186" s="197"/>
      <c r="ET186" s="197">
        <v>0</v>
      </c>
      <c r="EU186" s="197"/>
      <c r="EV186" s="197"/>
      <c r="EW186" s="197"/>
      <c r="EX186" s="197">
        <v>0</v>
      </c>
      <c r="EY186" s="197"/>
      <c r="EZ186" s="197"/>
      <c r="FA186" s="197"/>
      <c r="FB186" s="197">
        <v>0</v>
      </c>
      <c r="FC186" s="197">
        <v>0</v>
      </c>
      <c r="FE186" s="18">
        <v>27</v>
      </c>
      <c r="FF186" s="21" t="s">
        <v>91</v>
      </c>
      <c r="FG186" s="19" t="s">
        <v>92</v>
      </c>
      <c r="FH186" s="19"/>
      <c r="FI186" s="19"/>
      <c r="FJ186" s="19"/>
      <c r="FK186" s="19"/>
      <c r="FL186" s="19"/>
      <c r="FM186" s="19"/>
      <c r="FN186" s="19"/>
      <c r="FO186" s="19"/>
      <c r="FP186" s="19"/>
      <c r="FQ186" s="19"/>
      <c r="FR186" s="19"/>
      <c r="FS186" s="19"/>
      <c r="FT186" s="19"/>
      <c r="FU186" s="19"/>
      <c r="FV186" s="19"/>
      <c r="FW186" s="19"/>
      <c r="FX186" s="19"/>
      <c r="FY186" s="19"/>
      <c r="FZ186" s="19"/>
      <c r="GA186" s="19"/>
      <c r="GB186" s="19"/>
      <c r="GC186" s="19"/>
      <c r="GD186" s="186">
        <f t="shared" si="2148"/>
        <v>0</v>
      </c>
      <c r="GE186" s="186"/>
      <c r="GF186" s="186"/>
      <c r="GG186" s="186"/>
      <c r="GH186" s="186">
        <f t="shared" si="2149"/>
        <v>0</v>
      </c>
      <c r="GI186" s="186"/>
      <c r="GJ186" s="186"/>
      <c r="GK186" s="186"/>
      <c r="GL186" s="186">
        <f t="shared" si="2150"/>
        <v>0</v>
      </c>
      <c r="GM186" s="186"/>
      <c r="GN186" s="186"/>
      <c r="GO186" s="186"/>
      <c r="GP186" s="186">
        <f t="shared" si="2151"/>
        <v>0</v>
      </c>
      <c r="GQ186" s="186"/>
      <c r="GS186" s="18">
        <v>27</v>
      </c>
      <c r="GT186" s="21" t="s">
        <v>91</v>
      </c>
      <c r="GU186" s="19" t="s">
        <v>92</v>
      </c>
      <c r="GV186" s="19">
        <v>0</v>
      </c>
      <c r="GW186" s="19">
        <v>0.11593169999999998</v>
      </c>
      <c r="GX186" s="19">
        <v>0.1159332</v>
      </c>
      <c r="GY186" s="19">
        <v>0</v>
      </c>
      <c r="GZ186" s="19">
        <v>0.36081839999999998</v>
      </c>
      <c r="HA186" s="19">
        <f t="shared" si="1951"/>
        <v>0.4767516</v>
      </c>
      <c r="HB186" s="19">
        <v>0</v>
      </c>
      <c r="HC186" s="19">
        <v>0</v>
      </c>
      <c r="HD186" s="19">
        <v>0</v>
      </c>
      <c r="HE186" s="19">
        <f t="shared" si="2152"/>
        <v>0</v>
      </c>
      <c r="HF186" s="19">
        <v>0.49166679999999996</v>
      </c>
      <c r="HG186" s="19">
        <v>0.49166679999999996</v>
      </c>
      <c r="HH186" s="19">
        <v>0.49166679999999996</v>
      </c>
      <c r="HI186" s="19">
        <f t="shared" si="2153"/>
        <v>1.4750003999999999</v>
      </c>
      <c r="HJ186" s="19">
        <v>0.24583339999999998</v>
      </c>
      <c r="HK186" s="19">
        <v>0.24583339999999998</v>
      </c>
      <c r="HL186" s="19">
        <v>0.24583339999999998</v>
      </c>
      <c r="HM186" s="19">
        <f t="shared" si="2154"/>
        <v>0.73750019999999994</v>
      </c>
      <c r="HN186" s="19">
        <f t="shared" si="2155"/>
        <v>2.6892521999999999</v>
      </c>
      <c r="HO186" s="19">
        <v>0.24583240000000003</v>
      </c>
      <c r="HP186" s="19">
        <v>4.1287800000000006E-2</v>
      </c>
      <c r="HQ186" s="19"/>
      <c r="HR186" s="19">
        <f t="shared" si="2156"/>
        <v>0.28712020000000005</v>
      </c>
      <c r="HS186" s="186"/>
      <c r="HT186" s="186"/>
      <c r="HU186" s="186"/>
      <c r="HV186" s="186">
        <f t="shared" si="2157"/>
        <v>0</v>
      </c>
      <c r="HW186" s="186"/>
      <c r="HX186" s="186"/>
      <c r="HY186" s="186"/>
      <c r="HZ186" s="186">
        <f t="shared" si="2158"/>
        <v>0</v>
      </c>
      <c r="IA186" s="186"/>
      <c r="IB186" s="186"/>
      <c r="IC186" s="186"/>
      <c r="ID186" s="186">
        <f t="shared" si="2159"/>
        <v>0</v>
      </c>
      <c r="IE186" s="186">
        <f t="shared" si="2160"/>
        <v>0.28712020000000005</v>
      </c>
    </row>
    <row r="187" spans="1:239" ht="15.75" x14ac:dyDescent="0.25">
      <c r="A187" s="17">
        <v>28</v>
      </c>
      <c r="B187" s="21" t="s">
        <v>93</v>
      </c>
      <c r="C187" s="19" t="s">
        <v>94</v>
      </c>
      <c r="D187" s="20">
        <f>AR187+'1.Danh muc CPHC'!CF187+DT187+FH187+GV187</f>
        <v>11.55</v>
      </c>
      <c r="E187" s="20">
        <f>AS187+'1.Danh muc CPHC'!CG187+DU187+FI187+GW187</f>
        <v>132</v>
      </c>
      <c r="F187" s="20">
        <f>AT187+'1.Danh muc CPHC'!CH187+DV187+FJ187+GX187</f>
        <v>11.55</v>
      </c>
      <c r="G187" s="20">
        <f>AU187+'1.Danh muc CPHC'!CI187+DW187+FK187+GY187</f>
        <v>11.56</v>
      </c>
      <c r="H187" s="20">
        <f>AV187+'1.Danh muc CPHC'!CJ187+DX187+FL187+GZ187</f>
        <v>11.56</v>
      </c>
      <c r="I187" s="32">
        <f t="shared" si="2010"/>
        <v>34.67</v>
      </c>
      <c r="J187" s="20">
        <f t="shared" si="2131"/>
        <v>11.6</v>
      </c>
      <c r="K187" s="20">
        <f t="shared" si="2131"/>
        <v>11.6</v>
      </c>
      <c r="L187" s="20">
        <f t="shared" si="2131"/>
        <v>11.6</v>
      </c>
      <c r="M187" s="32">
        <f t="shared" si="2011"/>
        <v>34.799999999999997</v>
      </c>
      <c r="N187" s="20">
        <f t="shared" si="2132"/>
        <v>11.6</v>
      </c>
      <c r="O187" s="20">
        <f t="shared" si="2132"/>
        <v>11.6</v>
      </c>
      <c r="P187" s="20">
        <f t="shared" si="2132"/>
        <v>5.2415000000000003</v>
      </c>
      <c r="Q187" s="32">
        <f t="shared" si="2012"/>
        <v>28.441499999999998</v>
      </c>
      <c r="R187" s="20">
        <f t="shared" si="2133"/>
        <v>0</v>
      </c>
      <c r="S187" s="20">
        <f t="shared" si="2133"/>
        <v>0</v>
      </c>
      <c r="T187" s="20">
        <f t="shared" si="2133"/>
        <v>0</v>
      </c>
      <c r="U187" s="32">
        <f t="shared" si="2013"/>
        <v>0</v>
      </c>
      <c r="V187" s="32">
        <f t="shared" si="2014"/>
        <v>97.91149999999999</v>
      </c>
      <c r="W187" s="32">
        <f>BK187+CY187+EM187+GA187+HO187</f>
        <v>1.7932676000000001</v>
      </c>
      <c r="X187" s="32">
        <f t="shared" si="2134"/>
        <v>1.7932676000000001</v>
      </c>
      <c r="Y187" s="202">
        <f t="shared" si="2134"/>
        <v>0</v>
      </c>
      <c r="Z187" s="186">
        <f t="shared" si="2056"/>
        <v>3.5865352000000001</v>
      </c>
      <c r="AA187" s="186">
        <f>BO187+DC187+EQ187+GE187+HS187</f>
        <v>0</v>
      </c>
      <c r="AB187" s="186">
        <f t="shared" si="2135"/>
        <v>0</v>
      </c>
      <c r="AC187" s="186">
        <f t="shared" si="2135"/>
        <v>0</v>
      </c>
      <c r="AD187" s="186">
        <f t="shared" si="2135"/>
        <v>0</v>
      </c>
      <c r="AE187" s="186">
        <f>BS187+DG187+EU187+GI187+HW187</f>
        <v>0</v>
      </c>
      <c r="AF187" s="186">
        <f t="shared" si="2136"/>
        <v>0</v>
      </c>
      <c r="AG187" s="186">
        <f t="shared" si="2137"/>
        <v>0</v>
      </c>
      <c r="AH187" s="186">
        <f t="shared" si="2138"/>
        <v>0</v>
      </c>
      <c r="AI187" s="186">
        <f>BW187+DK187+EY187+GM187+IA187</f>
        <v>0</v>
      </c>
      <c r="AJ187" s="186">
        <f t="shared" si="2139"/>
        <v>0</v>
      </c>
      <c r="AK187" s="186">
        <f t="shared" si="2140"/>
        <v>0</v>
      </c>
      <c r="AL187" s="186">
        <f t="shared" si="2141"/>
        <v>0</v>
      </c>
      <c r="AM187" s="186">
        <f t="shared" si="2057"/>
        <v>3.5865352000000001</v>
      </c>
      <c r="AN187" s="13"/>
      <c r="AO187" s="18">
        <v>28</v>
      </c>
      <c r="AP187" s="21" t="s">
        <v>93</v>
      </c>
      <c r="AQ187" s="19" t="s">
        <v>94</v>
      </c>
      <c r="AR187" s="19">
        <v>11.55</v>
      </c>
      <c r="AS187" s="19">
        <v>132</v>
      </c>
      <c r="AT187" s="19">
        <v>11.55</v>
      </c>
      <c r="AU187" s="19">
        <v>11.55</v>
      </c>
      <c r="AV187" s="19">
        <v>11.55</v>
      </c>
      <c r="AW187" s="19">
        <f t="shared" si="1938"/>
        <v>34.650000000000006</v>
      </c>
      <c r="AX187" s="19">
        <v>11.6</v>
      </c>
      <c r="AY187" s="19">
        <v>11.6</v>
      </c>
      <c r="AZ187" s="19">
        <v>11.6</v>
      </c>
      <c r="BA187" s="19">
        <f t="shared" si="2142"/>
        <v>34.799999999999997</v>
      </c>
      <c r="BB187" s="19">
        <v>11.6</v>
      </c>
      <c r="BC187" s="19">
        <v>11.6</v>
      </c>
      <c r="BD187" s="19">
        <v>5.2415000000000003</v>
      </c>
      <c r="BE187" s="19">
        <f t="shared" si="1940"/>
        <v>28.441499999999998</v>
      </c>
      <c r="BF187" s="19">
        <v>0</v>
      </c>
      <c r="BG187" s="19">
        <v>0</v>
      </c>
      <c r="BH187" s="19">
        <v>0</v>
      </c>
      <c r="BI187" s="19">
        <f t="shared" si="2143"/>
        <v>0</v>
      </c>
      <c r="BJ187" s="33">
        <f t="shared" si="2099"/>
        <v>97.891500000000008</v>
      </c>
      <c r="BK187" s="48"/>
      <c r="BL187" s="48"/>
      <c r="BM187" s="48"/>
      <c r="BN187" s="197">
        <f t="shared" si="2144"/>
        <v>0</v>
      </c>
      <c r="BO187" s="197"/>
      <c r="BP187" s="197"/>
      <c r="BQ187" s="197"/>
      <c r="BR187" s="197">
        <f t="shared" si="2145"/>
        <v>0</v>
      </c>
      <c r="BS187" s="197"/>
      <c r="BT187" s="197"/>
      <c r="BU187" s="197"/>
      <c r="BV187" s="197">
        <f t="shared" si="2146"/>
        <v>0</v>
      </c>
      <c r="BW187" s="197"/>
      <c r="BX187" s="197"/>
      <c r="BY187" s="197"/>
      <c r="BZ187" s="197">
        <f t="shared" si="2147"/>
        <v>0</v>
      </c>
      <c r="CA187" s="197"/>
      <c r="CC187" s="18">
        <v>28</v>
      </c>
      <c r="CD187" s="21" t="s">
        <v>93</v>
      </c>
      <c r="CE187" s="19" t="s">
        <v>94</v>
      </c>
      <c r="CF187" s="19">
        <v>0</v>
      </c>
      <c r="CG187" s="19">
        <v>0</v>
      </c>
      <c r="CH187" s="19">
        <v>0</v>
      </c>
      <c r="CI187" s="19">
        <v>0.01</v>
      </c>
      <c r="CJ187" s="19">
        <v>0.01</v>
      </c>
      <c r="CK187" s="19">
        <v>0.02</v>
      </c>
      <c r="CL187" s="19"/>
      <c r="CM187" s="19"/>
      <c r="CN187" s="19"/>
      <c r="CO187" s="19">
        <v>0</v>
      </c>
      <c r="CP187" s="19"/>
      <c r="CQ187" s="19"/>
      <c r="CR187" s="19"/>
      <c r="CS187" s="19">
        <v>0</v>
      </c>
      <c r="CT187" s="19"/>
      <c r="CU187" s="19"/>
      <c r="CV187" s="19"/>
      <c r="CW187" s="19">
        <v>0</v>
      </c>
      <c r="CX187" s="19">
        <v>0.02</v>
      </c>
      <c r="CY187" s="19"/>
      <c r="CZ187" s="19"/>
      <c r="DA187" s="19"/>
      <c r="DB187" s="19"/>
      <c r="DC187" s="19"/>
      <c r="DD187" s="19"/>
      <c r="DE187" s="19"/>
      <c r="DF187" s="19"/>
      <c r="DG187" s="19"/>
      <c r="DH187" s="19"/>
      <c r="DI187" s="19"/>
      <c r="DJ187" s="19"/>
      <c r="DK187" s="19"/>
      <c r="DL187" s="19"/>
      <c r="DM187" s="19"/>
      <c r="DN187" s="186"/>
      <c r="DO187" s="186"/>
      <c r="DQ187" s="18">
        <v>28</v>
      </c>
      <c r="DR187" s="21" t="s">
        <v>93</v>
      </c>
      <c r="DS187" s="19" t="s">
        <v>94</v>
      </c>
      <c r="DT187" s="19"/>
      <c r="DU187" s="19"/>
      <c r="DV187" s="19"/>
      <c r="DW187" s="19"/>
      <c r="DX187" s="19"/>
      <c r="DY187" s="19">
        <v>0</v>
      </c>
      <c r="DZ187" s="19"/>
      <c r="EA187" s="19"/>
      <c r="EB187" s="19"/>
      <c r="EC187" s="19">
        <v>0</v>
      </c>
      <c r="ED187" s="19"/>
      <c r="EE187" s="19"/>
      <c r="EF187" s="19"/>
      <c r="EG187" s="19">
        <v>0</v>
      </c>
      <c r="EH187" s="19"/>
      <c r="EI187" s="19"/>
      <c r="EJ187" s="19"/>
      <c r="EK187" s="19">
        <v>0</v>
      </c>
      <c r="EL187" s="19">
        <v>0</v>
      </c>
      <c r="EM187" s="48"/>
      <c r="EN187" s="48"/>
      <c r="EO187" s="48"/>
      <c r="EP187" s="197">
        <v>0</v>
      </c>
      <c r="EQ187" s="197"/>
      <c r="ER187" s="197"/>
      <c r="ES187" s="197"/>
      <c r="ET187" s="197">
        <v>0</v>
      </c>
      <c r="EU187" s="197"/>
      <c r="EV187" s="197"/>
      <c r="EW187" s="197"/>
      <c r="EX187" s="197">
        <v>0</v>
      </c>
      <c r="EY187" s="197"/>
      <c r="EZ187" s="197"/>
      <c r="FA187" s="197"/>
      <c r="FB187" s="197">
        <v>0</v>
      </c>
      <c r="FC187" s="197">
        <v>0</v>
      </c>
      <c r="FE187" s="18">
        <v>28</v>
      </c>
      <c r="FF187" s="21" t="s">
        <v>93</v>
      </c>
      <c r="FG187" s="19" t="s">
        <v>94</v>
      </c>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86">
        <f t="shared" si="2148"/>
        <v>0</v>
      </c>
      <c r="GE187" s="186"/>
      <c r="GF187" s="186"/>
      <c r="GG187" s="186"/>
      <c r="GH187" s="186">
        <f t="shared" si="2149"/>
        <v>0</v>
      </c>
      <c r="GI187" s="186"/>
      <c r="GJ187" s="186"/>
      <c r="GK187" s="186"/>
      <c r="GL187" s="186">
        <f t="shared" si="2150"/>
        <v>0</v>
      </c>
      <c r="GM187" s="186"/>
      <c r="GN187" s="186"/>
      <c r="GO187" s="186"/>
      <c r="GP187" s="186">
        <f t="shared" si="2151"/>
        <v>0</v>
      </c>
      <c r="GQ187" s="186"/>
      <c r="GS187" s="18">
        <v>28</v>
      </c>
      <c r="GT187" s="21" t="s">
        <v>93</v>
      </c>
      <c r="GU187" s="19" t="s">
        <v>94</v>
      </c>
      <c r="GV187" s="19">
        <v>0</v>
      </c>
      <c r="GW187" s="19">
        <v>0</v>
      </c>
      <c r="GX187" s="19">
        <v>0</v>
      </c>
      <c r="GY187" s="19">
        <v>0</v>
      </c>
      <c r="GZ187" s="19">
        <v>0</v>
      </c>
      <c r="HA187" s="19">
        <f t="shared" si="1951"/>
        <v>0</v>
      </c>
      <c r="HB187" s="19">
        <v>0</v>
      </c>
      <c r="HC187" s="19">
        <v>0</v>
      </c>
      <c r="HD187" s="19">
        <v>0</v>
      </c>
      <c r="HE187" s="19">
        <f t="shared" si="2152"/>
        <v>0</v>
      </c>
      <c r="HF187" s="19">
        <v>0</v>
      </c>
      <c r="HG187" s="19">
        <v>0</v>
      </c>
      <c r="HH187" s="19">
        <v>0</v>
      </c>
      <c r="HI187" s="19">
        <f t="shared" si="2153"/>
        <v>0</v>
      </c>
      <c r="HJ187" s="19">
        <v>0</v>
      </c>
      <c r="HK187" s="19">
        <v>0</v>
      </c>
      <c r="HL187" s="19">
        <v>0</v>
      </c>
      <c r="HM187" s="19">
        <f t="shared" si="2154"/>
        <v>0</v>
      </c>
      <c r="HN187" s="19">
        <f>HA187+HE187+HI187+HM187</f>
        <v>0</v>
      </c>
      <c r="HO187" s="19">
        <v>1.7932676000000001</v>
      </c>
      <c r="HP187" s="19">
        <v>1.7932676000000001</v>
      </c>
      <c r="HQ187" s="19"/>
      <c r="HR187" s="19">
        <f t="shared" si="2156"/>
        <v>3.5865352000000001</v>
      </c>
      <c r="HS187" s="186"/>
      <c r="HT187" s="186"/>
      <c r="HU187" s="186"/>
      <c r="HV187" s="186">
        <f t="shared" si="2157"/>
        <v>0</v>
      </c>
      <c r="HW187" s="186"/>
      <c r="HX187" s="186"/>
      <c r="HY187" s="186"/>
      <c r="HZ187" s="186">
        <f t="shared" si="2158"/>
        <v>0</v>
      </c>
      <c r="IA187" s="186"/>
      <c r="IB187" s="186"/>
      <c r="IC187" s="186"/>
      <c r="ID187" s="186">
        <f t="shared" si="2159"/>
        <v>0</v>
      </c>
      <c r="IE187" s="186">
        <f>HR187+HV187+HZ187+ID187</f>
        <v>3.5865352000000001</v>
      </c>
    </row>
    <row r="188" spans="1:239" s="13" customFormat="1" ht="15.75" x14ac:dyDescent="0.25">
      <c r="A188" s="14" t="s">
        <v>95</v>
      </c>
      <c r="B188" s="15"/>
      <c r="C188" s="16" t="s">
        <v>96</v>
      </c>
      <c r="D188" s="24">
        <f>SUM(D189:D190)</f>
        <v>7.2000000000000011</v>
      </c>
      <c r="E188" s="24">
        <f t="shared" ref="E188:T188" si="2161">SUM(E189:E190)</f>
        <v>101.88151500000001</v>
      </c>
      <c r="F188" s="24">
        <f t="shared" si="2161"/>
        <v>7.2000000000000011</v>
      </c>
      <c r="G188" s="24">
        <f t="shared" si="2161"/>
        <v>7.2000000000000011</v>
      </c>
      <c r="H188" s="24">
        <f t="shared" si="2161"/>
        <v>7.2000000000000011</v>
      </c>
      <c r="I188" s="29">
        <f t="shared" si="2010"/>
        <v>21.6</v>
      </c>
      <c r="J188" s="24">
        <f t="shared" si="2161"/>
        <v>7.2000000000000011</v>
      </c>
      <c r="K188" s="24">
        <f t="shared" si="2161"/>
        <v>7.2000000000000011</v>
      </c>
      <c r="L188" s="24">
        <f t="shared" si="2161"/>
        <v>7.2000000000000011</v>
      </c>
      <c r="M188" s="29">
        <f t="shared" si="2011"/>
        <v>21.6</v>
      </c>
      <c r="N188" s="24">
        <f t="shared" si="2161"/>
        <v>7.2000000000000011</v>
      </c>
      <c r="O188" s="24">
        <f t="shared" si="2161"/>
        <v>7.2000000000000011</v>
      </c>
      <c r="P188" s="24">
        <f t="shared" si="2161"/>
        <v>7.2000000000000011</v>
      </c>
      <c r="Q188" s="29">
        <f t="shared" si="2012"/>
        <v>21.6</v>
      </c>
      <c r="R188" s="24">
        <f t="shared" si="2161"/>
        <v>7.2000000000000011</v>
      </c>
      <c r="S188" s="24">
        <f t="shared" si="2161"/>
        <v>7.2000000000000011</v>
      </c>
      <c r="T188" s="24">
        <f t="shared" si="2161"/>
        <v>7.2000000000000011</v>
      </c>
      <c r="U188" s="29">
        <f t="shared" si="2013"/>
        <v>21.6</v>
      </c>
      <c r="V188" s="29">
        <f t="shared" si="2014"/>
        <v>86.4</v>
      </c>
      <c r="W188" s="29">
        <f t="shared" ref="W188:Y188" si="2162">SUM(W189:W190)</f>
        <v>0</v>
      </c>
      <c r="X188" s="29">
        <f t="shared" si="2162"/>
        <v>0</v>
      </c>
      <c r="Y188" s="204">
        <f t="shared" si="2162"/>
        <v>0</v>
      </c>
      <c r="Z188" s="353">
        <f t="shared" si="2056"/>
        <v>0</v>
      </c>
      <c r="AA188" s="353">
        <f t="shared" ref="AA188" si="2163">SUM(AA189:AA190)</f>
        <v>0</v>
      </c>
      <c r="AB188" s="353">
        <f t="shared" ref="AB188:AE188" si="2164">SUM(AB189:AB190)</f>
        <v>0</v>
      </c>
      <c r="AC188" s="353">
        <f t="shared" si="2164"/>
        <v>0</v>
      </c>
      <c r="AD188" s="353">
        <f t="shared" si="2164"/>
        <v>0</v>
      </c>
      <c r="AE188" s="353">
        <f t="shared" si="2164"/>
        <v>0</v>
      </c>
      <c r="AF188" s="353">
        <f t="shared" ref="AF188:AI188" si="2165">SUM(AF189:AF190)</f>
        <v>0</v>
      </c>
      <c r="AG188" s="353">
        <f t="shared" si="2165"/>
        <v>0</v>
      </c>
      <c r="AH188" s="353">
        <f t="shared" si="2165"/>
        <v>0</v>
      </c>
      <c r="AI188" s="353">
        <f t="shared" si="2165"/>
        <v>0</v>
      </c>
      <c r="AJ188" s="353">
        <f t="shared" ref="AJ188:AL188" si="2166">SUM(AJ189:AJ190)</f>
        <v>0</v>
      </c>
      <c r="AK188" s="353">
        <f t="shared" si="2166"/>
        <v>0</v>
      </c>
      <c r="AL188" s="353">
        <f t="shared" si="2166"/>
        <v>0</v>
      </c>
      <c r="AM188" s="353">
        <f t="shared" si="2057"/>
        <v>0</v>
      </c>
      <c r="AN188" s="355"/>
      <c r="AO188" s="15" t="s">
        <v>95</v>
      </c>
      <c r="AP188" s="15"/>
      <c r="AQ188" s="16" t="s">
        <v>96</v>
      </c>
      <c r="AR188" s="24">
        <f>SUM(AR189:AR190)</f>
        <v>7.2000000000000011</v>
      </c>
      <c r="AS188" s="24">
        <f t="shared" ref="AS188:BK188" si="2167">SUM(AS189:AS190)</f>
        <v>86.4</v>
      </c>
      <c r="AT188" s="24">
        <f t="shared" si="2167"/>
        <v>7.2000000000000011</v>
      </c>
      <c r="AU188" s="24">
        <f t="shared" si="2167"/>
        <v>7.2000000000000011</v>
      </c>
      <c r="AV188" s="24">
        <f t="shared" si="2167"/>
        <v>7.2000000000000011</v>
      </c>
      <c r="AW188" s="24">
        <f t="shared" si="2167"/>
        <v>21.6</v>
      </c>
      <c r="AX188" s="24">
        <f t="shared" si="2167"/>
        <v>7.2000000000000011</v>
      </c>
      <c r="AY188" s="24">
        <f t="shared" si="2167"/>
        <v>7.2000000000000011</v>
      </c>
      <c r="AZ188" s="24">
        <f t="shared" si="2167"/>
        <v>7.2000000000000011</v>
      </c>
      <c r="BA188" s="24">
        <f t="shared" si="2167"/>
        <v>21.6</v>
      </c>
      <c r="BB188" s="24">
        <f t="shared" si="2167"/>
        <v>7.2000000000000011</v>
      </c>
      <c r="BC188" s="24">
        <f t="shared" si="2167"/>
        <v>7.2000000000000011</v>
      </c>
      <c r="BD188" s="24">
        <f t="shared" si="2167"/>
        <v>7.2000000000000011</v>
      </c>
      <c r="BE188" s="24">
        <f t="shared" si="2167"/>
        <v>21.6</v>
      </c>
      <c r="BF188" s="24">
        <f t="shared" si="2167"/>
        <v>7.2000000000000011</v>
      </c>
      <c r="BG188" s="24">
        <f t="shared" si="2167"/>
        <v>7.2000000000000011</v>
      </c>
      <c r="BH188" s="24">
        <f t="shared" si="2167"/>
        <v>7.2000000000000011</v>
      </c>
      <c r="BI188" s="24">
        <f t="shared" si="2167"/>
        <v>21.6</v>
      </c>
      <c r="BJ188" s="24">
        <f t="shared" si="2167"/>
        <v>86.4</v>
      </c>
      <c r="BK188" s="196">
        <f t="shared" si="2167"/>
        <v>0</v>
      </c>
      <c r="BL188" s="196">
        <v>0</v>
      </c>
      <c r="BM188" s="196">
        <v>0</v>
      </c>
      <c r="BN188" s="350">
        <f t="shared" ref="BN188:BO188" si="2168">SUM(BN189:BN190)</f>
        <v>0</v>
      </c>
      <c r="BO188" s="350">
        <f t="shared" si="2168"/>
        <v>0</v>
      </c>
      <c r="BP188" s="350">
        <v>0</v>
      </c>
      <c r="BQ188" s="350">
        <v>0</v>
      </c>
      <c r="BR188" s="350">
        <f t="shared" ref="BR188:BS188" si="2169">SUM(BR189:BR190)</f>
        <v>0</v>
      </c>
      <c r="BS188" s="350">
        <f t="shared" si="2169"/>
        <v>0</v>
      </c>
      <c r="BT188" s="350">
        <v>0</v>
      </c>
      <c r="BU188" s="350">
        <v>0</v>
      </c>
      <c r="BV188" s="350">
        <f t="shared" ref="BV188:BW188" si="2170">SUM(BV189:BV190)</f>
        <v>0</v>
      </c>
      <c r="BW188" s="350">
        <f t="shared" si="2170"/>
        <v>0</v>
      </c>
      <c r="BX188" s="350">
        <v>0</v>
      </c>
      <c r="BY188" s="350">
        <v>0</v>
      </c>
      <c r="BZ188" s="350">
        <f t="shared" ref="BZ188" si="2171">SUM(BZ189:BZ190)</f>
        <v>0</v>
      </c>
      <c r="CA188" s="350"/>
      <c r="CB188" s="355"/>
      <c r="CC188" s="15" t="s">
        <v>95</v>
      </c>
      <c r="CD188" s="15"/>
      <c r="CE188" s="16" t="s">
        <v>96</v>
      </c>
      <c r="CF188" s="24">
        <v>0</v>
      </c>
      <c r="CG188" s="24">
        <v>0</v>
      </c>
      <c r="CH188" s="24">
        <v>0</v>
      </c>
      <c r="CI188" s="24">
        <v>0</v>
      </c>
      <c r="CJ188" s="24">
        <v>0</v>
      </c>
      <c r="CK188" s="16">
        <v>0</v>
      </c>
      <c r="CL188" s="24">
        <v>0</v>
      </c>
      <c r="CM188" s="24">
        <v>0</v>
      </c>
      <c r="CN188" s="24">
        <v>0</v>
      </c>
      <c r="CO188" s="16">
        <v>0</v>
      </c>
      <c r="CP188" s="24">
        <v>0</v>
      </c>
      <c r="CQ188" s="24">
        <v>0</v>
      </c>
      <c r="CR188" s="24">
        <v>0</v>
      </c>
      <c r="CS188" s="16">
        <v>0</v>
      </c>
      <c r="CT188" s="24">
        <v>0</v>
      </c>
      <c r="CU188" s="24">
        <v>0</v>
      </c>
      <c r="CV188" s="24">
        <v>0</v>
      </c>
      <c r="CW188" s="16">
        <v>0</v>
      </c>
      <c r="CX188" s="16">
        <v>0</v>
      </c>
      <c r="CY188" s="24"/>
      <c r="CZ188" s="24"/>
      <c r="DA188" s="24"/>
      <c r="DB188" s="24"/>
      <c r="DC188" s="24"/>
      <c r="DD188" s="24"/>
      <c r="DE188" s="24"/>
      <c r="DF188" s="24"/>
      <c r="DG188" s="24"/>
      <c r="DH188" s="24"/>
      <c r="DI188" s="24"/>
      <c r="DJ188" s="24"/>
      <c r="DK188" s="24"/>
      <c r="DL188" s="24"/>
      <c r="DM188" s="24"/>
      <c r="DN188" s="353"/>
      <c r="DO188" s="353"/>
      <c r="DP188" s="349"/>
      <c r="DQ188" s="15" t="s">
        <v>95</v>
      </c>
      <c r="DR188" s="15"/>
      <c r="DS188" s="16" t="s">
        <v>96</v>
      </c>
      <c r="DT188" s="24">
        <v>0</v>
      </c>
      <c r="DU188" s="24">
        <v>0</v>
      </c>
      <c r="DV188" s="24">
        <v>0</v>
      </c>
      <c r="DW188" s="24">
        <v>0</v>
      </c>
      <c r="DX188" s="24">
        <v>0</v>
      </c>
      <c r="DY188" s="16">
        <v>0</v>
      </c>
      <c r="DZ188" s="24">
        <v>0</v>
      </c>
      <c r="EA188" s="24">
        <v>0</v>
      </c>
      <c r="EB188" s="24">
        <v>0</v>
      </c>
      <c r="EC188" s="16">
        <v>0</v>
      </c>
      <c r="ED188" s="24">
        <v>0</v>
      </c>
      <c r="EE188" s="24">
        <v>0</v>
      </c>
      <c r="EF188" s="24">
        <v>0</v>
      </c>
      <c r="EG188" s="16">
        <v>0</v>
      </c>
      <c r="EH188" s="24">
        <v>0</v>
      </c>
      <c r="EI188" s="24">
        <v>0</v>
      </c>
      <c r="EJ188" s="24">
        <v>0</v>
      </c>
      <c r="EK188" s="16">
        <v>0</v>
      </c>
      <c r="EL188" s="16">
        <v>0</v>
      </c>
      <c r="EM188" s="196">
        <v>0</v>
      </c>
      <c r="EN188" s="196">
        <v>0</v>
      </c>
      <c r="EO188" s="196">
        <v>0</v>
      </c>
      <c r="EP188" s="350">
        <v>0</v>
      </c>
      <c r="EQ188" s="350">
        <v>0</v>
      </c>
      <c r="ER188" s="350">
        <v>0</v>
      </c>
      <c r="ES188" s="350">
        <v>0</v>
      </c>
      <c r="ET188" s="350">
        <v>0</v>
      </c>
      <c r="EU188" s="350">
        <v>0</v>
      </c>
      <c r="EV188" s="350">
        <v>0</v>
      </c>
      <c r="EW188" s="350">
        <v>0</v>
      </c>
      <c r="EX188" s="350">
        <v>0</v>
      </c>
      <c r="EY188" s="350">
        <v>0</v>
      </c>
      <c r="EZ188" s="350">
        <v>0</v>
      </c>
      <c r="FA188" s="350">
        <v>0</v>
      </c>
      <c r="FB188" s="350">
        <v>0</v>
      </c>
      <c r="FC188" s="350">
        <v>0</v>
      </c>
      <c r="FD188" s="355"/>
      <c r="FE188" s="15" t="s">
        <v>95</v>
      </c>
      <c r="FF188" s="15"/>
      <c r="FG188" s="16" t="s">
        <v>96</v>
      </c>
      <c r="FH188" s="24"/>
      <c r="FI188" s="24"/>
      <c r="FJ188" s="24"/>
      <c r="FK188" s="24"/>
      <c r="FL188" s="24"/>
      <c r="FM188" s="16"/>
      <c r="FN188" s="24"/>
      <c r="FO188" s="24"/>
      <c r="FP188" s="24"/>
      <c r="FQ188" s="16"/>
      <c r="FR188" s="24"/>
      <c r="FS188" s="24"/>
      <c r="FT188" s="24"/>
      <c r="FU188" s="16"/>
      <c r="FV188" s="24"/>
      <c r="FW188" s="24"/>
      <c r="FX188" s="24"/>
      <c r="FY188" s="16"/>
      <c r="FZ188" s="16"/>
      <c r="GA188" s="16">
        <f t="shared" ref="GA188" si="2172">SUM(GA189:GA190)</f>
        <v>0</v>
      </c>
      <c r="GB188" s="16">
        <v>0</v>
      </c>
      <c r="GC188" s="24">
        <v>0</v>
      </c>
      <c r="GD188" s="353">
        <f t="shared" ref="GD188:GE188" si="2173">SUM(GD189:GD190)</f>
        <v>0</v>
      </c>
      <c r="GE188" s="353">
        <f t="shared" si="2173"/>
        <v>0</v>
      </c>
      <c r="GF188" s="353">
        <v>0</v>
      </c>
      <c r="GG188" s="353">
        <v>0</v>
      </c>
      <c r="GH188" s="353">
        <f t="shared" ref="GH188:GI188" si="2174">SUM(GH189:GH190)</f>
        <v>0</v>
      </c>
      <c r="GI188" s="353">
        <f t="shared" si="2174"/>
        <v>0</v>
      </c>
      <c r="GJ188" s="353">
        <v>0</v>
      </c>
      <c r="GK188" s="353">
        <v>0</v>
      </c>
      <c r="GL188" s="353">
        <f t="shared" ref="GL188:GM188" si="2175">SUM(GL189:GL190)</f>
        <v>0</v>
      </c>
      <c r="GM188" s="353">
        <f t="shared" si="2175"/>
        <v>0</v>
      </c>
      <c r="GN188" s="353">
        <v>0</v>
      </c>
      <c r="GO188" s="353">
        <v>0</v>
      </c>
      <c r="GP188" s="353">
        <f t="shared" ref="GP188" si="2176">SUM(GP189:GP190)</f>
        <v>0</v>
      </c>
      <c r="GQ188" s="353"/>
      <c r="GR188" s="355"/>
      <c r="GS188" s="15" t="s">
        <v>95</v>
      </c>
      <c r="GT188" s="15"/>
      <c r="GU188" s="16" t="s">
        <v>96</v>
      </c>
      <c r="GV188" s="24">
        <f>SUM(GV189:GV190)</f>
        <v>0</v>
      </c>
      <c r="GW188" s="24">
        <f t="shared" ref="GW188:HM188" si="2177">SUM(GW189:GW190)</f>
        <v>15.481515</v>
      </c>
      <c r="GX188" s="24">
        <f t="shared" si="2177"/>
        <v>0</v>
      </c>
      <c r="GY188" s="24">
        <f t="shared" si="2177"/>
        <v>0</v>
      </c>
      <c r="GZ188" s="24">
        <f t="shared" si="2177"/>
        <v>0</v>
      </c>
      <c r="HA188" s="24">
        <f t="shared" si="2177"/>
        <v>0</v>
      </c>
      <c r="HB188" s="24">
        <f t="shared" si="2177"/>
        <v>0</v>
      </c>
      <c r="HC188" s="24">
        <f t="shared" si="2177"/>
        <v>0</v>
      </c>
      <c r="HD188" s="24">
        <f t="shared" si="2177"/>
        <v>0</v>
      </c>
      <c r="HE188" s="24">
        <f t="shared" si="2177"/>
        <v>0</v>
      </c>
      <c r="HF188" s="24">
        <f t="shared" si="2177"/>
        <v>0</v>
      </c>
      <c r="HG188" s="24">
        <f t="shared" si="2177"/>
        <v>0</v>
      </c>
      <c r="HH188" s="24">
        <f t="shared" si="2177"/>
        <v>0</v>
      </c>
      <c r="HI188" s="24">
        <f t="shared" si="2177"/>
        <v>0</v>
      </c>
      <c r="HJ188" s="24">
        <f t="shared" si="2177"/>
        <v>0</v>
      </c>
      <c r="HK188" s="24">
        <v>0</v>
      </c>
      <c r="HL188" s="24">
        <v>0</v>
      </c>
      <c r="HM188" s="24">
        <f t="shared" si="2177"/>
        <v>0</v>
      </c>
      <c r="HN188" s="24">
        <f>SUM(HN189:HN190)</f>
        <v>0</v>
      </c>
      <c r="HO188" s="24">
        <v>0</v>
      </c>
      <c r="HP188" s="24">
        <v>0</v>
      </c>
      <c r="HQ188" s="24">
        <v>0</v>
      </c>
      <c r="HR188" s="24">
        <f t="shared" ref="HR188" si="2178">SUM(HR189:HR190)</f>
        <v>0</v>
      </c>
      <c r="HS188" s="353">
        <v>0</v>
      </c>
      <c r="HT188" s="353">
        <v>0</v>
      </c>
      <c r="HU188" s="353">
        <v>0</v>
      </c>
      <c r="HV188" s="353">
        <f t="shared" ref="HV188" si="2179">SUM(HV189:HV190)</f>
        <v>0</v>
      </c>
      <c r="HW188" s="353">
        <v>0</v>
      </c>
      <c r="HX188" s="353">
        <v>0</v>
      </c>
      <c r="HY188" s="353">
        <v>0</v>
      </c>
      <c r="HZ188" s="353">
        <f t="shared" ref="HZ188" si="2180">SUM(HZ189:HZ190)</f>
        <v>0</v>
      </c>
      <c r="IA188" s="353">
        <v>0</v>
      </c>
      <c r="IB188" s="353">
        <v>0</v>
      </c>
      <c r="IC188" s="353">
        <v>0</v>
      </c>
      <c r="ID188" s="353">
        <f t="shared" ref="ID188" si="2181">SUM(ID189:ID190)</f>
        <v>0</v>
      </c>
      <c r="IE188" s="353">
        <f>SUM(IE189:IE190)</f>
        <v>0</v>
      </c>
    </row>
    <row r="189" spans="1:239" ht="15.75" x14ac:dyDescent="0.25">
      <c r="A189" s="25">
        <v>29</v>
      </c>
      <c r="B189" s="21" t="s">
        <v>97</v>
      </c>
      <c r="C189" s="19" t="s">
        <v>98</v>
      </c>
      <c r="D189" s="20">
        <f>AR189+'1.Danh muc CPHC'!CF189+DT189+FH189+GV189</f>
        <v>0</v>
      </c>
      <c r="E189" s="20">
        <f>AS189+'1.Danh muc CPHC'!CG189+DU189+FI189+GW189</f>
        <v>14.956515</v>
      </c>
      <c r="F189" s="20">
        <f>AT189+'1.Danh muc CPHC'!CH189+DV189+FJ189+GX189</f>
        <v>0</v>
      </c>
      <c r="G189" s="20">
        <f>AU189+'1.Danh muc CPHC'!CI189+DW189+FK189+GY189</f>
        <v>0</v>
      </c>
      <c r="H189" s="20">
        <f>AV189+'1.Danh muc CPHC'!CJ189+DX189+FL189+GZ189</f>
        <v>0</v>
      </c>
      <c r="I189" s="32">
        <f t="shared" si="2010"/>
        <v>0</v>
      </c>
      <c r="J189" s="20">
        <f t="shared" ref="J189:L190" si="2182">AX189+CL189+DZ189+FN189+HB189</f>
        <v>0</v>
      </c>
      <c r="K189" s="20">
        <f t="shared" si="2182"/>
        <v>0</v>
      </c>
      <c r="L189" s="20">
        <f t="shared" si="2182"/>
        <v>0</v>
      </c>
      <c r="M189" s="32">
        <f t="shared" si="2011"/>
        <v>0</v>
      </c>
      <c r="N189" s="20">
        <f t="shared" ref="N189:P190" si="2183">BB189+CP189+ED189+FR189+HF189</f>
        <v>0</v>
      </c>
      <c r="O189" s="20">
        <f t="shared" si="2183"/>
        <v>0</v>
      </c>
      <c r="P189" s="20">
        <f t="shared" si="2183"/>
        <v>0</v>
      </c>
      <c r="Q189" s="32">
        <f t="shared" si="2012"/>
        <v>0</v>
      </c>
      <c r="R189" s="20">
        <f t="shared" ref="R189:T190" si="2184">BF189+CT189+EH189+FV189+HJ189</f>
        <v>0</v>
      </c>
      <c r="S189" s="20">
        <f t="shared" si="2184"/>
        <v>0</v>
      </c>
      <c r="T189" s="20">
        <f t="shared" si="2184"/>
        <v>0</v>
      </c>
      <c r="U189" s="32">
        <f t="shared" si="2013"/>
        <v>0</v>
      </c>
      <c r="V189" s="32">
        <f t="shared" si="2014"/>
        <v>0</v>
      </c>
      <c r="W189" s="32">
        <f>BK189+CY189+EM189+GA189+HO189</f>
        <v>0</v>
      </c>
      <c r="X189" s="32">
        <f>BL189+DM189+EN189+GB189+HP189</f>
        <v>0</v>
      </c>
      <c r="Y189" s="202">
        <f>BM189+DN189+EO189+GC189+HQ189</f>
        <v>0</v>
      </c>
      <c r="Z189" s="186">
        <f t="shared" si="2056"/>
        <v>0</v>
      </c>
      <c r="AA189" s="186">
        <f>BO189+DC189+EQ189+GE189+HS189</f>
        <v>0</v>
      </c>
      <c r="AB189" s="186">
        <f t="shared" ref="AB189:AD190" si="2185">BP189+DD189+ER189+GF189+HT189</f>
        <v>0</v>
      </c>
      <c r="AC189" s="186">
        <f t="shared" si="2185"/>
        <v>0</v>
      </c>
      <c r="AD189" s="186">
        <f t="shared" si="2185"/>
        <v>0</v>
      </c>
      <c r="AE189" s="186">
        <f>BS189+DG189+EU189+GI189+HW189</f>
        <v>0</v>
      </c>
      <c r="AF189" s="186">
        <f t="shared" ref="AF189:AF190" si="2186">BT189+DH189+EV189+GJ189+HX189</f>
        <v>0</v>
      </c>
      <c r="AG189" s="186">
        <f t="shared" ref="AG189:AG190" si="2187">BU189+DI189+EW189+GK189+HY189</f>
        <v>0</v>
      </c>
      <c r="AH189" s="186">
        <f t="shared" ref="AH189:AH190" si="2188">BV189+DJ189+EX189+GL189+HZ189</f>
        <v>0</v>
      </c>
      <c r="AI189" s="186">
        <f>BW189+DK189+EY189+GM189+IA189</f>
        <v>0</v>
      </c>
      <c r="AJ189" s="186">
        <f t="shared" ref="AJ189:AJ190" si="2189">BX189+DL189+EZ189+GN189+IB189</f>
        <v>0</v>
      </c>
      <c r="AK189" s="186">
        <f t="shared" ref="AK189:AK190" si="2190">BY189+DM189+FA189+GO189+IC189</f>
        <v>0</v>
      </c>
      <c r="AL189" s="186">
        <f t="shared" ref="AL189:AL190" si="2191">BZ189+DN189+FB189+GP189+ID189</f>
        <v>0</v>
      </c>
      <c r="AM189" s="186">
        <f t="shared" si="2057"/>
        <v>0</v>
      </c>
      <c r="AN189" s="13"/>
      <c r="AO189" s="21">
        <v>29</v>
      </c>
      <c r="AP189" s="21" t="s">
        <v>97</v>
      </c>
      <c r="AQ189" s="19" t="s">
        <v>98</v>
      </c>
      <c r="AR189" s="19">
        <v>0</v>
      </c>
      <c r="AS189" s="19">
        <v>0</v>
      </c>
      <c r="AT189" s="19">
        <v>0</v>
      </c>
      <c r="AU189" s="19">
        <v>0</v>
      </c>
      <c r="AV189" s="19">
        <v>0</v>
      </c>
      <c r="AW189" s="19">
        <f t="shared" si="1938"/>
        <v>0</v>
      </c>
      <c r="AX189" s="19">
        <v>0</v>
      </c>
      <c r="AY189" s="19">
        <v>0</v>
      </c>
      <c r="AZ189" s="19">
        <v>0</v>
      </c>
      <c r="BA189" s="19">
        <f t="shared" ref="BA189:BA190" si="2192">SUM(AX189:AZ189)</f>
        <v>0</v>
      </c>
      <c r="BB189" s="19">
        <v>0</v>
      </c>
      <c r="BC189" s="19">
        <v>0</v>
      </c>
      <c r="BD189" s="19">
        <v>0</v>
      </c>
      <c r="BE189" s="19">
        <f t="shared" si="1940"/>
        <v>0</v>
      </c>
      <c r="BF189" s="19">
        <v>0</v>
      </c>
      <c r="BG189" s="19">
        <v>0</v>
      </c>
      <c r="BH189" s="19">
        <v>0</v>
      </c>
      <c r="BI189" s="19">
        <f t="shared" ref="BI189:BI190" si="2193">SUM(BF189:BH189)</f>
        <v>0</v>
      </c>
      <c r="BJ189" s="33">
        <f t="shared" si="2099"/>
        <v>0</v>
      </c>
      <c r="BK189" s="48"/>
      <c r="BL189" s="48"/>
      <c r="BM189" s="48"/>
      <c r="BN189" s="197">
        <f t="shared" ref="BN189:BN190" si="2194">SUM(BK189:BM189)</f>
        <v>0</v>
      </c>
      <c r="BO189" s="197"/>
      <c r="BP189" s="197"/>
      <c r="BQ189" s="197"/>
      <c r="BR189" s="197">
        <f t="shared" ref="BR189:BR190" si="2195">SUM(BO189:BQ189)</f>
        <v>0</v>
      </c>
      <c r="BS189" s="197"/>
      <c r="BT189" s="197"/>
      <c r="BU189" s="197"/>
      <c r="BV189" s="197">
        <f t="shared" ref="BV189:BV190" si="2196">SUM(BS189:BU189)</f>
        <v>0</v>
      </c>
      <c r="BW189" s="197"/>
      <c r="BX189" s="197"/>
      <c r="BY189" s="197"/>
      <c r="BZ189" s="197">
        <f t="shared" ref="BZ189:BZ190" si="2197">SUM(BW189:BY189)</f>
        <v>0</v>
      </c>
      <c r="CA189" s="197"/>
      <c r="CC189" s="21">
        <v>29</v>
      </c>
      <c r="CD189" s="21" t="s">
        <v>97</v>
      </c>
      <c r="CE189" s="19" t="s">
        <v>98</v>
      </c>
      <c r="CF189" s="19">
        <v>0</v>
      </c>
      <c r="CG189" s="19">
        <v>0</v>
      </c>
      <c r="CH189" s="19">
        <v>0</v>
      </c>
      <c r="CI189" s="19">
        <v>0</v>
      </c>
      <c r="CJ189" s="19">
        <v>0</v>
      </c>
      <c r="CK189" s="19">
        <v>0</v>
      </c>
      <c r="CL189" s="19"/>
      <c r="CM189" s="19"/>
      <c r="CN189" s="19"/>
      <c r="CO189" s="19">
        <v>0</v>
      </c>
      <c r="CP189" s="19"/>
      <c r="CQ189" s="19"/>
      <c r="CR189" s="19"/>
      <c r="CS189" s="19">
        <v>0</v>
      </c>
      <c r="CT189" s="19"/>
      <c r="CU189" s="19"/>
      <c r="CV189" s="19"/>
      <c r="CW189" s="19">
        <v>0</v>
      </c>
      <c r="CX189" s="19">
        <v>0</v>
      </c>
      <c r="CY189" s="19"/>
      <c r="CZ189" s="19"/>
      <c r="DA189" s="19"/>
      <c r="DB189" s="19"/>
      <c r="DC189" s="19"/>
      <c r="DD189" s="19"/>
      <c r="DE189" s="19"/>
      <c r="DF189" s="19"/>
      <c r="DG189" s="19"/>
      <c r="DH189" s="19"/>
      <c r="DI189" s="19"/>
      <c r="DJ189" s="19"/>
      <c r="DK189" s="19"/>
      <c r="DL189" s="19"/>
      <c r="DM189" s="19"/>
      <c r="DN189" s="186"/>
      <c r="DO189" s="186"/>
      <c r="DQ189" s="21">
        <v>29</v>
      </c>
      <c r="DR189" s="21" t="s">
        <v>97</v>
      </c>
      <c r="DS189" s="19" t="s">
        <v>98</v>
      </c>
      <c r="DT189" s="19"/>
      <c r="DU189" s="19"/>
      <c r="DV189" s="19"/>
      <c r="DW189" s="19"/>
      <c r="DX189" s="19"/>
      <c r="DY189" s="19">
        <v>0</v>
      </c>
      <c r="DZ189" s="19"/>
      <c r="EA189" s="19"/>
      <c r="EB189" s="19"/>
      <c r="EC189" s="19">
        <v>0</v>
      </c>
      <c r="ED189" s="19"/>
      <c r="EE189" s="19"/>
      <c r="EF189" s="19"/>
      <c r="EG189" s="19">
        <v>0</v>
      </c>
      <c r="EH189" s="19"/>
      <c r="EI189" s="19"/>
      <c r="EJ189" s="19"/>
      <c r="EK189" s="19">
        <v>0</v>
      </c>
      <c r="EL189" s="19">
        <v>0</v>
      </c>
      <c r="EM189" s="48"/>
      <c r="EN189" s="48"/>
      <c r="EO189" s="48"/>
      <c r="EP189" s="197">
        <v>0</v>
      </c>
      <c r="EQ189" s="197"/>
      <c r="ER189" s="197"/>
      <c r="ES189" s="197"/>
      <c r="ET189" s="197">
        <v>0</v>
      </c>
      <c r="EU189" s="197"/>
      <c r="EV189" s="197"/>
      <c r="EW189" s="197"/>
      <c r="EX189" s="197">
        <v>0</v>
      </c>
      <c r="EY189" s="197"/>
      <c r="EZ189" s="197"/>
      <c r="FA189" s="197"/>
      <c r="FB189" s="197">
        <v>0</v>
      </c>
      <c r="FC189" s="197">
        <v>0</v>
      </c>
      <c r="FE189" s="21">
        <v>29</v>
      </c>
      <c r="FF189" s="21" t="s">
        <v>97</v>
      </c>
      <c r="FG189" s="19" t="s">
        <v>98</v>
      </c>
      <c r="FH189" s="19"/>
      <c r="FI189" s="19"/>
      <c r="FJ189" s="19"/>
      <c r="FK189" s="19"/>
      <c r="FL189" s="19"/>
      <c r="FM189" s="19"/>
      <c r="FN189" s="19"/>
      <c r="FO189" s="19"/>
      <c r="FP189" s="19"/>
      <c r="FQ189" s="19"/>
      <c r="FR189" s="19"/>
      <c r="FS189" s="19"/>
      <c r="FT189" s="19"/>
      <c r="FU189" s="19"/>
      <c r="FV189" s="19"/>
      <c r="FW189" s="19"/>
      <c r="FX189" s="19"/>
      <c r="FY189" s="19"/>
      <c r="FZ189" s="19"/>
      <c r="GA189" s="19"/>
      <c r="GB189" s="19"/>
      <c r="GC189" s="19"/>
      <c r="GD189" s="186">
        <f t="shared" ref="GD189:GD190" si="2198">SUM(GA189:GC189)</f>
        <v>0</v>
      </c>
      <c r="GE189" s="186"/>
      <c r="GF189" s="186"/>
      <c r="GG189" s="186"/>
      <c r="GH189" s="186">
        <f t="shared" ref="GH189:GH190" si="2199">SUM(GE189:GG189)</f>
        <v>0</v>
      </c>
      <c r="GI189" s="186"/>
      <c r="GJ189" s="186"/>
      <c r="GK189" s="186"/>
      <c r="GL189" s="186">
        <f t="shared" ref="GL189:GL190" si="2200">SUM(GI189:GK189)</f>
        <v>0</v>
      </c>
      <c r="GM189" s="186"/>
      <c r="GN189" s="186"/>
      <c r="GO189" s="186"/>
      <c r="GP189" s="186">
        <f t="shared" ref="GP189:GP190" si="2201">SUM(GM189:GO189)</f>
        <v>0</v>
      </c>
      <c r="GQ189" s="186"/>
      <c r="GS189" s="21">
        <v>29</v>
      </c>
      <c r="GT189" s="21" t="s">
        <v>97</v>
      </c>
      <c r="GU189" s="19" t="s">
        <v>98</v>
      </c>
      <c r="GV189" s="19">
        <v>0</v>
      </c>
      <c r="GW189" s="19">
        <v>14.956515</v>
      </c>
      <c r="GX189" s="19">
        <v>0</v>
      </c>
      <c r="GY189" s="19">
        <v>0</v>
      </c>
      <c r="GZ189" s="19">
        <v>0</v>
      </c>
      <c r="HA189" s="19">
        <f t="shared" si="1951"/>
        <v>0</v>
      </c>
      <c r="HB189" s="19">
        <v>0</v>
      </c>
      <c r="HC189" s="19">
        <v>0</v>
      </c>
      <c r="HD189" s="19">
        <v>0</v>
      </c>
      <c r="HE189" s="19">
        <f t="shared" ref="HE189:HE190" si="2202">SUM(HB189:HD189)</f>
        <v>0</v>
      </c>
      <c r="HF189" s="19">
        <v>0</v>
      </c>
      <c r="HG189" s="19">
        <v>0</v>
      </c>
      <c r="HH189" s="19">
        <v>0</v>
      </c>
      <c r="HI189" s="19">
        <f t="shared" ref="HI189:HI190" si="2203">SUM(HF189:HH189)</f>
        <v>0</v>
      </c>
      <c r="HJ189" s="19">
        <v>0</v>
      </c>
      <c r="HK189" s="19">
        <v>0</v>
      </c>
      <c r="HL189" s="19">
        <v>0</v>
      </c>
      <c r="HM189" s="19">
        <f t="shared" ref="HM189:HM190" si="2204">SUM(HJ189:HL189)</f>
        <v>0</v>
      </c>
      <c r="HN189" s="19">
        <f t="shared" ref="HN189:HN190" si="2205">HA189+HE189+HI189+HM189</f>
        <v>0</v>
      </c>
      <c r="HO189" s="19"/>
      <c r="HP189" s="19"/>
      <c r="HQ189" s="19"/>
      <c r="HR189" s="19">
        <f t="shared" ref="HR189:HR190" si="2206">SUM(HO189:HQ189)</f>
        <v>0</v>
      </c>
      <c r="HS189" s="186"/>
      <c r="HT189" s="186"/>
      <c r="HU189" s="186"/>
      <c r="HV189" s="186">
        <f t="shared" ref="HV189:HV190" si="2207">SUM(HS189:HU189)</f>
        <v>0</v>
      </c>
      <c r="HW189" s="186"/>
      <c r="HX189" s="186"/>
      <c r="HY189" s="186"/>
      <c r="HZ189" s="186">
        <f t="shared" ref="HZ189:HZ190" si="2208">SUM(HW189:HY189)</f>
        <v>0</v>
      </c>
      <c r="IA189" s="186"/>
      <c r="IB189" s="186"/>
      <c r="IC189" s="186"/>
      <c r="ID189" s="186">
        <f t="shared" ref="ID189:ID190" si="2209">SUM(IA189:IC189)</f>
        <v>0</v>
      </c>
      <c r="IE189" s="186">
        <f t="shared" ref="IE189:IE190" si="2210">HR189+HV189+HZ189+ID189</f>
        <v>0</v>
      </c>
    </row>
    <row r="190" spans="1:239" ht="15.75" x14ac:dyDescent="0.25">
      <c r="A190" s="25">
        <v>30</v>
      </c>
      <c r="B190" s="21" t="s">
        <v>99</v>
      </c>
      <c r="C190" s="19" t="s">
        <v>100</v>
      </c>
      <c r="D190" s="20">
        <f>AR190+'1.Danh muc CPHC'!CF190+DT190+FH190+GV190</f>
        <v>7.2000000000000011</v>
      </c>
      <c r="E190" s="20">
        <f>AS190+'1.Danh muc CPHC'!CG190+DU190+FI190+GW190</f>
        <v>86.925000000000011</v>
      </c>
      <c r="F190" s="20">
        <f>AT190+'1.Danh muc CPHC'!CH190+DV190+FJ190+GX190</f>
        <v>7.2000000000000011</v>
      </c>
      <c r="G190" s="20">
        <f>AU190+'1.Danh muc CPHC'!CI190+DW190+FK190+GY190</f>
        <v>7.2000000000000011</v>
      </c>
      <c r="H190" s="20">
        <f>AV190+'1.Danh muc CPHC'!CJ190+DX190+FL190+GZ190</f>
        <v>7.2000000000000011</v>
      </c>
      <c r="I190" s="32">
        <f t="shared" si="2010"/>
        <v>21.6</v>
      </c>
      <c r="J190" s="20">
        <f t="shared" si="2182"/>
        <v>7.2000000000000011</v>
      </c>
      <c r="K190" s="20">
        <f t="shared" si="2182"/>
        <v>7.2000000000000011</v>
      </c>
      <c r="L190" s="20">
        <f t="shared" si="2182"/>
        <v>7.2000000000000011</v>
      </c>
      <c r="M190" s="32">
        <f t="shared" si="2011"/>
        <v>21.6</v>
      </c>
      <c r="N190" s="20">
        <f t="shared" si="2183"/>
        <v>7.2000000000000011</v>
      </c>
      <c r="O190" s="20">
        <f t="shared" si="2183"/>
        <v>7.2000000000000011</v>
      </c>
      <c r="P190" s="20">
        <f t="shared" si="2183"/>
        <v>7.2000000000000011</v>
      </c>
      <c r="Q190" s="32">
        <f t="shared" si="2012"/>
        <v>21.6</v>
      </c>
      <c r="R190" s="20">
        <f t="shared" si="2184"/>
        <v>7.2000000000000011</v>
      </c>
      <c r="S190" s="20">
        <f t="shared" si="2184"/>
        <v>7.2000000000000011</v>
      </c>
      <c r="T190" s="20">
        <f t="shared" si="2184"/>
        <v>7.2000000000000011</v>
      </c>
      <c r="U190" s="32">
        <f t="shared" si="2013"/>
        <v>21.6</v>
      </c>
      <c r="V190" s="32">
        <f t="shared" si="2014"/>
        <v>86.4</v>
      </c>
      <c r="W190" s="32">
        <f>BK190+CY190+EM190+GA190+HO190</f>
        <v>0</v>
      </c>
      <c r="X190" s="32">
        <f>BL190+DM190+EN190+GB190+HP190</f>
        <v>0</v>
      </c>
      <c r="Y190" s="202">
        <f>BM190+DN190+EO190+GC190+HQ190</f>
        <v>0</v>
      </c>
      <c r="Z190" s="186">
        <f t="shared" si="2056"/>
        <v>0</v>
      </c>
      <c r="AA190" s="186">
        <f>BO190+DC190+EQ190+GE190+HS190</f>
        <v>0</v>
      </c>
      <c r="AB190" s="186">
        <f t="shared" si="2185"/>
        <v>0</v>
      </c>
      <c r="AC190" s="186">
        <f t="shared" si="2185"/>
        <v>0</v>
      </c>
      <c r="AD190" s="186">
        <f t="shared" si="2185"/>
        <v>0</v>
      </c>
      <c r="AE190" s="186">
        <f>BS190+DG190+EU190+GI190+HW190</f>
        <v>0</v>
      </c>
      <c r="AF190" s="186">
        <f t="shared" si="2186"/>
        <v>0</v>
      </c>
      <c r="AG190" s="186">
        <f t="shared" si="2187"/>
        <v>0</v>
      </c>
      <c r="AH190" s="186">
        <f t="shared" si="2188"/>
        <v>0</v>
      </c>
      <c r="AI190" s="186">
        <f>BW190+DK190+EY190+GM190+IA190</f>
        <v>0</v>
      </c>
      <c r="AJ190" s="186">
        <f t="shared" si="2189"/>
        <v>0</v>
      </c>
      <c r="AK190" s="186">
        <f t="shared" si="2190"/>
        <v>0</v>
      </c>
      <c r="AL190" s="186">
        <f t="shared" si="2191"/>
        <v>0</v>
      </c>
      <c r="AM190" s="186">
        <f t="shared" si="2057"/>
        <v>0</v>
      </c>
      <c r="AN190" s="13"/>
      <c r="AO190" s="21">
        <v>30</v>
      </c>
      <c r="AP190" s="21" t="s">
        <v>99</v>
      </c>
      <c r="AQ190" s="19" t="s">
        <v>100</v>
      </c>
      <c r="AR190" s="19">
        <v>7.2000000000000011</v>
      </c>
      <c r="AS190" s="19">
        <v>86.4</v>
      </c>
      <c r="AT190" s="19">
        <v>7.2000000000000011</v>
      </c>
      <c r="AU190" s="19">
        <v>7.2000000000000011</v>
      </c>
      <c r="AV190" s="19">
        <v>7.2000000000000011</v>
      </c>
      <c r="AW190" s="19">
        <f t="shared" si="1938"/>
        <v>21.6</v>
      </c>
      <c r="AX190" s="19">
        <v>7.2000000000000011</v>
      </c>
      <c r="AY190" s="19">
        <v>7.2000000000000011</v>
      </c>
      <c r="AZ190" s="19">
        <v>7.2000000000000011</v>
      </c>
      <c r="BA190" s="19">
        <f t="shared" si="2192"/>
        <v>21.6</v>
      </c>
      <c r="BB190" s="19">
        <v>7.2000000000000011</v>
      </c>
      <c r="BC190" s="19">
        <v>7.2000000000000011</v>
      </c>
      <c r="BD190" s="19">
        <v>7.2000000000000011</v>
      </c>
      <c r="BE190" s="19">
        <f t="shared" si="1940"/>
        <v>21.6</v>
      </c>
      <c r="BF190" s="19">
        <v>7.2000000000000011</v>
      </c>
      <c r="BG190" s="19">
        <v>7.2000000000000011</v>
      </c>
      <c r="BH190" s="19">
        <v>7.2000000000000011</v>
      </c>
      <c r="BI190" s="19">
        <f t="shared" si="2193"/>
        <v>21.6</v>
      </c>
      <c r="BJ190" s="33">
        <f>+AW190+BA190+BE190+BI190</f>
        <v>86.4</v>
      </c>
      <c r="BK190" s="48"/>
      <c r="BL190" s="48"/>
      <c r="BM190" s="48"/>
      <c r="BN190" s="197">
        <f t="shared" si="2194"/>
        <v>0</v>
      </c>
      <c r="BO190" s="197"/>
      <c r="BP190" s="197"/>
      <c r="BQ190" s="197"/>
      <c r="BR190" s="197">
        <f t="shared" si="2195"/>
        <v>0</v>
      </c>
      <c r="BS190" s="197"/>
      <c r="BT190" s="197"/>
      <c r="BU190" s="197"/>
      <c r="BV190" s="197">
        <f t="shared" si="2196"/>
        <v>0</v>
      </c>
      <c r="BW190" s="197"/>
      <c r="BX190" s="197"/>
      <c r="BY190" s="197"/>
      <c r="BZ190" s="197">
        <f t="shared" si="2197"/>
        <v>0</v>
      </c>
      <c r="CA190" s="197"/>
      <c r="CC190" s="21">
        <v>30</v>
      </c>
      <c r="CD190" s="21" t="s">
        <v>99</v>
      </c>
      <c r="CE190" s="19" t="s">
        <v>100</v>
      </c>
      <c r="CF190" s="19">
        <v>0</v>
      </c>
      <c r="CG190" s="19">
        <v>0</v>
      </c>
      <c r="CH190" s="19">
        <v>0</v>
      </c>
      <c r="CI190" s="19">
        <v>0</v>
      </c>
      <c r="CJ190" s="19">
        <v>0</v>
      </c>
      <c r="CK190" s="19">
        <v>0</v>
      </c>
      <c r="CL190" s="19"/>
      <c r="CM190" s="19"/>
      <c r="CN190" s="19"/>
      <c r="CO190" s="19">
        <v>0</v>
      </c>
      <c r="CP190" s="19"/>
      <c r="CQ190" s="19"/>
      <c r="CR190" s="19"/>
      <c r="CS190" s="19">
        <v>0</v>
      </c>
      <c r="CT190" s="19"/>
      <c r="CU190" s="19"/>
      <c r="CV190" s="19"/>
      <c r="CW190" s="19">
        <v>0</v>
      </c>
      <c r="CX190" s="19">
        <v>0</v>
      </c>
      <c r="CY190" s="19"/>
      <c r="CZ190" s="19"/>
      <c r="DA190" s="19"/>
      <c r="DB190" s="19"/>
      <c r="DC190" s="19"/>
      <c r="DD190" s="19"/>
      <c r="DE190" s="19"/>
      <c r="DF190" s="19"/>
      <c r="DG190" s="19"/>
      <c r="DH190" s="19"/>
      <c r="DI190" s="19"/>
      <c r="DJ190" s="19"/>
      <c r="DK190" s="19"/>
      <c r="DL190" s="19"/>
      <c r="DM190" s="19"/>
      <c r="DN190" s="186"/>
      <c r="DO190" s="186"/>
      <c r="DQ190" s="21">
        <v>30</v>
      </c>
      <c r="DR190" s="21" t="s">
        <v>99</v>
      </c>
      <c r="DS190" s="19" t="s">
        <v>100</v>
      </c>
      <c r="DT190" s="19"/>
      <c r="DU190" s="19"/>
      <c r="DV190" s="19"/>
      <c r="DW190" s="19"/>
      <c r="DX190" s="19"/>
      <c r="DY190" s="19">
        <v>0</v>
      </c>
      <c r="DZ190" s="19"/>
      <c r="EA190" s="19"/>
      <c r="EB190" s="19"/>
      <c r="EC190" s="19">
        <v>0</v>
      </c>
      <c r="ED190" s="19"/>
      <c r="EE190" s="19"/>
      <c r="EF190" s="19"/>
      <c r="EG190" s="19">
        <v>0</v>
      </c>
      <c r="EH190" s="19"/>
      <c r="EI190" s="19"/>
      <c r="EJ190" s="19"/>
      <c r="EK190" s="19">
        <v>0</v>
      </c>
      <c r="EL190" s="19">
        <v>0</v>
      </c>
      <c r="EM190" s="48"/>
      <c r="EN190" s="48"/>
      <c r="EO190" s="48"/>
      <c r="EP190" s="197">
        <v>0</v>
      </c>
      <c r="EQ190" s="197"/>
      <c r="ER190" s="197"/>
      <c r="ES190" s="197"/>
      <c r="ET190" s="197">
        <v>0</v>
      </c>
      <c r="EU190" s="197"/>
      <c r="EV190" s="197"/>
      <c r="EW190" s="197"/>
      <c r="EX190" s="197">
        <v>0</v>
      </c>
      <c r="EY190" s="197"/>
      <c r="EZ190" s="197"/>
      <c r="FA190" s="197"/>
      <c r="FB190" s="197">
        <v>0</v>
      </c>
      <c r="FC190" s="197">
        <v>0</v>
      </c>
      <c r="FE190" s="21">
        <v>30</v>
      </c>
      <c r="FF190" s="21" t="s">
        <v>99</v>
      </c>
      <c r="FG190" s="19" t="s">
        <v>100</v>
      </c>
      <c r="FH190" s="19"/>
      <c r="FI190" s="19"/>
      <c r="FJ190" s="19"/>
      <c r="FK190" s="19"/>
      <c r="FL190" s="19"/>
      <c r="FM190" s="19"/>
      <c r="FN190" s="19"/>
      <c r="FO190" s="19"/>
      <c r="FP190" s="19"/>
      <c r="FQ190" s="19"/>
      <c r="FR190" s="19"/>
      <c r="FS190" s="19"/>
      <c r="FT190" s="19"/>
      <c r="FU190" s="19"/>
      <c r="FV190" s="19"/>
      <c r="FW190" s="19"/>
      <c r="FX190" s="19"/>
      <c r="FY190" s="19"/>
      <c r="FZ190" s="19"/>
      <c r="GA190" s="19"/>
      <c r="GB190" s="19"/>
      <c r="GC190" s="19"/>
      <c r="GD190" s="186">
        <f t="shared" si="2198"/>
        <v>0</v>
      </c>
      <c r="GE190" s="186"/>
      <c r="GF190" s="186"/>
      <c r="GG190" s="186"/>
      <c r="GH190" s="186">
        <f t="shared" si="2199"/>
        <v>0</v>
      </c>
      <c r="GI190" s="186"/>
      <c r="GJ190" s="186"/>
      <c r="GK190" s="186"/>
      <c r="GL190" s="186">
        <f t="shared" si="2200"/>
        <v>0</v>
      </c>
      <c r="GM190" s="186"/>
      <c r="GN190" s="186"/>
      <c r="GO190" s="186"/>
      <c r="GP190" s="186">
        <f t="shared" si="2201"/>
        <v>0</v>
      </c>
      <c r="GQ190" s="186"/>
      <c r="GS190" s="21">
        <v>30</v>
      </c>
      <c r="GT190" s="21" t="s">
        <v>99</v>
      </c>
      <c r="GU190" s="19" t="s">
        <v>100</v>
      </c>
      <c r="GV190" s="19">
        <v>0</v>
      </c>
      <c r="GW190" s="19">
        <v>0.52499999999999991</v>
      </c>
      <c r="GX190" s="19">
        <v>0</v>
      </c>
      <c r="GY190" s="19">
        <v>0</v>
      </c>
      <c r="GZ190" s="19">
        <v>0</v>
      </c>
      <c r="HA190" s="19">
        <f t="shared" si="1951"/>
        <v>0</v>
      </c>
      <c r="HB190" s="19">
        <v>0</v>
      </c>
      <c r="HC190" s="19">
        <v>0</v>
      </c>
      <c r="HD190" s="19">
        <v>0</v>
      </c>
      <c r="HE190" s="19">
        <f t="shared" si="2202"/>
        <v>0</v>
      </c>
      <c r="HF190" s="19">
        <v>0</v>
      </c>
      <c r="HG190" s="19">
        <v>0</v>
      </c>
      <c r="HH190" s="19">
        <v>0</v>
      </c>
      <c r="HI190" s="19">
        <f t="shared" si="2203"/>
        <v>0</v>
      </c>
      <c r="HJ190" s="19">
        <v>0</v>
      </c>
      <c r="HK190" s="19">
        <v>0</v>
      </c>
      <c r="HL190" s="19">
        <v>0</v>
      </c>
      <c r="HM190" s="19">
        <f t="shared" si="2204"/>
        <v>0</v>
      </c>
      <c r="HN190" s="19">
        <f t="shared" si="2205"/>
        <v>0</v>
      </c>
      <c r="HO190" s="19">
        <v>0</v>
      </c>
      <c r="HP190" s="19">
        <v>0</v>
      </c>
      <c r="HQ190" s="19"/>
      <c r="HR190" s="19">
        <f t="shared" si="2206"/>
        <v>0</v>
      </c>
      <c r="HS190" s="186"/>
      <c r="HT190" s="186"/>
      <c r="HU190" s="186"/>
      <c r="HV190" s="186">
        <f t="shared" si="2207"/>
        <v>0</v>
      </c>
      <c r="HW190" s="186"/>
      <c r="HX190" s="186"/>
      <c r="HY190" s="186"/>
      <c r="HZ190" s="186">
        <f t="shared" si="2208"/>
        <v>0</v>
      </c>
      <c r="IA190" s="186"/>
      <c r="IB190" s="186"/>
      <c r="IC190" s="186"/>
      <c r="ID190" s="186">
        <f t="shared" si="2209"/>
        <v>0</v>
      </c>
      <c r="IE190" s="186">
        <f t="shared" si="2210"/>
        <v>0</v>
      </c>
    </row>
    <row r="191" spans="1:239" s="13" customFormat="1" ht="15.75" x14ac:dyDescent="0.25">
      <c r="A191" s="26"/>
      <c r="B191" s="27"/>
      <c r="C191" s="27" t="s">
        <v>105</v>
      </c>
      <c r="D191" s="11">
        <f>D192+D202+D210+D214+D220+D225</f>
        <v>99.74385749999999</v>
      </c>
      <c r="E191" s="11">
        <f t="shared" ref="E191:T191" si="2211">E192+E202+E210+E214+E220+E225</f>
        <v>527.20137374000001</v>
      </c>
      <c r="F191" s="11">
        <f t="shared" si="2211"/>
        <v>34.01982074</v>
      </c>
      <c r="G191" s="11">
        <f t="shared" si="2211"/>
        <v>23.108695300000001</v>
      </c>
      <c r="H191" s="11">
        <f t="shared" si="2211"/>
        <v>21.1459574</v>
      </c>
      <c r="I191" s="11">
        <f t="shared" si="2010"/>
        <v>78.274473440000008</v>
      </c>
      <c r="J191" s="11">
        <f t="shared" si="2211"/>
        <v>27.416663199999999</v>
      </c>
      <c r="K191" s="11">
        <f t="shared" si="2211"/>
        <v>22.6260224</v>
      </c>
      <c r="L191" s="11">
        <f t="shared" si="2211"/>
        <v>48.418858</v>
      </c>
      <c r="M191" s="11">
        <f t="shared" si="2011"/>
        <v>98.461543599999999</v>
      </c>
      <c r="N191" s="11">
        <f t="shared" si="2211"/>
        <v>48.153780999999995</v>
      </c>
      <c r="O191" s="11">
        <f t="shared" si="2211"/>
        <v>48.572650800000005</v>
      </c>
      <c r="P191" s="11">
        <f t="shared" si="2211"/>
        <v>40.513967100000002</v>
      </c>
      <c r="Q191" s="11">
        <f t="shared" si="2012"/>
        <v>137.2403989</v>
      </c>
      <c r="R191" s="11">
        <f t="shared" si="2211"/>
        <v>39.862484000000009</v>
      </c>
      <c r="S191" s="11">
        <f t="shared" si="2211"/>
        <v>43.363230399999999</v>
      </c>
      <c r="T191" s="11">
        <f t="shared" si="2211"/>
        <v>58.293671800000013</v>
      </c>
      <c r="U191" s="11">
        <f t="shared" si="2013"/>
        <v>141.51938620000004</v>
      </c>
      <c r="V191" s="11">
        <f t="shared" si="2014"/>
        <v>455.49580214000008</v>
      </c>
      <c r="W191" s="11">
        <f t="shared" ref="W191:Y191" si="2212">W192+W202+W210+W214+W220+W225</f>
        <v>5.8515079999999999</v>
      </c>
      <c r="X191" s="11">
        <f t="shared" si="2212"/>
        <v>8.1932546000000013</v>
      </c>
      <c r="Y191" s="200">
        <f t="shared" si="2212"/>
        <v>0</v>
      </c>
      <c r="Z191" s="345">
        <f t="shared" si="2056"/>
        <v>14.044762600000002</v>
      </c>
      <c r="AA191" s="345">
        <f t="shared" ref="AA191" si="2213">AA192+AA202+AA210+AA214+AA220+AA225</f>
        <v>0</v>
      </c>
      <c r="AB191" s="345">
        <f t="shared" ref="AB191:AE191" si="2214">AB192+AB202+AB210+AB214+AB220+AB225</f>
        <v>0</v>
      </c>
      <c r="AC191" s="345">
        <f t="shared" si="2214"/>
        <v>0</v>
      </c>
      <c r="AD191" s="345">
        <f t="shared" si="2214"/>
        <v>0</v>
      </c>
      <c r="AE191" s="345">
        <f t="shared" si="2214"/>
        <v>0</v>
      </c>
      <c r="AF191" s="345">
        <f t="shared" ref="AF191:AI191" si="2215">AF192+AF202+AF210+AF214+AF220+AF225</f>
        <v>0</v>
      </c>
      <c r="AG191" s="345">
        <f t="shared" si="2215"/>
        <v>0</v>
      </c>
      <c r="AH191" s="345">
        <f t="shared" si="2215"/>
        <v>0</v>
      </c>
      <c r="AI191" s="345">
        <f t="shared" si="2215"/>
        <v>0</v>
      </c>
      <c r="AJ191" s="345">
        <f t="shared" ref="AJ191:AL191" si="2216">AJ192+AJ202+AJ210+AJ214+AJ220+AJ225</f>
        <v>0</v>
      </c>
      <c r="AK191" s="345">
        <f t="shared" si="2216"/>
        <v>0</v>
      </c>
      <c r="AL191" s="345">
        <f t="shared" si="2216"/>
        <v>0</v>
      </c>
      <c r="AM191" s="345">
        <f t="shared" si="2057"/>
        <v>14.044762600000002</v>
      </c>
      <c r="AN191" s="347"/>
      <c r="AO191" s="28"/>
      <c r="AP191" s="27"/>
      <c r="AQ191" s="27" t="s">
        <v>105</v>
      </c>
      <c r="AR191" s="11">
        <f>AR192+AR202+AR210+AR214+AR220+AR225</f>
        <v>76.666352399999994</v>
      </c>
      <c r="AS191" s="11">
        <f t="shared" ref="AS191:BZ191" si="2217">AS192+AS202+AS210+AS214+AS220+AS225</f>
        <v>404.97627183999998</v>
      </c>
      <c r="AT191" s="11">
        <f t="shared" si="2217"/>
        <v>21.149487139999998</v>
      </c>
      <c r="AU191" s="11">
        <f t="shared" si="2217"/>
        <v>15.7216533</v>
      </c>
      <c r="AV191" s="11">
        <f t="shared" si="2217"/>
        <v>16.126053500000001</v>
      </c>
      <c r="AW191" s="11">
        <f t="shared" si="2217"/>
        <v>52.997193939999995</v>
      </c>
      <c r="AX191" s="11">
        <f t="shared" si="2217"/>
        <v>15.836724199999999</v>
      </c>
      <c r="AY191" s="11">
        <f t="shared" si="2217"/>
        <v>14.409766399999999</v>
      </c>
      <c r="AZ191" s="11">
        <f t="shared" si="2217"/>
        <v>37.573133999999996</v>
      </c>
      <c r="BA191" s="11">
        <f t="shared" si="2217"/>
        <v>67.819624599999997</v>
      </c>
      <c r="BB191" s="11">
        <f t="shared" si="2217"/>
        <v>41.081172199999997</v>
      </c>
      <c r="BC191" s="11">
        <f t="shared" si="2217"/>
        <v>41.163301600000004</v>
      </c>
      <c r="BD191" s="11">
        <f t="shared" si="2217"/>
        <v>32.510590000000008</v>
      </c>
      <c r="BE191" s="11">
        <f t="shared" si="2217"/>
        <v>114.7550638</v>
      </c>
      <c r="BF191" s="11">
        <f t="shared" si="2217"/>
        <v>33.358581000000001</v>
      </c>
      <c r="BG191" s="11">
        <f t="shared" si="2217"/>
        <v>36.460154799999998</v>
      </c>
      <c r="BH191" s="11">
        <f t="shared" si="2217"/>
        <v>51.475671600000013</v>
      </c>
      <c r="BI191" s="11">
        <f t="shared" si="2217"/>
        <v>121.29440739999998</v>
      </c>
      <c r="BJ191" s="11">
        <f t="shared" si="2217"/>
        <v>356.86628974000001</v>
      </c>
      <c r="BK191" s="195">
        <f t="shared" si="2217"/>
        <v>0</v>
      </c>
      <c r="BL191" s="195">
        <f t="shared" si="2217"/>
        <v>0</v>
      </c>
      <c r="BM191" s="195">
        <f t="shared" si="2217"/>
        <v>0</v>
      </c>
      <c r="BN191" s="344">
        <f t="shared" si="2217"/>
        <v>0</v>
      </c>
      <c r="BO191" s="344">
        <f t="shared" si="2217"/>
        <v>0</v>
      </c>
      <c r="BP191" s="344">
        <f t="shared" si="2217"/>
        <v>0</v>
      </c>
      <c r="BQ191" s="344">
        <f t="shared" si="2217"/>
        <v>0</v>
      </c>
      <c r="BR191" s="344">
        <f t="shared" si="2217"/>
        <v>0</v>
      </c>
      <c r="BS191" s="344">
        <f t="shared" si="2217"/>
        <v>0</v>
      </c>
      <c r="BT191" s="344">
        <f t="shared" si="2217"/>
        <v>0</v>
      </c>
      <c r="BU191" s="344">
        <f t="shared" si="2217"/>
        <v>0</v>
      </c>
      <c r="BV191" s="344">
        <f t="shared" si="2217"/>
        <v>0</v>
      </c>
      <c r="BW191" s="344">
        <f t="shared" si="2217"/>
        <v>0</v>
      </c>
      <c r="BX191" s="344">
        <f t="shared" si="2217"/>
        <v>0</v>
      </c>
      <c r="BY191" s="344">
        <f t="shared" si="2217"/>
        <v>0</v>
      </c>
      <c r="BZ191" s="344">
        <f t="shared" si="2217"/>
        <v>0</v>
      </c>
      <c r="CA191" s="344"/>
      <c r="CB191" s="347"/>
      <c r="CC191" s="28"/>
      <c r="CD191" s="27"/>
      <c r="CE191" s="27" t="s">
        <v>105</v>
      </c>
      <c r="CF191" s="11">
        <v>0</v>
      </c>
      <c r="CG191" s="11">
        <v>0</v>
      </c>
      <c r="CH191" s="28">
        <v>0</v>
      </c>
      <c r="CI191" s="28">
        <v>0</v>
      </c>
      <c r="CJ191" s="28">
        <v>0</v>
      </c>
      <c r="CK191" s="11">
        <v>0</v>
      </c>
      <c r="CL191" s="28">
        <v>0</v>
      </c>
      <c r="CM191" s="28">
        <v>0</v>
      </c>
      <c r="CN191" s="28">
        <v>0</v>
      </c>
      <c r="CO191" s="11">
        <v>0</v>
      </c>
      <c r="CP191" s="28">
        <v>0</v>
      </c>
      <c r="CQ191" s="28">
        <v>0</v>
      </c>
      <c r="CR191" s="28">
        <v>0</v>
      </c>
      <c r="CS191" s="11">
        <v>0</v>
      </c>
      <c r="CT191" s="28">
        <v>0</v>
      </c>
      <c r="CU191" s="28">
        <v>0</v>
      </c>
      <c r="CV191" s="28">
        <v>0</v>
      </c>
      <c r="CW191" s="11">
        <v>0</v>
      </c>
      <c r="CX191" s="11">
        <v>0</v>
      </c>
      <c r="CY191" s="28"/>
      <c r="CZ191" s="28"/>
      <c r="DA191" s="28"/>
      <c r="DB191" s="28"/>
      <c r="DC191" s="28"/>
      <c r="DD191" s="28"/>
      <c r="DE191" s="28"/>
      <c r="DF191" s="28"/>
      <c r="DG191" s="28"/>
      <c r="DH191" s="28"/>
      <c r="DI191" s="28"/>
      <c r="DJ191" s="28"/>
      <c r="DK191" s="28"/>
      <c r="DL191" s="28"/>
      <c r="DM191" s="28"/>
      <c r="DN191" s="345"/>
      <c r="DO191" s="345"/>
      <c r="DP191" s="343"/>
      <c r="DQ191" s="28"/>
      <c r="DR191" s="27"/>
      <c r="DS191" s="27" t="s">
        <v>105</v>
      </c>
      <c r="DT191" s="11">
        <v>0</v>
      </c>
      <c r="DU191" s="11">
        <v>0</v>
      </c>
      <c r="DV191" s="28">
        <v>0</v>
      </c>
      <c r="DW191" s="28">
        <v>0</v>
      </c>
      <c r="DX191" s="28">
        <v>0</v>
      </c>
      <c r="DY191" s="11">
        <v>0</v>
      </c>
      <c r="DZ191" s="28">
        <v>0</v>
      </c>
      <c r="EA191" s="28">
        <v>0</v>
      </c>
      <c r="EB191" s="28">
        <v>0</v>
      </c>
      <c r="EC191" s="11">
        <v>0</v>
      </c>
      <c r="ED191" s="28">
        <v>0</v>
      </c>
      <c r="EE191" s="28">
        <v>0</v>
      </c>
      <c r="EF191" s="28">
        <v>0</v>
      </c>
      <c r="EG191" s="11">
        <v>0</v>
      </c>
      <c r="EH191" s="28">
        <v>0</v>
      </c>
      <c r="EI191" s="28">
        <v>0</v>
      </c>
      <c r="EJ191" s="28">
        <v>0</v>
      </c>
      <c r="EK191" s="11">
        <v>0</v>
      </c>
      <c r="EL191" s="11">
        <v>0</v>
      </c>
      <c r="EM191" s="195">
        <v>0</v>
      </c>
      <c r="EN191" s="195">
        <v>0</v>
      </c>
      <c r="EO191" s="195">
        <v>0</v>
      </c>
      <c r="EP191" s="344">
        <v>0</v>
      </c>
      <c r="EQ191" s="344">
        <v>0</v>
      </c>
      <c r="ER191" s="344">
        <v>0</v>
      </c>
      <c r="ES191" s="344">
        <v>0</v>
      </c>
      <c r="ET191" s="344">
        <v>0</v>
      </c>
      <c r="EU191" s="344">
        <v>0</v>
      </c>
      <c r="EV191" s="344">
        <v>0</v>
      </c>
      <c r="EW191" s="344">
        <v>0</v>
      </c>
      <c r="EX191" s="344">
        <v>0</v>
      </c>
      <c r="EY191" s="344">
        <v>0</v>
      </c>
      <c r="EZ191" s="344">
        <v>0</v>
      </c>
      <c r="FA191" s="344">
        <v>0</v>
      </c>
      <c r="FB191" s="344">
        <v>0</v>
      </c>
      <c r="FC191" s="344">
        <v>0</v>
      </c>
      <c r="FD191" s="347"/>
      <c r="FE191" s="28"/>
      <c r="FF191" s="27"/>
      <c r="FG191" s="27" t="s">
        <v>105</v>
      </c>
      <c r="FH191" s="11"/>
      <c r="FI191" s="11"/>
      <c r="FJ191" s="28"/>
      <c r="FK191" s="28"/>
      <c r="FL191" s="28"/>
      <c r="FM191" s="11"/>
      <c r="FN191" s="28"/>
      <c r="FO191" s="28"/>
      <c r="FP191" s="28"/>
      <c r="FQ191" s="11"/>
      <c r="FR191" s="28"/>
      <c r="FS191" s="28"/>
      <c r="FT191" s="28"/>
      <c r="FU191" s="11"/>
      <c r="FV191" s="28"/>
      <c r="FW191" s="28"/>
      <c r="FX191" s="28"/>
      <c r="FY191" s="11"/>
      <c r="FZ191" s="11"/>
      <c r="GA191" s="11">
        <f t="shared" ref="GA191:GD191" si="2218">GA192+GA202+GA210+GA214+GA220+GA225</f>
        <v>0</v>
      </c>
      <c r="GB191" s="11">
        <f t="shared" si="2218"/>
        <v>0</v>
      </c>
      <c r="GC191" s="28">
        <f t="shared" si="2218"/>
        <v>0</v>
      </c>
      <c r="GD191" s="345">
        <f t="shared" si="2218"/>
        <v>0</v>
      </c>
      <c r="GE191" s="345">
        <f t="shared" ref="GE191:GH191" si="2219">GE192+GE202+GE210+GE214+GE220+GE225</f>
        <v>0</v>
      </c>
      <c r="GF191" s="345">
        <f t="shared" si="2219"/>
        <v>0</v>
      </c>
      <c r="GG191" s="345">
        <f t="shared" si="2219"/>
        <v>0</v>
      </c>
      <c r="GH191" s="345">
        <f t="shared" si="2219"/>
        <v>0</v>
      </c>
      <c r="GI191" s="345">
        <f t="shared" ref="GI191:GL191" si="2220">GI192+GI202+GI210+GI214+GI220+GI225</f>
        <v>0</v>
      </c>
      <c r="GJ191" s="345">
        <f t="shared" si="2220"/>
        <v>0</v>
      </c>
      <c r="GK191" s="345">
        <f t="shared" si="2220"/>
        <v>0</v>
      </c>
      <c r="GL191" s="345">
        <f t="shared" si="2220"/>
        <v>0</v>
      </c>
      <c r="GM191" s="345">
        <f t="shared" ref="GM191:GP191" si="2221">GM192+GM202+GM210+GM214+GM220+GM225</f>
        <v>0</v>
      </c>
      <c r="GN191" s="345">
        <f t="shared" si="2221"/>
        <v>0</v>
      </c>
      <c r="GO191" s="345">
        <f t="shared" si="2221"/>
        <v>0</v>
      </c>
      <c r="GP191" s="345">
        <f t="shared" si="2221"/>
        <v>0</v>
      </c>
      <c r="GQ191" s="345"/>
      <c r="GR191" s="347"/>
      <c r="GS191" s="28"/>
      <c r="GT191" s="27"/>
      <c r="GU191" s="27" t="s">
        <v>105</v>
      </c>
      <c r="GV191" s="11">
        <f>GV192+GV202+GV210+GV214+GV220+GV225</f>
        <v>23.077505099999996</v>
      </c>
      <c r="GW191" s="11">
        <f t="shared" ref="GW191:HN191" si="2222">GW192+GW202+GW210+GW214+GW220+GW225</f>
        <v>122.2251019</v>
      </c>
      <c r="GX191" s="11">
        <f t="shared" si="2222"/>
        <v>12.870333599999999</v>
      </c>
      <c r="GY191" s="11">
        <f t="shared" si="2222"/>
        <v>7.3870419999999992</v>
      </c>
      <c r="GZ191" s="11">
        <f t="shared" si="2222"/>
        <v>5.0199039000000001</v>
      </c>
      <c r="HA191" s="11">
        <f t="shared" si="2222"/>
        <v>25.277279499999999</v>
      </c>
      <c r="HB191" s="11">
        <f t="shared" si="2222"/>
        <v>11.579939000000001</v>
      </c>
      <c r="HC191" s="11">
        <f t="shared" si="2222"/>
        <v>8.2162560000000013</v>
      </c>
      <c r="HD191" s="11">
        <f t="shared" si="2222"/>
        <v>10.845724000000001</v>
      </c>
      <c r="HE191" s="11">
        <f t="shared" si="2222"/>
        <v>30.641918999999998</v>
      </c>
      <c r="HF191" s="11">
        <f t="shared" si="2222"/>
        <v>7.0726087999999994</v>
      </c>
      <c r="HG191" s="11">
        <f t="shared" si="2222"/>
        <v>7.4093492000000012</v>
      </c>
      <c r="HH191" s="11">
        <f t="shared" si="2222"/>
        <v>8.0033770999999998</v>
      </c>
      <c r="HI191" s="11">
        <f t="shared" si="2222"/>
        <v>22.485335099999997</v>
      </c>
      <c r="HJ191" s="11">
        <f t="shared" si="2222"/>
        <v>6.5039030000000002</v>
      </c>
      <c r="HK191" s="11">
        <f t="shared" si="2222"/>
        <v>6.9030756000000002</v>
      </c>
      <c r="HL191" s="11">
        <f t="shared" si="2222"/>
        <v>6.8180002000000011</v>
      </c>
      <c r="HM191" s="11">
        <f t="shared" si="2222"/>
        <v>20.224978800000002</v>
      </c>
      <c r="HN191" s="11">
        <f t="shared" si="2222"/>
        <v>98.629512399999996</v>
      </c>
      <c r="HO191" s="28">
        <f t="shared" ref="HO191:HR191" si="2223">HO192+HO202+HO210+HO214+HO220+HO225</f>
        <v>5.8515079999999999</v>
      </c>
      <c r="HP191" s="28">
        <f t="shared" si="2223"/>
        <v>8.1932546000000013</v>
      </c>
      <c r="HQ191" s="28">
        <f t="shared" si="2223"/>
        <v>0</v>
      </c>
      <c r="HR191" s="28">
        <f t="shared" si="2223"/>
        <v>14.0447626</v>
      </c>
      <c r="HS191" s="345">
        <f t="shared" ref="HS191:HV191" si="2224">HS192+HS202+HS210+HS214+HS220+HS225</f>
        <v>0</v>
      </c>
      <c r="HT191" s="345">
        <f t="shared" si="2224"/>
        <v>0</v>
      </c>
      <c r="HU191" s="345">
        <f t="shared" si="2224"/>
        <v>0</v>
      </c>
      <c r="HV191" s="345">
        <f t="shared" si="2224"/>
        <v>0</v>
      </c>
      <c r="HW191" s="345">
        <f t="shared" ref="HW191:HZ191" si="2225">HW192+HW202+HW210+HW214+HW220+HW225</f>
        <v>0</v>
      </c>
      <c r="HX191" s="345">
        <f t="shared" si="2225"/>
        <v>0</v>
      </c>
      <c r="HY191" s="345">
        <f t="shared" si="2225"/>
        <v>0</v>
      </c>
      <c r="HZ191" s="345">
        <f t="shared" si="2225"/>
        <v>0</v>
      </c>
      <c r="IA191" s="345">
        <f t="shared" ref="IA191:IE191" si="2226">IA192+IA202+IA210+IA214+IA220+IA225</f>
        <v>0</v>
      </c>
      <c r="IB191" s="345">
        <f t="shared" si="2226"/>
        <v>0</v>
      </c>
      <c r="IC191" s="345">
        <f t="shared" si="2226"/>
        <v>0</v>
      </c>
      <c r="ID191" s="345">
        <f t="shared" si="2226"/>
        <v>0</v>
      </c>
      <c r="IE191" s="345">
        <f t="shared" si="2226"/>
        <v>14.0447626</v>
      </c>
    </row>
    <row r="192" spans="1:239" s="13" customFormat="1" ht="15.75" x14ac:dyDescent="0.25">
      <c r="A192" s="14" t="s">
        <v>30</v>
      </c>
      <c r="B192" s="15"/>
      <c r="C192" s="16" t="s">
        <v>31</v>
      </c>
      <c r="D192" s="16">
        <f>SUM(D193:D201)</f>
        <v>23.006944399999995</v>
      </c>
      <c r="E192" s="16">
        <f t="shared" ref="E192:T192" si="2227">SUM(E193:E201)</f>
        <v>307.26414798000008</v>
      </c>
      <c r="F192" s="16">
        <f t="shared" si="2227"/>
        <v>10.98373544</v>
      </c>
      <c r="G192" s="16">
        <f t="shared" si="2227"/>
        <v>5.7750487999999995</v>
      </c>
      <c r="H192" s="16">
        <f t="shared" si="2227"/>
        <v>4.7913992399999987</v>
      </c>
      <c r="I192" s="29">
        <f t="shared" si="2010"/>
        <v>21.550183480000001</v>
      </c>
      <c r="J192" s="16">
        <f t="shared" si="2227"/>
        <v>8.0536574000000005</v>
      </c>
      <c r="K192" s="16">
        <f t="shared" si="2227"/>
        <v>6.1643720000000002</v>
      </c>
      <c r="L192" s="16">
        <f t="shared" si="2227"/>
        <v>30.104118800000002</v>
      </c>
      <c r="M192" s="29">
        <f t="shared" si="2011"/>
        <v>44.322148200000001</v>
      </c>
      <c r="N192" s="16">
        <f t="shared" si="2227"/>
        <v>28.066263199999998</v>
      </c>
      <c r="O192" s="16">
        <f t="shared" si="2227"/>
        <v>27.141383600000001</v>
      </c>
      <c r="P192" s="16">
        <f t="shared" si="2227"/>
        <v>20.562448500000002</v>
      </c>
      <c r="Q192" s="29">
        <f t="shared" si="2012"/>
        <v>75.770095300000008</v>
      </c>
      <c r="R192" s="16">
        <f t="shared" si="2227"/>
        <v>21.835903400000003</v>
      </c>
      <c r="S192" s="16">
        <f t="shared" si="2227"/>
        <v>25.572749200000001</v>
      </c>
      <c r="T192" s="16">
        <f t="shared" si="2227"/>
        <v>34.567257200000007</v>
      </c>
      <c r="U192" s="29">
        <f t="shared" si="2013"/>
        <v>81.975909800000011</v>
      </c>
      <c r="V192" s="29">
        <f t="shared" si="2014"/>
        <v>223.61833678000002</v>
      </c>
      <c r="W192" s="29">
        <f t="shared" ref="W192:Y192" si="2228">SUM(W193:W201)</f>
        <v>4.1131876000000007</v>
      </c>
      <c r="X192" s="29">
        <f t="shared" si="2228"/>
        <v>6.5319756000000009</v>
      </c>
      <c r="Y192" s="201">
        <f t="shared" si="2228"/>
        <v>0</v>
      </c>
      <c r="Z192" s="353">
        <f t="shared" si="2056"/>
        <v>10.645163200000002</v>
      </c>
      <c r="AA192" s="353">
        <f t="shared" ref="AA192" si="2229">SUM(AA193:AA201)</f>
        <v>0</v>
      </c>
      <c r="AB192" s="353">
        <f t="shared" ref="AB192:AE192" si="2230">SUM(AB193:AB201)</f>
        <v>0</v>
      </c>
      <c r="AC192" s="353">
        <f t="shared" si="2230"/>
        <v>0</v>
      </c>
      <c r="AD192" s="353">
        <f t="shared" si="2230"/>
        <v>0</v>
      </c>
      <c r="AE192" s="353">
        <f t="shared" si="2230"/>
        <v>0</v>
      </c>
      <c r="AF192" s="353">
        <f t="shared" ref="AF192:AI192" si="2231">SUM(AF193:AF201)</f>
        <v>0</v>
      </c>
      <c r="AG192" s="353">
        <f t="shared" si="2231"/>
        <v>0</v>
      </c>
      <c r="AH192" s="353">
        <f t="shared" si="2231"/>
        <v>0</v>
      </c>
      <c r="AI192" s="353">
        <f t="shared" si="2231"/>
        <v>0</v>
      </c>
      <c r="AJ192" s="353">
        <f t="shared" ref="AJ192:AL192" si="2232">SUM(AJ193:AJ201)</f>
        <v>0</v>
      </c>
      <c r="AK192" s="353">
        <f t="shared" si="2232"/>
        <v>0</v>
      </c>
      <c r="AL192" s="353">
        <f t="shared" si="2232"/>
        <v>0</v>
      </c>
      <c r="AM192" s="353">
        <f t="shared" si="2057"/>
        <v>10.645163200000002</v>
      </c>
      <c r="AN192" s="355"/>
      <c r="AO192" s="15" t="s">
        <v>30</v>
      </c>
      <c r="AP192" s="15"/>
      <c r="AQ192" s="16" t="s">
        <v>31</v>
      </c>
      <c r="AR192" s="16">
        <f>SUM(AR193:AR201)</f>
        <v>16.5705794</v>
      </c>
      <c r="AS192" s="16">
        <f t="shared" ref="AS192:BZ192" si="2233">SUM(AS193:AS201)</f>
        <v>250.49461638</v>
      </c>
      <c r="AT192" s="16">
        <f t="shared" si="2233"/>
        <v>8.9864728400000011</v>
      </c>
      <c r="AU192" s="16">
        <f t="shared" si="2233"/>
        <v>3.8221136000000002</v>
      </c>
      <c r="AV192" s="16">
        <f t="shared" si="2233"/>
        <v>3.7660298399999999</v>
      </c>
      <c r="AW192" s="16">
        <f t="shared" si="2233"/>
        <v>16.574616280000001</v>
      </c>
      <c r="AX192" s="16">
        <f t="shared" si="2233"/>
        <v>3.8843124000000002</v>
      </c>
      <c r="AY192" s="16">
        <f t="shared" si="2233"/>
        <v>3.4029180000000006</v>
      </c>
      <c r="AZ192" s="16">
        <f t="shared" si="2233"/>
        <v>24.055754799999999</v>
      </c>
      <c r="BA192" s="16">
        <f t="shared" si="2233"/>
        <v>31.342985199999998</v>
      </c>
      <c r="BB192" s="16">
        <f t="shared" si="2233"/>
        <v>23.8475082</v>
      </c>
      <c r="BC192" s="16">
        <f t="shared" si="2233"/>
        <v>22.0441544</v>
      </c>
      <c r="BD192" s="16">
        <f t="shared" si="2233"/>
        <v>15.605655000000002</v>
      </c>
      <c r="BE192" s="16">
        <f t="shared" si="2233"/>
        <v>61.497317600000002</v>
      </c>
      <c r="BF192" s="16">
        <f t="shared" si="2233"/>
        <v>18.089862</v>
      </c>
      <c r="BG192" s="16">
        <f t="shared" si="2233"/>
        <v>20.871023999999998</v>
      </c>
      <c r="BH192" s="16">
        <f t="shared" si="2233"/>
        <v>30.068498800000004</v>
      </c>
      <c r="BI192" s="16">
        <f t="shared" si="2233"/>
        <v>69.029384799999988</v>
      </c>
      <c r="BJ192" s="16">
        <f t="shared" si="2233"/>
        <v>178.44430387999998</v>
      </c>
      <c r="BK192" s="82">
        <f t="shared" si="2233"/>
        <v>0</v>
      </c>
      <c r="BL192" s="82">
        <f t="shared" si="2233"/>
        <v>0</v>
      </c>
      <c r="BM192" s="82">
        <f t="shared" si="2233"/>
        <v>0</v>
      </c>
      <c r="BN192" s="350">
        <f t="shared" si="2233"/>
        <v>0</v>
      </c>
      <c r="BO192" s="350">
        <f t="shared" si="2233"/>
        <v>0</v>
      </c>
      <c r="BP192" s="350">
        <f t="shared" si="2233"/>
        <v>0</v>
      </c>
      <c r="BQ192" s="350">
        <f t="shared" si="2233"/>
        <v>0</v>
      </c>
      <c r="BR192" s="350">
        <f t="shared" si="2233"/>
        <v>0</v>
      </c>
      <c r="BS192" s="350">
        <f t="shared" si="2233"/>
        <v>0</v>
      </c>
      <c r="BT192" s="350">
        <f t="shared" si="2233"/>
        <v>0</v>
      </c>
      <c r="BU192" s="350">
        <f t="shared" si="2233"/>
        <v>0</v>
      </c>
      <c r="BV192" s="350">
        <f t="shared" si="2233"/>
        <v>0</v>
      </c>
      <c r="BW192" s="350">
        <f t="shared" si="2233"/>
        <v>0</v>
      </c>
      <c r="BX192" s="350">
        <f t="shared" si="2233"/>
        <v>0</v>
      </c>
      <c r="BY192" s="350">
        <f t="shared" si="2233"/>
        <v>0</v>
      </c>
      <c r="BZ192" s="350">
        <f t="shared" si="2233"/>
        <v>0</v>
      </c>
      <c r="CA192" s="350"/>
      <c r="CB192" s="355"/>
      <c r="CC192" s="15" t="s">
        <v>30</v>
      </c>
      <c r="CD192" s="15"/>
      <c r="CE192" s="16" t="s">
        <v>31</v>
      </c>
      <c r="CF192" s="16">
        <v>0</v>
      </c>
      <c r="CG192" s="16">
        <v>0</v>
      </c>
      <c r="CH192" s="16">
        <v>0</v>
      </c>
      <c r="CI192" s="16">
        <v>0</v>
      </c>
      <c r="CJ192" s="16">
        <v>0</v>
      </c>
      <c r="CK192" s="16">
        <v>0</v>
      </c>
      <c r="CL192" s="16">
        <v>0</v>
      </c>
      <c r="CM192" s="16">
        <v>0</v>
      </c>
      <c r="CN192" s="16">
        <v>0</v>
      </c>
      <c r="CO192" s="16">
        <v>0</v>
      </c>
      <c r="CP192" s="16">
        <v>0</v>
      </c>
      <c r="CQ192" s="16">
        <v>0</v>
      </c>
      <c r="CR192" s="16">
        <v>0</v>
      </c>
      <c r="CS192" s="16">
        <v>0</v>
      </c>
      <c r="CT192" s="16">
        <v>0</v>
      </c>
      <c r="CU192" s="16">
        <v>0</v>
      </c>
      <c r="CV192" s="16">
        <v>0</v>
      </c>
      <c r="CW192" s="16">
        <v>0</v>
      </c>
      <c r="CX192" s="16">
        <v>0</v>
      </c>
      <c r="CY192" s="16"/>
      <c r="CZ192" s="16"/>
      <c r="DA192" s="16"/>
      <c r="DB192" s="16"/>
      <c r="DC192" s="16"/>
      <c r="DD192" s="16"/>
      <c r="DE192" s="16"/>
      <c r="DF192" s="16"/>
      <c r="DG192" s="16"/>
      <c r="DH192" s="16"/>
      <c r="DI192" s="16"/>
      <c r="DJ192" s="16"/>
      <c r="DK192" s="16"/>
      <c r="DL192" s="16"/>
      <c r="DM192" s="16"/>
      <c r="DN192" s="353"/>
      <c r="DO192" s="353"/>
      <c r="DP192" s="349"/>
      <c r="DQ192" s="15" t="s">
        <v>30</v>
      </c>
      <c r="DR192" s="15"/>
      <c r="DS192" s="16" t="s">
        <v>31</v>
      </c>
      <c r="DT192" s="16">
        <v>0</v>
      </c>
      <c r="DU192" s="16">
        <v>0</v>
      </c>
      <c r="DV192" s="16">
        <v>0</v>
      </c>
      <c r="DW192" s="16">
        <v>0</v>
      </c>
      <c r="DX192" s="16">
        <v>0</v>
      </c>
      <c r="DY192" s="16">
        <v>0</v>
      </c>
      <c r="DZ192" s="16">
        <v>0</v>
      </c>
      <c r="EA192" s="16">
        <v>0</v>
      </c>
      <c r="EB192" s="16">
        <v>0</v>
      </c>
      <c r="EC192" s="16">
        <v>0</v>
      </c>
      <c r="ED192" s="16">
        <v>0</v>
      </c>
      <c r="EE192" s="16">
        <v>0</v>
      </c>
      <c r="EF192" s="16">
        <v>0</v>
      </c>
      <c r="EG192" s="16">
        <v>0</v>
      </c>
      <c r="EH192" s="16">
        <v>0</v>
      </c>
      <c r="EI192" s="16">
        <v>0</v>
      </c>
      <c r="EJ192" s="16">
        <v>0</v>
      </c>
      <c r="EK192" s="16">
        <v>0</v>
      </c>
      <c r="EL192" s="16">
        <v>0</v>
      </c>
      <c r="EM192" s="82">
        <v>0</v>
      </c>
      <c r="EN192" s="82">
        <v>0</v>
      </c>
      <c r="EO192" s="82">
        <v>0</v>
      </c>
      <c r="EP192" s="350">
        <v>0</v>
      </c>
      <c r="EQ192" s="350">
        <v>0</v>
      </c>
      <c r="ER192" s="350">
        <v>0</v>
      </c>
      <c r="ES192" s="350">
        <v>0</v>
      </c>
      <c r="ET192" s="350">
        <v>0</v>
      </c>
      <c r="EU192" s="350">
        <v>0</v>
      </c>
      <c r="EV192" s="350">
        <v>0</v>
      </c>
      <c r="EW192" s="350">
        <v>0</v>
      </c>
      <c r="EX192" s="350">
        <v>0</v>
      </c>
      <c r="EY192" s="350">
        <v>0</v>
      </c>
      <c r="EZ192" s="350">
        <v>0</v>
      </c>
      <c r="FA192" s="350">
        <v>0</v>
      </c>
      <c r="FB192" s="350">
        <v>0</v>
      </c>
      <c r="FC192" s="350">
        <v>0</v>
      </c>
      <c r="FD192" s="355"/>
      <c r="FE192" s="15" t="s">
        <v>30</v>
      </c>
      <c r="FF192" s="15"/>
      <c r="FG192" s="16" t="s">
        <v>31</v>
      </c>
      <c r="FH192" s="16"/>
      <c r="FI192" s="16"/>
      <c r="FJ192" s="16"/>
      <c r="FK192" s="16"/>
      <c r="FL192" s="16"/>
      <c r="FM192" s="16"/>
      <c r="FN192" s="16"/>
      <c r="FO192" s="16"/>
      <c r="FP192" s="16"/>
      <c r="FQ192" s="16"/>
      <c r="FR192" s="16"/>
      <c r="FS192" s="16"/>
      <c r="FT192" s="16"/>
      <c r="FU192" s="16"/>
      <c r="FV192" s="16"/>
      <c r="FW192" s="16"/>
      <c r="FX192" s="16"/>
      <c r="FY192" s="16"/>
      <c r="FZ192" s="16"/>
      <c r="GA192" s="16">
        <f t="shared" ref="GA192:GD192" si="2234">SUM(GA193:GA201)</f>
        <v>0</v>
      </c>
      <c r="GB192" s="16">
        <f t="shared" si="2234"/>
        <v>0</v>
      </c>
      <c r="GC192" s="16">
        <f t="shared" si="2234"/>
        <v>0</v>
      </c>
      <c r="GD192" s="353">
        <f t="shared" si="2234"/>
        <v>0</v>
      </c>
      <c r="GE192" s="353">
        <f t="shared" ref="GE192:GH192" si="2235">SUM(GE193:GE201)</f>
        <v>0</v>
      </c>
      <c r="GF192" s="353">
        <f t="shared" si="2235"/>
        <v>0</v>
      </c>
      <c r="GG192" s="353">
        <f t="shared" si="2235"/>
        <v>0</v>
      </c>
      <c r="GH192" s="353">
        <f t="shared" si="2235"/>
        <v>0</v>
      </c>
      <c r="GI192" s="353">
        <f t="shared" ref="GI192:GL192" si="2236">SUM(GI193:GI201)</f>
        <v>0</v>
      </c>
      <c r="GJ192" s="353">
        <f t="shared" si="2236"/>
        <v>0</v>
      </c>
      <c r="GK192" s="353">
        <f t="shared" si="2236"/>
        <v>0</v>
      </c>
      <c r="GL192" s="353">
        <f t="shared" si="2236"/>
        <v>0</v>
      </c>
      <c r="GM192" s="353">
        <f t="shared" ref="GM192:GP192" si="2237">SUM(GM193:GM201)</f>
        <v>0</v>
      </c>
      <c r="GN192" s="353">
        <f t="shared" si="2237"/>
        <v>0</v>
      </c>
      <c r="GO192" s="353">
        <f t="shared" si="2237"/>
        <v>0</v>
      </c>
      <c r="GP192" s="353">
        <f t="shared" si="2237"/>
        <v>0</v>
      </c>
      <c r="GQ192" s="353"/>
      <c r="GR192" s="355"/>
      <c r="GS192" s="15" t="s">
        <v>30</v>
      </c>
      <c r="GT192" s="15"/>
      <c r="GU192" s="16" t="s">
        <v>31</v>
      </c>
      <c r="GV192" s="16">
        <f>SUM(GV193:GV201)</f>
        <v>6.4363649999999994</v>
      </c>
      <c r="GW192" s="16">
        <f t="shared" ref="GW192:HN192" si="2238">SUM(GW193:GW201)</f>
        <v>56.769531600000001</v>
      </c>
      <c r="GX192" s="16">
        <f t="shared" si="2238"/>
        <v>1.9972625999999998</v>
      </c>
      <c r="GY192" s="16">
        <f t="shared" si="2238"/>
        <v>1.9529352000000002</v>
      </c>
      <c r="GZ192" s="16">
        <f t="shared" si="2238"/>
        <v>1.0253694000000002</v>
      </c>
      <c r="HA192" s="16">
        <f t="shared" si="2238"/>
        <v>4.9755671999999995</v>
      </c>
      <c r="HB192" s="16">
        <f t="shared" si="2238"/>
        <v>4.1693450000000007</v>
      </c>
      <c r="HC192" s="16">
        <f t="shared" si="2238"/>
        <v>2.7614540000000001</v>
      </c>
      <c r="HD192" s="16">
        <f t="shared" si="2238"/>
        <v>6.0483640000000003</v>
      </c>
      <c r="HE192" s="16">
        <f t="shared" si="2238"/>
        <v>12.979163</v>
      </c>
      <c r="HF192" s="16">
        <f t="shared" si="2238"/>
        <v>4.2187549999999998</v>
      </c>
      <c r="HG192" s="16">
        <f t="shared" si="2238"/>
        <v>5.097229200000001</v>
      </c>
      <c r="HH192" s="16">
        <f t="shared" si="2238"/>
        <v>4.9567934999999999</v>
      </c>
      <c r="HI192" s="16">
        <f t="shared" si="2238"/>
        <v>14.272777699999999</v>
      </c>
      <c r="HJ192" s="16">
        <f t="shared" si="2238"/>
        <v>3.7460414000000006</v>
      </c>
      <c r="HK192" s="16">
        <f t="shared" si="2238"/>
        <v>4.7017252000000003</v>
      </c>
      <c r="HL192" s="16">
        <f t="shared" si="2238"/>
        <v>4.4987584000000007</v>
      </c>
      <c r="HM192" s="16">
        <f t="shared" si="2238"/>
        <v>12.946525000000001</v>
      </c>
      <c r="HN192" s="16">
        <f t="shared" si="2238"/>
        <v>45.174032899999993</v>
      </c>
      <c r="HO192" s="16">
        <f t="shared" ref="HO192:HR192" si="2239">SUM(HO193:HO201)</f>
        <v>4.1131876000000007</v>
      </c>
      <c r="HP192" s="16">
        <f t="shared" si="2239"/>
        <v>6.5319756000000009</v>
      </c>
      <c r="HQ192" s="16">
        <f t="shared" si="2239"/>
        <v>0</v>
      </c>
      <c r="HR192" s="16">
        <f t="shared" si="2239"/>
        <v>10.645163200000001</v>
      </c>
      <c r="HS192" s="353">
        <f t="shared" ref="HS192:HV192" si="2240">SUM(HS193:HS201)</f>
        <v>0</v>
      </c>
      <c r="HT192" s="353">
        <f t="shared" si="2240"/>
        <v>0</v>
      </c>
      <c r="HU192" s="353">
        <f t="shared" si="2240"/>
        <v>0</v>
      </c>
      <c r="HV192" s="353">
        <f t="shared" si="2240"/>
        <v>0</v>
      </c>
      <c r="HW192" s="353">
        <f t="shared" ref="HW192:HZ192" si="2241">SUM(HW193:HW201)</f>
        <v>0</v>
      </c>
      <c r="HX192" s="353">
        <f t="shared" si="2241"/>
        <v>0</v>
      </c>
      <c r="HY192" s="353">
        <f t="shared" si="2241"/>
        <v>0</v>
      </c>
      <c r="HZ192" s="353">
        <f t="shared" si="2241"/>
        <v>0</v>
      </c>
      <c r="IA192" s="353">
        <f t="shared" ref="IA192:IE192" si="2242">SUM(IA193:IA201)</f>
        <v>0</v>
      </c>
      <c r="IB192" s="353">
        <f t="shared" si="2242"/>
        <v>0</v>
      </c>
      <c r="IC192" s="353">
        <f t="shared" si="2242"/>
        <v>0</v>
      </c>
      <c r="ID192" s="353">
        <f t="shared" si="2242"/>
        <v>0</v>
      </c>
      <c r="IE192" s="353">
        <f t="shared" si="2242"/>
        <v>10.645163200000001</v>
      </c>
    </row>
    <row r="193" spans="1:239" ht="15.75" x14ac:dyDescent="0.25">
      <c r="A193" s="17">
        <v>1</v>
      </c>
      <c r="B193" s="18" t="s">
        <v>32</v>
      </c>
      <c r="C193" s="19" t="s">
        <v>0</v>
      </c>
      <c r="D193" s="20">
        <f>AR193+'1.Danh muc CPHC'!CF193+DT193+FH193+GV193</f>
        <v>11.5220185</v>
      </c>
      <c r="E193" s="20">
        <f>AS193+'1.Danh muc CPHC'!CG193+DU193+FI193+GW193</f>
        <v>182.70384224000003</v>
      </c>
      <c r="F193" s="20">
        <f>AT193+'1.Danh muc CPHC'!CH193+DV193+FJ193+GX193</f>
        <v>0.84743819999999992</v>
      </c>
      <c r="G193" s="20">
        <f>AU193+'1.Danh muc CPHC'!CI193+DW193+FK193+GY193</f>
        <v>0.9040108</v>
      </c>
      <c r="H193" s="20">
        <f>AV193+'1.Danh muc CPHC'!CJ193+DX193+FL193+GZ193</f>
        <v>0.51983279999999998</v>
      </c>
      <c r="I193" s="32">
        <f t="shared" si="2010"/>
        <v>2.2712818000000001</v>
      </c>
      <c r="J193" s="20">
        <f t="shared" ref="J193:J201" si="2243">AX193+CL193+DZ193+FN193+HB193</f>
        <v>2.4684870000000001</v>
      </c>
      <c r="K193" s="20">
        <f t="shared" ref="K193:K201" si="2244">AY193+CM193+EA193+FO193+HC193</f>
        <v>2.1694309999999999</v>
      </c>
      <c r="L193" s="20">
        <f t="shared" ref="L193:L201" si="2245">AZ193+CN193+EB193+FP193+HD193</f>
        <v>25.391542000000001</v>
      </c>
      <c r="M193" s="32">
        <f t="shared" si="2011"/>
        <v>30.02946</v>
      </c>
      <c r="N193" s="20">
        <f t="shared" ref="N193:N201" si="2246">BB193+CP193+ED193+FR193+HF193</f>
        <v>24.228422000000002</v>
      </c>
      <c r="O193" s="20">
        <f t="shared" ref="O193:O201" si="2247">BC193+CQ193+EE193+FS193+HG193</f>
        <v>23.30846</v>
      </c>
      <c r="P193" s="20">
        <f t="shared" ref="P193:P201" si="2248">BD193+CR193+EF193+FT193+HH193</f>
        <v>18.230406500000001</v>
      </c>
      <c r="Q193" s="32">
        <f t="shared" si="2012"/>
        <v>65.767288500000006</v>
      </c>
      <c r="R193" s="20">
        <f t="shared" ref="R193:R201" si="2249">BF193+CT193+EH193+FV193+HJ193</f>
        <v>20.180173800000002</v>
      </c>
      <c r="S193" s="20">
        <f t="shared" ref="S193:S201" si="2250">BG193+CU193+EI193+FW193+HK193</f>
        <v>18.897473399999999</v>
      </c>
      <c r="T193" s="20">
        <f t="shared" ref="T193:T201" si="2251">BH193+CV193+EJ193+FX193+HL193</f>
        <v>29.004417200000002</v>
      </c>
      <c r="U193" s="32">
        <f t="shared" si="2013"/>
        <v>68.082064400000007</v>
      </c>
      <c r="V193" s="32">
        <f t="shared" si="2014"/>
        <v>166.15009470000001</v>
      </c>
      <c r="W193" s="32">
        <f t="shared" ref="W193:W201" si="2252">BK193+CY193+EM193+GA193+HO193</f>
        <v>2.7395994000000004</v>
      </c>
      <c r="X193" s="32">
        <f t="shared" ref="X193:X201" si="2253">BL193+DM193+EN193+GB193+HP193</f>
        <v>3.7652172000000004</v>
      </c>
      <c r="Y193" s="202">
        <f t="shared" ref="Y193:Y201" si="2254">BM193+DN193+EO193+GC193+HQ193</f>
        <v>0</v>
      </c>
      <c r="Z193" s="186">
        <f t="shared" si="2056"/>
        <v>6.5048166000000007</v>
      </c>
      <c r="AA193" s="186">
        <f t="shared" ref="AA193:AA201" si="2255">BO193+DC193+EQ193+GE193+HS193</f>
        <v>0</v>
      </c>
      <c r="AB193" s="186">
        <f t="shared" ref="AB193:AB201" si="2256">BP193+DD193+ER193+GF193+HT193</f>
        <v>0</v>
      </c>
      <c r="AC193" s="186">
        <f t="shared" ref="AC193:AC201" si="2257">BQ193+DE193+ES193+GG193+HU193</f>
        <v>0</v>
      </c>
      <c r="AD193" s="186">
        <f t="shared" ref="AD193:AD201" si="2258">BR193+DF193+ET193+GH193+HV193</f>
        <v>0</v>
      </c>
      <c r="AE193" s="186">
        <f t="shared" ref="AE193:AE201" si="2259">BS193+DG193+EU193+GI193+HW193</f>
        <v>0</v>
      </c>
      <c r="AF193" s="186">
        <f t="shared" ref="AF193:AF201" si="2260">BT193+DH193+EV193+GJ193+HX193</f>
        <v>0</v>
      </c>
      <c r="AG193" s="186">
        <f t="shared" ref="AG193:AG201" si="2261">BU193+DI193+EW193+GK193+HY193</f>
        <v>0</v>
      </c>
      <c r="AH193" s="186">
        <f t="shared" ref="AH193:AH201" si="2262">BV193+DJ193+EX193+GL193+HZ193</f>
        <v>0</v>
      </c>
      <c r="AI193" s="186">
        <f t="shared" ref="AI193:AI201" si="2263">BW193+DK193+EY193+GM193+IA193</f>
        <v>0</v>
      </c>
      <c r="AJ193" s="186">
        <f t="shared" ref="AJ193:AJ201" si="2264">BX193+DL193+EZ193+GN193+IB193</f>
        <v>0</v>
      </c>
      <c r="AK193" s="186">
        <f t="shared" ref="AK193:AK201" si="2265">BY193+DM193+FA193+GO193+IC193</f>
        <v>0</v>
      </c>
      <c r="AL193" s="186">
        <f t="shared" ref="AL193:AL201" si="2266">BZ193+DN193+FB193+GP193+ID193</f>
        <v>0</v>
      </c>
      <c r="AM193" s="186">
        <f t="shared" si="2057"/>
        <v>6.5048166000000007</v>
      </c>
      <c r="AN193" s="13"/>
      <c r="AO193" s="18">
        <v>1</v>
      </c>
      <c r="AP193" s="18" t="s">
        <v>32</v>
      </c>
      <c r="AQ193" s="19" t="s">
        <v>0</v>
      </c>
      <c r="AR193" s="19">
        <v>9.7116670000000003</v>
      </c>
      <c r="AS193" s="19">
        <v>145.59651914000003</v>
      </c>
      <c r="AT193" s="19">
        <v>0.29716799999999999</v>
      </c>
      <c r="AU193" s="19">
        <v>0.29716799999999999</v>
      </c>
      <c r="AV193" s="19">
        <v>0</v>
      </c>
      <c r="AW193" s="19">
        <f t="shared" ref="AW193:AW227" si="2267">SUM(AT193:AV193)</f>
        <v>0.59433599999999998</v>
      </c>
      <c r="AX193" s="19">
        <v>0</v>
      </c>
      <c r="AY193" s="19"/>
      <c r="AZ193" s="19">
        <v>21.221578000000001</v>
      </c>
      <c r="BA193" s="19">
        <f t="shared" ref="BA193:BA201" si="2268">SUM(AX193:AZ193)</f>
        <v>21.221578000000001</v>
      </c>
      <c r="BB193" s="19">
        <v>20.647271</v>
      </c>
      <c r="BC193" s="19">
        <v>18.680008000000001</v>
      </c>
      <c r="BD193" s="19">
        <v>13.544164</v>
      </c>
      <c r="BE193" s="19">
        <f t="shared" ref="BE193:BE227" si="2269">SUM(BB193:BD193)</f>
        <v>52.871443000000006</v>
      </c>
      <c r="BF193" s="19">
        <v>16.848410000000001</v>
      </c>
      <c r="BG193" s="19">
        <v>15.539359599999999</v>
      </c>
      <c r="BH193" s="19">
        <v>25.8</v>
      </c>
      <c r="BI193" s="19">
        <f t="shared" ref="BI193:BI201" si="2270">SUM(BF193:BH193)</f>
        <v>58.187769599999996</v>
      </c>
      <c r="BJ193" s="33">
        <f t="shared" ref="BJ193:BJ200" si="2271">+AW193+BA193+BE193+BI193</f>
        <v>132.87512659999999</v>
      </c>
      <c r="BK193" s="48"/>
      <c r="BL193" s="48"/>
      <c r="BM193" s="48"/>
      <c r="BN193" s="197">
        <f t="shared" ref="BN193:BN201" si="2272">SUM(BK193:BM193)</f>
        <v>0</v>
      </c>
      <c r="BO193" s="197"/>
      <c r="BP193" s="197"/>
      <c r="BQ193" s="197"/>
      <c r="BR193" s="197">
        <f t="shared" ref="BR193:BR201" si="2273">SUM(BO193:BQ193)</f>
        <v>0</v>
      </c>
      <c r="BS193" s="197"/>
      <c r="BT193" s="197"/>
      <c r="BU193" s="197"/>
      <c r="BV193" s="197">
        <f t="shared" ref="BV193:BV201" si="2274">SUM(BS193:BU193)</f>
        <v>0</v>
      </c>
      <c r="BW193" s="197"/>
      <c r="BX193" s="197"/>
      <c r="BY193" s="197"/>
      <c r="BZ193" s="197">
        <f t="shared" ref="BZ193:BZ201" si="2275">SUM(BW193:BY193)</f>
        <v>0</v>
      </c>
      <c r="CA193" s="197"/>
      <c r="CC193" s="18">
        <v>1</v>
      </c>
      <c r="CD193" s="18" t="s">
        <v>32</v>
      </c>
      <c r="CE193" s="19" t="s">
        <v>0</v>
      </c>
      <c r="CF193" s="19"/>
      <c r="CG193" s="19"/>
      <c r="CH193" s="19"/>
      <c r="CI193" s="19"/>
      <c r="CJ193" s="19"/>
      <c r="CK193" s="19">
        <v>0</v>
      </c>
      <c r="CL193" s="19"/>
      <c r="CM193" s="19"/>
      <c r="CN193" s="19"/>
      <c r="CO193" s="19">
        <v>0</v>
      </c>
      <c r="CP193" s="19"/>
      <c r="CQ193" s="19"/>
      <c r="CR193" s="19"/>
      <c r="CS193" s="19">
        <v>0</v>
      </c>
      <c r="CT193" s="19"/>
      <c r="CU193" s="19"/>
      <c r="CV193" s="19"/>
      <c r="CW193" s="19">
        <v>0</v>
      </c>
      <c r="CX193" s="19">
        <v>0</v>
      </c>
      <c r="CY193" s="19"/>
      <c r="CZ193" s="19"/>
      <c r="DA193" s="19"/>
      <c r="DB193" s="19"/>
      <c r="DC193" s="19"/>
      <c r="DD193" s="19"/>
      <c r="DE193" s="19"/>
      <c r="DF193" s="19"/>
      <c r="DG193" s="19"/>
      <c r="DH193" s="19"/>
      <c r="DI193" s="19"/>
      <c r="DJ193" s="19"/>
      <c r="DK193" s="19"/>
      <c r="DL193" s="19"/>
      <c r="DM193" s="19"/>
      <c r="DN193" s="186"/>
      <c r="DO193" s="186"/>
      <c r="DQ193" s="18">
        <v>1</v>
      </c>
      <c r="DR193" s="18" t="s">
        <v>32</v>
      </c>
      <c r="DS193" s="19" t="s">
        <v>0</v>
      </c>
      <c r="DT193" s="19"/>
      <c r="DU193" s="19"/>
      <c r="DV193" s="19"/>
      <c r="DW193" s="19"/>
      <c r="DX193" s="19"/>
      <c r="DY193" s="19">
        <v>0</v>
      </c>
      <c r="DZ193" s="19"/>
      <c r="EA193" s="19"/>
      <c r="EB193" s="19"/>
      <c r="EC193" s="19">
        <v>0</v>
      </c>
      <c r="ED193" s="19"/>
      <c r="EE193" s="19"/>
      <c r="EF193" s="19"/>
      <c r="EG193" s="19">
        <v>0</v>
      </c>
      <c r="EH193" s="19"/>
      <c r="EI193" s="19"/>
      <c r="EJ193" s="19"/>
      <c r="EK193" s="19">
        <v>0</v>
      </c>
      <c r="EL193" s="19">
        <v>0</v>
      </c>
      <c r="EM193" s="48"/>
      <c r="EN193" s="48"/>
      <c r="EO193" s="48"/>
      <c r="EP193" s="197">
        <v>0</v>
      </c>
      <c r="EQ193" s="197"/>
      <c r="ER193" s="197"/>
      <c r="ES193" s="197"/>
      <c r="ET193" s="197">
        <v>0</v>
      </c>
      <c r="EU193" s="197"/>
      <c r="EV193" s="197"/>
      <c r="EW193" s="197"/>
      <c r="EX193" s="197">
        <v>0</v>
      </c>
      <c r="EY193" s="197"/>
      <c r="EZ193" s="197"/>
      <c r="FA193" s="197"/>
      <c r="FB193" s="197">
        <v>0</v>
      </c>
      <c r="FC193" s="197">
        <v>0</v>
      </c>
      <c r="FE193" s="18">
        <v>1</v>
      </c>
      <c r="FF193" s="18" t="s">
        <v>32</v>
      </c>
      <c r="FG193" s="19" t="s">
        <v>0</v>
      </c>
      <c r="FH193" s="19"/>
      <c r="FI193" s="19"/>
      <c r="FJ193" s="19"/>
      <c r="FK193" s="19"/>
      <c r="FL193" s="19"/>
      <c r="FM193" s="19"/>
      <c r="FN193" s="19"/>
      <c r="FO193" s="19"/>
      <c r="FP193" s="19"/>
      <c r="FQ193" s="19"/>
      <c r="FR193" s="19"/>
      <c r="FS193" s="19"/>
      <c r="FT193" s="19"/>
      <c r="FU193" s="19"/>
      <c r="FV193" s="19"/>
      <c r="FW193" s="19"/>
      <c r="FX193" s="19"/>
      <c r="FY193" s="19"/>
      <c r="FZ193" s="19"/>
      <c r="GA193" s="19"/>
      <c r="GB193" s="19"/>
      <c r="GC193" s="19"/>
      <c r="GD193" s="186">
        <f t="shared" ref="GD193:GD201" si="2276">SUM(GA193:GC193)</f>
        <v>0</v>
      </c>
      <c r="GE193" s="186"/>
      <c r="GF193" s="186"/>
      <c r="GG193" s="186"/>
      <c r="GH193" s="186">
        <f t="shared" ref="GH193:GH201" si="2277">SUM(GE193:GG193)</f>
        <v>0</v>
      </c>
      <c r="GI193" s="186"/>
      <c r="GJ193" s="186"/>
      <c r="GK193" s="186"/>
      <c r="GL193" s="186">
        <f t="shared" ref="GL193:GL201" si="2278">SUM(GI193:GK193)</f>
        <v>0</v>
      </c>
      <c r="GM193" s="186"/>
      <c r="GN193" s="186"/>
      <c r="GO193" s="186"/>
      <c r="GP193" s="186">
        <f t="shared" ref="GP193:GP201" si="2279">SUM(GM193:GO193)</f>
        <v>0</v>
      </c>
      <c r="GQ193" s="186"/>
      <c r="GS193" s="18">
        <v>1</v>
      </c>
      <c r="GT193" s="18" t="s">
        <v>32</v>
      </c>
      <c r="GU193" s="19" t="s">
        <v>0</v>
      </c>
      <c r="GV193" s="19">
        <v>1.8103514999999999</v>
      </c>
      <c r="GW193" s="19">
        <v>37.107323100000002</v>
      </c>
      <c r="GX193" s="19">
        <v>0.55027019999999993</v>
      </c>
      <c r="GY193" s="19">
        <v>0.60684280000000002</v>
      </c>
      <c r="GZ193" s="19">
        <v>0.51983279999999998</v>
      </c>
      <c r="HA193" s="19">
        <f t="shared" ref="HA193:HA227" si="2280">SUM(GX193:GZ193)</f>
        <v>1.6769457999999999</v>
      </c>
      <c r="HB193" s="19">
        <v>2.4684870000000001</v>
      </c>
      <c r="HC193" s="19">
        <v>2.1694309999999999</v>
      </c>
      <c r="HD193" s="19">
        <v>4.1699640000000002</v>
      </c>
      <c r="HE193" s="19">
        <f t="shared" ref="HE193:HE201" si="2281">SUM(HB193:HD193)</f>
        <v>8.8078819999999993</v>
      </c>
      <c r="HF193" s="19">
        <v>3.5811510000000002</v>
      </c>
      <c r="HG193" s="19">
        <v>4.6284520000000002</v>
      </c>
      <c r="HH193" s="19">
        <v>4.6862424999999996</v>
      </c>
      <c r="HI193" s="19">
        <f t="shared" ref="HI193:HI201" si="2282">SUM(HF193:HH193)</f>
        <v>12.8958455</v>
      </c>
      <c r="HJ193" s="19">
        <v>3.3317638000000005</v>
      </c>
      <c r="HK193" s="19">
        <v>3.3581138000000004</v>
      </c>
      <c r="HL193" s="19">
        <v>3.2044172000000004</v>
      </c>
      <c r="HM193" s="19">
        <f t="shared" ref="HM193:HM201" si="2283">SUM(HJ193:HL193)</f>
        <v>9.8942948000000008</v>
      </c>
      <c r="HN193" s="19">
        <f t="shared" ref="HN193:HN200" si="2284">HA193+HE193+HI193+HM193</f>
        <v>33.274968099999995</v>
      </c>
      <c r="HO193" s="19">
        <v>2.7395994000000004</v>
      </c>
      <c r="HP193" s="19">
        <v>3.7652172000000004</v>
      </c>
      <c r="HQ193" s="19"/>
      <c r="HR193" s="19">
        <f t="shared" ref="HR193:HR201" si="2285">SUM(HO193:HQ193)</f>
        <v>6.5048166000000007</v>
      </c>
      <c r="HS193" s="186"/>
      <c r="HT193" s="186"/>
      <c r="HU193" s="186"/>
      <c r="HV193" s="186">
        <f t="shared" ref="HV193:HV201" si="2286">SUM(HS193:HU193)</f>
        <v>0</v>
      </c>
      <c r="HW193" s="186"/>
      <c r="HX193" s="186"/>
      <c r="HY193" s="186"/>
      <c r="HZ193" s="186">
        <f t="shared" ref="HZ193:HZ201" si="2287">SUM(HW193:HY193)</f>
        <v>0</v>
      </c>
      <c r="IA193" s="186"/>
      <c r="IB193" s="186"/>
      <c r="IC193" s="186"/>
      <c r="ID193" s="186">
        <f t="shared" ref="ID193:ID201" si="2288">SUM(IA193:IC193)</f>
        <v>0</v>
      </c>
      <c r="IE193" s="186">
        <f t="shared" ref="IE193:IE200" si="2289">HR193+HV193+HZ193+ID193</f>
        <v>6.5048166000000007</v>
      </c>
    </row>
    <row r="194" spans="1:239" ht="15.75" x14ac:dyDescent="0.25">
      <c r="A194" s="17">
        <v>2</v>
      </c>
      <c r="B194" s="21" t="s">
        <v>33</v>
      </c>
      <c r="C194" s="19" t="s">
        <v>34</v>
      </c>
      <c r="D194" s="20">
        <f>AR194+'1.Danh muc CPHC'!CF194+DT194+FH194+GV194</f>
        <v>0</v>
      </c>
      <c r="E194" s="20">
        <f>AS194+'1.Danh muc CPHC'!CG194+DU194+FI194+GW194</f>
        <v>0.71786099999999997</v>
      </c>
      <c r="F194" s="20">
        <f>AT194+'1.Danh muc CPHC'!CH194+DV194+FJ194+GX194</f>
        <v>0</v>
      </c>
      <c r="G194" s="20">
        <f>AU194+'1.Danh muc CPHC'!CI194+DW194+FK194+GY194</f>
        <v>0</v>
      </c>
      <c r="H194" s="20">
        <f>AV194+'1.Danh muc CPHC'!CJ194+DX194+FL194+GZ194</f>
        <v>0</v>
      </c>
      <c r="I194" s="32">
        <f t="shared" si="2010"/>
        <v>0</v>
      </c>
      <c r="J194" s="20">
        <f t="shared" si="2243"/>
        <v>4.7303999999999999E-2</v>
      </c>
      <c r="K194" s="20">
        <f t="shared" si="2244"/>
        <v>0</v>
      </c>
      <c r="L194" s="20">
        <f t="shared" si="2245"/>
        <v>1.3897E-2</v>
      </c>
      <c r="M194" s="32">
        <f t="shared" si="2011"/>
        <v>6.1200999999999998E-2</v>
      </c>
      <c r="N194" s="20">
        <f t="shared" si="2246"/>
        <v>0</v>
      </c>
      <c r="O194" s="20">
        <f t="shared" si="2247"/>
        <v>0</v>
      </c>
      <c r="P194" s="20">
        <f t="shared" si="2248"/>
        <v>0</v>
      </c>
      <c r="Q194" s="32">
        <f t="shared" si="2012"/>
        <v>0</v>
      </c>
      <c r="R194" s="20">
        <f t="shared" si="2249"/>
        <v>0</v>
      </c>
      <c r="S194" s="20">
        <f t="shared" si="2250"/>
        <v>0</v>
      </c>
      <c r="T194" s="20">
        <f t="shared" si="2251"/>
        <v>0</v>
      </c>
      <c r="U194" s="32">
        <f t="shared" si="2013"/>
        <v>0</v>
      </c>
      <c r="V194" s="32">
        <f t="shared" si="2014"/>
        <v>6.1200999999999998E-2</v>
      </c>
      <c r="W194" s="32">
        <f t="shared" si="2252"/>
        <v>1.1591000000000001E-2</v>
      </c>
      <c r="X194" s="32">
        <f t="shared" si="2253"/>
        <v>1.1591000000000001E-2</v>
      </c>
      <c r="Y194" s="202">
        <f t="shared" si="2254"/>
        <v>0</v>
      </c>
      <c r="Z194" s="186">
        <f t="shared" si="2056"/>
        <v>2.3182000000000001E-2</v>
      </c>
      <c r="AA194" s="186">
        <f t="shared" si="2255"/>
        <v>0</v>
      </c>
      <c r="AB194" s="186">
        <f t="shared" si="2256"/>
        <v>0</v>
      </c>
      <c r="AC194" s="186">
        <f t="shared" si="2257"/>
        <v>0</v>
      </c>
      <c r="AD194" s="186">
        <f t="shared" si="2258"/>
        <v>0</v>
      </c>
      <c r="AE194" s="186">
        <f t="shared" si="2259"/>
        <v>0</v>
      </c>
      <c r="AF194" s="186">
        <f t="shared" si="2260"/>
        <v>0</v>
      </c>
      <c r="AG194" s="186">
        <f t="shared" si="2261"/>
        <v>0</v>
      </c>
      <c r="AH194" s="186">
        <f t="shared" si="2262"/>
        <v>0</v>
      </c>
      <c r="AI194" s="186">
        <f t="shared" si="2263"/>
        <v>0</v>
      </c>
      <c r="AJ194" s="186">
        <f t="shared" si="2264"/>
        <v>0</v>
      </c>
      <c r="AK194" s="186">
        <f t="shared" si="2265"/>
        <v>0</v>
      </c>
      <c r="AL194" s="186">
        <f t="shared" si="2266"/>
        <v>0</v>
      </c>
      <c r="AM194" s="186">
        <f t="shared" si="2057"/>
        <v>2.3182000000000001E-2</v>
      </c>
      <c r="AN194" s="13"/>
      <c r="AO194" s="18">
        <v>2</v>
      </c>
      <c r="AP194" s="21" t="s">
        <v>33</v>
      </c>
      <c r="AQ194" s="19" t="s">
        <v>34</v>
      </c>
      <c r="AR194" s="19">
        <v>0</v>
      </c>
      <c r="AS194" s="19">
        <v>0.71786099999999997</v>
      </c>
      <c r="AT194" s="19">
        <v>0</v>
      </c>
      <c r="AU194" s="19">
        <v>0</v>
      </c>
      <c r="AV194" s="19">
        <v>0</v>
      </c>
      <c r="AW194" s="19">
        <f t="shared" si="2267"/>
        <v>0</v>
      </c>
      <c r="AX194" s="19">
        <v>0</v>
      </c>
      <c r="AY194" s="19">
        <v>0</v>
      </c>
      <c r="AZ194" s="19">
        <v>0</v>
      </c>
      <c r="BA194" s="19">
        <f t="shared" si="2268"/>
        <v>0</v>
      </c>
      <c r="BB194" s="19">
        <v>0</v>
      </c>
      <c r="BC194" s="19">
        <v>0</v>
      </c>
      <c r="BD194" s="19">
        <v>0</v>
      </c>
      <c r="BE194" s="19">
        <f t="shared" si="2269"/>
        <v>0</v>
      </c>
      <c r="BF194" s="19">
        <v>0</v>
      </c>
      <c r="BG194" s="19">
        <v>0</v>
      </c>
      <c r="BH194" s="19">
        <v>0</v>
      </c>
      <c r="BI194" s="19">
        <f t="shared" si="2270"/>
        <v>0</v>
      </c>
      <c r="BJ194" s="33">
        <f t="shared" si="2271"/>
        <v>0</v>
      </c>
      <c r="BK194" s="48"/>
      <c r="BL194" s="48"/>
      <c r="BM194" s="48"/>
      <c r="BN194" s="197">
        <f t="shared" si="2272"/>
        <v>0</v>
      </c>
      <c r="BO194" s="197"/>
      <c r="BP194" s="197"/>
      <c r="BQ194" s="197"/>
      <c r="BR194" s="197">
        <f t="shared" si="2273"/>
        <v>0</v>
      </c>
      <c r="BS194" s="197"/>
      <c r="BT194" s="197"/>
      <c r="BU194" s="197"/>
      <c r="BV194" s="197">
        <f t="shared" si="2274"/>
        <v>0</v>
      </c>
      <c r="BW194" s="197"/>
      <c r="BX194" s="197"/>
      <c r="BY194" s="197"/>
      <c r="BZ194" s="197">
        <f t="shared" si="2275"/>
        <v>0</v>
      </c>
      <c r="CA194" s="197"/>
      <c r="CC194" s="18">
        <v>2</v>
      </c>
      <c r="CD194" s="21" t="s">
        <v>33</v>
      </c>
      <c r="CE194" s="19" t="s">
        <v>34</v>
      </c>
      <c r="CF194" s="19"/>
      <c r="CG194" s="19"/>
      <c r="CH194" s="19"/>
      <c r="CI194" s="19"/>
      <c r="CJ194" s="19"/>
      <c r="CK194" s="19">
        <v>0</v>
      </c>
      <c r="CL194" s="19"/>
      <c r="CM194" s="19"/>
      <c r="CN194" s="19"/>
      <c r="CO194" s="19">
        <v>0</v>
      </c>
      <c r="CP194" s="19"/>
      <c r="CQ194" s="19"/>
      <c r="CR194" s="19"/>
      <c r="CS194" s="19">
        <v>0</v>
      </c>
      <c r="CT194" s="19"/>
      <c r="CU194" s="19"/>
      <c r="CV194" s="19"/>
      <c r="CW194" s="19">
        <v>0</v>
      </c>
      <c r="CX194" s="19">
        <v>0</v>
      </c>
      <c r="CY194" s="19"/>
      <c r="CZ194" s="19"/>
      <c r="DA194" s="19"/>
      <c r="DB194" s="19"/>
      <c r="DC194" s="19"/>
      <c r="DD194" s="19"/>
      <c r="DE194" s="19"/>
      <c r="DF194" s="19"/>
      <c r="DG194" s="19"/>
      <c r="DH194" s="19"/>
      <c r="DI194" s="19"/>
      <c r="DJ194" s="19"/>
      <c r="DK194" s="19"/>
      <c r="DL194" s="19"/>
      <c r="DM194" s="19"/>
      <c r="DN194" s="186"/>
      <c r="DO194" s="186"/>
      <c r="DQ194" s="18">
        <v>2</v>
      </c>
      <c r="DR194" s="21" t="s">
        <v>33</v>
      </c>
      <c r="DS194" s="19" t="s">
        <v>34</v>
      </c>
      <c r="DT194" s="19"/>
      <c r="DU194" s="19"/>
      <c r="DV194" s="19"/>
      <c r="DW194" s="19"/>
      <c r="DX194" s="19"/>
      <c r="DY194" s="19">
        <v>0</v>
      </c>
      <c r="DZ194" s="19"/>
      <c r="EA194" s="19"/>
      <c r="EB194" s="19"/>
      <c r="EC194" s="19">
        <v>0</v>
      </c>
      <c r="ED194" s="19"/>
      <c r="EE194" s="19"/>
      <c r="EF194" s="19"/>
      <c r="EG194" s="19">
        <v>0</v>
      </c>
      <c r="EH194" s="19"/>
      <c r="EI194" s="19"/>
      <c r="EJ194" s="19"/>
      <c r="EK194" s="19">
        <v>0</v>
      </c>
      <c r="EL194" s="19">
        <v>0</v>
      </c>
      <c r="EM194" s="48"/>
      <c r="EN194" s="48"/>
      <c r="EO194" s="48"/>
      <c r="EP194" s="197">
        <v>0</v>
      </c>
      <c r="EQ194" s="197"/>
      <c r="ER194" s="197"/>
      <c r="ES194" s="197"/>
      <c r="ET194" s="197">
        <v>0</v>
      </c>
      <c r="EU194" s="197"/>
      <c r="EV194" s="197"/>
      <c r="EW194" s="197"/>
      <c r="EX194" s="197">
        <v>0</v>
      </c>
      <c r="EY194" s="197"/>
      <c r="EZ194" s="197"/>
      <c r="FA194" s="197"/>
      <c r="FB194" s="197">
        <v>0</v>
      </c>
      <c r="FC194" s="197">
        <v>0</v>
      </c>
      <c r="FE194" s="18">
        <v>2</v>
      </c>
      <c r="FF194" s="21" t="s">
        <v>33</v>
      </c>
      <c r="FG194" s="19" t="s">
        <v>34</v>
      </c>
      <c r="FH194" s="19"/>
      <c r="FI194" s="19"/>
      <c r="FJ194" s="19"/>
      <c r="FK194" s="19"/>
      <c r="FL194" s="19"/>
      <c r="FM194" s="19"/>
      <c r="FN194" s="19"/>
      <c r="FO194" s="19"/>
      <c r="FP194" s="19"/>
      <c r="FQ194" s="19"/>
      <c r="FR194" s="19"/>
      <c r="FS194" s="19"/>
      <c r="FT194" s="19"/>
      <c r="FU194" s="19"/>
      <c r="FV194" s="19"/>
      <c r="FW194" s="19"/>
      <c r="FX194" s="19"/>
      <c r="FY194" s="19"/>
      <c r="FZ194" s="19"/>
      <c r="GA194" s="19"/>
      <c r="GB194" s="19"/>
      <c r="GC194" s="19"/>
      <c r="GD194" s="186">
        <f t="shared" si="2276"/>
        <v>0</v>
      </c>
      <c r="GE194" s="186"/>
      <c r="GF194" s="186"/>
      <c r="GG194" s="186"/>
      <c r="GH194" s="186">
        <f t="shared" si="2277"/>
        <v>0</v>
      </c>
      <c r="GI194" s="186"/>
      <c r="GJ194" s="186"/>
      <c r="GK194" s="186"/>
      <c r="GL194" s="186">
        <f t="shared" si="2278"/>
        <v>0</v>
      </c>
      <c r="GM194" s="186"/>
      <c r="GN194" s="186"/>
      <c r="GO194" s="186"/>
      <c r="GP194" s="186">
        <f t="shared" si="2279"/>
        <v>0</v>
      </c>
      <c r="GQ194" s="186"/>
      <c r="GS194" s="18">
        <v>2</v>
      </c>
      <c r="GT194" s="21" t="s">
        <v>33</v>
      </c>
      <c r="GU194" s="19" t="s">
        <v>34</v>
      </c>
      <c r="GV194" s="19">
        <v>0</v>
      </c>
      <c r="GW194" s="19">
        <v>0</v>
      </c>
      <c r="GX194" s="19">
        <v>0</v>
      </c>
      <c r="GY194" s="19">
        <v>0</v>
      </c>
      <c r="GZ194" s="19">
        <v>0</v>
      </c>
      <c r="HA194" s="19">
        <f t="shared" si="2280"/>
        <v>0</v>
      </c>
      <c r="HB194" s="19">
        <v>4.7303999999999999E-2</v>
      </c>
      <c r="HC194" s="19">
        <v>0</v>
      </c>
      <c r="HD194" s="19">
        <v>1.3897E-2</v>
      </c>
      <c r="HE194" s="19">
        <f t="shared" si="2281"/>
        <v>6.1200999999999998E-2</v>
      </c>
      <c r="HF194" s="19">
        <v>0</v>
      </c>
      <c r="HG194" s="19">
        <v>0</v>
      </c>
      <c r="HH194" s="19">
        <v>0</v>
      </c>
      <c r="HI194" s="19">
        <f t="shared" si="2282"/>
        <v>0</v>
      </c>
      <c r="HJ194" s="19">
        <v>0</v>
      </c>
      <c r="HK194" s="19">
        <v>0</v>
      </c>
      <c r="HL194" s="19">
        <v>0</v>
      </c>
      <c r="HM194" s="19">
        <f t="shared" si="2283"/>
        <v>0</v>
      </c>
      <c r="HN194" s="19">
        <f t="shared" si="2284"/>
        <v>6.1200999999999998E-2</v>
      </c>
      <c r="HO194" s="19">
        <v>1.1591000000000001E-2</v>
      </c>
      <c r="HP194" s="19">
        <v>1.1591000000000001E-2</v>
      </c>
      <c r="HQ194" s="19"/>
      <c r="HR194" s="19">
        <f t="shared" si="2285"/>
        <v>2.3182000000000001E-2</v>
      </c>
      <c r="HS194" s="186"/>
      <c r="HT194" s="186"/>
      <c r="HU194" s="186"/>
      <c r="HV194" s="186">
        <f t="shared" si="2286"/>
        <v>0</v>
      </c>
      <c r="HW194" s="186"/>
      <c r="HX194" s="186"/>
      <c r="HY194" s="186"/>
      <c r="HZ194" s="186">
        <f t="shared" si="2287"/>
        <v>0</v>
      </c>
      <c r="IA194" s="186"/>
      <c r="IB194" s="186"/>
      <c r="IC194" s="186"/>
      <c r="ID194" s="186">
        <f t="shared" si="2288"/>
        <v>0</v>
      </c>
      <c r="IE194" s="186">
        <f t="shared" si="2289"/>
        <v>2.3182000000000001E-2</v>
      </c>
    </row>
    <row r="195" spans="1:239" ht="15.75" x14ac:dyDescent="0.25">
      <c r="A195" s="17">
        <v>3</v>
      </c>
      <c r="B195" s="21" t="s">
        <v>35</v>
      </c>
      <c r="C195" s="19" t="s">
        <v>36</v>
      </c>
      <c r="D195" s="20">
        <f>AR195+'1.Danh muc CPHC'!CF195+DT195+FH195+GV195</f>
        <v>0.79949809999999999</v>
      </c>
      <c r="E195" s="20">
        <f>AS195+'1.Danh muc CPHC'!CG195+DU195+FI195+GW195</f>
        <v>19.213736540000003</v>
      </c>
      <c r="F195" s="20">
        <f>AT195+'1.Danh muc CPHC'!CH195+DV195+FJ195+GX195</f>
        <v>1.99466594</v>
      </c>
      <c r="G195" s="20">
        <f>AU195+'1.Danh muc CPHC'!CI195+DW195+FK195+GY195</f>
        <v>0.39253280000000002</v>
      </c>
      <c r="H195" s="20">
        <f>AV195+'1.Danh muc CPHC'!CJ195+DX195+FL195+GZ195</f>
        <v>0.33679373999999995</v>
      </c>
      <c r="I195" s="32">
        <f t="shared" si="2010"/>
        <v>2.7239924800000002</v>
      </c>
      <c r="J195" s="20">
        <f t="shared" si="2243"/>
        <v>0.59384760000000003</v>
      </c>
      <c r="K195" s="20">
        <f t="shared" si="2244"/>
        <v>0.25299880000000002</v>
      </c>
      <c r="L195" s="20">
        <f t="shared" si="2245"/>
        <v>0.63389780000000007</v>
      </c>
      <c r="M195" s="32">
        <f t="shared" si="2011"/>
        <v>1.4807442000000002</v>
      </c>
      <c r="N195" s="20">
        <f t="shared" si="2246"/>
        <v>0.30847880000000005</v>
      </c>
      <c r="O195" s="20">
        <f t="shared" si="2247"/>
        <v>0.32145160000000006</v>
      </c>
      <c r="P195" s="20">
        <f t="shared" si="2248"/>
        <v>0.48474899999999999</v>
      </c>
      <c r="Q195" s="32">
        <f t="shared" si="2012"/>
        <v>1.1146794</v>
      </c>
      <c r="R195" s="20">
        <f t="shared" si="2249"/>
        <v>0.46235199999999999</v>
      </c>
      <c r="S195" s="20">
        <f t="shared" si="2250"/>
        <v>0.24673840000000002</v>
      </c>
      <c r="T195" s="20">
        <f t="shared" si="2251"/>
        <v>0.24673840000000002</v>
      </c>
      <c r="U195" s="32">
        <f t="shared" si="2013"/>
        <v>0.95582880000000003</v>
      </c>
      <c r="V195" s="32">
        <f t="shared" si="2014"/>
        <v>6.2752448799999998</v>
      </c>
      <c r="W195" s="32">
        <f t="shared" si="2252"/>
        <v>0</v>
      </c>
      <c r="X195" s="32">
        <f t="shared" si="2253"/>
        <v>0</v>
      </c>
      <c r="Y195" s="202">
        <f t="shared" si="2254"/>
        <v>0</v>
      </c>
      <c r="Z195" s="186">
        <f t="shared" si="2056"/>
        <v>0</v>
      </c>
      <c r="AA195" s="186">
        <f t="shared" si="2255"/>
        <v>0</v>
      </c>
      <c r="AB195" s="186">
        <f t="shared" si="2256"/>
        <v>0</v>
      </c>
      <c r="AC195" s="186">
        <f t="shared" si="2257"/>
        <v>0</v>
      </c>
      <c r="AD195" s="186">
        <f t="shared" si="2258"/>
        <v>0</v>
      </c>
      <c r="AE195" s="186">
        <f t="shared" si="2259"/>
        <v>0</v>
      </c>
      <c r="AF195" s="186">
        <f t="shared" si="2260"/>
        <v>0</v>
      </c>
      <c r="AG195" s="186">
        <f t="shared" si="2261"/>
        <v>0</v>
      </c>
      <c r="AH195" s="186">
        <f t="shared" si="2262"/>
        <v>0</v>
      </c>
      <c r="AI195" s="186">
        <f t="shared" si="2263"/>
        <v>0</v>
      </c>
      <c r="AJ195" s="186">
        <f t="shared" si="2264"/>
        <v>0</v>
      </c>
      <c r="AK195" s="186">
        <f t="shared" si="2265"/>
        <v>0</v>
      </c>
      <c r="AL195" s="186">
        <f t="shared" si="2266"/>
        <v>0</v>
      </c>
      <c r="AM195" s="186">
        <f t="shared" si="2057"/>
        <v>0</v>
      </c>
      <c r="AN195" s="13"/>
      <c r="AO195" s="18">
        <v>3</v>
      </c>
      <c r="AP195" s="21" t="s">
        <v>35</v>
      </c>
      <c r="AQ195" s="19" t="s">
        <v>36</v>
      </c>
      <c r="AR195" s="19">
        <v>0.55257109999999998</v>
      </c>
      <c r="AS195" s="19">
        <v>18.527930540000003</v>
      </c>
      <c r="AT195" s="19">
        <v>1.91942324</v>
      </c>
      <c r="AU195" s="19">
        <v>0.29411320000000002</v>
      </c>
      <c r="AV195" s="19">
        <v>0.24716483999999997</v>
      </c>
      <c r="AW195" s="19">
        <f t="shared" si="2267"/>
        <v>2.4607012799999999</v>
      </c>
      <c r="AX195" s="19">
        <v>0.2742716</v>
      </c>
      <c r="AY195" s="19">
        <v>0.25299880000000002</v>
      </c>
      <c r="AZ195" s="19">
        <v>0.23658880000000002</v>
      </c>
      <c r="BA195" s="19">
        <f t="shared" si="2268"/>
        <v>0.76385920000000007</v>
      </c>
      <c r="BB195" s="19">
        <v>0.30847880000000005</v>
      </c>
      <c r="BC195" s="19">
        <v>0.32145160000000006</v>
      </c>
      <c r="BD195" s="19">
        <v>0.48474899999999999</v>
      </c>
      <c r="BE195" s="19">
        <f t="shared" si="2269"/>
        <v>1.1146794</v>
      </c>
      <c r="BF195" s="19">
        <v>0.46235199999999999</v>
      </c>
      <c r="BG195" s="19">
        <v>0.24673840000000002</v>
      </c>
      <c r="BH195" s="19">
        <v>0.24673840000000002</v>
      </c>
      <c r="BI195" s="19">
        <f t="shared" si="2270"/>
        <v>0.95582880000000003</v>
      </c>
      <c r="BJ195" s="33">
        <f t="shared" si="2271"/>
        <v>5.29506868</v>
      </c>
      <c r="BK195" s="48"/>
      <c r="BL195" s="48"/>
      <c r="BM195" s="48"/>
      <c r="BN195" s="197">
        <f t="shared" si="2272"/>
        <v>0</v>
      </c>
      <c r="BO195" s="197"/>
      <c r="BP195" s="197"/>
      <c r="BQ195" s="197"/>
      <c r="BR195" s="197">
        <f t="shared" si="2273"/>
        <v>0</v>
      </c>
      <c r="BS195" s="197"/>
      <c r="BT195" s="197"/>
      <c r="BU195" s="197"/>
      <c r="BV195" s="197">
        <f t="shared" si="2274"/>
        <v>0</v>
      </c>
      <c r="BW195" s="197"/>
      <c r="BX195" s="197"/>
      <c r="BY195" s="197"/>
      <c r="BZ195" s="197">
        <f t="shared" si="2275"/>
        <v>0</v>
      </c>
      <c r="CA195" s="197"/>
      <c r="CC195" s="18">
        <v>3</v>
      </c>
      <c r="CD195" s="21" t="s">
        <v>35</v>
      </c>
      <c r="CE195" s="19" t="s">
        <v>36</v>
      </c>
      <c r="CF195" s="19"/>
      <c r="CG195" s="19"/>
      <c r="CH195" s="19"/>
      <c r="CI195" s="19"/>
      <c r="CJ195" s="19"/>
      <c r="CK195" s="19">
        <v>0</v>
      </c>
      <c r="CL195" s="19"/>
      <c r="CM195" s="19"/>
      <c r="CN195" s="19"/>
      <c r="CO195" s="19">
        <v>0</v>
      </c>
      <c r="CP195" s="19"/>
      <c r="CQ195" s="19"/>
      <c r="CR195" s="19"/>
      <c r="CS195" s="19">
        <v>0</v>
      </c>
      <c r="CT195" s="19"/>
      <c r="CU195" s="19"/>
      <c r="CV195" s="19"/>
      <c r="CW195" s="19">
        <v>0</v>
      </c>
      <c r="CX195" s="19">
        <v>0</v>
      </c>
      <c r="CY195" s="19"/>
      <c r="CZ195" s="19"/>
      <c r="DA195" s="19"/>
      <c r="DB195" s="19"/>
      <c r="DC195" s="19"/>
      <c r="DD195" s="19"/>
      <c r="DE195" s="19"/>
      <c r="DF195" s="19"/>
      <c r="DG195" s="19"/>
      <c r="DH195" s="19"/>
      <c r="DI195" s="19"/>
      <c r="DJ195" s="19"/>
      <c r="DK195" s="19"/>
      <c r="DL195" s="19"/>
      <c r="DM195" s="19"/>
      <c r="DN195" s="186"/>
      <c r="DO195" s="186"/>
      <c r="DQ195" s="18">
        <v>3</v>
      </c>
      <c r="DR195" s="21" t="s">
        <v>35</v>
      </c>
      <c r="DS195" s="19" t="s">
        <v>36</v>
      </c>
      <c r="DT195" s="19"/>
      <c r="DU195" s="19"/>
      <c r="DV195" s="19"/>
      <c r="DW195" s="19"/>
      <c r="DX195" s="19"/>
      <c r="DY195" s="19">
        <v>0</v>
      </c>
      <c r="DZ195" s="19"/>
      <c r="EA195" s="19"/>
      <c r="EB195" s="19"/>
      <c r="EC195" s="19">
        <v>0</v>
      </c>
      <c r="ED195" s="19"/>
      <c r="EE195" s="19"/>
      <c r="EF195" s="19"/>
      <c r="EG195" s="19">
        <v>0</v>
      </c>
      <c r="EH195" s="19"/>
      <c r="EI195" s="19"/>
      <c r="EJ195" s="19"/>
      <c r="EK195" s="19">
        <v>0</v>
      </c>
      <c r="EL195" s="19">
        <v>0</v>
      </c>
      <c r="EM195" s="48"/>
      <c r="EN195" s="48"/>
      <c r="EO195" s="48"/>
      <c r="EP195" s="197">
        <v>0</v>
      </c>
      <c r="EQ195" s="197"/>
      <c r="ER195" s="197"/>
      <c r="ES195" s="197"/>
      <c r="ET195" s="197">
        <v>0</v>
      </c>
      <c r="EU195" s="197"/>
      <c r="EV195" s="197"/>
      <c r="EW195" s="197"/>
      <c r="EX195" s="197">
        <v>0</v>
      </c>
      <c r="EY195" s="197"/>
      <c r="EZ195" s="197"/>
      <c r="FA195" s="197"/>
      <c r="FB195" s="197">
        <v>0</v>
      </c>
      <c r="FC195" s="197">
        <v>0</v>
      </c>
      <c r="FE195" s="18">
        <v>3</v>
      </c>
      <c r="FF195" s="21" t="s">
        <v>35</v>
      </c>
      <c r="FG195" s="19" t="s">
        <v>36</v>
      </c>
      <c r="FH195" s="19"/>
      <c r="FI195" s="19"/>
      <c r="FJ195" s="19"/>
      <c r="FK195" s="19"/>
      <c r="FL195" s="19"/>
      <c r="FM195" s="19"/>
      <c r="FN195" s="19"/>
      <c r="FO195" s="19"/>
      <c r="FP195" s="19"/>
      <c r="FQ195" s="19"/>
      <c r="FR195" s="19"/>
      <c r="FS195" s="19"/>
      <c r="FT195" s="19"/>
      <c r="FU195" s="19"/>
      <c r="FV195" s="19"/>
      <c r="FW195" s="19"/>
      <c r="FX195" s="19"/>
      <c r="FY195" s="19"/>
      <c r="FZ195" s="19"/>
      <c r="GA195" s="19"/>
      <c r="GB195" s="19"/>
      <c r="GC195" s="19"/>
      <c r="GD195" s="186">
        <f t="shared" si="2276"/>
        <v>0</v>
      </c>
      <c r="GE195" s="186"/>
      <c r="GF195" s="186"/>
      <c r="GG195" s="186"/>
      <c r="GH195" s="186">
        <f t="shared" si="2277"/>
        <v>0</v>
      </c>
      <c r="GI195" s="186"/>
      <c r="GJ195" s="186"/>
      <c r="GK195" s="186"/>
      <c r="GL195" s="186">
        <f t="shared" si="2278"/>
        <v>0</v>
      </c>
      <c r="GM195" s="186"/>
      <c r="GN195" s="186"/>
      <c r="GO195" s="186"/>
      <c r="GP195" s="186">
        <f t="shared" si="2279"/>
        <v>0</v>
      </c>
      <c r="GQ195" s="186"/>
      <c r="GS195" s="18">
        <v>3</v>
      </c>
      <c r="GT195" s="21" t="s">
        <v>35</v>
      </c>
      <c r="GU195" s="19" t="s">
        <v>36</v>
      </c>
      <c r="GV195" s="19">
        <v>0.24692699999999998</v>
      </c>
      <c r="GW195" s="19">
        <v>0.68580600000000003</v>
      </c>
      <c r="GX195" s="19">
        <v>7.5242699999999996E-2</v>
      </c>
      <c r="GY195" s="19">
        <v>9.8419599999999996E-2</v>
      </c>
      <c r="GZ195" s="19">
        <v>8.9628899999999997E-2</v>
      </c>
      <c r="HA195" s="19">
        <f t="shared" si="2280"/>
        <v>0.2632912</v>
      </c>
      <c r="HB195" s="19">
        <v>0.31957600000000003</v>
      </c>
      <c r="HC195" s="19">
        <v>0</v>
      </c>
      <c r="HD195" s="19">
        <v>0.39730900000000002</v>
      </c>
      <c r="HE195" s="19">
        <f t="shared" si="2281"/>
        <v>0.71688499999999999</v>
      </c>
      <c r="HF195" s="19">
        <v>0</v>
      </c>
      <c r="HG195" s="19">
        <v>0</v>
      </c>
      <c r="HH195" s="19">
        <v>0</v>
      </c>
      <c r="HI195" s="19">
        <f t="shared" si="2282"/>
        <v>0</v>
      </c>
      <c r="HJ195" s="19">
        <v>0</v>
      </c>
      <c r="HK195" s="19">
        <v>0</v>
      </c>
      <c r="HL195" s="19">
        <v>0</v>
      </c>
      <c r="HM195" s="19">
        <f t="shared" si="2283"/>
        <v>0</v>
      </c>
      <c r="HN195" s="19">
        <f t="shared" si="2284"/>
        <v>0.98017620000000005</v>
      </c>
      <c r="HO195" s="19">
        <v>0</v>
      </c>
      <c r="HP195" s="19">
        <v>0</v>
      </c>
      <c r="HQ195" s="19"/>
      <c r="HR195" s="19">
        <f t="shared" si="2285"/>
        <v>0</v>
      </c>
      <c r="HS195" s="186"/>
      <c r="HT195" s="186"/>
      <c r="HU195" s="186"/>
      <c r="HV195" s="186">
        <f t="shared" si="2286"/>
        <v>0</v>
      </c>
      <c r="HW195" s="186"/>
      <c r="HX195" s="186"/>
      <c r="HY195" s="186"/>
      <c r="HZ195" s="186">
        <f t="shared" si="2287"/>
        <v>0</v>
      </c>
      <c r="IA195" s="186"/>
      <c r="IB195" s="186"/>
      <c r="IC195" s="186"/>
      <c r="ID195" s="186">
        <f t="shared" si="2288"/>
        <v>0</v>
      </c>
      <c r="IE195" s="186">
        <f t="shared" si="2289"/>
        <v>0</v>
      </c>
    </row>
    <row r="196" spans="1:239" ht="15.75" x14ac:dyDescent="0.25">
      <c r="A196" s="17">
        <v>4</v>
      </c>
      <c r="B196" s="21" t="s">
        <v>37</v>
      </c>
      <c r="C196" s="19" t="s">
        <v>38</v>
      </c>
      <c r="D196" s="20">
        <f>AR196+'1.Danh muc CPHC'!CF196+DT196+FH196+GV196</f>
        <v>0.19679579999999999</v>
      </c>
      <c r="E196" s="20">
        <f>AS196+'1.Danh muc CPHC'!CG196+DU196+FI196+GW196</f>
        <v>7.2934788999999993</v>
      </c>
      <c r="F196" s="20">
        <f>AT196+'1.Danh muc CPHC'!CH196+DV196+FJ196+GX196</f>
        <v>2.4247199999999997E-2</v>
      </c>
      <c r="G196" s="20">
        <f>AU196+'1.Danh muc CPHC'!CI196+DW196+FK196+GY196</f>
        <v>3.2454400000000001E-2</v>
      </c>
      <c r="H196" s="20">
        <f>AV196+'1.Danh muc CPHC'!CJ196+DX196+FL196+GZ196</f>
        <v>2.4340799999999999E-2</v>
      </c>
      <c r="I196" s="32">
        <f t="shared" si="2010"/>
        <v>8.1042400000000001E-2</v>
      </c>
      <c r="J196" s="20">
        <f t="shared" si="2243"/>
        <v>0.16295399999999999</v>
      </c>
      <c r="K196" s="20">
        <f t="shared" si="2244"/>
        <v>8.1136E-2</v>
      </c>
      <c r="L196" s="20">
        <f t="shared" si="2245"/>
        <v>0.16295399999999999</v>
      </c>
      <c r="M196" s="32">
        <f t="shared" si="2011"/>
        <v>0.40704399999999996</v>
      </c>
      <c r="N196" s="20">
        <f t="shared" si="2246"/>
        <v>1.6227200000000001E-2</v>
      </c>
      <c r="O196" s="20">
        <f t="shared" si="2247"/>
        <v>1.6227200000000001E-2</v>
      </c>
      <c r="P196" s="20">
        <f t="shared" si="2248"/>
        <v>1.6227200000000001E-2</v>
      </c>
      <c r="Q196" s="32">
        <f t="shared" si="2012"/>
        <v>4.8681600000000005E-2</v>
      </c>
      <c r="R196" s="20">
        <f t="shared" si="2249"/>
        <v>1.0227200000000001E-2</v>
      </c>
      <c r="S196" s="20">
        <f t="shared" si="2250"/>
        <v>1.5771360000000003</v>
      </c>
      <c r="T196" s="20">
        <f t="shared" si="2251"/>
        <v>1.5771360000000003</v>
      </c>
      <c r="U196" s="32">
        <f t="shared" si="2013"/>
        <v>3.1644992000000007</v>
      </c>
      <c r="V196" s="32">
        <f t="shared" si="2014"/>
        <v>3.7012672000000006</v>
      </c>
      <c r="W196" s="32">
        <f t="shared" si="2252"/>
        <v>1.0227200000000001E-2</v>
      </c>
      <c r="X196" s="32">
        <f t="shared" si="2253"/>
        <v>4.2227199999999999E-2</v>
      </c>
      <c r="Y196" s="202">
        <f t="shared" si="2254"/>
        <v>0</v>
      </c>
      <c r="Z196" s="186">
        <f t="shared" si="2056"/>
        <v>5.2454399999999998E-2</v>
      </c>
      <c r="AA196" s="186">
        <f t="shared" si="2255"/>
        <v>0</v>
      </c>
      <c r="AB196" s="186">
        <f t="shared" si="2256"/>
        <v>0</v>
      </c>
      <c r="AC196" s="186">
        <f t="shared" si="2257"/>
        <v>0</v>
      </c>
      <c r="AD196" s="186">
        <f t="shared" si="2258"/>
        <v>0</v>
      </c>
      <c r="AE196" s="186">
        <f t="shared" si="2259"/>
        <v>0</v>
      </c>
      <c r="AF196" s="186">
        <f t="shared" si="2260"/>
        <v>0</v>
      </c>
      <c r="AG196" s="186">
        <f t="shared" si="2261"/>
        <v>0</v>
      </c>
      <c r="AH196" s="186">
        <f t="shared" si="2262"/>
        <v>0</v>
      </c>
      <c r="AI196" s="186">
        <f t="shared" si="2263"/>
        <v>0</v>
      </c>
      <c r="AJ196" s="186">
        <f t="shared" si="2264"/>
        <v>0</v>
      </c>
      <c r="AK196" s="186">
        <f t="shared" si="2265"/>
        <v>0</v>
      </c>
      <c r="AL196" s="186">
        <f t="shared" si="2266"/>
        <v>0</v>
      </c>
      <c r="AM196" s="186">
        <f t="shared" si="2057"/>
        <v>5.2454399999999998E-2</v>
      </c>
      <c r="AN196" s="13"/>
      <c r="AO196" s="18">
        <v>4</v>
      </c>
      <c r="AP196" s="21" t="s">
        <v>37</v>
      </c>
      <c r="AQ196" s="19" t="s">
        <v>38</v>
      </c>
      <c r="AR196" s="19">
        <v>0</v>
      </c>
      <c r="AS196" s="19">
        <v>6.3999999999999995</v>
      </c>
      <c r="AT196" s="19">
        <v>0</v>
      </c>
      <c r="AU196" s="19">
        <v>0</v>
      </c>
      <c r="AV196" s="19">
        <v>0</v>
      </c>
      <c r="AW196" s="19">
        <f t="shared" si="2267"/>
        <v>0</v>
      </c>
      <c r="AX196" s="19">
        <v>0</v>
      </c>
      <c r="AY196" s="19">
        <v>0</v>
      </c>
      <c r="AZ196" s="19">
        <v>0</v>
      </c>
      <c r="BA196" s="19">
        <f t="shared" si="2268"/>
        <v>0</v>
      </c>
      <c r="BB196" s="19">
        <v>0</v>
      </c>
      <c r="BC196" s="19">
        <v>0</v>
      </c>
      <c r="BD196" s="19">
        <v>0</v>
      </c>
      <c r="BE196" s="19">
        <f t="shared" si="2269"/>
        <v>0</v>
      </c>
      <c r="BF196" s="19">
        <v>0</v>
      </c>
      <c r="BG196" s="19">
        <v>1.5669088000000002</v>
      </c>
      <c r="BH196" s="19">
        <v>1.5669088000000002</v>
      </c>
      <c r="BI196" s="19">
        <f t="shared" si="2270"/>
        <v>3.1338176000000004</v>
      </c>
      <c r="BJ196" s="33">
        <f t="shared" si="2271"/>
        <v>3.1338176000000004</v>
      </c>
      <c r="BK196" s="48"/>
      <c r="BL196" s="48"/>
      <c r="BM196" s="48"/>
      <c r="BN196" s="197">
        <f t="shared" si="2272"/>
        <v>0</v>
      </c>
      <c r="BO196" s="197"/>
      <c r="BP196" s="197"/>
      <c r="BQ196" s="197"/>
      <c r="BR196" s="197">
        <f t="shared" si="2273"/>
        <v>0</v>
      </c>
      <c r="BS196" s="197"/>
      <c r="BT196" s="197"/>
      <c r="BU196" s="197"/>
      <c r="BV196" s="197">
        <f t="shared" si="2274"/>
        <v>0</v>
      </c>
      <c r="BW196" s="197"/>
      <c r="BX196" s="197"/>
      <c r="BY196" s="197"/>
      <c r="BZ196" s="197">
        <f t="shared" si="2275"/>
        <v>0</v>
      </c>
      <c r="CA196" s="197"/>
      <c r="CC196" s="18">
        <v>4</v>
      </c>
      <c r="CD196" s="21" t="s">
        <v>37</v>
      </c>
      <c r="CE196" s="19" t="s">
        <v>38</v>
      </c>
      <c r="CF196" s="19"/>
      <c r="CG196" s="19"/>
      <c r="CH196" s="19"/>
      <c r="CI196" s="19"/>
      <c r="CJ196" s="19"/>
      <c r="CK196" s="19">
        <v>0</v>
      </c>
      <c r="CL196" s="19"/>
      <c r="CM196" s="19"/>
      <c r="CN196" s="19"/>
      <c r="CO196" s="19">
        <v>0</v>
      </c>
      <c r="CP196" s="19"/>
      <c r="CQ196" s="19"/>
      <c r="CR196" s="19"/>
      <c r="CS196" s="19">
        <v>0</v>
      </c>
      <c r="CT196" s="19"/>
      <c r="CU196" s="19"/>
      <c r="CV196" s="19"/>
      <c r="CW196" s="19">
        <v>0</v>
      </c>
      <c r="CX196" s="19">
        <v>0</v>
      </c>
      <c r="CY196" s="19"/>
      <c r="CZ196" s="19"/>
      <c r="DA196" s="19"/>
      <c r="DB196" s="19"/>
      <c r="DC196" s="19"/>
      <c r="DD196" s="19"/>
      <c r="DE196" s="19"/>
      <c r="DF196" s="19"/>
      <c r="DG196" s="19"/>
      <c r="DH196" s="19"/>
      <c r="DI196" s="19"/>
      <c r="DJ196" s="19"/>
      <c r="DK196" s="19"/>
      <c r="DL196" s="19"/>
      <c r="DM196" s="19"/>
      <c r="DN196" s="186"/>
      <c r="DO196" s="186"/>
      <c r="DQ196" s="18">
        <v>4</v>
      </c>
      <c r="DR196" s="21" t="s">
        <v>37</v>
      </c>
      <c r="DS196" s="19" t="s">
        <v>38</v>
      </c>
      <c r="DT196" s="19"/>
      <c r="DU196" s="19"/>
      <c r="DV196" s="19"/>
      <c r="DW196" s="19"/>
      <c r="DX196" s="19"/>
      <c r="DY196" s="19">
        <v>0</v>
      </c>
      <c r="DZ196" s="19"/>
      <c r="EA196" s="19"/>
      <c r="EB196" s="19"/>
      <c r="EC196" s="19">
        <v>0</v>
      </c>
      <c r="ED196" s="19"/>
      <c r="EE196" s="19"/>
      <c r="EF196" s="19"/>
      <c r="EG196" s="19">
        <v>0</v>
      </c>
      <c r="EH196" s="19"/>
      <c r="EI196" s="19"/>
      <c r="EJ196" s="19"/>
      <c r="EK196" s="19">
        <v>0</v>
      </c>
      <c r="EL196" s="19">
        <v>0</v>
      </c>
      <c r="EM196" s="48"/>
      <c r="EN196" s="48"/>
      <c r="EO196" s="48"/>
      <c r="EP196" s="197">
        <v>0</v>
      </c>
      <c r="EQ196" s="197"/>
      <c r="ER196" s="197"/>
      <c r="ES196" s="197"/>
      <c r="ET196" s="197">
        <v>0</v>
      </c>
      <c r="EU196" s="197"/>
      <c r="EV196" s="197"/>
      <c r="EW196" s="197"/>
      <c r="EX196" s="197">
        <v>0</v>
      </c>
      <c r="EY196" s="197"/>
      <c r="EZ196" s="197"/>
      <c r="FA196" s="197"/>
      <c r="FB196" s="197">
        <v>0</v>
      </c>
      <c r="FC196" s="197">
        <v>0</v>
      </c>
      <c r="FE196" s="18">
        <v>4</v>
      </c>
      <c r="FF196" s="21" t="s">
        <v>37</v>
      </c>
      <c r="FG196" s="19" t="s">
        <v>38</v>
      </c>
      <c r="FH196" s="19"/>
      <c r="FI196" s="19"/>
      <c r="FJ196" s="19"/>
      <c r="FK196" s="19"/>
      <c r="FL196" s="19"/>
      <c r="FM196" s="19"/>
      <c r="FN196" s="19"/>
      <c r="FO196" s="19"/>
      <c r="FP196" s="19"/>
      <c r="FQ196" s="19"/>
      <c r="FR196" s="19"/>
      <c r="FS196" s="19"/>
      <c r="FT196" s="19"/>
      <c r="FU196" s="19"/>
      <c r="FV196" s="19"/>
      <c r="FW196" s="19"/>
      <c r="FX196" s="19"/>
      <c r="FY196" s="19"/>
      <c r="FZ196" s="19"/>
      <c r="GA196" s="19"/>
      <c r="GB196" s="19"/>
      <c r="GC196" s="19"/>
      <c r="GD196" s="186">
        <f t="shared" si="2276"/>
        <v>0</v>
      </c>
      <c r="GE196" s="186"/>
      <c r="GF196" s="186"/>
      <c r="GG196" s="186"/>
      <c r="GH196" s="186">
        <f t="shared" si="2277"/>
        <v>0</v>
      </c>
      <c r="GI196" s="186"/>
      <c r="GJ196" s="186"/>
      <c r="GK196" s="186"/>
      <c r="GL196" s="186">
        <f t="shared" si="2278"/>
        <v>0</v>
      </c>
      <c r="GM196" s="186"/>
      <c r="GN196" s="186"/>
      <c r="GO196" s="186"/>
      <c r="GP196" s="186">
        <f t="shared" si="2279"/>
        <v>0</v>
      </c>
      <c r="GQ196" s="186"/>
      <c r="GS196" s="18">
        <v>4</v>
      </c>
      <c r="GT196" s="21" t="s">
        <v>37</v>
      </c>
      <c r="GU196" s="19" t="s">
        <v>38</v>
      </c>
      <c r="GV196" s="19">
        <v>0.19679579999999999</v>
      </c>
      <c r="GW196" s="19">
        <v>0.89347889999999996</v>
      </c>
      <c r="GX196" s="19">
        <v>2.4247199999999997E-2</v>
      </c>
      <c r="GY196" s="19">
        <v>3.2454400000000001E-2</v>
      </c>
      <c r="GZ196" s="19">
        <v>2.4340799999999999E-2</v>
      </c>
      <c r="HA196" s="19">
        <f t="shared" si="2280"/>
        <v>8.1042400000000001E-2</v>
      </c>
      <c r="HB196" s="19">
        <v>0.16295399999999999</v>
      </c>
      <c r="HC196" s="19">
        <v>8.1136E-2</v>
      </c>
      <c r="HD196" s="19">
        <v>0.16295399999999999</v>
      </c>
      <c r="HE196" s="19">
        <f t="shared" si="2281"/>
        <v>0.40704399999999996</v>
      </c>
      <c r="HF196" s="19">
        <v>1.6227200000000001E-2</v>
      </c>
      <c r="HG196" s="19">
        <v>1.6227200000000001E-2</v>
      </c>
      <c r="HH196" s="19">
        <v>1.6227200000000001E-2</v>
      </c>
      <c r="HI196" s="19">
        <f t="shared" si="2282"/>
        <v>4.8681600000000005E-2</v>
      </c>
      <c r="HJ196" s="19">
        <v>1.0227200000000001E-2</v>
      </c>
      <c r="HK196" s="19">
        <v>1.0227200000000001E-2</v>
      </c>
      <c r="HL196" s="19">
        <v>1.0227200000000001E-2</v>
      </c>
      <c r="HM196" s="19">
        <f t="shared" si="2283"/>
        <v>3.0681600000000003E-2</v>
      </c>
      <c r="HN196" s="19">
        <f t="shared" si="2284"/>
        <v>0.5674496</v>
      </c>
      <c r="HO196" s="19">
        <v>1.0227200000000001E-2</v>
      </c>
      <c r="HP196" s="19">
        <v>4.2227199999999999E-2</v>
      </c>
      <c r="HQ196" s="19"/>
      <c r="HR196" s="19">
        <f t="shared" si="2285"/>
        <v>5.2454399999999998E-2</v>
      </c>
      <c r="HS196" s="186"/>
      <c r="HT196" s="186"/>
      <c r="HU196" s="186"/>
      <c r="HV196" s="186">
        <f t="shared" si="2286"/>
        <v>0</v>
      </c>
      <c r="HW196" s="186"/>
      <c r="HX196" s="186"/>
      <c r="HY196" s="186"/>
      <c r="HZ196" s="186">
        <f t="shared" si="2287"/>
        <v>0</v>
      </c>
      <c r="IA196" s="186"/>
      <c r="IB196" s="186"/>
      <c r="IC196" s="186"/>
      <c r="ID196" s="186">
        <f t="shared" si="2288"/>
        <v>0</v>
      </c>
      <c r="IE196" s="186">
        <f t="shared" si="2289"/>
        <v>5.2454399999999998E-2</v>
      </c>
    </row>
    <row r="197" spans="1:239" ht="15.75" x14ac:dyDescent="0.25">
      <c r="A197" s="17">
        <v>5</v>
      </c>
      <c r="B197" s="21" t="s">
        <v>39</v>
      </c>
      <c r="C197" s="19" t="s">
        <v>40</v>
      </c>
      <c r="D197" s="20">
        <f>AR197+'1.Danh muc CPHC'!CF197+DT197+FH197+GV197</f>
        <v>4.1855062000000007</v>
      </c>
      <c r="E197" s="20">
        <f>AS197+'1.Danh muc CPHC'!CG197+DU197+FI197+GW197</f>
        <v>11.40113742</v>
      </c>
      <c r="F197" s="20">
        <f>AT197+'1.Danh muc CPHC'!CH197+DV197+FJ197+GX197</f>
        <v>0.53890389999999999</v>
      </c>
      <c r="G197" s="20">
        <f>AU197+'1.Danh muc CPHC'!CI197+DW197+FK197+GY197</f>
        <v>2.3073744</v>
      </c>
      <c r="H197" s="20">
        <f>AV197+'1.Danh muc CPHC'!CJ197+DX197+FL197+GZ197</f>
        <v>1.7974242599999997</v>
      </c>
      <c r="I197" s="32">
        <f t="shared" si="2010"/>
        <v>4.6437025599999995</v>
      </c>
      <c r="J197" s="20">
        <f t="shared" si="2243"/>
        <v>2.6607664</v>
      </c>
      <c r="K197" s="20">
        <f t="shared" si="2244"/>
        <v>1.9849224000000001</v>
      </c>
      <c r="L197" s="20">
        <f t="shared" si="2245"/>
        <v>1.3668806</v>
      </c>
      <c r="M197" s="32">
        <f t="shared" si="2011"/>
        <v>6.0125694000000003</v>
      </c>
      <c r="N197" s="20">
        <f t="shared" si="2246"/>
        <v>1.4878444000000002</v>
      </c>
      <c r="O197" s="20">
        <f t="shared" si="2247"/>
        <v>1.7495328000000003</v>
      </c>
      <c r="P197" s="20">
        <f t="shared" si="2248"/>
        <v>1.5869144000000002</v>
      </c>
      <c r="Q197" s="32">
        <f t="shared" si="2012"/>
        <v>4.8242916000000005</v>
      </c>
      <c r="R197" s="20">
        <f t="shared" si="2249"/>
        <v>0.58818700000000002</v>
      </c>
      <c r="S197" s="20">
        <f t="shared" si="2250"/>
        <v>1.1328672</v>
      </c>
      <c r="T197" s="20">
        <f t="shared" si="2251"/>
        <v>0.93377280000000007</v>
      </c>
      <c r="U197" s="32">
        <f t="shared" si="2013"/>
        <v>2.654827</v>
      </c>
      <c r="V197" s="32">
        <f t="shared" si="2014"/>
        <v>18.135390560000001</v>
      </c>
      <c r="W197" s="32">
        <f t="shared" si="2252"/>
        <v>0.10121659999999999</v>
      </c>
      <c r="X197" s="32">
        <f t="shared" si="2253"/>
        <v>0.1299468</v>
      </c>
      <c r="Y197" s="202">
        <f t="shared" si="2254"/>
        <v>0</v>
      </c>
      <c r="Z197" s="186">
        <f t="shared" si="2056"/>
        <v>0.23116339999999999</v>
      </c>
      <c r="AA197" s="186">
        <f t="shared" si="2255"/>
        <v>0</v>
      </c>
      <c r="AB197" s="186">
        <f t="shared" si="2256"/>
        <v>0</v>
      </c>
      <c r="AC197" s="186">
        <f t="shared" si="2257"/>
        <v>0</v>
      </c>
      <c r="AD197" s="186">
        <f t="shared" si="2258"/>
        <v>0</v>
      </c>
      <c r="AE197" s="186">
        <f t="shared" si="2259"/>
        <v>0</v>
      </c>
      <c r="AF197" s="186">
        <f t="shared" si="2260"/>
        <v>0</v>
      </c>
      <c r="AG197" s="186">
        <f t="shared" si="2261"/>
        <v>0</v>
      </c>
      <c r="AH197" s="186">
        <f t="shared" si="2262"/>
        <v>0</v>
      </c>
      <c r="AI197" s="186">
        <f t="shared" si="2263"/>
        <v>0</v>
      </c>
      <c r="AJ197" s="186">
        <f t="shared" si="2264"/>
        <v>0</v>
      </c>
      <c r="AK197" s="186">
        <f t="shared" si="2265"/>
        <v>0</v>
      </c>
      <c r="AL197" s="186">
        <f t="shared" si="2266"/>
        <v>0</v>
      </c>
      <c r="AM197" s="186">
        <f t="shared" si="2057"/>
        <v>0.23116339999999999</v>
      </c>
      <c r="AN197" s="13"/>
      <c r="AO197" s="18">
        <v>5</v>
      </c>
      <c r="AP197" s="21" t="s">
        <v>39</v>
      </c>
      <c r="AQ197" s="19" t="s">
        <v>40</v>
      </c>
      <c r="AR197" s="19">
        <v>3.8121565000000004</v>
      </c>
      <c r="AS197" s="19">
        <v>8.6597596199999991</v>
      </c>
      <c r="AT197" s="19">
        <v>0.41772640000000005</v>
      </c>
      <c r="AU197" s="19">
        <v>2.163224</v>
      </c>
      <c r="AV197" s="19">
        <v>1.7167323599999997</v>
      </c>
      <c r="AW197" s="19">
        <f t="shared" si="2267"/>
        <v>4.2976827599999998</v>
      </c>
      <c r="AX197" s="19">
        <v>2.5204544000000002</v>
      </c>
      <c r="AY197" s="19">
        <v>1.9216884000000001</v>
      </c>
      <c r="AZ197" s="19">
        <v>1.2825536</v>
      </c>
      <c r="BA197" s="19">
        <f t="shared" si="2268"/>
        <v>5.7246964</v>
      </c>
      <c r="BB197" s="19">
        <v>1.4574476000000001</v>
      </c>
      <c r="BC197" s="19">
        <v>1.7037628000000002</v>
      </c>
      <c r="BD197" s="19">
        <v>1.5407500000000001</v>
      </c>
      <c r="BE197" s="19">
        <f t="shared" si="2269"/>
        <v>4.7019604000000008</v>
      </c>
      <c r="BF197" s="19">
        <v>0.49897000000000002</v>
      </c>
      <c r="BG197" s="19">
        <v>1.0214824</v>
      </c>
      <c r="BH197" s="19">
        <v>0.80966880000000008</v>
      </c>
      <c r="BI197" s="19">
        <f t="shared" si="2270"/>
        <v>2.3301211999999998</v>
      </c>
      <c r="BJ197" s="33">
        <f t="shared" si="2271"/>
        <v>17.054460760000001</v>
      </c>
      <c r="BK197" s="48"/>
      <c r="BL197" s="48"/>
      <c r="BM197" s="48"/>
      <c r="BN197" s="197">
        <f t="shared" si="2272"/>
        <v>0</v>
      </c>
      <c r="BO197" s="197"/>
      <c r="BP197" s="197"/>
      <c r="BQ197" s="197"/>
      <c r="BR197" s="197">
        <f t="shared" si="2273"/>
        <v>0</v>
      </c>
      <c r="BS197" s="197"/>
      <c r="BT197" s="197"/>
      <c r="BU197" s="197"/>
      <c r="BV197" s="197">
        <f t="shared" si="2274"/>
        <v>0</v>
      </c>
      <c r="BW197" s="197"/>
      <c r="BX197" s="197"/>
      <c r="BY197" s="197"/>
      <c r="BZ197" s="197">
        <f t="shared" si="2275"/>
        <v>0</v>
      </c>
      <c r="CA197" s="197"/>
      <c r="CC197" s="18">
        <v>5</v>
      </c>
      <c r="CD197" s="21" t="s">
        <v>39</v>
      </c>
      <c r="CE197" s="19" t="s">
        <v>40</v>
      </c>
      <c r="CF197" s="19"/>
      <c r="CG197" s="19"/>
      <c r="CH197" s="19"/>
      <c r="CI197" s="19"/>
      <c r="CJ197" s="19"/>
      <c r="CK197" s="19">
        <v>0</v>
      </c>
      <c r="CL197" s="19"/>
      <c r="CM197" s="19"/>
      <c r="CN197" s="19"/>
      <c r="CO197" s="19">
        <v>0</v>
      </c>
      <c r="CP197" s="19"/>
      <c r="CQ197" s="19"/>
      <c r="CR197" s="19"/>
      <c r="CS197" s="19">
        <v>0</v>
      </c>
      <c r="CT197" s="19"/>
      <c r="CU197" s="19"/>
      <c r="CV197" s="19"/>
      <c r="CW197" s="19">
        <v>0</v>
      </c>
      <c r="CX197" s="19">
        <v>0</v>
      </c>
      <c r="CY197" s="19"/>
      <c r="CZ197" s="19"/>
      <c r="DA197" s="19"/>
      <c r="DB197" s="19"/>
      <c r="DC197" s="19"/>
      <c r="DD197" s="19"/>
      <c r="DE197" s="19"/>
      <c r="DF197" s="19"/>
      <c r="DG197" s="19"/>
      <c r="DH197" s="19"/>
      <c r="DI197" s="19"/>
      <c r="DJ197" s="19"/>
      <c r="DK197" s="19"/>
      <c r="DL197" s="19"/>
      <c r="DM197" s="19"/>
      <c r="DN197" s="186"/>
      <c r="DO197" s="186"/>
      <c r="DQ197" s="18">
        <v>5</v>
      </c>
      <c r="DR197" s="21" t="s">
        <v>39</v>
      </c>
      <c r="DS197" s="19" t="s">
        <v>40</v>
      </c>
      <c r="DT197" s="19"/>
      <c r="DU197" s="19"/>
      <c r="DV197" s="19"/>
      <c r="DW197" s="19"/>
      <c r="DX197" s="19"/>
      <c r="DY197" s="19">
        <v>0</v>
      </c>
      <c r="DZ197" s="19"/>
      <c r="EA197" s="19"/>
      <c r="EB197" s="19"/>
      <c r="EC197" s="19">
        <v>0</v>
      </c>
      <c r="ED197" s="19"/>
      <c r="EE197" s="19"/>
      <c r="EF197" s="19"/>
      <c r="EG197" s="19">
        <v>0</v>
      </c>
      <c r="EH197" s="19"/>
      <c r="EI197" s="19"/>
      <c r="EJ197" s="19"/>
      <c r="EK197" s="19">
        <v>0</v>
      </c>
      <c r="EL197" s="19">
        <v>0</v>
      </c>
      <c r="EM197" s="48"/>
      <c r="EN197" s="48"/>
      <c r="EO197" s="48"/>
      <c r="EP197" s="197">
        <v>0</v>
      </c>
      <c r="EQ197" s="197"/>
      <c r="ER197" s="197"/>
      <c r="ES197" s="197"/>
      <c r="ET197" s="197">
        <v>0</v>
      </c>
      <c r="EU197" s="197"/>
      <c r="EV197" s="197"/>
      <c r="EW197" s="197"/>
      <c r="EX197" s="197">
        <v>0</v>
      </c>
      <c r="EY197" s="197"/>
      <c r="EZ197" s="197"/>
      <c r="FA197" s="197"/>
      <c r="FB197" s="197">
        <v>0</v>
      </c>
      <c r="FC197" s="197">
        <v>0</v>
      </c>
      <c r="FE197" s="18">
        <v>5</v>
      </c>
      <c r="FF197" s="21" t="s">
        <v>39</v>
      </c>
      <c r="FG197" s="19" t="s">
        <v>40</v>
      </c>
      <c r="FH197" s="19"/>
      <c r="FI197" s="19"/>
      <c r="FJ197" s="19"/>
      <c r="FK197" s="19"/>
      <c r="FL197" s="19"/>
      <c r="FM197" s="19"/>
      <c r="FN197" s="19"/>
      <c r="FO197" s="19"/>
      <c r="FP197" s="19"/>
      <c r="FQ197" s="19"/>
      <c r="FR197" s="19"/>
      <c r="FS197" s="19"/>
      <c r="FT197" s="19"/>
      <c r="FU197" s="19"/>
      <c r="FV197" s="19"/>
      <c r="FW197" s="19"/>
      <c r="FX197" s="19"/>
      <c r="FY197" s="19"/>
      <c r="FZ197" s="19"/>
      <c r="GA197" s="19"/>
      <c r="GB197" s="19"/>
      <c r="GC197" s="19"/>
      <c r="GD197" s="186">
        <f t="shared" si="2276"/>
        <v>0</v>
      </c>
      <c r="GE197" s="186"/>
      <c r="GF197" s="186"/>
      <c r="GG197" s="186"/>
      <c r="GH197" s="186">
        <f t="shared" si="2277"/>
        <v>0</v>
      </c>
      <c r="GI197" s="186"/>
      <c r="GJ197" s="186"/>
      <c r="GK197" s="186"/>
      <c r="GL197" s="186">
        <f t="shared" si="2278"/>
        <v>0</v>
      </c>
      <c r="GM197" s="186"/>
      <c r="GN197" s="186"/>
      <c r="GO197" s="186"/>
      <c r="GP197" s="186">
        <f t="shared" si="2279"/>
        <v>0</v>
      </c>
      <c r="GQ197" s="186"/>
      <c r="GS197" s="18">
        <v>5</v>
      </c>
      <c r="GT197" s="21" t="s">
        <v>39</v>
      </c>
      <c r="GU197" s="19" t="s">
        <v>40</v>
      </c>
      <c r="GV197" s="19">
        <v>0.37334970000000001</v>
      </c>
      <c r="GW197" s="19">
        <v>2.7413778</v>
      </c>
      <c r="GX197" s="19">
        <v>0.12117749999999999</v>
      </c>
      <c r="GY197" s="19">
        <v>0.14415039999999998</v>
      </c>
      <c r="GZ197" s="19">
        <v>8.0691899999999997E-2</v>
      </c>
      <c r="HA197" s="19">
        <f t="shared" si="2280"/>
        <v>0.34601979999999993</v>
      </c>
      <c r="HB197" s="19">
        <v>0.14031199999999999</v>
      </c>
      <c r="HC197" s="19">
        <v>6.3233999999999999E-2</v>
      </c>
      <c r="HD197" s="19">
        <v>8.4326999999999999E-2</v>
      </c>
      <c r="HE197" s="19">
        <f t="shared" si="2281"/>
        <v>0.28787299999999999</v>
      </c>
      <c r="HF197" s="19">
        <v>3.0396800000000002E-2</v>
      </c>
      <c r="HG197" s="19">
        <v>4.5770000000000005E-2</v>
      </c>
      <c r="HH197" s="19">
        <v>4.6164400000000001E-2</v>
      </c>
      <c r="HI197" s="19">
        <f t="shared" si="2282"/>
        <v>0.1223312</v>
      </c>
      <c r="HJ197" s="19">
        <v>8.9217000000000005E-2</v>
      </c>
      <c r="HK197" s="19">
        <v>0.11138480000000001</v>
      </c>
      <c r="HL197" s="19">
        <v>0.12410399999999999</v>
      </c>
      <c r="HM197" s="19">
        <f t="shared" si="2283"/>
        <v>0.32470579999999999</v>
      </c>
      <c r="HN197" s="19">
        <f t="shared" si="2284"/>
        <v>1.0809297999999998</v>
      </c>
      <c r="HO197" s="19">
        <v>0.10121659999999999</v>
      </c>
      <c r="HP197" s="19">
        <v>0.1299468</v>
      </c>
      <c r="HQ197" s="19"/>
      <c r="HR197" s="19">
        <f t="shared" si="2285"/>
        <v>0.23116339999999999</v>
      </c>
      <c r="HS197" s="186"/>
      <c r="HT197" s="186"/>
      <c r="HU197" s="186"/>
      <c r="HV197" s="186">
        <f t="shared" si="2286"/>
        <v>0</v>
      </c>
      <c r="HW197" s="186"/>
      <c r="HX197" s="186"/>
      <c r="HY197" s="186"/>
      <c r="HZ197" s="186">
        <f t="shared" si="2287"/>
        <v>0</v>
      </c>
      <c r="IA197" s="186"/>
      <c r="IB197" s="186"/>
      <c r="IC197" s="186"/>
      <c r="ID197" s="186">
        <f t="shared" si="2288"/>
        <v>0</v>
      </c>
      <c r="IE197" s="186">
        <f t="shared" si="2289"/>
        <v>0.23116339999999999</v>
      </c>
    </row>
    <row r="198" spans="1:239" ht="15.75" x14ac:dyDescent="0.25">
      <c r="A198" s="17">
        <v>6</v>
      </c>
      <c r="B198" s="21" t="s">
        <v>41</v>
      </c>
      <c r="C198" s="19" t="s">
        <v>42</v>
      </c>
      <c r="D198" s="20">
        <f>AR198+'1.Danh muc CPHC'!CF198+DT198+FH198+GV198</f>
        <v>0.55162479999999992</v>
      </c>
      <c r="E198" s="20">
        <f>AS198+'1.Danh muc CPHC'!CG198+DU198+FI198+GW198</f>
        <v>4.6835044800000007</v>
      </c>
      <c r="F198" s="20">
        <f>AT198+'1.Danh muc CPHC'!CH198+DV198+FJ198+GX198</f>
        <v>8.95952E-2</v>
      </c>
      <c r="G198" s="20">
        <f>AU198+'1.Danh muc CPHC'!CI198+DW198+FK198+GY198</f>
        <v>0.1898484</v>
      </c>
      <c r="H198" s="20">
        <f>AV198+'1.Danh muc CPHC'!CJ198+DX198+FL198+GZ198</f>
        <v>0.18633263999999999</v>
      </c>
      <c r="I198" s="32">
        <f t="shared" si="2010"/>
        <v>0.46577624000000001</v>
      </c>
      <c r="J198" s="20">
        <f t="shared" si="2243"/>
        <v>0.16958640000000003</v>
      </c>
      <c r="K198" s="20">
        <f t="shared" si="2244"/>
        <v>0.12156400000000001</v>
      </c>
      <c r="L198" s="20">
        <f t="shared" si="2245"/>
        <v>0.20836760000000001</v>
      </c>
      <c r="M198" s="32">
        <f t="shared" si="2011"/>
        <v>0.49951800000000002</v>
      </c>
      <c r="N198" s="20">
        <f t="shared" si="2246"/>
        <v>0.36764400000000008</v>
      </c>
      <c r="O198" s="20">
        <f t="shared" si="2247"/>
        <v>0.26226520000000003</v>
      </c>
      <c r="P198" s="20">
        <f t="shared" si="2248"/>
        <v>6.2392000000000003E-2</v>
      </c>
      <c r="Q198" s="32">
        <f t="shared" si="2012"/>
        <v>0.69230120000000017</v>
      </c>
      <c r="R198" s="20">
        <f t="shared" si="2249"/>
        <v>0.32812999999999998</v>
      </c>
      <c r="S198" s="20">
        <f t="shared" si="2250"/>
        <v>0.47329600000000005</v>
      </c>
      <c r="T198" s="20">
        <f t="shared" si="2251"/>
        <v>0.43927460000000007</v>
      </c>
      <c r="U198" s="32">
        <f t="shared" si="2013"/>
        <v>1.2407006</v>
      </c>
      <c r="V198" s="32">
        <f t="shared" si="2014"/>
        <v>2.89829604</v>
      </c>
      <c r="W198" s="32">
        <f t="shared" si="2252"/>
        <v>4.4160000000000005E-2</v>
      </c>
      <c r="X198" s="32">
        <f t="shared" si="2253"/>
        <v>3.456E-2</v>
      </c>
      <c r="Y198" s="202">
        <f t="shared" si="2254"/>
        <v>0</v>
      </c>
      <c r="Z198" s="186">
        <f t="shared" si="2056"/>
        <v>7.8720000000000012E-2</v>
      </c>
      <c r="AA198" s="186">
        <f t="shared" si="2255"/>
        <v>0</v>
      </c>
      <c r="AB198" s="186">
        <f t="shared" si="2256"/>
        <v>0</v>
      </c>
      <c r="AC198" s="186">
        <f t="shared" si="2257"/>
        <v>0</v>
      </c>
      <c r="AD198" s="186">
        <f t="shared" si="2258"/>
        <v>0</v>
      </c>
      <c r="AE198" s="186">
        <f t="shared" si="2259"/>
        <v>0</v>
      </c>
      <c r="AF198" s="186">
        <f t="shared" si="2260"/>
        <v>0</v>
      </c>
      <c r="AG198" s="186">
        <f t="shared" si="2261"/>
        <v>0</v>
      </c>
      <c r="AH198" s="186">
        <f t="shared" si="2262"/>
        <v>0</v>
      </c>
      <c r="AI198" s="186">
        <f t="shared" si="2263"/>
        <v>0</v>
      </c>
      <c r="AJ198" s="186">
        <f t="shared" si="2264"/>
        <v>0</v>
      </c>
      <c r="AK198" s="186">
        <f t="shared" si="2265"/>
        <v>0</v>
      </c>
      <c r="AL198" s="186">
        <f t="shared" si="2266"/>
        <v>0</v>
      </c>
      <c r="AM198" s="186">
        <f t="shared" si="2057"/>
        <v>7.8720000000000012E-2</v>
      </c>
      <c r="AN198" s="13"/>
      <c r="AO198" s="18">
        <v>6</v>
      </c>
      <c r="AP198" s="21" t="s">
        <v>41</v>
      </c>
      <c r="AQ198" s="19" t="s">
        <v>42</v>
      </c>
      <c r="AR198" s="19">
        <v>0.42418479999999997</v>
      </c>
      <c r="AS198" s="19">
        <v>3.8618980800000005</v>
      </c>
      <c r="AT198" s="19">
        <v>5.2155200000000006E-2</v>
      </c>
      <c r="AU198" s="19">
        <v>0.1476084</v>
      </c>
      <c r="AV198" s="19">
        <v>0.14613264000000001</v>
      </c>
      <c r="AW198" s="19">
        <f t="shared" si="2267"/>
        <v>0.34589624000000002</v>
      </c>
      <c r="AX198" s="19">
        <v>0.16958640000000003</v>
      </c>
      <c r="AY198" s="19">
        <v>0.12156400000000001</v>
      </c>
      <c r="AZ198" s="19">
        <v>0.20836760000000001</v>
      </c>
      <c r="BA198" s="19">
        <f t="shared" si="2268"/>
        <v>0.49951800000000002</v>
      </c>
      <c r="BB198" s="19">
        <v>0.32764400000000005</v>
      </c>
      <c r="BC198" s="19">
        <v>0.23226520000000003</v>
      </c>
      <c r="BD198" s="19">
        <v>3.5992000000000003E-2</v>
      </c>
      <c r="BE198" s="19">
        <f t="shared" si="2269"/>
        <v>0.59590120000000013</v>
      </c>
      <c r="BF198" s="19">
        <v>0.28012999999999999</v>
      </c>
      <c r="BG198" s="19">
        <v>0.40205000000000002</v>
      </c>
      <c r="BH198" s="19">
        <v>0.39429800000000004</v>
      </c>
      <c r="BI198" s="19">
        <f t="shared" si="2270"/>
        <v>1.076478</v>
      </c>
      <c r="BJ198" s="33">
        <f t="shared" si="2271"/>
        <v>2.5177934400000002</v>
      </c>
      <c r="BK198" s="48"/>
      <c r="BL198" s="48"/>
      <c r="BM198" s="48"/>
      <c r="BN198" s="197">
        <f t="shared" si="2272"/>
        <v>0</v>
      </c>
      <c r="BO198" s="197"/>
      <c r="BP198" s="197"/>
      <c r="BQ198" s="197"/>
      <c r="BR198" s="197">
        <f t="shared" si="2273"/>
        <v>0</v>
      </c>
      <c r="BS198" s="197"/>
      <c r="BT198" s="197"/>
      <c r="BU198" s="197"/>
      <c r="BV198" s="197">
        <f t="shared" si="2274"/>
        <v>0</v>
      </c>
      <c r="BW198" s="197"/>
      <c r="BX198" s="197"/>
      <c r="BY198" s="197"/>
      <c r="BZ198" s="197">
        <f t="shared" si="2275"/>
        <v>0</v>
      </c>
      <c r="CA198" s="197"/>
      <c r="CC198" s="18">
        <v>6</v>
      </c>
      <c r="CD198" s="21" t="s">
        <v>41</v>
      </c>
      <c r="CE198" s="19" t="s">
        <v>42</v>
      </c>
      <c r="CF198" s="19"/>
      <c r="CG198" s="19"/>
      <c r="CH198" s="19"/>
      <c r="CI198" s="19"/>
      <c r="CJ198" s="19"/>
      <c r="CK198" s="19">
        <v>0</v>
      </c>
      <c r="CL198" s="19"/>
      <c r="CM198" s="19"/>
      <c r="CN198" s="19"/>
      <c r="CO198" s="19">
        <v>0</v>
      </c>
      <c r="CP198" s="19"/>
      <c r="CQ198" s="19"/>
      <c r="CR198" s="19"/>
      <c r="CS198" s="19">
        <v>0</v>
      </c>
      <c r="CT198" s="19"/>
      <c r="CU198" s="19"/>
      <c r="CV198" s="19"/>
      <c r="CW198" s="19">
        <v>0</v>
      </c>
      <c r="CX198" s="19">
        <v>0</v>
      </c>
      <c r="CY198" s="19"/>
      <c r="CZ198" s="19"/>
      <c r="DA198" s="19"/>
      <c r="DB198" s="19"/>
      <c r="DC198" s="19"/>
      <c r="DD198" s="19"/>
      <c r="DE198" s="19"/>
      <c r="DF198" s="19"/>
      <c r="DG198" s="19"/>
      <c r="DH198" s="19"/>
      <c r="DI198" s="19"/>
      <c r="DJ198" s="19"/>
      <c r="DK198" s="19"/>
      <c r="DL198" s="19"/>
      <c r="DM198" s="19"/>
      <c r="DN198" s="186"/>
      <c r="DO198" s="186"/>
      <c r="DQ198" s="18">
        <v>6</v>
      </c>
      <c r="DR198" s="21" t="s">
        <v>41</v>
      </c>
      <c r="DS198" s="19" t="s">
        <v>42</v>
      </c>
      <c r="DT198" s="19"/>
      <c r="DU198" s="19"/>
      <c r="DV198" s="19"/>
      <c r="DW198" s="19"/>
      <c r="DX198" s="19"/>
      <c r="DY198" s="19">
        <v>0</v>
      </c>
      <c r="DZ198" s="19"/>
      <c r="EA198" s="19"/>
      <c r="EB198" s="19"/>
      <c r="EC198" s="19">
        <v>0</v>
      </c>
      <c r="ED198" s="19"/>
      <c r="EE198" s="19"/>
      <c r="EF198" s="19"/>
      <c r="EG198" s="19">
        <v>0</v>
      </c>
      <c r="EH198" s="19"/>
      <c r="EI198" s="19"/>
      <c r="EJ198" s="19"/>
      <c r="EK198" s="19">
        <v>0</v>
      </c>
      <c r="EL198" s="19">
        <v>0</v>
      </c>
      <c r="EM198" s="48"/>
      <c r="EN198" s="48"/>
      <c r="EO198" s="48"/>
      <c r="EP198" s="197">
        <v>0</v>
      </c>
      <c r="EQ198" s="197"/>
      <c r="ER198" s="197"/>
      <c r="ES198" s="197"/>
      <c r="ET198" s="197">
        <v>0</v>
      </c>
      <c r="EU198" s="197"/>
      <c r="EV198" s="197"/>
      <c r="EW198" s="197"/>
      <c r="EX198" s="197">
        <v>0</v>
      </c>
      <c r="EY198" s="197"/>
      <c r="EZ198" s="197"/>
      <c r="FA198" s="197"/>
      <c r="FB198" s="197">
        <v>0</v>
      </c>
      <c r="FC198" s="197">
        <v>0</v>
      </c>
      <c r="FE198" s="18">
        <v>6</v>
      </c>
      <c r="FF198" s="21" t="s">
        <v>41</v>
      </c>
      <c r="FG198" s="19" t="s">
        <v>42</v>
      </c>
      <c r="FH198" s="19"/>
      <c r="FI198" s="19"/>
      <c r="FJ198" s="19"/>
      <c r="FK198" s="19"/>
      <c r="FL198" s="19"/>
      <c r="FM198" s="19"/>
      <c r="FN198" s="19"/>
      <c r="FO198" s="19"/>
      <c r="FP198" s="19"/>
      <c r="FQ198" s="19"/>
      <c r="FR198" s="19"/>
      <c r="FS198" s="19"/>
      <c r="FT198" s="19"/>
      <c r="FU198" s="19"/>
      <c r="FV198" s="19"/>
      <c r="FW198" s="19"/>
      <c r="FX198" s="19"/>
      <c r="FY198" s="19"/>
      <c r="FZ198" s="19"/>
      <c r="GA198" s="19"/>
      <c r="GB198" s="19"/>
      <c r="GC198" s="19"/>
      <c r="GD198" s="186">
        <f t="shared" si="2276"/>
        <v>0</v>
      </c>
      <c r="GE198" s="186"/>
      <c r="GF198" s="186"/>
      <c r="GG198" s="186"/>
      <c r="GH198" s="186">
        <f t="shared" si="2277"/>
        <v>0</v>
      </c>
      <c r="GI198" s="186"/>
      <c r="GJ198" s="186"/>
      <c r="GK198" s="186"/>
      <c r="GL198" s="186">
        <f t="shared" si="2278"/>
        <v>0</v>
      </c>
      <c r="GM198" s="186"/>
      <c r="GN198" s="186"/>
      <c r="GO198" s="186"/>
      <c r="GP198" s="186">
        <f t="shared" si="2279"/>
        <v>0</v>
      </c>
      <c r="GQ198" s="186"/>
      <c r="GS198" s="18">
        <v>6</v>
      </c>
      <c r="GT198" s="21" t="s">
        <v>41</v>
      </c>
      <c r="GU198" s="19" t="s">
        <v>42</v>
      </c>
      <c r="GV198" s="19">
        <v>0.12744</v>
      </c>
      <c r="GW198" s="19">
        <v>0.82160639999999996</v>
      </c>
      <c r="GX198" s="19">
        <v>3.7439999999999994E-2</v>
      </c>
      <c r="GY198" s="19">
        <v>4.224E-2</v>
      </c>
      <c r="GZ198" s="19">
        <v>4.02E-2</v>
      </c>
      <c r="HA198" s="19">
        <f t="shared" si="2280"/>
        <v>0.11988</v>
      </c>
      <c r="HB198" s="19">
        <v>0</v>
      </c>
      <c r="HC198" s="19">
        <v>0</v>
      </c>
      <c r="HD198" s="19">
        <v>0</v>
      </c>
      <c r="HE198" s="19">
        <f t="shared" si="2281"/>
        <v>0</v>
      </c>
      <c r="HF198" s="19">
        <v>4.0000000000000008E-2</v>
      </c>
      <c r="HG198" s="19">
        <v>0.03</v>
      </c>
      <c r="HH198" s="19">
        <v>2.6400000000000003E-2</v>
      </c>
      <c r="HI198" s="19">
        <f t="shared" si="2282"/>
        <v>9.6400000000000013E-2</v>
      </c>
      <c r="HJ198" s="19">
        <v>4.8000000000000001E-2</v>
      </c>
      <c r="HK198" s="19">
        <v>7.1246000000000004E-2</v>
      </c>
      <c r="HL198" s="19">
        <v>4.4976600000000005E-2</v>
      </c>
      <c r="HM198" s="19">
        <f t="shared" si="2283"/>
        <v>0.1642226</v>
      </c>
      <c r="HN198" s="19">
        <f t="shared" si="2284"/>
        <v>0.38050260000000002</v>
      </c>
      <c r="HO198" s="19">
        <v>4.4160000000000005E-2</v>
      </c>
      <c r="HP198" s="19">
        <v>3.456E-2</v>
      </c>
      <c r="HQ198" s="19"/>
      <c r="HR198" s="19">
        <f t="shared" si="2285"/>
        <v>7.8720000000000012E-2</v>
      </c>
      <c r="HS198" s="186"/>
      <c r="HT198" s="186"/>
      <c r="HU198" s="186"/>
      <c r="HV198" s="186">
        <f t="shared" si="2286"/>
        <v>0</v>
      </c>
      <c r="HW198" s="186"/>
      <c r="HX198" s="186"/>
      <c r="HY198" s="186"/>
      <c r="HZ198" s="186">
        <f t="shared" si="2287"/>
        <v>0</v>
      </c>
      <c r="IA198" s="186"/>
      <c r="IB198" s="186"/>
      <c r="IC198" s="186"/>
      <c r="ID198" s="186">
        <f t="shared" si="2288"/>
        <v>0</v>
      </c>
      <c r="IE198" s="186">
        <f t="shared" si="2289"/>
        <v>7.8720000000000012E-2</v>
      </c>
    </row>
    <row r="199" spans="1:239" ht="15.75" x14ac:dyDescent="0.25">
      <c r="A199" s="17">
        <v>7</v>
      </c>
      <c r="B199" s="21" t="s">
        <v>43</v>
      </c>
      <c r="C199" s="19" t="s">
        <v>44</v>
      </c>
      <c r="D199" s="20">
        <f>AR199+'1.Danh muc CPHC'!CF199+DT199+FH199+GV199</f>
        <v>4.2206273999999997</v>
      </c>
      <c r="E199" s="20">
        <f>AS199+'1.Danh muc CPHC'!CG199+DU199+FI199+GW199</f>
        <v>73.375547900000001</v>
      </c>
      <c r="F199" s="20">
        <f>AT199+'1.Danh muc CPHC'!CH199+DV199+FJ199+GX199</f>
        <v>4.0222699999999998</v>
      </c>
      <c r="G199" s="20">
        <f>AU199+'1.Danh muc CPHC'!CI199+DW199+FK199+GY199</f>
        <v>1.6088800000000001</v>
      </c>
      <c r="H199" s="20">
        <f>AV199+'1.Danh muc CPHC'!CJ199+DX199+FL199+GZ199</f>
        <v>1.8890399999999998</v>
      </c>
      <c r="I199" s="32">
        <f t="shared" si="2010"/>
        <v>7.5201899999999995</v>
      </c>
      <c r="J199" s="20">
        <f t="shared" si="2243"/>
        <v>1.9088959999999999</v>
      </c>
      <c r="K199" s="20">
        <f t="shared" si="2244"/>
        <v>1.5208667999999999</v>
      </c>
      <c r="L199" s="20">
        <f t="shared" si="2245"/>
        <v>2.2847637999999999</v>
      </c>
      <c r="M199" s="32">
        <f t="shared" si="2011"/>
        <v>5.7145265999999992</v>
      </c>
      <c r="N199" s="20">
        <f t="shared" si="2246"/>
        <v>1.6576468</v>
      </c>
      <c r="O199" s="20">
        <f t="shared" si="2247"/>
        <v>1.4834467999999998</v>
      </c>
      <c r="P199" s="20">
        <f t="shared" si="2248"/>
        <v>0</v>
      </c>
      <c r="Q199" s="32">
        <f t="shared" si="2012"/>
        <v>3.1410935999999996</v>
      </c>
      <c r="R199" s="20">
        <f t="shared" si="2249"/>
        <v>0.26683340000000005</v>
      </c>
      <c r="S199" s="20">
        <f t="shared" si="2250"/>
        <v>3.2452382000000002</v>
      </c>
      <c r="T199" s="20">
        <f t="shared" si="2251"/>
        <v>2.3659182000000003</v>
      </c>
      <c r="U199" s="32">
        <f t="shared" si="2013"/>
        <v>5.8779897999999999</v>
      </c>
      <c r="V199" s="32">
        <f t="shared" si="2014"/>
        <v>22.253799999999998</v>
      </c>
      <c r="W199" s="32">
        <f t="shared" si="2252"/>
        <v>1.2063934000000001</v>
      </c>
      <c r="X199" s="32">
        <f t="shared" si="2253"/>
        <v>2.5484334000000004</v>
      </c>
      <c r="Y199" s="202">
        <f t="shared" si="2254"/>
        <v>0</v>
      </c>
      <c r="Z199" s="186">
        <f t="shared" si="2056"/>
        <v>3.7548268000000005</v>
      </c>
      <c r="AA199" s="186">
        <f t="shared" si="2255"/>
        <v>0</v>
      </c>
      <c r="AB199" s="186">
        <f t="shared" si="2256"/>
        <v>0</v>
      </c>
      <c r="AC199" s="186">
        <f t="shared" si="2257"/>
        <v>0</v>
      </c>
      <c r="AD199" s="186">
        <f t="shared" si="2258"/>
        <v>0</v>
      </c>
      <c r="AE199" s="186">
        <f t="shared" si="2259"/>
        <v>0</v>
      </c>
      <c r="AF199" s="186">
        <f t="shared" si="2260"/>
        <v>0</v>
      </c>
      <c r="AG199" s="186">
        <f t="shared" si="2261"/>
        <v>0</v>
      </c>
      <c r="AH199" s="186">
        <f t="shared" si="2262"/>
        <v>0</v>
      </c>
      <c r="AI199" s="186">
        <f t="shared" si="2263"/>
        <v>0</v>
      </c>
      <c r="AJ199" s="186">
        <f t="shared" si="2264"/>
        <v>0</v>
      </c>
      <c r="AK199" s="186">
        <f t="shared" si="2265"/>
        <v>0</v>
      </c>
      <c r="AL199" s="186">
        <f t="shared" si="2266"/>
        <v>0</v>
      </c>
      <c r="AM199" s="186">
        <f t="shared" si="2057"/>
        <v>3.7548268000000005</v>
      </c>
      <c r="AN199" s="13"/>
      <c r="AO199" s="18">
        <v>7</v>
      </c>
      <c r="AP199" s="21" t="s">
        <v>43</v>
      </c>
      <c r="AQ199" s="19" t="s">
        <v>44</v>
      </c>
      <c r="AR199" s="19">
        <v>2.0699999999999998</v>
      </c>
      <c r="AS199" s="19">
        <v>62.743375999999998</v>
      </c>
      <c r="AT199" s="19">
        <v>3.5</v>
      </c>
      <c r="AU199" s="19">
        <v>0.91999999999999993</v>
      </c>
      <c r="AV199" s="19">
        <v>1.6559999999999999</v>
      </c>
      <c r="AW199" s="19">
        <f t="shared" si="2267"/>
        <v>6.0759999999999996</v>
      </c>
      <c r="AX199" s="19">
        <v>0.91999999999999993</v>
      </c>
      <c r="AY199" s="19">
        <v>1.1066668</v>
      </c>
      <c r="AZ199" s="19">
        <v>1.1066668</v>
      </c>
      <c r="BA199" s="19">
        <f t="shared" si="2268"/>
        <v>3.1333336000000003</v>
      </c>
      <c r="BB199" s="19">
        <v>1.1066668</v>
      </c>
      <c r="BC199" s="19">
        <v>1.1066668</v>
      </c>
      <c r="BD199" s="19">
        <v>0</v>
      </c>
      <c r="BE199" s="19">
        <f t="shared" si="2269"/>
        <v>2.2133335999999999</v>
      </c>
      <c r="BF199" s="19">
        <v>0</v>
      </c>
      <c r="BG199" s="19">
        <v>2.0944848</v>
      </c>
      <c r="BH199" s="19">
        <v>1.2508848000000001</v>
      </c>
      <c r="BI199" s="19">
        <f t="shared" si="2270"/>
        <v>3.3453696000000002</v>
      </c>
      <c r="BJ199" s="33">
        <f t="shared" si="2271"/>
        <v>14.768036800000001</v>
      </c>
      <c r="BK199" s="48"/>
      <c r="BL199" s="48"/>
      <c r="BM199" s="48"/>
      <c r="BN199" s="197">
        <f t="shared" si="2272"/>
        <v>0</v>
      </c>
      <c r="BO199" s="197"/>
      <c r="BP199" s="197"/>
      <c r="BQ199" s="197"/>
      <c r="BR199" s="197">
        <f t="shared" si="2273"/>
        <v>0</v>
      </c>
      <c r="BS199" s="197"/>
      <c r="BT199" s="197"/>
      <c r="BU199" s="197"/>
      <c r="BV199" s="197">
        <f t="shared" si="2274"/>
        <v>0</v>
      </c>
      <c r="BW199" s="197"/>
      <c r="BX199" s="197"/>
      <c r="BY199" s="197"/>
      <c r="BZ199" s="197">
        <f t="shared" si="2275"/>
        <v>0</v>
      </c>
      <c r="CA199" s="197"/>
      <c r="CC199" s="18">
        <v>7</v>
      </c>
      <c r="CD199" s="21" t="s">
        <v>43</v>
      </c>
      <c r="CE199" s="19" t="s">
        <v>44</v>
      </c>
      <c r="CF199" s="19"/>
      <c r="CG199" s="19"/>
      <c r="CH199" s="19"/>
      <c r="CI199" s="19"/>
      <c r="CJ199" s="19"/>
      <c r="CK199" s="19">
        <v>0</v>
      </c>
      <c r="CL199" s="19"/>
      <c r="CM199" s="19"/>
      <c r="CN199" s="19"/>
      <c r="CO199" s="19">
        <v>0</v>
      </c>
      <c r="CP199" s="19"/>
      <c r="CQ199" s="19"/>
      <c r="CR199" s="19"/>
      <c r="CS199" s="19">
        <v>0</v>
      </c>
      <c r="CT199" s="19"/>
      <c r="CU199" s="19"/>
      <c r="CV199" s="19"/>
      <c r="CW199" s="19">
        <v>0</v>
      </c>
      <c r="CX199" s="19">
        <v>0</v>
      </c>
      <c r="CY199" s="19"/>
      <c r="CZ199" s="19"/>
      <c r="DA199" s="19"/>
      <c r="DB199" s="19"/>
      <c r="DC199" s="19"/>
      <c r="DD199" s="19"/>
      <c r="DE199" s="19"/>
      <c r="DF199" s="19"/>
      <c r="DG199" s="19"/>
      <c r="DH199" s="19"/>
      <c r="DI199" s="19"/>
      <c r="DJ199" s="19"/>
      <c r="DK199" s="19"/>
      <c r="DL199" s="19"/>
      <c r="DM199" s="19"/>
      <c r="DN199" s="186"/>
      <c r="DO199" s="186"/>
      <c r="DQ199" s="18">
        <v>7</v>
      </c>
      <c r="DR199" s="21" t="s">
        <v>43</v>
      </c>
      <c r="DS199" s="19" t="s">
        <v>44</v>
      </c>
      <c r="DT199" s="19"/>
      <c r="DU199" s="19"/>
      <c r="DV199" s="19"/>
      <c r="DW199" s="19"/>
      <c r="DX199" s="19"/>
      <c r="DY199" s="19">
        <v>0</v>
      </c>
      <c r="DZ199" s="19"/>
      <c r="EA199" s="19"/>
      <c r="EB199" s="19"/>
      <c r="EC199" s="19">
        <v>0</v>
      </c>
      <c r="ED199" s="19"/>
      <c r="EE199" s="19"/>
      <c r="EF199" s="19"/>
      <c r="EG199" s="19">
        <v>0</v>
      </c>
      <c r="EH199" s="19"/>
      <c r="EI199" s="19"/>
      <c r="EJ199" s="19"/>
      <c r="EK199" s="19">
        <v>0</v>
      </c>
      <c r="EL199" s="19">
        <v>0</v>
      </c>
      <c r="EM199" s="48"/>
      <c r="EN199" s="48"/>
      <c r="EO199" s="48"/>
      <c r="EP199" s="197">
        <v>0</v>
      </c>
      <c r="EQ199" s="197"/>
      <c r="ER199" s="197"/>
      <c r="ES199" s="197"/>
      <c r="ET199" s="197">
        <v>0</v>
      </c>
      <c r="EU199" s="197"/>
      <c r="EV199" s="197"/>
      <c r="EW199" s="197"/>
      <c r="EX199" s="197">
        <v>0</v>
      </c>
      <c r="EY199" s="197"/>
      <c r="EZ199" s="197"/>
      <c r="FA199" s="197"/>
      <c r="FB199" s="197">
        <v>0</v>
      </c>
      <c r="FC199" s="197">
        <v>0</v>
      </c>
      <c r="FE199" s="18">
        <v>7</v>
      </c>
      <c r="FF199" s="21" t="s">
        <v>43</v>
      </c>
      <c r="FG199" s="19" t="s">
        <v>44</v>
      </c>
      <c r="FH199" s="19"/>
      <c r="FI199" s="19"/>
      <c r="FJ199" s="19"/>
      <c r="FK199" s="19"/>
      <c r="FL199" s="19"/>
      <c r="FM199" s="19"/>
      <c r="FN199" s="19"/>
      <c r="FO199" s="19"/>
      <c r="FP199" s="19"/>
      <c r="FQ199" s="19"/>
      <c r="FR199" s="19"/>
      <c r="FS199" s="19"/>
      <c r="FT199" s="19"/>
      <c r="FU199" s="19"/>
      <c r="FV199" s="19"/>
      <c r="FW199" s="19"/>
      <c r="FX199" s="19"/>
      <c r="FY199" s="19"/>
      <c r="FZ199" s="19"/>
      <c r="GA199" s="19"/>
      <c r="GB199" s="19"/>
      <c r="GC199" s="19"/>
      <c r="GD199" s="186">
        <f t="shared" si="2276"/>
        <v>0</v>
      </c>
      <c r="GE199" s="186"/>
      <c r="GF199" s="186"/>
      <c r="GG199" s="186"/>
      <c r="GH199" s="186">
        <f t="shared" si="2277"/>
        <v>0</v>
      </c>
      <c r="GI199" s="186"/>
      <c r="GJ199" s="186"/>
      <c r="GK199" s="186"/>
      <c r="GL199" s="186">
        <f t="shared" si="2278"/>
        <v>0</v>
      </c>
      <c r="GM199" s="186"/>
      <c r="GN199" s="186"/>
      <c r="GO199" s="186"/>
      <c r="GP199" s="186">
        <f t="shared" si="2279"/>
        <v>0</v>
      </c>
      <c r="GQ199" s="186"/>
      <c r="GS199" s="18">
        <v>7</v>
      </c>
      <c r="GT199" s="21" t="s">
        <v>43</v>
      </c>
      <c r="GU199" s="19" t="s">
        <v>44</v>
      </c>
      <c r="GV199" s="19">
        <v>2.1506274000000003</v>
      </c>
      <c r="GW199" s="19">
        <v>10.632171899999999</v>
      </c>
      <c r="GX199" s="19">
        <v>0.5222699999999999</v>
      </c>
      <c r="GY199" s="19">
        <v>0.68888000000000005</v>
      </c>
      <c r="GZ199" s="19">
        <v>0.23304</v>
      </c>
      <c r="HA199" s="19">
        <f t="shared" si="2280"/>
        <v>1.4441899999999999</v>
      </c>
      <c r="HB199" s="19">
        <v>0.988896</v>
      </c>
      <c r="HC199" s="19">
        <v>0.41420000000000001</v>
      </c>
      <c r="HD199" s="19">
        <v>1.1780969999999999</v>
      </c>
      <c r="HE199" s="19">
        <f t="shared" si="2281"/>
        <v>2.5811929999999998</v>
      </c>
      <c r="HF199" s="19">
        <v>0.55098000000000003</v>
      </c>
      <c r="HG199" s="19">
        <v>0.37678</v>
      </c>
      <c r="HH199" s="19">
        <v>0</v>
      </c>
      <c r="HI199" s="19">
        <f t="shared" si="2282"/>
        <v>0.92776000000000003</v>
      </c>
      <c r="HJ199" s="19">
        <v>0.26683340000000005</v>
      </c>
      <c r="HK199" s="19">
        <v>1.1507533999999999</v>
      </c>
      <c r="HL199" s="19">
        <v>1.1150334000000002</v>
      </c>
      <c r="HM199" s="19">
        <f t="shared" si="2283"/>
        <v>2.5326202000000002</v>
      </c>
      <c r="HN199" s="19">
        <f t="shared" si="2284"/>
        <v>7.4857632000000001</v>
      </c>
      <c r="HO199" s="19">
        <v>1.2063934000000001</v>
      </c>
      <c r="HP199" s="19">
        <v>2.5484334000000004</v>
      </c>
      <c r="HQ199" s="19"/>
      <c r="HR199" s="19">
        <f t="shared" si="2285"/>
        <v>3.7548268000000005</v>
      </c>
      <c r="HS199" s="186"/>
      <c r="HT199" s="186"/>
      <c r="HU199" s="186"/>
      <c r="HV199" s="186">
        <f t="shared" si="2286"/>
        <v>0</v>
      </c>
      <c r="HW199" s="186"/>
      <c r="HX199" s="186"/>
      <c r="HY199" s="186"/>
      <c r="HZ199" s="186">
        <f t="shared" si="2287"/>
        <v>0</v>
      </c>
      <c r="IA199" s="186"/>
      <c r="IB199" s="186"/>
      <c r="IC199" s="186"/>
      <c r="ID199" s="186">
        <f t="shared" si="2288"/>
        <v>0</v>
      </c>
      <c r="IE199" s="186">
        <f t="shared" si="2289"/>
        <v>3.7548268000000005</v>
      </c>
    </row>
    <row r="200" spans="1:239" ht="15.75" x14ac:dyDescent="0.25">
      <c r="A200" s="17">
        <v>8</v>
      </c>
      <c r="B200" s="21" t="s">
        <v>45</v>
      </c>
      <c r="C200" s="19" t="s">
        <v>46</v>
      </c>
      <c r="D200" s="20">
        <f>AR200+'1.Danh muc CPHC'!CF200+DT200+FH200+GV200</f>
        <v>1.1766494999999999</v>
      </c>
      <c r="E200" s="20">
        <f>AS200+'1.Danh muc CPHC'!CG200+DU200+FI200+GW200</f>
        <v>6.6839512999999995</v>
      </c>
      <c r="F200" s="20">
        <f>AT200+'1.Danh muc CPHC'!CH200+DV200+FJ200+GX200</f>
        <v>0.62897999999999998</v>
      </c>
      <c r="G200" s="20">
        <f>AU200+'1.Danh muc CPHC'!CI200+DW200+FK200+GY200</f>
        <v>0.28976799999999997</v>
      </c>
      <c r="H200" s="20">
        <f>AV200+'1.Danh muc CPHC'!CJ200+DX200+FL200+GZ200</f>
        <v>0</v>
      </c>
      <c r="I200" s="32">
        <f t="shared" si="2010"/>
        <v>0.9187479999999999</v>
      </c>
      <c r="J200" s="20">
        <f t="shared" si="2243"/>
        <v>0</v>
      </c>
      <c r="K200" s="20">
        <f t="shared" si="2244"/>
        <v>0</v>
      </c>
      <c r="L200" s="20">
        <f t="shared" si="2245"/>
        <v>0</v>
      </c>
      <c r="M200" s="32">
        <f t="shared" si="2011"/>
        <v>0</v>
      </c>
      <c r="N200" s="20">
        <f t="shared" si="2246"/>
        <v>0</v>
      </c>
      <c r="O200" s="20">
        <f t="shared" si="2247"/>
        <v>0</v>
      </c>
      <c r="P200" s="20">
        <f t="shared" si="2248"/>
        <v>0.18175940000000002</v>
      </c>
      <c r="Q200" s="32">
        <f t="shared" si="2012"/>
        <v>0.18175940000000002</v>
      </c>
      <c r="R200" s="20">
        <f t="shared" si="2249"/>
        <v>0</v>
      </c>
      <c r="S200" s="20">
        <f t="shared" si="2250"/>
        <v>0</v>
      </c>
      <c r="T200" s="20">
        <f t="shared" si="2251"/>
        <v>0</v>
      </c>
      <c r="U200" s="32">
        <f t="shared" si="2013"/>
        <v>0</v>
      </c>
      <c r="V200" s="32">
        <f t="shared" si="2014"/>
        <v>1.1005073999999999</v>
      </c>
      <c r="W200" s="32">
        <f t="shared" si="2252"/>
        <v>0</v>
      </c>
      <c r="X200" s="32">
        <f t="shared" si="2253"/>
        <v>0</v>
      </c>
      <c r="Y200" s="202">
        <f t="shared" si="2254"/>
        <v>0</v>
      </c>
      <c r="Z200" s="186">
        <f t="shared" si="2056"/>
        <v>0</v>
      </c>
      <c r="AA200" s="186">
        <f t="shared" si="2255"/>
        <v>0</v>
      </c>
      <c r="AB200" s="186">
        <f t="shared" si="2256"/>
        <v>0</v>
      </c>
      <c r="AC200" s="186">
        <f t="shared" si="2257"/>
        <v>0</v>
      </c>
      <c r="AD200" s="186">
        <f t="shared" si="2258"/>
        <v>0</v>
      </c>
      <c r="AE200" s="186">
        <f t="shared" si="2259"/>
        <v>0</v>
      </c>
      <c r="AF200" s="186">
        <f t="shared" si="2260"/>
        <v>0</v>
      </c>
      <c r="AG200" s="186">
        <f t="shared" si="2261"/>
        <v>0</v>
      </c>
      <c r="AH200" s="186">
        <f t="shared" si="2262"/>
        <v>0</v>
      </c>
      <c r="AI200" s="186">
        <f t="shared" si="2263"/>
        <v>0</v>
      </c>
      <c r="AJ200" s="186">
        <f t="shared" si="2264"/>
        <v>0</v>
      </c>
      <c r="AK200" s="186">
        <f t="shared" si="2265"/>
        <v>0</v>
      </c>
      <c r="AL200" s="186">
        <f t="shared" si="2266"/>
        <v>0</v>
      </c>
      <c r="AM200" s="186">
        <f t="shared" si="2057"/>
        <v>0</v>
      </c>
      <c r="AN200" s="13"/>
      <c r="AO200" s="18">
        <v>8</v>
      </c>
      <c r="AP200" s="21" t="s">
        <v>45</v>
      </c>
      <c r="AQ200" s="19" t="s">
        <v>46</v>
      </c>
      <c r="AR200" s="19">
        <v>0</v>
      </c>
      <c r="AS200" s="19">
        <v>3.9872719999999999</v>
      </c>
      <c r="AT200" s="19">
        <v>0</v>
      </c>
      <c r="AU200" s="19">
        <v>0</v>
      </c>
      <c r="AV200" s="19">
        <v>0</v>
      </c>
      <c r="AW200" s="19">
        <f t="shared" si="2267"/>
        <v>0</v>
      </c>
      <c r="AX200" s="19">
        <v>0</v>
      </c>
      <c r="AY200" s="19">
        <v>0</v>
      </c>
      <c r="AZ200" s="19">
        <v>0</v>
      </c>
      <c r="BA200" s="19">
        <f t="shared" si="2268"/>
        <v>0</v>
      </c>
      <c r="BB200" s="19">
        <v>0</v>
      </c>
      <c r="BC200" s="19">
        <v>0</v>
      </c>
      <c r="BD200" s="19">
        <v>0</v>
      </c>
      <c r="BE200" s="19">
        <f t="shared" si="2269"/>
        <v>0</v>
      </c>
      <c r="BF200" s="19">
        <v>0</v>
      </c>
      <c r="BG200" s="19">
        <v>0</v>
      </c>
      <c r="BH200" s="19">
        <v>0</v>
      </c>
      <c r="BI200" s="19">
        <f t="shared" si="2270"/>
        <v>0</v>
      </c>
      <c r="BJ200" s="33">
        <f t="shared" si="2271"/>
        <v>0</v>
      </c>
      <c r="BK200" s="48"/>
      <c r="BL200" s="48"/>
      <c r="BM200" s="48"/>
      <c r="BN200" s="197">
        <f t="shared" si="2272"/>
        <v>0</v>
      </c>
      <c r="BO200" s="197"/>
      <c r="BP200" s="197"/>
      <c r="BQ200" s="197"/>
      <c r="BR200" s="197">
        <f t="shared" si="2273"/>
        <v>0</v>
      </c>
      <c r="BS200" s="197"/>
      <c r="BT200" s="197"/>
      <c r="BU200" s="197"/>
      <c r="BV200" s="197">
        <f t="shared" si="2274"/>
        <v>0</v>
      </c>
      <c r="BW200" s="197"/>
      <c r="BX200" s="197"/>
      <c r="BY200" s="197"/>
      <c r="BZ200" s="197">
        <f t="shared" si="2275"/>
        <v>0</v>
      </c>
      <c r="CA200" s="197"/>
      <c r="CC200" s="18">
        <v>8</v>
      </c>
      <c r="CD200" s="21" t="s">
        <v>45</v>
      </c>
      <c r="CE200" s="19" t="s">
        <v>46</v>
      </c>
      <c r="CF200" s="19"/>
      <c r="CG200" s="19"/>
      <c r="CH200" s="19"/>
      <c r="CI200" s="19"/>
      <c r="CJ200" s="19"/>
      <c r="CK200" s="19">
        <v>0</v>
      </c>
      <c r="CL200" s="19"/>
      <c r="CM200" s="19"/>
      <c r="CN200" s="19"/>
      <c r="CO200" s="19">
        <v>0</v>
      </c>
      <c r="CP200" s="19"/>
      <c r="CQ200" s="19"/>
      <c r="CR200" s="19"/>
      <c r="CS200" s="19">
        <v>0</v>
      </c>
      <c r="CT200" s="19"/>
      <c r="CU200" s="19"/>
      <c r="CV200" s="19"/>
      <c r="CW200" s="19">
        <v>0</v>
      </c>
      <c r="CX200" s="19">
        <v>0</v>
      </c>
      <c r="CY200" s="19"/>
      <c r="CZ200" s="19"/>
      <c r="DA200" s="19"/>
      <c r="DB200" s="19"/>
      <c r="DC200" s="19"/>
      <c r="DD200" s="19"/>
      <c r="DE200" s="19"/>
      <c r="DF200" s="19"/>
      <c r="DG200" s="19"/>
      <c r="DH200" s="19"/>
      <c r="DI200" s="19"/>
      <c r="DJ200" s="19"/>
      <c r="DK200" s="19"/>
      <c r="DL200" s="19"/>
      <c r="DM200" s="19"/>
      <c r="DN200" s="186"/>
      <c r="DO200" s="186"/>
      <c r="DQ200" s="18">
        <v>8</v>
      </c>
      <c r="DR200" s="21" t="s">
        <v>45</v>
      </c>
      <c r="DS200" s="19" t="s">
        <v>46</v>
      </c>
      <c r="DT200" s="19"/>
      <c r="DU200" s="19"/>
      <c r="DV200" s="19"/>
      <c r="DW200" s="19"/>
      <c r="DX200" s="19"/>
      <c r="DY200" s="19">
        <v>0</v>
      </c>
      <c r="DZ200" s="19"/>
      <c r="EA200" s="19"/>
      <c r="EB200" s="19"/>
      <c r="EC200" s="19">
        <v>0</v>
      </c>
      <c r="ED200" s="19"/>
      <c r="EE200" s="19"/>
      <c r="EF200" s="19"/>
      <c r="EG200" s="19">
        <v>0</v>
      </c>
      <c r="EH200" s="19"/>
      <c r="EI200" s="19"/>
      <c r="EJ200" s="19"/>
      <c r="EK200" s="19">
        <v>0</v>
      </c>
      <c r="EL200" s="19">
        <v>0</v>
      </c>
      <c r="EM200" s="48"/>
      <c r="EN200" s="48"/>
      <c r="EO200" s="48"/>
      <c r="EP200" s="197">
        <v>0</v>
      </c>
      <c r="EQ200" s="197"/>
      <c r="ER200" s="197"/>
      <c r="ES200" s="197"/>
      <c r="ET200" s="197">
        <v>0</v>
      </c>
      <c r="EU200" s="197"/>
      <c r="EV200" s="197"/>
      <c r="EW200" s="197"/>
      <c r="EX200" s="197">
        <v>0</v>
      </c>
      <c r="EY200" s="197"/>
      <c r="EZ200" s="197"/>
      <c r="FA200" s="197"/>
      <c r="FB200" s="197">
        <v>0</v>
      </c>
      <c r="FC200" s="197">
        <v>0</v>
      </c>
      <c r="FE200" s="18">
        <v>8</v>
      </c>
      <c r="FF200" s="21" t="s">
        <v>45</v>
      </c>
      <c r="FG200" s="19" t="s">
        <v>46</v>
      </c>
      <c r="FH200" s="19"/>
      <c r="FI200" s="19"/>
      <c r="FJ200" s="19"/>
      <c r="FK200" s="19"/>
      <c r="FL200" s="19"/>
      <c r="FM200" s="19"/>
      <c r="FN200" s="19"/>
      <c r="FO200" s="19"/>
      <c r="FP200" s="19"/>
      <c r="FQ200" s="19"/>
      <c r="FR200" s="19"/>
      <c r="FS200" s="19"/>
      <c r="FT200" s="19"/>
      <c r="FU200" s="19"/>
      <c r="FV200" s="19"/>
      <c r="FW200" s="19"/>
      <c r="FX200" s="19"/>
      <c r="FY200" s="19"/>
      <c r="FZ200" s="19"/>
      <c r="GA200" s="19"/>
      <c r="GB200" s="19"/>
      <c r="GC200" s="19"/>
      <c r="GD200" s="186">
        <f t="shared" si="2276"/>
        <v>0</v>
      </c>
      <c r="GE200" s="186"/>
      <c r="GF200" s="186"/>
      <c r="GG200" s="186"/>
      <c r="GH200" s="186">
        <f t="shared" si="2277"/>
        <v>0</v>
      </c>
      <c r="GI200" s="186"/>
      <c r="GJ200" s="186"/>
      <c r="GK200" s="186"/>
      <c r="GL200" s="186">
        <f t="shared" si="2278"/>
        <v>0</v>
      </c>
      <c r="GM200" s="186"/>
      <c r="GN200" s="186"/>
      <c r="GO200" s="186"/>
      <c r="GP200" s="186">
        <f t="shared" si="2279"/>
        <v>0</v>
      </c>
      <c r="GQ200" s="186"/>
      <c r="GS200" s="18">
        <v>8</v>
      </c>
      <c r="GT200" s="21" t="s">
        <v>45</v>
      </c>
      <c r="GU200" s="19" t="s">
        <v>46</v>
      </c>
      <c r="GV200" s="19">
        <v>1.1766494999999999</v>
      </c>
      <c r="GW200" s="19">
        <v>2.6966792999999996</v>
      </c>
      <c r="GX200" s="19">
        <v>0.62897999999999998</v>
      </c>
      <c r="GY200" s="19">
        <v>0.28976799999999997</v>
      </c>
      <c r="GZ200" s="19">
        <v>0</v>
      </c>
      <c r="HA200" s="19">
        <f t="shared" si="2280"/>
        <v>0.9187479999999999</v>
      </c>
      <c r="HB200" s="19">
        <v>0</v>
      </c>
      <c r="HC200" s="19">
        <v>0</v>
      </c>
      <c r="HD200" s="19">
        <v>0</v>
      </c>
      <c r="HE200" s="19">
        <f t="shared" si="2281"/>
        <v>0</v>
      </c>
      <c r="HF200" s="19">
        <v>0</v>
      </c>
      <c r="HG200" s="19">
        <v>0</v>
      </c>
      <c r="HH200" s="19">
        <v>0.18175940000000002</v>
      </c>
      <c r="HI200" s="19">
        <f t="shared" si="2282"/>
        <v>0.18175940000000002</v>
      </c>
      <c r="HJ200" s="19">
        <v>0</v>
      </c>
      <c r="HK200" s="19">
        <v>0</v>
      </c>
      <c r="HL200" s="19">
        <v>0</v>
      </c>
      <c r="HM200" s="19">
        <f t="shared" si="2283"/>
        <v>0</v>
      </c>
      <c r="HN200" s="19">
        <f t="shared" si="2284"/>
        <v>1.1005073999999999</v>
      </c>
      <c r="HO200" s="19">
        <v>0</v>
      </c>
      <c r="HP200" s="19">
        <v>0</v>
      </c>
      <c r="HQ200" s="19"/>
      <c r="HR200" s="19">
        <f t="shared" si="2285"/>
        <v>0</v>
      </c>
      <c r="HS200" s="186"/>
      <c r="HT200" s="186"/>
      <c r="HU200" s="186"/>
      <c r="HV200" s="186">
        <f t="shared" si="2286"/>
        <v>0</v>
      </c>
      <c r="HW200" s="186"/>
      <c r="HX200" s="186"/>
      <c r="HY200" s="186"/>
      <c r="HZ200" s="186">
        <f t="shared" si="2287"/>
        <v>0</v>
      </c>
      <c r="IA200" s="186"/>
      <c r="IB200" s="186"/>
      <c r="IC200" s="186"/>
      <c r="ID200" s="186">
        <f t="shared" si="2288"/>
        <v>0</v>
      </c>
      <c r="IE200" s="186">
        <f t="shared" si="2289"/>
        <v>0</v>
      </c>
    </row>
    <row r="201" spans="1:239" ht="15.75" x14ac:dyDescent="0.25">
      <c r="A201" s="17">
        <v>9</v>
      </c>
      <c r="B201" s="21" t="s">
        <v>47</v>
      </c>
      <c r="C201" s="19" t="s">
        <v>48</v>
      </c>
      <c r="D201" s="20">
        <f>AR201+'1.Danh muc CPHC'!CF201+DT201+FH201+GV201</f>
        <v>0.35422409999999993</v>
      </c>
      <c r="E201" s="20">
        <f>AS201+'1.Danh muc CPHC'!CG201+DU201+FI201+GW201</f>
        <v>1.1910882</v>
      </c>
      <c r="F201" s="20">
        <f>AT201+'1.Danh muc CPHC'!CH201+DV201+FJ201+GX201</f>
        <v>2.8376349999999997</v>
      </c>
      <c r="G201" s="20">
        <f>AU201+'1.Danh muc CPHC'!CI201+DW201+FK201+GY201</f>
        <v>5.0180000000000002E-2</v>
      </c>
      <c r="H201" s="20">
        <f>AV201+'1.Danh muc CPHC'!CJ201+DX201+FL201+GZ201</f>
        <v>3.7635000000000002E-2</v>
      </c>
      <c r="I201" s="32">
        <f t="shared" si="2010"/>
        <v>2.9254499999999997</v>
      </c>
      <c r="J201" s="20">
        <f t="shared" si="2243"/>
        <v>4.1815999999999999E-2</v>
      </c>
      <c r="K201" s="20">
        <f t="shared" si="2244"/>
        <v>3.3452999999999997E-2</v>
      </c>
      <c r="L201" s="20">
        <f t="shared" si="2245"/>
        <v>4.1815999999999999E-2</v>
      </c>
      <c r="M201" s="32">
        <f t="shared" si="2011"/>
        <v>0.11708499999999999</v>
      </c>
      <c r="N201" s="20">
        <f t="shared" si="2246"/>
        <v>0</v>
      </c>
      <c r="O201" s="20">
        <f t="shared" si="2247"/>
        <v>0</v>
      </c>
      <c r="P201" s="20">
        <f t="shared" si="2248"/>
        <v>0</v>
      </c>
      <c r="Q201" s="32">
        <f t="shared" si="2012"/>
        <v>0</v>
      </c>
      <c r="R201" s="20">
        <f t="shared" si="2249"/>
        <v>0</v>
      </c>
      <c r="S201" s="20">
        <f t="shared" si="2250"/>
        <v>0</v>
      </c>
      <c r="T201" s="20">
        <f t="shared" si="2251"/>
        <v>0</v>
      </c>
      <c r="U201" s="32">
        <f t="shared" si="2013"/>
        <v>0</v>
      </c>
      <c r="V201" s="32">
        <f t="shared" si="2014"/>
        <v>3.0425349999999995</v>
      </c>
      <c r="W201" s="32">
        <f t="shared" si="2252"/>
        <v>0</v>
      </c>
      <c r="X201" s="32">
        <f t="shared" si="2253"/>
        <v>0</v>
      </c>
      <c r="Y201" s="202">
        <f t="shared" si="2254"/>
        <v>0</v>
      </c>
      <c r="Z201" s="186">
        <f t="shared" si="2056"/>
        <v>0</v>
      </c>
      <c r="AA201" s="186">
        <f t="shared" si="2255"/>
        <v>0</v>
      </c>
      <c r="AB201" s="186">
        <f t="shared" si="2256"/>
        <v>0</v>
      </c>
      <c r="AC201" s="186">
        <f t="shared" si="2257"/>
        <v>0</v>
      </c>
      <c r="AD201" s="186">
        <f t="shared" si="2258"/>
        <v>0</v>
      </c>
      <c r="AE201" s="186">
        <f t="shared" si="2259"/>
        <v>0</v>
      </c>
      <c r="AF201" s="186">
        <f t="shared" si="2260"/>
        <v>0</v>
      </c>
      <c r="AG201" s="186">
        <f t="shared" si="2261"/>
        <v>0</v>
      </c>
      <c r="AH201" s="186">
        <f t="shared" si="2262"/>
        <v>0</v>
      </c>
      <c r="AI201" s="186">
        <f t="shared" si="2263"/>
        <v>0</v>
      </c>
      <c r="AJ201" s="186">
        <f t="shared" si="2264"/>
        <v>0</v>
      </c>
      <c r="AK201" s="186">
        <f t="shared" si="2265"/>
        <v>0</v>
      </c>
      <c r="AL201" s="186">
        <f t="shared" si="2266"/>
        <v>0</v>
      </c>
      <c r="AM201" s="186">
        <f t="shared" si="2057"/>
        <v>0</v>
      </c>
      <c r="AN201" s="13"/>
      <c r="AO201" s="18">
        <v>9</v>
      </c>
      <c r="AP201" s="21" t="s">
        <v>47</v>
      </c>
      <c r="AQ201" s="19" t="s">
        <v>48</v>
      </c>
      <c r="AR201" s="19">
        <v>0</v>
      </c>
      <c r="AS201" s="19">
        <v>0</v>
      </c>
      <c r="AT201" s="19">
        <v>2.8</v>
      </c>
      <c r="AU201" s="19">
        <v>0</v>
      </c>
      <c r="AV201" s="19">
        <v>0</v>
      </c>
      <c r="AW201" s="19">
        <f t="shared" si="2267"/>
        <v>2.8</v>
      </c>
      <c r="AX201" s="19">
        <v>0</v>
      </c>
      <c r="AY201" s="19">
        <v>0</v>
      </c>
      <c r="AZ201" s="19">
        <v>0</v>
      </c>
      <c r="BA201" s="19">
        <f t="shared" si="2268"/>
        <v>0</v>
      </c>
      <c r="BB201" s="19">
        <v>0</v>
      </c>
      <c r="BC201" s="19">
        <v>0</v>
      </c>
      <c r="BD201" s="19">
        <v>0</v>
      </c>
      <c r="BE201" s="19">
        <f t="shared" si="2269"/>
        <v>0</v>
      </c>
      <c r="BF201" s="19">
        <v>0</v>
      </c>
      <c r="BG201" s="19">
        <v>0</v>
      </c>
      <c r="BH201" s="19">
        <v>0</v>
      </c>
      <c r="BI201" s="19">
        <f t="shared" si="2270"/>
        <v>0</v>
      </c>
      <c r="BJ201" s="33">
        <f>+AW201+BA201+BE201+BI201</f>
        <v>2.8</v>
      </c>
      <c r="BK201" s="48"/>
      <c r="BL201" s="48"/>
      <c r="BM201" s="48"/>
      <c r="BN201" s="197">
        <f t="shared" si="2272"/>
        <v>0</v>
      </c>
      <c r="BO201" s="197"/>
      <c r="BP201" s="197"/>
      <c r="BQ201" s="197"/>
      <c r="BR201" s="197">
        <f t="shared" si="2273"/>
        <v>0</v>
      </c>
      <c r="BS201" s="197"/>
      <c r="BT201" s="197"/>
      <c r="BU201" s="197"/>
      <c r="BV201" s="197">
        <f t="shared" si="2274"/>
        <v>0</v>
      </c>
      <c r="BW201" s="197"/>
      <c r="BX201" s="197"/>
      <c r="BY201" s="197"/>
      <c r="BZ201" s="197">
        <f t="shared" si="2275"/>
        <v>0</v>
      </c>
      <c r="CA201" s="197"/>
      <c r="CC201" s="18">
        <v>9</v>
      </c>
      <c r="CD201" s="21" t="s">
        <v>47</v>
      </c>
      <c r="CE201" s="19" t="s">
        <v>48</v>
      </c>
      <c r="CF201" s="19"/>
      <c r="CG201" s="19"/>
      <c r="CH201" s="19"/>
      <c r="CI201" s="19"/>
      <c r="CJ201" s="19"/>
      <c r="CK201" s="19">
        <v>0</v>
      </c>
      <c r="CL201" s="19"/>
      <c r="CM201" s="19"/>
      <c r="CN201" s="19"/>
      <c r="CO201" s="19">
        <v>0</v>
      </c>
      <c r="CP201" s="19"/>
      <c r="CQ201" s="19"/>
      <c r="CR201" s="19"/>
      <c r="CS201" s="19">
        <v>0</v>
      </c>
      <c r="CT201" s="19"/>
      <c r="CU201" s="19"/>
      <c r="CV201" s="19"/>
      <c r="CW201" s="19">
        <v>0</v>
      </c>
      <c r="CX201" s="19">
        <v>0</v>
      </c>
      <c r="CY201" s="19"/>
      <c r="CZ201" s="19"/>
      <c r="DA201" s="19"/>
      <c r="DB201" s="19"/>
      <c r="DC201" s="19"/>
      <c r="DD201" s="19"/>
      <c r="DE201" s="19"/>
      <c r="DF201" s="19"/>
      <c r="DG201" s="19"/>
      <c r="DH201" s="19"/>
      <c r="DI201" s="19"/>
      <c r="DJ201" s="19"/>
      <c r="DK201" s="19"/>
      <c r="DL201" s="19"/>
      <c r="DM201" s="19"/>
      <c r="DN201" s="186"/>
      <c r="DO201" s="186"/>
      <c r="DQ201" s="18">
        <v>9</v>
      </c>
      <c r="DR201" s="21" t="s">
        <v>47</v>
      </c>
      <c r="DS201" s="19" t="s">
        <v>48</v>
      </c>
      <c r="DT201" s="19"/>
      <c r="DU201" s="19"/>
      <c r="DV201" s="19"/>
      <c r="DW201" s="19"/>
      <c r="DX201" s="19"/>
      <c r="DY201" s="19">
        <v>0</v>
      </c>
      <c r="DZ201" s="19"/>
      <c r="EA201" s="19"/>
      <c r="EB201" s="19"/>
      <c r="EC201" s="19">
        <v>0</v>
      </c>
      <c r="ED201" s="19"/>
      <c r="EE201" s="19"/>
      <c r="EF201" s="19"/>
      <c r="EG201" s="19">
        <v>0</v>
      </c>
      <c r="EH201" s="19"/>
      <c r="EI201" s="19"/>
      <c r="EJ201" s="19"/>
      <c r="EK201" s="19">
        <v>0</v>
      </c>
      <c r="EL201" s="19">
        <v>0</v>
      </c>
      <c r="EM201" s="48"/>
      <c r="EN201" s="48"/>
      <c r="EO201" s="48"/>
      <c r="EP201" s="197">
        <v>0</v>
      </c>
      <c r="EQ201" s="197"/>
      <c r="ER201" s="197"/>
      <c r="ES201" s="197"/>
      <c r="ET201" s="197">
        <v>0</v>
      </c>
      <c r="EU201" s="197"/>
      <c r="EV201" s="197"/>
      <c r="EW201" s="197"/>
      <c r="EX201" s="197">
        <v>0</v>
      </c>
      <c r="EY201" s="197"/>
      <c r="EZ201" s="197"/>
      <c r="FA201" s="197"/>
      <c r="FB201" s="197">
        <v>0</v>
      </c>
      <c r="FC201" s="197">
        <v>0</v>
      </c>
      <c r="FE201" s="18">
        <v>9</v>
      </c>
      <c r="FF201" s="21" t="s">
        <v>47</v>
      </c>
      <c r="FG201" s="19" t="s">
        <v>48</v>
      </c>
      <c r="FH201" s="19"/>
      <c r="FI201" s="19"/>
      <c r="FJ201" s="19"/>
      <c r="FK201" s="19"/>
      <c r="FL201" s="19"/>
      <c r="FM201" s="19"/>
      <c r="FN201" s="19"/>
      <c r="FO201" s="19"/>
      <c r="FP201" s="19"/>
      <c r="FQ201" s="19"/>
      <c r="FR201" s="19"/>
      <c r="FS201" s="19"/>
      <c r="FT201" s="19"/>
      <c r="FU201" s="19"/>
      <c r="FV201" s="19"/>
      <c r="FW201" s="19"/>
      <c r="FX201" s="19"/>
      <c r="FY201" s="19"/>
      <c r="FZ201" s="19"/>
      <c r="GA201" s="19"/>
      <c r="GB201" s="19"/>
      <c r="GC201" s="19"/>
      <c r="GD201" s="186">
        <f t="shared" si="2276"/>
        <v>0</v>
      </c>
      <c r="GE201" s="186"/>
      <c r="GF201" s="186"/>
      <c r="GG201" s="186"/>
      <c r="GH201" s="186">
        <f t="shared" si="2277"/>
        <v>0</v>
      </c>
      <c r="GI201" s="186"/>
      <c r="GJ201" s="186"/>
      <c r="GK201" s="186"/>
      <c r="GL201" s="186">
        <f t="shared" si="2278"/>
        <v>0</v>
      </c>
      <c r="GM201" s="186"/>
      <c r="GN201" s="186"/>
      <c r="GO201" s="186"/>
      <c r="GP201" s="186">
        <f t="shared" si="2279"/>
        <v>0</v>
      </c>
      <c r="GQ201" s="186"/>
      <c r="GS201" s="18">
        <v>9</v>
      </c>
      <c r="GT201" s="21" t="s">
        <v>47</v>
      </c>
      <c r="GU201" s="19" t="s">
        <v>48</v>
      </c>
      <c r="GV201" s="19">
        <v>0.35422409999999993</v>
      </c>
      <c r="GW201" s="19">
        <v>1.1910882</v>
      </c>
      <c r="GX201" s="19">
        <v>3.7635000000000002E-2</v>
      </c>
      <c r="GY201" s="19">
        <v>5.0180000000000002E-2</v>
      </c>
      <c r="GZ201" s="19">
        <v>3.7635000000000002E-2</v>
      </c>
      <c r="HA201" s="19">
        <f t="shared" si="2280"/>
        <v>0.12545000000000001</v>
      </c>
      <c r="HB201" s="19">
        <v>4.1815999999999999E-2</v>
      </c>
      <c r="HC201" s="19">
        <v>3.3452999999999997E-2</v>
      </c>
      <c r="HD201" s="19">
        <v>4.1815999999999999E-2</v>
      </c>
      <c r="HE201" s="19">
        <f t="shared" si="2281"/>
        <v>0.11708499999999999</v>
      </c>
      <c r="HF201" s="19">
        <v>0</v>
      </c>
      <c r="HG201" s="19">
        <v>0</v>
      </c>
      <c r="HH201" s="19">
        <v>0</v>
      </c>
      <c r="HI201" s="19">
        <f t="shared" si="2282"/>
        <v>0</v>
      </c>
      <c r="HJ201" s="19">
        <v>0</v>
      </c>
      <c r="HK201" s="19">
        <v>0</v>
      </c>
      <c r="HL201" s="19">
        <v>0</v>
      </c>
      <c r="HM201" s="19">
        <f t="shared" si="2283"/>
        <v>0</v>
      </c>
      <c r="HN201" s="19">
        <f>HA201+HE201+HI201+HM201</f>
        <v>0.242535</v>
      </c>
      <c r="HO201" s="19">
        <v>0</v>
      </c>
      <c r="HP201" s="19">
        <v>0</v>
      </c>
      <c r="HQ201" s="19"/>
      <c r="HR201" s="19">
        <f t="shared" si="2285"/>
        <v>0</v>
      </c>
      <c r="HS201" s="186"/>
      <c r="HT201" s="186"/>
      <c r="HU201" s="186"/>
      <c r="HV201" s="186">
        <f t="shared" si="2286"/>
        <v>0</v>
      </c>
      <c r="HW201" s="186"/>
      <c r="HX201" s="186"/>
      <c r="HY201" s="186"/>
      <c r="HZ201" s="186">
        <f t="shared" si="2287"/>
        <v>0</v>
      </c>
      <c r="IA201" s="186"/>
      <c r="IB201" s="186"/>
      <c r="IC201" s="186"/>
      <c r="ID201" s="186">
        <f t="shared" si="2288"/>
        <v>0</v>
      </c>
      <c r="IE201" s="186">
        <f>HR201+HV201+HZ201+ID201</f>
        <v>0</v>
      </c>
    </row>
    <row r="202" spans="1:239" s="13" customFormat="1" ht="15.75" x14ac:dyDescent="0.25">
      <c r="A202" s="14" t="s">
        <v>49</v>
      </c>
      <c r="B202" s="15"/>
      <c r="C202" s="16" t="s">
        <v>50</v>
      </c>
      <c r="D202" s="16">
        <f>SUM(D203:D209)</f>
        <v>15.3588921</v>
      </c>
      <c r="E202" s="16">
        <f t="shared" ref="E202:T202" si="2290">SUM(E203:E209)</f>
        <v>67.090174779999998</v>
      </c>
      <c r="F202" s="16">
        <f t="shared" si="2290"/>
        <v>10.426745199999999</v>
      </c>
      <c r="G202" s="16">
        <f t="shared" si="2290"/>
        <v>4.0527600000000001</v>
      </c>
      <c r="H202" s="16">
        <f t="shared" si="2290"/>
        <v>3.7429719800000001</v>
      </c>
      <c r="I202" s="29">
        <f t="shared" si="2010"/>
        <v>18.222477179999998</v>
      </c>
      <c r="J202" s="16">
        <f t="shared" si="2290"/>
        <v>4.5370926000000003</v>
      </c>
      <c r="K202" s="16">
        <f t="shared" si="2290"/>
        <v>3.2297694000000003</v>
      </c>
      <c r="L202" s="16">
        <f t="shared" si="2290"/>
        <v>2.5206399999999998</v>
      </c>
      <c r="M202" s="29">
        <f t="shared" si="2011"/>
        <v>10.287502</v>
      </c>
      <c r="N202" s="16">
        <f t="shared" si="2290"/>
        <v>2.4422656000000003</v>
      </c>
      <c r="O202" s="16">
        <f t="shared" si="2290"/>
        <v>1.4706030000000001</v>
      </c>
      <c r="P202" s="16">
        <f t="shared" si="2290"/>
        <v>1.7403633999999999</v>
      </c>
      <c r="Q202" s="29">
        <f t="shared" si="2012"/>
        <v>5.653232</v>
      </c>
      <c r="R202" s="16">
        <f t="shared" si="2290"/>
        <v>0.89946940000000009</v>
      </c>
      <c r="S202" s="16">
        <f t="shared" si="2290"/>
        <v>2.1460264000000002</v>
      </c>
      <c r="T202" s="16">
        <f t="shared" si="2290"/>
        <v>2.124574</v>
      </c>
      <c r="U202" s="29">
        <f t="shared" si="2013"/>
        <v>5.1700698000000003</v>
      </c>
      <c r="V202" s="29">
        <f t="shared" si="2014"/>
        <v>39.333280979999998</v>
      </c>
      <c r="W202" s="29">
        <f t="shared" ref="W202:Y202" si="2291">SUM(W203:W209)</f>
        <v>0.77750779999999997</v>
      </c>
      <c r="X202" s="29">
        <f t="shared" si="2291"/>
        <v>0.305311</v>
      </c>
      <c r="Y202" s="201">
        <f t="shared" si="2291"/>
        <v>0</v>
      </c>
      <c r="Z202" s="353">
        <f t="shared" si="2056"/>
        <v>1.0828188000000001</v>
      </c>
      <c r="AA202" s="353">
        <f t="shared" ref="AA202" si="2292">SUM(AA203:AA209)</f>
        <v>0</v>
      </c>
      <c r="AB202" s="353">
        <f t="shared" ref="AB202:AE202" si="2293">SUM(AB203:AB209)</f>
        <v>0</v>
      </c>
      <c r="AC202" s="353">
        <f t="shared" si="2293"/>
        <v>0</v>
      </c>
      <c r="AD202" s="353">
        <f t="shared" si="2293"/>
        <v>0</v>
      </c>
      <c r="AE202" s="353">
        <f t="shared" si="2293"/>
        <v>0</v>
      </c>
      <c r="AF202" s="353">
        <f t="shared" ref="AF202:AI202" si="2294">SUM(AF203:AF209)</f>
        <v>0</v>
      </c>
      <c r="AG202" s="353">
        <f t="shared" si="2294"/>
        <v>0</v>
      </c>
      <c r="AH202" s="353">
        <f t="shared" si="2294"/>
        <v>0</v>
      </c>
      <c r="AI202" s="353">
        <f t="shared" si="2294"/>
        <v>0</v>
      </c>
      <c r="AJ202" s="353">
        <f t="shared" ref="AJ202:AL202" si="2295">SUM(AJ203:AJ209)</f>
        <v>0</v>
      </c>
      <c r="AK202" s="353">
        <f t="shared" si="2295"/>
        <v>0</v>
      </c>
      <c r="AL202" s="353">
        <f t="shared" si="2295"/>
        <v>0</v>
      </c>
      <c r="AM202" s="353">
        <f t="shared" si="2057"/>
        <v>1.0828188000000001</v>
      </c>
      <c r="AN202" s="355"/>
      <c r="AO202" s="15" t="s">
        <v>49</v>
      </c>
      <c r="AP202" s="15"/>
      <c r="AQ202" s="16" t="s">
        <v>50</v>
      </c>
      <c r="AR202" s="16">
        <f>SUM(AR203:AR209)</f>
        <v>9.5847803999999996</v>
      </c>
      <c r="AS202" s="16">
        <f t="shared" ref="AS202:BZ202" si="2296">SUM(AS203:AS209)</f>
        <v>49.412624679999993</v>
      </c>
      <c r="AT202" s="16">
        <f t="shared" si="2296"/>
        <v>3.7400142999999995</v>
      </c>
      <c r="AU202" s="16">
        <f t="shared" si="2296"/>
        <v>2.9267323999999997</v>
      </c>
      <c r="AV202" s="16">
        <f t="shared" si="2296"/>
        <v>2.9480904800000003</v>
      </c>
      <c r="AW202" s="16">
        <f t="shared" si="2296"/>
        <v>9.6148371799999985</v>
      </c>
      <c r="AX202" s="16">
        <f t="shared" si="2296"/>
        <v>1.0177096000000001</v>
      </c>
      <c r="AY202" s="16">
        <f t="shared" si="2296"/>
        <v>1.0437084000000003</v>
      </c>
      <c r="AZ202" s="16">
        <f t="shared" si="2296"/>
        <v>0.839144</v>
      </c>
      <c r="BA202" s="16">
        <f t="shared" si="2296"/>
        <v>2.9005619999999999</v>
      </c>
      <c r="BB202" s="16">
        <f t="shared" si="2296"/>
        <v>1.0883399999999999</v>
      </c>
      <c r="BC202" s="16">
        <f t="shared" si="2296"/>
        <v>0.62212319999999999</v>
      </c>
      <c r="BD202" s="16">
        <f t="shared" si="2296"/>
        <v>0.67860200000000004</v>
      </c>
      <c r="BE202" s="16">
        <f t="shared" si="2296"/>
        <v>2.3890652000000001</v>
      </c>
      <c r="BF202" s="16">
        <f t="shared" si="2296"/>
        <v>0.32549300000000003</v>
      </c>
      <c r="BG202" s="16">
        <f t="shared" si="2296"/>
        <v>1.5578076000000001</v>
      </c>
      <c r="BH202" s="16">
        <f t="shared" si="2296"/>
        <v>1.1942948</v>
      </c>
      <c r="BI202" s="16">
        <f t="shared" si="2296"/>
        <v>3.0775953999999999</v>
      </c>
      <c r="BJ202" s="16">
        <f t="shared" si="2296"/>
        <v>17.98205978</v>
      </c>
      <c r="BK202" s="82">
        <f t="shared" si="2296"/>
        <v>0</v>
      </c>
      <c r="BL202" s="82">
        <f t="shared" si="2296"/>
        <v>0</v>
      </c>
      <c r="BM202" s="82">
        <f t="shared" si="2296"/>
        <v>0</v>
      </c>
      <c r="BN202" s="350">
        <f t="shared" si="2296"/>
        <v>0</v>
      </c>
      <c r="BO202" s="350">
        <f t="shared" si="2296"/>
        <v>0</v>
      </c>
      <c r="BP202" s="350">
        <f t="shared" si="2296"/>
        <v>0</v>
      </c>
      <c r="BQ202" s="350">
        <f t="shared" si="2296"/>
        <v>0</v>
      </c>
      <c r="BR202" s="350">
        <f t="shared" si="2296"/>
        <v>0</v>
      </c>
      <c r="BS202" s="350">
        <f t="shared" si="2296"/>
        <v>0</v>
      </c>
      <c r="BT202" s="350">
        <f t="shared" si="2296"/>
        <v>0</v>
      </c>
      <c r="BU202" s="350">
        <f t="shared" si="2296"/>
        <v>0</v>
      </c>
      <c r="BV202" s="350">
        <f t="shared" si="2296"/>
        <v>0</v>
      </c>
      <c r="BW202" s="350">
        <f t="shared" si="2296"/>
        <v>0</v>
      </c>
      <c r="BX202" s="350">
        <f t="shared" si="2296"/>
        <v>0</v>
      </c>
      <c r="BY202" s="350">
        <f t="shared" si="2296"/>
        <v>0</v>
      </c>
      <c r="BZ202" s="350">
        <f t="shared" si="2296"/>
        <v>0</v>
      </c>
      <c r="CA202" s="350"/>
      <c r="CB202" s="355"/>
      <c r="CC202" s="15" t="s">
        <v>49</v>
      </c>
      <c r="CD202" s="15"/>
      <c r="CE202" s="16" t="s">
        <v>50</v>
      </c>
      <c r="CF202" s="16">
        <v>0</v>
      </c>
      <c r="CG202" s="16">
        <v>0</v>
      </c>
      <c r="CH202" s="16">
        <v>0</v>
      </c>
      <c r="CI202" s="16">
        <v>0</v>
      </c>
      <c r="CJ202" s="16">
        <v>0</v>
      </c>
      <c r="CK202" s="16">
        <v>0</v>
      </c>
      <c r="CL202" s="16">
        <v>0</v>
      </c>
      <c r="CM202" s="16">
        <v>0</v>
      </c>
      <c r="CN202" s="16">
        <v>0</v>
      </c>
      <c r="CO202" s="16">
        <v>0</v>
      </c>
      <c r="CP202" s="16">
        <v>0</v>
      </c>
      <c r="CQ202" s="16">
        <v>0</v>
      </c>
      <c r="CR202" s="16">
        <v>0</v>
      </c>
      <c r="CS202" s="16">
        <v>0</v>
      </c>
      <c r="CT202" s="16">
        <v>0</v>
      </c>
      <c r="CU202" s="16">
        <v>0</v>
      </c>
      <c r="CV202" s="16">
        <v>0</v>
      </c>
      <c r="CW202" s="16">
        <v>0</v>
      </c>
      <c r="CX202" s="16">
        <v>0</v>
      </c>
      <c r="CY202" s="16"/>
      <c r="CZ202" s="16"/>
      <c r="DA202" s="16"/>
      <c r="DB202" s="16"/>
      <c r="DC202" s="16"/>
      <c r="DD202" s="16"/>
      <c r="DE202" s="16"/>
      <c r="DF202" s="16"/>
      <c r="DG202" s="16"/>
      <c r="DH202" s="16"/>
      <c r="DI202" s="16"/>
      <c r="DJ202" s="16"/>
      <c r="DK202" s="16"/>
      <c r="DL202" s="16"/>
      <c r="DM202" s="16"/>
      <c r="DN202" s="353"/>
      <c r="DO202" s="353"/>
      <c r="DP202" s="355"/>
      <c r="DQ202" s="15" t="s">
        <v>49</v>
      </c>
      <c r="DR202" s="15"/>
      <c r="DS202" s="16" t="s">
        <v>50</v>
      </c>
      <c r="DT202" s="16">
        <v>0</v>
      </c>
      <c r="DU202" s="16">
        <v>0</v>
      </c>
      <c r="DV202" s="16">
        <v>0</v>
      </c>
      <c r="DW202" s="16">
        <v>0</v>
      </c>
      <c r="DX202" s="16">
        <v>0</v>
      </c>
      <c r="DY202" s="16">
        <v>0</v>
      </c>
      <c r="DZ202" s="16">
        <v>0</v>
      </c>
      <c r="EA202" s="16">
        <v>0</v>
      </c>
      <c r="EB202" s="16">
        <v>0</v>
      </c>
      <c r="EC202" s="16">
        <v>0</v>
      </c>
      <c r="ED202" s="16">
        <v>0</v>
      </c>
      <c r="EE202" s="16">
        <v>0</v>
      </c>
      <c r="EF202" s="16">
        <v>0</v>
      </c>
      <c r="EG202" s="16">
        <v>0</v>
      </c>
      <c r="EH202" s="16">
        <v>0</v>
      </c>
      <c r="EI202" s="16">
        <v>0</v>
      </c>
      <c r="EJ202" s="16">
        <v>0</v>
      </c>
      <c r="EK202" s="16">
        <v>0</v>
      </c>
      <c r="EL202" s="16">
        <v>0</v>
      </c>
      <c r="EM202" s="82">
        <v>0</v>
      </c>
      <c r="EN202" s="82">
        <v>0</v>
      </c>
      <c r="EO202" s="82">
        <v>0</v>
      </c>
      <c r="EP202" s="350">
        <v>0</v>
      </c>
      <c r="EQ202" s="350">
        <v>0</v>
      </c>
      <c r="ER202" s="350">
        <v>0</v>
      </c>
      <c r="ES202" s="350">
        <v>0</v>
      </c>
      <c r="ET202" s="350">
        <v>0</v>
      </c>
      <c r="EU202" s="350">
        <v>0</v>
      </c>
      <c r="EV202" s="350">
        <v>0</v>
      </c>
      <c r="EW202" s="350">
        <v>0</v>
      </c>
      <c r="EX202" s="350">
        <v>0</v>
      </c>
      <c r="EY202" s="350">
        <v>0</v>
      </c>
      <c r="EZ202" s="350">
        <v>0</v>
      </c>
      <c r="FA202" s="350">
        <v>0</v>
      </c>
      <c r="FB202" s="350">
        <v>0</v>
      </c>
      <c r="FC202" s="350">
        <v>0</v>
      </c>
      <c r="FD202" s="355"/>
      <c r="FE202" s="15" t="s">
        <v>49</v>
      </c>
      <c r="FF202" s="15"/>
      <c r="FG202" s="16" t="s">
        <v>50</v>
      </c>
      <c r="FH202" s="16"/>
      <c r="FI202" s="16"/>
      <c r="FJ202" s="16"/>
      <c r="FK202" s="16"/>
      <c r="FL202" s="16"/>
      <c r="FM202" s="16"/>
      <c r="FN202" s="16"/>
      <c r="FO202" s="16"/>
      <c r="FP202" s="16"/>
      <c r="FQ202" s="16"/>
      <c r="FR202" s="16"/>
      <c r="FS202" s="16"/>
      <c r="FT202" s="16"/>
      <c r="FU202" s="16"/>
      <c r="FV202" s="16"/>
      <c r="FW202" s="16"/>
      <c r="FX202" s="16"/>
      <c r="FY202" s="16"/>
      <c r="FZ202" s="16"/>
      <c r="GA202" s="16">
        <f t="shared" ref="GA202:GD202" si="2297">SUM(GA203:GA209)</f>
        <v>0</v>
      </c>
      <c r="GB202" s="16">
        <f t="shared" si="2297"/>
        <v>0</v>
      </c>
      <c r="GC202" s="16">
        <f t="shared" si="2297"/>
        <v>0</v>
      </c>
      <c r="GD202" s="353">
        <f t="shared" si="2297"/>
        <v>0</v>
      </c>
      <c r="GE202" s="353">
        <f t="shared" ref="GE202:GH202" si="2298">SUM(GE203:GE209)</f>
        <v>0</v>
      </c>
      <c r="GF202" s="353">
        <f t="shared" si="2298"/>
        <v>0</v>
      </c>
      <c r="GG202" s="353">
        <f t="shared" si="2298"/>
        <v>0</v>
      </c>
      <c r="GH202" s="353">
        <f t="shared" si="2298"/>
        <v>0</v>
      </c>
      <c r="GI202" s="353">
        <f t="shared" ref="GI202:GL202" si="2299">SUM(GI203:GI209)</f>
        <v>0</v>
      </c>
      <c r="GJ202" s="353">
        <f t="shared" si="2299"/>
        <v>0</v>
      </c>
      <c r="GK202" s="353">
        <f t="shared" si="2299"/>
        <v>0</v>
      </c>
      <c r="GL202" s="353">
        <f t="shared" si="2299"/>
        <v>0</v>
      </c>
      <c r="GM202" s="353">
        <f t="shared" ref="GM202:GP202" si="2300">SUM(GM203:GM209)</f>
        <v>0</v>
      </c>
      <c r="GN202" s="353">
        <f t="shared" si="2300"/>
        <v>0</v>
      </c>
      <c r="GO202" s="353">
        <f t="shared" si="2300"/>
        <v>0</v>
      </c>
      <c r="GP202" s="353">
        <f t="shared" si="2300"/>
        <v>0</v>
      </c>
      <c r="GQ202" s="353"/>
      <c r="GR202" s="355"/>
      <c r="GS202" s="15" t="s">
        <v>49</v>
      </c>
      <c r="GT202" s="15"/>
      <c r="GU202" s="16" t="s">
        <v>50</v>
      </c>
      <c r="GV202" s="16">
        <f>SUM(GV203:GV209)</f>
        <v>5.7741116999999997</v>
      </c>
      <c r="GW202" s="16">
        <f t="shared" ref="GW202:HN202" si="2301">SUM(GW203:GW209)</f>
        <v>17.677550100000001</v>
      </c>
      <c r="GX202" s="16">
        <f t="shared" si="2301"/>
        <v>6.6867308999999997</v>
      </c>
      <c r="GY202" s="16">
        <f t="shared" si="2301"/>
        <v>1.1260276</v>
      </c>
      <c r="GZ202" s="16">
        <f t="shared" si="2301"/>
        <v>0.79488150000000002</v>
      </c>
      <c r="HA202" s="16">
        <f t="shared" si="2301"/>
        <v>8.60764</v>
      </c>
      <c r="HB202" s="16">
        <f t="shared" si="2301"/>
        <v>3.5193829999999999</v>
      </c>
      <c r="HC202" s="16">
        <f t="shared" si="2301"/>
        <v>2.186061</v>
      </c>
      <c r="HD202" s="16">
        <f t="shared" si="2301"/>
        <v>1.6814960000000001</v>
      </c>
      <c r="HE202" s="16">
        <f t="shared" si="2301"/>
        <v>7.3869399999999992</v>
      </c>
      <c r="HF202" s="16">
        <f t="shared" si="2301"/>
        <v>1.3539256000000002</v>
      </c>
      <c r="HG202" s="16">
        <f t="shared" si="2301"/>
        <v>0.84847980000000001</v>
      </c>
      <c r="HH202" s="16">
        <f t="shared" si="2301"/>
        <v>1.0617614</v>
      </c>
      <c r="HI202" s="16">
        <f t="shared" si="2301"/>
        <v>3.2641667999999999</v>
      </c>
      <c r="HJ202" s="16">
        <f t="shared" si="2301"/>
        <v>0.57397640000000005</v>
      </c>
      <c r="HK202" s="16">
        <f t="shared" si="2301"/>
        <v>0.58821880000000004</v>
      </c>
      <c r="HL202" s="16">
        <f t="shared" si="2301"/>
        <v>0.93027919999999997</v>
      </c>
      <c r="HM202" s="16">
        <f t="shared" si="2301"/>
        <v>2.0924744</v>
      </c>
      <c r="HN202" s="16">
        <f t="shared" si="2301"/>
        <v>21.351221200000001</v>
      </c>
      <c r="HO202" s="16">
        <f t="shared" ref="HO202:HR202" si="2302">SUM(HO203:HO209)</f>
        <v>0.77750779999999997</v>
      </c>
      <c r="HP202" s="16">
        <f t="shared" si="2302"/>
        <v>0.305311</v>
      </c>
      <c r="HQ202" s="16">
        <f t="shared" si="2302"/>
        <v>0</v>
      </c>
      <c r="HR202" s="16">
        <f t="shared" si="2302"/>
        <v>1.0828188000000001</v>
      </c>
      <c r="HS202" s="353">
        <f t="shared" ref="HS202:HV202" si="2303">SUM(HS203:HS209)</f>
        <v>0</v>
      </c>
      <c r="HT202" s="353">
        <f t="shared" si="2303"/>
        <v>0</v>
      </c>
      <c r="HU202" s="353">
        <f t="shared" si="2303"/>
        <v>0</v>
      </c>
      <c r="HV202" s="353">
        <f t="shared" si="2303"/>
        <v>0</v>
      </c>
      <c r="HW202" s="353">
        <f t="shared" ref="HW202:HZ202" si="2304">SUM(HW203:HW209)</f>
        <v>0</v>
      </c>
      <c r="HX202" s="353">
        <f t="shared" si="2304"/>
        <v>0</v>
      </c>
      <c r="HY202" s="353">
        <f t="shared" si="2304"/>
        <v>0</v>
      </c>
      <c r="HZ202" s="353">
        <f t="shared" si="2304"/>
        <v>0</v>
      </c>
      <c r="IA202" s="353">
        <f t="shared" ref="IA202:IE202" si="2305">SUM(IA203:IA209)</f>
        <v>0</v>
      </c>
      <c r="IB202" s="353">
        <f t="shared" si="2305"/>
        <v>0</v>
      </c>
      <c r="IC202" s="353">
        <f t="shared" si="2305"/>
        <v>0</v>
      </c>
      <c r="ID202" s="353">
        <f t="shared" si="2305"/>
        <v>0</v>
      </c>
      <c r="IE202" s="353">
        <f t="shared" si="2305"/>
        <v>1.0828188000000001</v>
      </c>
    </row>
    <row r="203" spans="1:239" ht="15.75" x14ac:dyDescent="0.25">
      <c r="A203" s="17">
        <v>10</v>
      </c>
      <c r="B203" s="21" t="s">
        <v>51</v>
      </c>
      <c r="C203" s="19" t="s">
        <v>52</v>
      </c>
      <c r="D203" s="20">
        <f>AR203+'1.Danh muc CPHC'!CF203+DT203+FH203+GV203</f>
        <v>1.0761341999999998</v>
      </c>
      <c r="E203" s="20">
        <f>AS203+'1.Danh muc CPHC'!CG203+DU203+FI203+GW203</f>
        <v>9.8692237200000008</v>
      </c>
      <c r="F203" s="20">
        <f>AT203+'1.Danh muc CPHC'!CH203+DV203+FJ203+GX203</f>
        <v>2.2238064999999998</v>
      </c>
      <c r="G203" s="20">
        <f>AU203+'1.Danh muc CPHC'!CI203+DW203+FK203+GY203</f>
        <v>1.1732667999999999</v>
      </c>
      <c r="H203" s="20">
        <f>AV203+'1.Danh muc CPHC'!CJ203+DX203+FL203+GZ203</f>
        <v>0.58354097999999999</v>
      </c>
      <c r="I203" s="32">
        <f t="shared" si="2010"/>
        <v>3.9806142799999997</v>
      </c>
      <c r="J203" s="20">
        <f t="shared" ref="J203:L209" si="2306">AX203+CL203+DZ203+FN203+HB203</f>
        <v>2.2029050000000003</v>
      </c>
      <c r="K203" s="20">
        <f t="shared" si="2306"/>
        <v>1.7192938</v>
      </c>
      <c r="L203" s="20">
        <f t="shared" si="2306"/>
        <v>0.55493680000000001</v>
      </c>
      <c r="M203" s="32">
        <f t="shared" si="2011"/>
        <v>4.4771356000000004</v>
      </c>
      <c r="N203" s="20">
        <f t="shared" ref="N203:P209" si="2307">BB203+CP203+ED203+FR203+HF203</f>
        <v>0.41987000000000002</v>
      </c>
      <c r="O203" s="20">
        <f t="shared" si="2307"/>
        <v>0.37971579999999999</v>
      </c>
      <c r="P203" s="20">
        <f t="shared" si="2307"/>
        <v>0.58544439999999998</v>
      </c>
      <c r="Q203" s="32">
        <f t="shared" si="2012"/>
        <v>1.3850302000000001</v>
      </c>
      <c r="R203" s="20">
        <f t="shared" ref="R203:T209" si="2308">BF203+CT203+EH203+FV203+HJ203</f>
        <v>0.44306540000000005</v>
      </c>
      <c r="S203" s="20">
        <f t="shared" si="2308"/>
        <v>0.40615500000000004</v>
      </c>
      <c r="T203" s="20">
        <f t="shared" si="2308"/>
        <v>0.59234299999999995</v>
      </c>
      <c r="U203" s="32">
        <f t="shared" si="2013"/>
        <v>1.4415634000000002</v>
      </c>
      <c r="V203" s="32">
        <f t="shared" si="2014"/>
        <v>11.28434348</v>
      </c>
      <c r="W203" s="32">
        <f t="shared" ref="W203:W209" si="2309">BK203+CY203+EM203+GA203+HO203</f>
        <v>0.58482020000000001</v>
      </c>
      <c r="X203" s="32">
        <f t="shared" ref="X203:Y209" si="2310">BL203+DM203+EN203+GB203+HP203</f>
        <v>0.1219978</v>
      </c>
      <c r="Y203" s="202">
        <f t="shared" si="2310"/>
        <v>0</v>
      </c>
      <c r="Z203" s="186">
        <f t="shared" si="2056"/>
        <v>0.70681800000000006</v>
      </c>
      <c r="AA203" s="186">
        <f t="shared" ref="AA203:AA209" si="2311">BO203+DC203+EQ203+GE203+HS203</f>
        <v>0</v>
      </c>
      <c r="AB203" s="186">
        <f t="shared" ref="AB203:AD209" si="2312">BP203+DD203+ER203+GF203+HT203</f>
        <v>0</v>
      </c>
      <c r="AC203" s="186">
        <f t="shared" si="2312"/>
        <v>0</v>
      </c>
      <c r="AD203" s="186">
        <f t="shared" si="2312"/>
        <v>0</v>
      </c>
      <c r="AE203" s="186">
        <f t="shared" ref="AE203:AE209" si="2313">BS203+DG203+EU203+GI203+HW203</f>
        <v>0</v>
      </c>
      <c r="AF203" s="186">
        <f t="shared" ref="AF203:AF209" si="2314">BT203+DH203+EV203+GJ203+HX203</f>
        <v>0</v>
      </c>
      <c r="AG203" s="186">
        <f t="shared" ref="AG203:AG209" si="2315">BU203+DI203+EW203+GK203+HY203</f>
        <v>0</v>
      </c>
      <c r="AH203" s="186">
        <f t="shared" ref="AH203:AH209" si="2316">BV203+DJ203+EX203+GL203+HZ203</f>
        <v>0</v>
      </c>
      <c r="AI203" s="186">
        <f t="shared" ref="AI203:AI209" si="2317">BW203+DK203+EY203+GM203+IA203</f>
        <v>0</v>
      </c>
      <c r="AJ203" s="186">
        <f t="shared" ref="AJ203:AJ209" si="2318">BX203+DL203+EZ203+GN203+IB203</f>
        <v>0</v>
      </c>
      <c r="AK203" s="186">
        <f t="shared" ref="AK203:AK209" si="2319">BY203+DM203+FA203+GO203+IC203</f>
        <v>0</v>
      </c>
      <c r="AL203" s="186">
        <f t="shared" ref="AL203:AL209" si="2320">BZ203+DN203+FB203+GP203+ID203</f>
        <v>0</v>
      </c>
      <c r="AM203" s="186">
        <f t="shared" si="2057"/>
        <v>0.70681800000000006</v>
      </c>
      <c r="AN203" s="13"/>
      <c r="AO203" s="18">
        <v>10</v>
      </c>
      <c r="AP203" s="21" t="s">
        <v>51</v>
      </c>
      <c r="AQ203" s="19" t="s">
        <v>52</v>
      </c>
      <c r="AR203" s="19">
        <v>0.10202250000000002</v>
      </c>
      <c r="AS203" s="19">
        <v>1.7758510200000002</v>
      </c>
      <c r="AT203" s="19">
        <v>1.0100600000000001E-2</v>
      </c>
      <c r="AU203" s="19">
        <v>4.7239200000000002E-2</v>
      </c>
      <c r="AV203" s="19">
        <v>2.8059479999999998E-2</v>
      </c>
      <c r="AW203" s="19">
        <f t="shared" si="2267"/>
        <v>8.5399279999999994E-2</v>
      </c>
      <c r="AX203" s="19">
        <v>3.3456000000000007E-2</v>
      </c>
      <c r="AY203" s="19">
        <v>3.32328E-2</v>
      </c>
      <c r="AZ203" s="19">
        <v>3.8440800000000004E-2</v>
      </c>
      <c r="BA203" s="19">
        <f t="shared" ref="BA203:BA209" si="2321">SUM(AX203:AZ203)</f>
        <v>0.10512960000000002</v>
      </c>
      <c r="BB203" s="19">
        <v>3.09444E-2</v>
      </c>
      <c r="BC203" s="19">
        <v>3.1236000000000003E-2</v>
      </c>
      <c r="BD203" s="19">
        <v>2.3682999999999999E-2</v>
      </c>
      <c r="BE203" s="19">
        <f t="shared" si="2269"/>
        <v>8.5863400000000006E-2</v>
      </c>
      <c r="BF203" s="19">
        <v>3.7888999999999999E-2</v>
      </c>
      <c r="BG203" s="19">
        <v>0</v>
      </c>
      <c r="BH203" s="19">
        <v>0</v>
      </c>
      <c r="BI203" s="19">
        <f t="shared" ref="BI203:BI209" si="2322">SUM(BF203:BH203)</f>
        <v>3.7888999999999999E-2</v>
      </c>
      <c r="BJ203" s="33">
        <f t="shared" ref="BJ203:BJ208" si="2323">+AW203+BA203+BE203+BI203</f>
        <v>0.31428128000000005</v>
      </c>
      <c r="BK203" s="48"/>
      <c r="BL203" s="48"/>
      <c r="BM203" s="48"/>
      <c r="BN203" s="197">
        <f t="shared" ref="BN203:BN209" si="2324">SUM(BK203:BM203)</f>
        <v>0</v>
      </c>
      <c r="BO203" s="197"/>
      <c r="BP203" s="197"/>
      <c r="BQ203" s="197"/>
      <c r="BR203" s="197">
        <f t="shared" ref="BR203:BR209" si="2325">SUM(BO203:BQ203)</f>
        <v>0</v>
      </c>
      <c r="BS203" s="197"/>
      <c r="BT203" s="197"/>
      <c r="BU203" s="197"/>
      <c r="BV203" s="197">
        <f t="shared" ref="BV203:BV209" si="2326">SUM(BS203:BU203)</f>
        <v>0</v>
      </c>
      <c r="BW203" s="197"/>
      <c r="BX203" s="197"/>
      <c r="BY203" s="197"/>
      <c r="BZ203" s="197">
        <f t="shared" ref="BZ203:BZ209" si="2327">SUM(BW203:BY203)</f>
        <v>0</v>
      </c>
      <c r="CA203" s="197"/>
      <c r="CC203" s="18">
        <v>10</v>
      </c>
      <c r="CD203" s="21" t="s">
        <v>51</v>
      </c>
      <c r="CE203" s="19" t="s">
        <v>52</v>
      </c>
      <c r="CF203" s="19"/>
      <c r="CG203" s="19"/>
      <c r="CH203" s="19"/>
      <c r="CI203" s="19"/>
      <c r="CJ203" s="19"/>
      <c r="CK203" s="19">
        <v>0</v>
      </c>
      <c r="CL203" s="19"/>
      <c r="CM203" s="19"/>
      <c r="CN203" s="19"/>
      <c r="CO203" s="19">
        <v>0</v>
      </c>
      <c r="CP203" s="19"/>
      <c r="CQ203" s="19"/>
      <c r="CR203" s="19"/>
      <c r="CS203" s="19">
        <v>0</v>
      </c>
      <c r="CT203" s="19"/>
      <c r="CU203" s="19"/>
      <c r="CV203" s="19"/>
      <c r="CW203" s="19">
        <v>0</v>
      </c>
      <c r="CX203" s="19">
        <v>0</v>
      </c>
      <c r="CY203" s="19"/>
      <c r="CZ203" s="19"/>
      <c r="DA203" s="19"/>
      <c r="DB203" s="19"/>
      <c r="DC203" s="19"/>
      <c r="DD203" s="19"/>
      <c r="DE203" s="19"/>
      <c r="DF203" s="19"/>
      <c r="DG203" s="19"/>
      <c r="DH203" s="19"/>
      <c r="DI203" s="19"/>
      <c r="DJ203" s="19"/>
      <c r="DK203" s="19"/>
      <c r="DL203" s="19"/>
      <c r="DM203" s="19"/>
      <c r="DN203" s="186"/>
      <c r="DO203" s="186"/>
      <c r="DQ203" s="18">
        <v>10</v>
      </c>
      <c r="DR203" s="21" t="s">
        <v>51</v>
      </c>
      <c r="DS203" s="19" t="s">
        <v>52</v>
      </c>
      <c r="DT203" s="19"/>
      <c r="DU203" s="19"/>
      <c r="DV203" s="19"/>
      <c r="DW203" s="19"/>
      <c r="DX203" s="19"/>
      <c r="DY203" s="19">
        <v>0</v>
      </c>
      <c r="DZ203" s="19"/>
      <c r="EA203" s="19"/>
      <c r="EB203" s="19"/>
      <c r="EC203" s="19">
        <v>0</v>
      </c>
      <c r="ED203" s="19"/>
      <c r="EE203" s="19"/>
      <c r="EF203" s="19"/>
      <c r="EG203" s="19">
        <v>0</v>
      </c>
      <c r="EH203" s="19"/>
      <c r="EI203" s="19"/>
      <c r="EJ203" s="19"/>
      <c r="EK203" s="19">
        <v>0</v>
      </c>
      <c r="EL203" s="19">
        <v>0</v>
      </c>
      <c r="EM203" s="48"/>
      <c r="EN203" s="48"/>
      <c r="EO203" s="48"/>
      <c r="EP203" s="197">
        <v>0</v>
      </c>
      <c r="EQ203" s="197"/>
      <c r="ER203" s="197"/>
      <c r="ES203" s="197"/>
      <c r="ET203" s="197">
        <v>0</v>
      </c>
      <c r="EU203" s="197"/>
      <c r="EV203" s="197"/>
      <c r="EW203" s="197"/>
      <c r="EX203" s="197">
        <v>0</v>
      </c>
      <c r="EY203" s="197"/>
      <c r="EZ203" s="197"/>
      <c r="FA203" s="197"/>
      <c r="FB203" s="197">
        <v>0</v>
      </c>
      <c r="FC203" s="197">
        <v>0</v>
      </c>
      <c r="FE203" s="18">
        <v>10</v>
      </c>
      <c r="FF203" s="21" t="s">
        <v>51</v>
      </c>
      <c r="FG203" s="19" t="s">
        <v>52</v>
      </c>
      <c r="FH203" s="19"/>
      <c r="FI203" s="19"/>
      <c r="FJ203" s="19"/>
      <c r="FK203" s="19"/>
      <c r="FL203" s="19"/>
      <c r="FM203" s="19"/>
      <c r="FN203" s="19"/>
      <c r="FO203" s="19"/>
      <c r="FP203" s="19"/>
      <c r="FQ203" s="19"/>
      <c r="FR203" s="19"/>
      <c r="FS203" s="19"/>
      <c r="FT203" s="19"/>
      <c r="FU203" s="19"/>
      <c r="FV203" s="19"/>
      <c r="FW203" s="19"/>
      <c r="FX203" s="19"/>
      <c r="FY203" s="19"/>
      <c r="FZ203" s="19"/>
      <c r="GA203" s="19"/>
      <c r="GB203" s="19"/>
      <c r="GC203" s="19"/>
      <c r="GD203" s="186">
        <f t="shared" ref="GD203:GD209" si="2328">SUM(GA203:GC203)</f>
        <v>0</v>
      </c>
      <c r="GE203" s="186"/>
      <c r="GF203" s="186"/>
      <c r="GG203" s="186"/>
      <c r="GH203" s="186">
        <f t="shared" ref="GH203:GH209" si="2329">SUM(GE203:GG203)</f>
        <v>0</v>
      </c>
      <c r="GI203" s="186"/>
      <c r="GJ203" s="186"/>
      <c r="GK203" s="186"/>
      <c r="GL203" s="186">
        <f t="shared" ref="GL203:GL209" si="2330">SUM(GI203:GK203)</f>
        <v>0</v>
      </c>
      <c r="GM203" s="186"/>
      <c r="GN203" s="186"/>
      <c r="GO203" s="186"/>
      <c r="GP203" s="186">
        <f t="shared" ref="GP203:GP209" si="2331">SUM(GM203:GO203)</f>
        <v>0</v>
      </c>
      <c r="GQ203" s="186"/>
      <c r="GS203" s="18">
        <v>10</v>
      </c>
      <c r="GT203" s="21" t="s">
        <v>51</v>
      </c>
      <c r="GU203" s="19" t="s">
        <v>52</v>
      </c>
      <c r="GV203" s="19">
        <v>0.97411169999999991</v>
      </c>
      <c r="GW203" s="19">
        <v>8.0933726999999998</v>
      </c>
      <c r="GX203" s="19">
        <v>2.2137058999999999</v>
      </c>
      <c r="GY203" s="19">
        <v>1.1260276</v>
      </c>
      <c r="GZ203" s="19">
        <v>0.55548149999999996</v>
      </c>
      <c r="HA203" s="19">
        <f t="shared" si="2280"/>
        <v>3.8952149999999999</v>
      </c>
      <c r="HB203" s="19">
        <v>2.1694490000000002</v>
      </c>
      <c r="HC203" s="19">
        <v>1.686061</v>
      </c>
      <c r="HD203" s="19">
        <v>0.51649599999999996</v>
      </c>
      <c r="HE203" s="19">
        <f t="shared" ref="HE203:HE209" si="2332">SUM(HB203:HD203)</f>
        <v>4.3720059999999998</v>
      </c>
      <c r="HF203" s="19">
        <v>0.38892560000000004</v>
      </c>
      <c r="HG203" s="19">
        <v>0.34847980000000001</v>
      </c>
      <c r="HH203" s="19">
        <v>0.56176139999999997</v>
      </c>
      <c r="HI203" s="19">
        <f t="shared" ref="HI203:HI209" si="2333">SUM(HF203:HH203)</f>
        <v>1.2991668000000001</v>
      </c>
      <c r="HJ203" s="19">
        <v>0.40517640000000005</v>
      </c>
      <c r="HK203" s="19">
        <v>0.40615500000000004</v>
      </c>
      <c r="HL203" s="19">
        <v>0.59234299999999995</v>
      </c>
      <c r="HM203" s="19">
        <f t="shared" ref="HM203:HM209" si="2334">SUM(HJ203:HL203)</f>
        <v>1.4036743999999999</v>
      </c>
      <c r="HN203" s="19">
        <f t="shared" ref="HN203:HN227" si="2335">HA203+HE203+HI203+HM203</f>
        <v>10.970062199999999</v>
      </c>
      <c r="HO203" s="19">
        <v>0.58482020000000001</v>
      </c>
      <c r="HP203" s="19">
        <v>0.1219978</v>
      </c>
      <c r="HQ203" s="19"/>
      <c r="HR203" s="19">
        <f t="shared" ref="HR203:HR209" si="2336">SUM(HO203:HQ203)</f>
        <v>0.70681800000000006</v>
      </c>
      <c r="HS203" s="186"/>
      <c r="HT203" s="186"/>
      <c r="HU203" s="186"/>
      <c r="HV203" s="186">
        <f t="shared" ref="HV203:HV209" si="2337">SUM(HS203:HU203)</f>
        <v>0</v>
      </c>
      <c r="HW203" s="186"/>
      <c r="HX203" s="186"/>
      <c r="HY203" s="186"/>
      <c r="HZ203" s="186">
        <f t="shared" ref="HZ203:HZ209" si="2338">SUM(HW203:HY203)</f>
        <v>0</v>
      </c>
      <c r="IA203" s="186"/>
      <c r="IB203" s="186"/>
      <c r="IC203" s="186"/>
      <c r="ID203" s="186">
        <f t="shared" ref="ID203:ID209" si="2339">SUM(IA203:IC203)</f>
        <v>0</v>
      </c>
      <c r="IE203" s="186">
        <f t="shared" ref="IE203:IE227" si="2340">HR203+HV203+HZ203+ID203</f>
        <v>0.70681800000000006</v>
      </c>
    </row>
    <row r="204" spans="1:239" ht="15.75" x14ac:dyDescent="0.25">
      <c r="A204" s="17">
        <v>11</v>
      </c>
      <c r="B204" s="21" t="s">
        <v>53</v>
      </c>
      <c r="C204" s="19" t="s">
        <v>54</v>
      </c>
      <c r="D204" s="20">
        <f>AR204+'1.Danh muc CPHC'!CF204+DT204+FH204+GV204</f>
        <v>0</v>
      </c>
      <c r="E204" s="20">
        <f>AS204+'1.Danh muc CPHC'!CG204+DU204+FI204+GW204</f>
        <v>0</v>
      </c>
      <c r="F204" s="20">
        <f>AT204+'1.Danh muc CPHC'!CH204+DV204+FJ204+GX204</f>
        <v>0</v>
      </c>
      <c r="G204" s="20">
        <f>AU204+'1.Danh muc CPHC'!CI204+DW204+FK204+GY204</f>
        <v>0</v>
      </c>
      <c r="H204" s="20">
        <f>AV204+'1.Danh muc CPHC'!CJ204+DX204+FL204+GZ204</f>
        <v>0</v>
      </c>
      <c r="I204" s="32">
        <f t="shared" si="2010"/>
        <v>0</v>
      </c>
      <c r="J204" s="20">
        <f t="shared" si="2306"/>
        <v>0</v>
      </c>
      <c r="K204" s="20">
        <f t="shared" si="2306"/>
        <v>0</v>
      </c>
      <c r="L204" s="20">
        <f t="shared" si="2306"/>
        <v>0</v>
      </c>
      <c r="M204" s="32">
        <f t="shared" si="2011"/>
        <v>0</v>
      </c>
      <c r="N204" s="20">
        <f t="shared" si="2307"/>
        <v>0</v>
      </c>
      <c r="O204" s="20">
        <f t="shared" si="2307"/>
        <v>0</v>
      </c>
      <c r="P204" s="20">
        <f t="shared" si="2307"/>
        <v>0</v>
      </c>
      <c r="Q204" s="32">
        <f t="shared" si="2012"/>
        <v>0</v>
      </c>
      <c r="R204" s="20">
        <f t="shared" si="2308"/>
        <v>0</v>
      </c>
      <c r="S204" s="20">
        <f t="shared" si="2308"/>
        <v>0</v>
      </c>
      <c r="T204" s="20">
        <f t="shared" si="2308"/>
        <v>0</v>
      </c>
      <c r="U204" s="32">
        <f t="shared" si="2013"/>
        <v>0</v>
      </c>
      <c r="V204" s="32">
        <f t="shared" si="2014"/>
        <v>0</v>
      </c>
      <c r="W204" s="32">
        <f t="shared" si="2309"/>
        <v>0</v>
      </c>
      <c r="X204" s="32">
        <f t="shared" si="2310"/>
        <v>0</v>
      </c>
      <c r="Y204" s="202">
        <f t="shared" si="2310"/>
        <v>0</v>
      </c>
      <c r="Z204" s="186">
        <f t="shared" si="2056"/>
        <v>0</v>
      </c>
      <c r="AA204" s="186">
        <f t="shared" si="2311"/>
        <v>0</v>
      </c>
      <c r="AB204" s="186">
        <f t="shared" si="2312"/>
        <v>0</v>
      </c>
      <c r="AC204" s="186">
        <f t="shared" si="2312"/>
        <v>0</v>
      </c>
      <c r="AD204" s="186">
        <f t="shared" si="2312"/>
        <v>0</v>
      </c>
      <c r="AE204" s="186">
        <f t="shared" si="2313"/>
        <v>0</v>
      </c>
      <c r="AF204" s="186">
        <f t="shared" si="2314"/>
        <v>0</v>
      </c>
      <c r="AG204" s="186">
        <f t="shared" si="2315"/>
        <v>0</v>
      </c>
      <c r="AH204" s="186">
        <f t="shared" si="2316"/>
        <v>0</v>
      </c>
      <c r="AI204" s="186">
        <f t="shared" si="2317"/>
        <v>0</v>
      </c>
      <c r="AJ204" s="186">
        <f t="shared" si="2318"/>
        <v>0</v>
      </c>
      <c r="AK204" s="186">
        <f t="shared" si="2319"/>
        <v>0</v>
      </c>
      <c r="AL204" s="186">
        <f t="shared" si="2320"/>
        <v>0</v>
      </c>
      <c r="AM204" s="186">
        <f t="shared" si="2057"/>
        <v>0</v>
      </c>
      <c r="AN204" s="13"/>
      <c r="AO204" s="18">
        <v>11</v>
      </c>
      <c r="AP204" s="21" t="s">
        <v>53</v>
      </c>
      <c r="AQ204" s="19" t="s">
        <v>54</v>
      </c>
      <c r="AR204" s="19">
        <v>0</v>
      </c>
      <c r="AS204" s="19">
        <v>0</v>
      </c>
      <c r="AT204" s="19">
        <v>0</v>
      </c>
      <c r="AU204" s="19">
        <v>0</v>
      </c>
      <c r="AV204" s="19">
        <v>0</v>
      </c>
      <c r="AW204" s="19">
        <f t="shared" si="2267"/>
        <v>0</v>
      </c>
      <c r="AX204" s="19">
        <v>0</v>
      </c>
      <c r="AY204" s="19">
        <v>0</v>
      </c>
      <c r="AZ204" s="19">
        <v>0</v>
      </c>
      <c r="BA204" s="19">
        <f t="shared" si="2321"/>
        <v>0</v>
      </c>
      <c r="BB204" s="19">
        <v>0</v>
      </c>
      <c r="BC204" s="19">
        <v>0</v>
      </c>
      <c r="BD204" s="19">
        <v>0</v>
      </c>
      <c r="BE204" s="19">
        <f t="shared" si="2269"/>
        <v>0</v>
      </c>
      <c r="BF204" s="19">
        <v>0</v>
      </c>
      <c r="BG204" s="19">
        <v>0</v>
      </c>
      <c r="BH204" s="19">
        <v>0</v>
      </c>
      <c r="BI204" s="19">
        <f t="shared" si="2322"/>
        <v>0</v>
      </c>
      <c r="BJ204" s="33">
        <f t="shared" si="2323"/>
        <v>0</v>
      </c>
      <c r="BK204" s="48"/>
      <c r="BL204" s="48"/>
      <c r="BM204" s="48"/>
      <c r="BN204" s="197">
        <f t="shared" si="2324"/>
        <v>0</v>
      </c>
      <c r="BO204" s="197"/>
      <c r="BP204" s="197"/>
      <c r="BQ204" s="197"/>
      <c r="BR204" s="197">
        <f t="shared" si="2325"/>
        <v>0</v>
      </c>
      <c r="BS204" s="197"/>
      <c r="BT204" s="197"/>
      <c r="BU204" s="197"/>
      <c r="BV204" s="197">
        <f t="shared" si="2326"/>
        <v>0</v>
      </c>
      <c r="BW204" s="197"/>
      <c r="BX204" s="197"/>
      <c r="BY204" s="197"/>
      <c r="BZ204" s="197">
        <f t="shared" si="2327"/>
        <v>0</v>
      </c>
      <c r="CA204" s="197"/>
      <c r="CC204" s="18">
        <v>11</v>
      </c>
      <c r="CD204" s="21" t="s">
        <v>53</v>
      </c>
      <c r="CE204" s="19" t="s">
        <v>54</v>
      </c>
      <c r="CF204" s="19"/>
      <c r="CG204" s="19"/>
      <c r="CH204" s="19"/>
      <c r="CI204" s="19"/>
      <c r="CJ204" s="19"/>
      <c r="CK204" s="19">
        <v>0</v>
      </c>
      <c r="CL204" s="19"/>
      <c r="CM204" s="19"/>
      <c r="CN204" s="19"/>
      <c r="CO204" s="19">
        <v>0</v>
      </c>
      <c r="CP204" s="19"/>
      <c r="CQ204" s="19"/>
      <c r="CR204" s="19"/>
      <c r="CS204" s="19">
        <v>0</v>
      </c>
      <c r="CT204" s="19"/>
      <c r="CU204" s="19"/>
      <c r="CV204" s="19"/>
      <c r="CW204" s="19">
        <v>0</v>
      </c>
      <c r="CX204" s="19">
        <v>0</v>
      </c>
      <c r="CY204" s="19"/>
      <c r="CZ204" s="19"/>
      <c r="DA204" s="19"/>
      <c r="DB204" s="19"/>
      <c r="DC204" s="19"/>
      <c r="DD204" s="19"/>
      <c r="DE204" s="19"/>
      <c r="DF204" s="19"/>
      <c r="DG204" s="19"/>
      <c r="DH204" s="19"/>
      <c r="DI204" s="19"/>
      <c r="DJ204" s="19"/>
      <c r="DK204" s="19"/>
      <c r="DL204" s="19"/>
      <c r="DM204" s="19"/>
      <c r="DN204" s="186"/>
      <c r="DO204" s="186"/>
      <c r="DQ204" s="18">
        <v>11</v>
      </c>
      <c r="DR204" s="21" t="s">
        <v>53</v>
      </c>
      <c r="DS204" s="19" t="s">
        <v>54</v>
      </c>
      <c r="DT204" s="19"/>
      <c r="DU204" s="19"/>
      <c r="DV204" s="19"/>
      <c r="DW204" s="19"/>
      <c r="DX204" s="19"/>
      <c r="DY204" s="19">
        <v>0</v>
      </c>
      <c r="DZ204" s="19"/>
      <c r="EA204" s="19"/>
      <c r="EB204" s="19"/>
      <c r="EC204" s="19">
        <v>0</v>
      </c>
      <c r="ED204" s="19"/>
      <c r="EE204" s="19"/>
      <c r="EF204" s="19"/>
      <c r="EG204" s="19">
        <v>0</v>
      </c>
      <c r="EH204" s="19"/>
      <c r="EI204" s="19"/>
      <c r="EJ204" s="19"/>
      <c r="EK204" s="19">
        <v>0</v>
      </c>
      <c r="EL204" s="19">
        <v>0</v>
      </c>
      <c r="EM204" s="48"/>
      <c r="EN204" s="48"/>
      <c r="EO204" s="48"/>
      <c r="EP204" s="197">
        <v>0</v>
      </c>
      <c r="EQ204" s="197"/>
      <c r="ER204" s="197"/>
      <c r="ES204" s="197"/>
      <c r="ET204" s="197">
        <v>0</v>
      </c>
      <c r="EU204" s="197"/>
      <c r="EV204" s="197"/>
      <c r="EW204" s="197"/>
      <c r="EX204" s="197">
        <v>0</v>
      </c>
      <c r="EY204" s="197"/>
      <c r="EZ204" s="197"/>
      <c r="FA204" s="197"/>
      <c r="FB204" s="197">
        <v>0</v>
      </c>
      <c r="FC204" s="197">
        <v>0</v>
      </c>
      <c r="FE204" s="18">
        <v>11</v>
      </c>
      <c r="FF204" s="21" t="s">
        <v>53</v>
      </c>
      <c r="FG204" s="19" t="s">
        <v>54</v>
      </c>
      <c r="FH204" s="19"/>
      <c r="FI204" s="19"/>
      <c r="FJ204" s="19"/>
      <c r="FK204" s="19"/>
      <c r="FL204" s="19"/>
      <c r="FM204" s="19"/>
      <c r="FN204" s="19"/>
      <c r="FO204" s="19"/>
      <c r="FP204" s="19"/>
      <c r="FQ204" s="19"/>
      <c r="FR204" s="19"/>
      <c r="FS204" s="19"/>
      <c r="FT204" s="19"/>
      <c r="FU204" s="19"/>
      <c r="FV204" s="19"/>
      <c r="FW204" s="19"/>
      <c r="FX204" s="19"/>
      <c r="FY204" s="19"/>
      <c r="FZ204" s="19"/>
      <c r="GA204" s="19"/>
      <c r="GB204" s="19"/>
      <c r="GC204" s="19"/>
      <c r="GD204" s="186">
        <f t="shared" si="2328"/>
        <v>0</v>
      </c>
      <c r="GE204" s="186"/>
      <c r="GF204" s="186"/>
      <c r="GG204" s="186"/>
      <c r="GH204" s="186">
        <f t="shared" si="2329"/>
        <v>0</v>
      </c>
      <c r="GI204" s="186"/>
      <c r="GJ204" s="186"/>
      <c r="GK204" s="186"/>
      <c r="GL204" s="186">
        <f t="shared" si="2330"/>
        <v>0</v>
      </c>
      <c r="GM204" s="186"/>
      <c r="GN204" s="186"/>
      <c r="GO204" s="186"/>
      <c r="GP204" s="186">
        <f t="shared" si="2331"/>
        <v>0</v>
      </c>
      <c r="GQ204" s="186"/>
      <c r="GS204" s="18">
        <v>11</v>
      </c>
      <c r="GT204" s="21" t="s">
        <v>53</v>
      </c>
      <c r="GU204" s="19" t="s">
        <v>54</v>
      </c>
      <c r="GV204" s="19">
        <v>0</v>
      </c>
      <c r="GW204" s="19">
        <v>0</v>
      </c>
      <c r="GX204" s="19">
        <v>0</v>
      </c>
      <c r="GY204" s="19">
        <v>0</v>
      </c>
      <c r="GZ204" s="19">
        <v>0</v>
      </c>
      <c r="HA204" s="19">
        <f t="shared" si="2280"/>
        <v>0</v>
      </c>
      <c r="HB204" s="19">
        <v>0</v>
      </c>
      <c r="HC204" s="19">
        <v>0</v>
      </c>
      <c r="HD204" s="19">
        <v>0</v>
      </c>
      <c r="HE204" s="19">
        <f t="shared" si="2332"/>
        <v>0</v>
      </c>
      <c r="HF204" s="19">
        <v>0</v>
      </c>
      <c r="HG204" s="19">
        <v>0</v>
      </c>
      <c r="HH204" s="19">
        <v>0</v>
      </c>
      <c r="HI204" s="19">
        <f t="shared" si="2333"/>
        <v>0</v>
      </c>
      <c r="HJ204" s="19">
        <v>0</v>
      </c>
      <c r="HK204" s="19">
        <v>0</v>
      </c>
      <c r="HL204" s="19">
        <v>0</v>
      </c>
      <c r="HM204" s="19">
        <f t="shared" si="2334"/>
        <v>0</v>
      </c>
      <c r="HN204" s="19">
        <f t="shared" si="2335"/>
        <v>0</v>
      </c>
      <c r="HO204" s="19">
        <v>0</v>
      </c>
      <c r="HP204" s="19">
        <v>0</v>
      </c>
      <c r="HQ204" s="19"/>
      <c r="HR204" s="19">
        <f t="shared" si="2336"/>
        <v>0</v>
      </c>
      <c r="HS204" s="186"/>
      <c r="HT204" s="186"/>
      <c r="HU204" s="186"/>
      <c r="HV204" s="186">
        <f t="shared" si="2337"/>
        <v>0</v>
      </c>
      <c r="HW204" s="186"/>
      <c r="HX204" s="186"/>
      <c r="HY204" s="186"/>
      <c r="HZ204" s="186">
        <f t="shared" si="2338"/>
        <v>0</v>
      </c>
      <c r="IA204" s="186"/>
      <c r="IB204" s="186"/>
      <c r="IC204" s="186"/>
      <c r="ID204" s="186">
        <f t="shared" si="2339"/>
        <v>0</v>
      </c>
      <c r="IE204" s="186">
        <f t="shared" si="2340"/>
        <v>0</v>
      </c>
    </row>
    <row r="205" spans="1:239" ht="15.75" x14ac:dyDescent="0.25">
      <c r="A205" s="17">
        <v>12</v>
      </c>
      <c r="B205" s="21" t="s">
        <v>55</v>
      </c>
      <c r="C205" s="19" t="s">
        <v>56</v>
      </c>
      <c r="D205" s="20">
        <f>AR205+'1.Danh muc CPHC'!CF205+DT205+FH205+GV205</f>
        <v>3.0999999999999996</v>
      </c>
      <c r="E205" s="20">
        <f>AS205+'1.Danh muc CPHC'!CG205+DU205+FI205+GW205</f>
        <v>15.682258748000001</v>
      </c>
      <c r="F205" s="20">
        <f>AT205+'1.Danh muc CPHC'!CH205+DV205+FJ205+GX205</f>
        <v>1.673025</v>
      </c>
      <c r="G205" s="20">
        <f>AU205+'1.Danh muc CPHC'!CI205+DW205+FK205+GY205</f>
        <v>0.21018400000000004</v>
      </c>
      <c r="H205" s="20">
        <f>AV205+'1.Danh muc CPHC'!CJ205+DX205+FL205+GZ205</f>
        <v>0.20649599999999999</v>
      </c>
      <c r="I205" s="32">
        <f t="shared" si="2010"/>
        <v>2.0897049999999999</v>
      </c>
      <c r="J205" s="20">
        <f t="shared" si="2306"/>
        <v>0.71646799999999999</v>
      </c>
      <c r="K205" s="20">
        <f t="shared" si="2306"/>
        <v>0.67208800000000002</v>
      </c>
      <c r="L205" s="20">
        <f t="shared" si="2306"/>
        <v>0.63949999999999996</v>
      </c>
      <c r="M205" s="32">
        <f t="shared" si="2011"/>
        <v>2.0280559999999999</v>
      </c>
      <c r="N205" s="20">
        <f t="shared" si="2307"/>
        <v>0.86777199999999999</v>
      </c>
      <c r="O205" s="20">
        <f t="shared" si="2307"/>
        <v>0.68600000000000005</v>
      </c>
      <c r="P205" s="20">
        <f t="shared" si="2307"/>
        <v>0.62959999999999994</v>
      </c>
      <c r="Q205" s="32">
        <f t="shared" si="2012"/>
        <v>2.1833719999999999</v>
      </c>
      <c r="R205" s="20">
        <f t="shared" si="2308"/>
        <v>0</v>
      </c>
      <c r="S205" s="20">
        <f t="shared" si="2308"/>
        <v>4.9044400000000002E-2</v>
      </c>
      <c r="T205" s="20">
        <f t="shared" si="2308"/>
        <v>0.15600000000000003</v>
      </c>
      <c r="U205" s="32">
        <f t="shared" si="2013"/>
        <v>0.20504440000000002</v>
      </c>
      <c r="V205" s="32">
        <f t="shared" si="2014"/>
        <v>6.5061774000000003</v>
      </c>
      <c r="W205" s="32">
        <f t="shared" si="2309"/>
        <v>0</v>
      </c>
      <c r="X205" s="32">
        <f t="shared" si="2310"/>
        <v>0</v>
      </c>
      <c r="Y205" s="202">
        <f t="shared" si="2310"/>
        <v>0</v>
      </c>
      <c r="Z205" s="186">
        <f t="shared" si="2056"/>
        <v>0</v>
      </c>
      <c r="AA205" s="186">
        <f t="shared" si="2311"/>
        <v>0</v>
      </c>
      <c r="AB205" s="186">
        <f t="shared" si="2312"/>
        <v>0</v>
      </c>
      <c r="AC205" s="186">
        <f t="shared" si="2312"/>
        <v>0</v>
      </c>
      <c r="AD205" s="186">
        <f t="shared" si="2312"/>
        <v>0</v>
      </c>
      <c r="AE205" s="186">
        <f t="shared" si="2313"/>
        <v>0</v>
      </c>
      <c r="AF205" s="186">
        <f t="shared" si="2314"/>
        <v>0</v>
      </c>
      <c r="AG205" s="186">
        <f t="shared" si="2315"/>
        <v>0</v>
      </c>
      <c r="AH205" s="186">
        <f t="shared" si="2316"/>
        <v>0</v>
      </c>
      <c r="AI205" s="186">
        <f t="shared" si="2317"/>
        <v>0</v>
      </c>
      <c r="AJ205" s="186">
        <f t="shared" si="2318"/>
        <v>0</v>
      </c>
      <c r="AK205" s="186">
        <f t="shared" si="2319"/>
        <v>0</v>
      </c>
      <c r="AL205" s="186">
        <f t="shared" si="2320"/>
        <v>0</v>
      </c>
      <c r="AM205" s="186">
        <f t="shared" si="2057"/>
        <v>0</v>
      </c>
      <c r="AN205" s="13"/>
      <c r="AO205" s="18">
        <v>12</v>
      </c>
      <c r="AP205" s="21" t="s">
        <v>55</v>
      </c>
      <c r="AQ205" s="19" t="s">
        <v>56</v>
      </c>
      <c r="AR205" s="19">
        <v>2.2999999999999998</v>
      </c>
      <c r="AS205" s="19">
        <v>12.645414448</v>
      </c>
      <c r="AT205" s="19">
        <v>1.2</v>
      </c>
      <c r="AU205" s="19">
        <v>0.21018400000000004</v>
      </c>
      <c r="AV205" s="19">
        <v>0.20649599999999999</v>
      </c>
      <c r="AW205" s="19">
        <f t="shared" si="2267"/>
        <v>1.6166800000000001</v>
      </c>
      <c r="AX205" s="19">
        <v>0.21646800000000002</v>
      </c>
      <c r="AY205" s="19">
        <v>0.17208800000000002</v>
      </c>
      <c r="AZ205" s="19">
        <v>0.13950000000000001</v>
      </c>
      <c r="BA205" s="19">
        <f t="shared" si="2321"/>
        <v>0.52805600000000008</v>
      </c>
      <c r="BB205" s="19">
        <v>0.36777199999999999</v>
      </c>
      <c r="BC205" s="19">
        <v>0.18600000000000003</v>
      </c>
      <c r="BD205" s="19">
        <v>0.12959999999999999</v>
      </c>
      <c r="BE205" s="19">
        <f t="shared" si="2269"/>
        <v>0.68337200000000009</v>
      </c>
      <c r="BF205" s="19">
        <v>0</v>
      </c>
      <c r="BG205" s="19">
        <v>4.9044400000000002E-2</v>
      </c>
      <c r="BH205" s="19">
        <v>0</v>
      </c>
      <c r="BI205" s="19">
        <f t="shared" si="2322"/>
        <v>4.9044400000000002E-2</v>
      </c>
      <c r="BJ205" s="33">
        <f t="shared" si="2323"/>
        <v>2.8771524000000004</v>
      </c>
      <c r="BK205" s="48"/>
      <c r="BL205" s="48"/>
      <c r="BM205" s="48"/>
      <c r="BN205" s="197">
        <f t="shared" si="2324"/>
        <v>0</v>
      </c>
      <c r="BO205" s="197"/>
      <c r="BP205" s="197"/>
      <c r="BQ205" s="197"/>
      <c r="BR205" s="197">
        <f t="shared" si="2325"/>
        <v>0</v>
      </c>
      <c r="BS205" s="197"/>
      <c r="BT205" s="197"/>
      <c r="BU205" s="197"/>
      <c r="BV205" s="197">
        <f t="shared" si="2326"/>
        <v>0</v>
      </c>
      <c r="BW205" s="197"/>
      <c r="BX205" s="197"/>
      <c r="BY205" s="197"/>
      <c r="BZ205" s="197">
        <f t="shared" si="2327"/>
        <v>0</v>
      </c>
      <c r="CA205" s="197"/>
      <c r="CC205" s="18">
        <v>12</v>
      </c>
      <c r="CD205" s="21" t="s">
        <v>55</v>
      </c>
      <c r="CE205" s="19" t="s">
        <v>56</v>
      </c>
      <c r="CF205" s="19"/>
      <c r="CG205" s="19"/>
      <c r="CH205" s="19"/>
      <c r="CI205" s="19"/>
      <c r="CJ205" s="19"/>
      <c r="CK205" s="19">
        <v>0</v>
      </c>
      <c r="CL205" s="19"/>
      <c r="CM205" s="19"/>
      <c r="CN205" s="19"/>
      <c r="CO205" s="19">
        <v>0</v>
      </c>
      <c r="CP205" s="19"/>
      <c r="CQ205" s="19"/>
      <c r="CR205" s="19"/>
      <c r="CS205" s="19">
        <v>0</v>
      </c>
      <c r="CT205" s="19"/>
      <c r="CU205" s="19"/>
      <c r="CV205" s="19"/>
      <c r="CW205" s="19">
        <v>0</v>
      </c>
      <c r="CX205" s="19">
        <v>0</v>
      </c>
      <c r="CY205" s="19"/>
      <c r="CZ205" s="19"/>
      <c r="DA205" s="19"/>
      <c r="DB205" s="19"/>
      <c r="DC205" s="19"/>
      <c r="DD205" s="19"/>
      <c r="DE205" s="19"/>
      <c r="DF205" s="19"/>
      <c r="DG205" s="19"/>
      <c r="DH205" s="19"/>
      <c r="DI205" s="19"/>
      <c r="DJ205" s="19"/>
      <c r="DK205" s="19"/>
      <c r="DL205" s="19"/>
      <c r="DM205" s="19"/>
      <c r="DN205" s="186"/>
      <c r="DO205" s="186"/>
      <c r="DQ205" s="18">
        <v>12</v>
      </c>
      <c r="DR205" s="21" t="s">
        <v>55</v>
      </c>
      <c r="DS205" s="19" t="s">
        <v>56</v>
      </c>
      <c r="DT205" s="19"/>
      <c r="DU205" s="19"/>
      <c r="DV205" s="19"/>
      <c r="DW205" s="19"/>
      <c r="DX205" s="19"/>
      <c r="DY205" s="19">
        <v>0</v>
      </c>
      <c r="DZ205" s="19"/>
      <c r="EA205" s="19"/>
      <c r="EB205" s="19"/>
      <c r="EC205" s="19">
        <v>0</v>
      </c>
      <c r="ED205" s="19"/>
      <c r="EE205" s="19"/>
      <c r="EF205" s="19"/>
      <c r="EG205" s="19">
        <v>0</v>
      </c>
      <c r="EH205" s="19"/>
      <c r="EI205" s="19"/>
      <c r="EJ205" s="19"/>
      <c r="EK205" s="19">
        <v>0</v>
      </c>
      <c r="EL205" s="19">
        <v>0</v>
      </c>
      <c r="EM205" s="48"/>
      <c r="EN205" s="48"/>
      <c r="EO205" s="48"/>
      <c r="EP205" s="197">
        <v>0</v>
      </c>
      <c r="EQ205" s="197"/>
      <c r="ER205" s="197"/>
      <c r="ES205" s="197"/>
      <c r="ET205" s="197">
        <v>0</v>
      </c>
      <c r="EU205" s="197"/>
      <c r="EV205" s="197"/>
      <c r="EW205" s="197"/>
      <c r="EX205" s="197">
        <v>0</v>
      </c>
      <c r="EY205" s="197"/>
      <c r="EZ205" s="197"/>
      <c r="FA205" s="197"/>
      <c r="FB205" s="197">
        <v>0</v>
      </c>
      <c r="FC205" s="197">
        <v>0</v>
      </c>
      <c r="FE205" s="18">
        <v>12</v>
      </c>
      <c r="FF205" s="21" t="s">
        <v>55</v>
      </c>
      <c r="FG205" s="19" t="s">
        <v>56</v>
      </c>
      <c r="FH205" s="19"/>
      <c r="FI205" s="19"/>
      <c r="FJ205" s="19"/>
      <c r="FK205" s="19"/>
      <c r="FL205" s="19"/>
      <c r="FM205" s="19"/>
      <c r="FN205" s="19"/>
      <c r="FO205" s="19"/>
      <c r="FP205" s="19"/>
      <c r="FQ205" s="19"/>
      <c r="FR205" s="19"/>
      <c r="FS205" s="19"/>
      <c r="FT205" s="19"/>
      <c r="FU205" s="19"/>
      <c r="FV205" s="19"/>
      <c r="FW205" s="19"/>
      <c r="FX205" s="19"/>
      <c r="FY205" s="19"/>
      <c r="FZ205" s="19"/>
      <c r="GA205" s="19"/>
      <c r="GB205" s="19"/>
      <c r="GC205" s="19"/>
      <c r="GD205" s="186">
        <f t="shared" si="2328"/>
        <v>0</v>
      </c>
      <c r="GE205" s="186"/>
      <c r="GF205" s="186"/>
      <c r="GG205" s="186"/>
      <c r="GH205" s="186">
        <f t="shared" si="2329"/>
        <v>0</v>
      </c>
      <c r="GI205" s="186"/>
      <c r="GJ205" s="186"/>
      <c r="GK205" s="186"/>
      <c r="GL205" s="186">
        <f t="shared" si="2330"/>
        <v>0</v>
      </c>
      <c r="GM205" s="186"/>
      <c r="GN205" s="186"/>
      <c r="GO205" s="186"/>
      <c r="GP205" s="186">
        <f t="shared" si="2331"/>
        <v>0</v>
      </c>
      <c r="GQ205" s="186"/>
      <c r="GS205" s="18">
        <v>12</v>
      </c>
      <c r="GT205" s="21" t="s">
        <v>55</v>
      </c>
      <c r="GU205" s="19" t="s">
        <v>56</v>
      </c>
      <c r="GV205" s="19">
        <v>0.8</v>
      </c>
      <c r="GW205" s="19">
        <v>3.0368442999999998</v>
      </c>
      <c r="GX205" s="19">
        <v>0.47302499999999992</v>
      </c>
      <c r="GY205" s="19">
        <v>0</v>
      </c>
      <c r="GZ205" s="19">
        <v>0</v>
      </c>
      <c r="HA205" s="19">
        <f t="shared" si="2280"/>
        <v>0.47302499999999992</v>
      </c>
      <c r="HB205" s="19">
        <v>0.5</v>
      </c>
      <c r="HC205" s="19">
        <v>0.5</v>
      </c>
      <c r="HD205" s="19">
        <v>0.5</v>
      </c>
      <c r="HE205" s="19">
        <f t="shared" si="2332"/>
        <v>1.5</v>
      </c>
      <c r="HF205" s="19">
        <v>0.5</v>
      </c>
      <c r="HG205" s="19">
        <v>0.5</v>
      </c>
      <c r="HH205" s="19">
        <v>0.5</v>
      </c>
      <c r="HI205" s="19">
        <f t="shared" si="2333"/>
        <v>1.5</v>
      </c>
      <c r="HJ205" s="19">
        <v>0</v>
      </c>
      <c r="HK205" s="19">
        <v>0</v>
      </c>
      <c r="HL205" s="19">
        <v>0.15600000000000003</v>
      </c>
      <c r="HM205" s="19">
        <f t="shared" si="2334"/>
        <v>0.15600000000000003</v>
      </c>
      <c r="HN205" s="19">
        <f t="shared" si="2335"/>
        <v>3.6290249999999999</v>
      </c>
      <c r="HO205" s="19">
        <v>0</v>
      </c>
      <c r="HP205" s="19">
        <v>0</v>
      </c>
      <c r="HQ205" s="19"/>
      <c r="HR205" s="19">
        <f t="shared" si="2336"/>
        <v>0</v>
      </c>
      <c r="HS205" s="186"/>
      <c r="HT205" s="186"/>
      <c r="HU205" s="186"/>
      <c r="HV205" s="186">
        <f t="shared" si="2337"/>
        <v>0</v>
      </c>
      <c r="HW205" s="186"/>
      <c r="HX205" s="186"/>
      <c r="HY205" s="186"/>
      <c r="HZ205" s="186">
        <f t="shared" si="2338"/>
        <v>0</v>
      </c>
      <c r="IA205" s="186"/>
      <c r="IB205" s="186"/>
      <c r="IC205" s="186"/>
      <c r="ID205" s="186">
        <f t="shared" si="2339"/>
        <v>0</v>
      </c>
      <c r="IE205" s="186">
        <f t="shared" si="2340"/>
        <v>0</v>
      </c>
    </row>
    <row r="206" spans="1:239" ht="15.75" x14ac:dyDescent="0.25">
      <c r="A206" s="17">
        <v>13</v>
      </c>
      <c r="B206" s="21" t="s">
        <v>57</v>
      </c>
      <c r="C206" s="19" t="s">
        <v>58</v>
      </c>
      <c r="D206" s="20">
        <f>AR206+'1.Danh muc CPHC'!CF206+DT206+FH206+GV206</f>
        <v>10.870000000000001</v>
      </c>
      <c r="E206" s="20">
        <f>AS206+'1.Danh muc CPHC'!CG206+DU206+FI206+GW206</f>
        <v>20.368121671999997</v>
      </c>
      <c r="F206" s="20">
        <f>AT206+'1.Danh muc CPHC'!CH206+DV206+FJ206+GX206</f>
        <v>6.5</v>
      </c>
      <c r="G206" s="20">
        <f>AU206+'1.Danh muc CPHC'!CI206+DW206+FK206+GY206</f>
        <v>2.5</v>
      </c>
      <c r="H206" s="20">
        <f>AV206+'1.Danh muc CPHC'!CJ206+DX206+FL206+GZ206</f>
        <v>2.8393999999999999</v>
      </c>
      <c r="I206" s="32">
        <f t="shared" si="2010"/>
        <v>11.839399999999999</v>
      </c>
      <c r="J206" s="20">
        <f t="shared" si="2306"/>
        <v>1.4126408000000001</v>
      </c>
      <c r="K206" s="20">
        <f t="shared" si="2306"/>
        <v>0.62204240000000011</v>
      </c>
      <c r="L206" s="20">
        <f t="shared" si="2306"/>
        <v>1.0343452</v>
      </c>
      <c r="M206" s="32">
        <f t="shared" si="2011"/>
        <v>3.0690284000000005</v>
      </c>
      <c r="N206" s="20">
        <f t="shared" si="2307"/>
        <v>1.0464564000000001</v>
      </c>
      <c r="O206" s="20">
        <f t="shared" si="2307"/>
        <v>0.30202960000000001</v>
      </c>
      <c r="P206" s="20">
        <f t="shared" si="2307"/>
        <v>0.46152799999999999</v>
      </c>
      <c r="Q206" s="32">
        <f t="shared" si="2012"/>
        <v>1.810014</v>
      </c>
      <c r="R206" s="20">
        <f t="shared" si="2308"/>
        <v>0.45640400000000003</v>
      </c>
      <c r="S206" s="20">
        <f t="shared" si="2308"/>
        <v>1.6908270000000001</v>
      </c>
      <c r="T206" s="20">
        <f t="shared" si="2308"/>
        <v>1.376231</v>
      </c>
      <c r="U206" s="32">
        <f t="shared" si="2013"/>
        <v>3.5234620000000003</v>
      </c>
      <c r="V206" s="32">
        <f t="shared" si="2014"/>
        <v>20.241904400000003</v>
      </c>
      <c r="W206" s="32">
        <f t="shared" si="2309"/>
        <v>0.19268760000000001</v>
      </c>
      <c r="X206" s="32">
        <f t="shared" si="2310"/>
        <v>0.18331320000000001</v>
      </c>
      <c r="Y206" s="202">
        <f t="shared" si="2310"/>
        <v>0</v>
      </c>
      <c r="Z206" s="186">
        <f t="shared" si="2056"/>
        <v>0.37600080000000002</v>
      </c>
      <c r="AA206" s="186">
        <f t="shared" si="2311"/>
        <v>0</v>
      </c>
      <c r="AB206" s="186">
        <f t="shared" si="2312"/>
        <v>0</v>
      </c>
      <c r="AC206" s="186">
        <f t="shared" si="2312"/>
        <v>0</v>
      </c>
      <c r="AD206" s="186">
        <f t="shared" si="2312"/>
        <v>0</v>
      </c>
      <c r="AE206" s="186">
        <f t="shared" si="2313"/>
        <v>0</v>
      </c>
      <c r="AF206" s="186">
        <f t="shared" si="2314"/>
        <v>0</v>
      </c>
      <c r="AG206" s="186">
        <f t="shared" si="2315"/>
        <v>0</v>
      </c>
      <c r="AH206" s="186">
        <f t="shared" si="2316"/>
        <v>0</v>
      </c>
      <c r="AI206" s="186">
        <f t="shared" si="2317"/>
        <v>0</v>
      </c>
      <c r="AJ206" s="186">
        <f t="shared" si="2318"/>
        <v>0</v>
      </c>
      <c r="AK206" s="186">
        <f t="shared" si="2319"/>
        <v>0</v>
      </c>
      <c r="AL206" s="186">
        <f t="shared" si="2320"/>
        <v>0</v>
      </c>
      <c r="AM206" s="186">
        <f t="shared" si="2057"/>
        <v>0.37600080000000002</v>
      </c>
      <c r="AN206" s="13"/>
      <c r="AO206" s="18">
        <v>13</v>
      </c>
      <c r="AP206" s="21" t="s">
        <v>57</v>
      </c>
      <c r="AQ206" s="19" t="s">
        <v>58</v>
      </c>
      <c r="AR206" s="19">
        <v>6.87</v>
      </c>
      <c r="AS206" s="19">
        <v>18.968121671999999</v>
      </c>
      <c r="AT206" s="19">
        <v>2.5</v>
      </c>
      <c r="AU206" s="19">
        <v>2.5</v>
      </c>
      <c r="AV206" s="19">
        <v>2.6</v>
      </c>
      <c r="AW206" s="19">
        <f t="shared" si="2267"/>
        <v>7.6</v>
      </c>
      <c r="AX206" s="19">
        <v>0.66530480000000003</v>
      </c>
      <c r="AY206" s="19">
        <v>0.62204240000000011</v>
      </c>
      <c r="AZ206" s="19">
        <v>0.5693452</v>
      </c>
      <c r="BA206" s="19">
        <f t="shared" si="2321"/>
        <v>1.8566924</v>
      </c>
      <c r="BB206" s="19">
        <v>0.58145639999999998</v>
      </c>
      <c r="BC206" s="19">
        <v>0.30202960000000001</v>
      </c>
      <c r="BD206" s="19">
        <v>0.46152799999999999</v>
      </c>
      <c r="BE206" s="19">
        <f t="shared" si="2269"/>
        <v>1.3450139999999999</v>
      </c>
      <c r="BF206" s="19">
        <v>0.28760400000000003</v>
      </c>
      <c r="BG206" s="19">
        <v>1.5087632</v>
      </c>
      <c r="BH206" s="19">
        <v>1.1942948</v>
      </c>
      <c r="BI206" s="19">
        <f t="shared" si="2322"/>
        <v>2.9906619999999999</v>
      </c>
      <c r="BJ206" s="33">
        <f t="shared" si="2323"/>
        <v>13.792368400000001</v>
      </c>
      <c r="BK206" s="48"/>
      <c r="BL206" s="48"/>
      <c r="BM206" s="48"/>
      <c r="BN206" s="197">
        <f t="shared" si="2324"/>
        <v>0</v>
      </c>
      <c r="BO206" s="197"/>
      <c r="BP206" s="197"/>
      <c r="BQ206" s="197"/>
      <c r="BR206" s="197">
        <f t="shared" si="2325"/>
        <v>0</v>
      </c>
      <c r="BS206" s="197"/>
      <c r="BT206" s="197"/>
      <c r="BU206" s="197"/>
      <c r="BV206" s="197">
        <f t="shared" si="2326"/>
        <v>0</v>
      </c>
      <c r="BW206" s="197"/>
      <c r="BX206" s="197"/>
      <c r="BY206" s="197"/>
      <c r="BZ206" s="197">
        <f t="shared" si="2327"/>
        <v>0</v>
      </c>
      <c r="CA206" s="197"/>
      <c r="CC206" s="18">
        <v>13</v>
      </c>
      <c r="CD206" s="21" t="s">
        <v>57</v>
      </c>
      <c r="CE206" s="19" t="s">
        <v>58</v>
      </c>
      <c r="CF206" s="19"/>
      <c r="CG206" s="19"/>
      <c r="CH206" s="19"/>
      <c r="CI206" s="19"/>
      <c r="CJ206" s="19"/>
      <c r="CK206" s="19">
        <v>0</v>
      </c>
      <c r="CL206" s="19"/>
      <c r="CM206" s="19"/>
      <c r="CN206" s="19"/>
      <c r="CO206" s="19">
        <v>0</v>
      </c>
      <c r="CP206" s="19"/>
      <c r="CQ206" s="19"/>
      <c r="CR206" s="19"/>
      <c r="CS206" s="19">
        <v>0</v>
      </c>
      <c r="CT206" s="19"/>
      <c r="CU206" s="19"/>
      <c r="CV206" s="19"/>
      <c r="CW206" s="19">
        <v>0</v>
      </c>
      <c r="CX206" s="19">
        <v>0</v>
      </c>
      <c r="CY206" s="19"/>
      <c r="CZ206" s="19"/>
      <c r="DA206" s="19"/>
      <c r="DB206" s="19"/>
      <c r="DC206" s="19"/>
      <c r="DD206" s="19"/>
      <c r="DE206" s="19"/>
      <c r="DF206" s="19"/>
      <c r="DG206" s="19"/>
      <c r="DH206" s="19"/>
      <c r="DI206" s="19"/>
      <c r="DJ206" s="19"/>
      <c r="DK206" s="19"/>
      <c r="DL206" s="19"/>
      <c r="DM206" s="19"/>
      <c r="DN206" s="186"/>
      <c r="DO206" s="186"/>
      <c r="DQ206" s="18">
        <v>13</v>
      </c>
      <c r="DR206" s="21" t="s">
        <v>57</v>
      </c>
      <c r="DS206" s="19" t="s">
        <v>58</v>
      </c>
      <c r="DT206" s="19"/>
      <c r="DU206" s="19"/>
      <c r="DV206" s="19"/>
      <c r="DW206" s="19"/>
      <c r="DX206" s="19"/>
      <c r="DY206" s="19">
        <v>0</v>
      </c>
      <c r="DZ206" s="19"/>
      <c r="EA206" s="19"/>
      <c r="EB206" s="19"/>
      <c r="EC206" s="19">
        <v>0</v>
      </c>
      <c r="ED206" s="19"/>
      <c r="EE206" s="19"/>
      <c r="EF206" s="19"/>
      <c r="EG206" s="19">
        <v>0</v>
      </c>
      <c r="EH206" s="19"/>
      <c r="EI206" s="19"/>
      <c r="EJ206" s="19"/>
      <c r="EK206" s="19">
        <v>0</v>
      </c>
      <c r="EL206" s="19">
        <v>0</v>
      </c>
      <c r="EM206" s="48"/>
      <c r="EN206" s="48"/>
      <c r="EO206" s="48"/>
      <c r="EP206" s="197">
        <v>0</v>
      </c>
      <c r="EQ206" s="197"/>
      <c r="ER206" s="197"/>
      <c r="ES206" s="197"/>
      <c r="ET206" s="197">
        <v>0</v>
      </c>
      <c r="EU206" s="197"/>
      <c r="EV206" s="197"/>
      <c r="EW206" s="197"/>
      <c r="EX206" s="197">
        <v>0</v>
      </c>
      <c r="EY206" s="197"/>
      <c r="EZ206" s="197"/>
      <c r="FA206" s="197"/>
      <c r="FB206" s="197">
        <v>0</v>
      </c>
      <c r="FC206" s="197">
        <v>0</v>
      </c>
      <c r="FE206" s="18">
        <v>13</v>
      </c>
      <c r="FF206" s="21" t="s">
        <v>57</v>
      </c>
      <c r="FG206" s="19" t="s">
        <v>58</v>
      </c>
      <c r="FH206" s="19"/>
      <c r="FI206" s="19"/>
      <c r="FJ206" s="19"/>
      <c r="FK206" s="19"/>
      <c r="FL206" s="19"/>
      <c r="FM206" s="19"/>
      <c r="FN206" s="19"/>
      <c r="FO206" s="19"/>
      <c r="FP206" s="19"/>
      <c r="FQ206" s="19"/>
      <c r="FR206" s="19"/>
      <c r="FS206" s="19"/>
      <c r="FT206" s="19"/>
      <c r="FU206" s="19"/>
      <c r="FV206" s="19"/>
      <c r="FW206" s="19"/>
      <c r="FX206" s="19"/>
      <c r="FY206" s="19"/>
      <c r="FZ206" s="19"/>
      <c r="GA206" s="19"/>
      <c r="GB206" s="19"/>
      <c r="GC206" s="19"/>
      <c r="GD206" s="186">
        <f t="shared" si="2328"/>
        <v>0</v>
      </c>
      <c r="GE206" s="186"/>
      <c r="GF206" s="186"/>
      <c r="GG206" s="186"/>
      <c r="GH206" s="186">
        <f t="shared" si="2329"/>
        <v>0</v>
      </c>
      <c r="GI206" s="186"/>
      <c r="GJ206" s="186"/>
      <c r="GK206" s="186"/>
      <c r="GL206" s="186">
        <f t="shared" si="2330"/>
        <v>0</v>
      </c>
      <c r="GM206" s="186"/>
      <c r="GN206" s="186"/>
      <c r="GO206" s="186"/>
      <c r="GP206" s="186">
        <f t="shared" si="2331"/>
        <v>0</v>
      </c>
      <c r="GQ206" s="186"/>
      <c r="GS206" s="18">
        <v>13</v>
      </c>
      <c r="GT206" s="21" t="s">
        <v>57</v>
      </c>
      <c r="GU206" s="19" t="s">
        <v>58</v>
      </c>
      <c r="GV206" s="19">
        <v>4</v>
      </c>
      <c r="GW206" s="19">
        <v>1.4</v>
      </c>
      <c r="GX206" s="19">
        <v>4</v>
      </c>
      <c r="GY206" s="19">
        <v>0</v>
      </c>
      <c r="GZ206" s="19">
        <v>0.2394</v>
      </c>
      <c r="HA206" s="19">
        <f t="shared" si="2280"/>
        <v>4.2393999999999998</v>
      </c>
      <c r="HB206" s="19">
        <v>0.747336</v>
      </c>
      <c r="HC206" s="19">
        <v>0</v>
      </c>
      <c r="HD206" s="19">
        <v>0.46500000000000002</v>
      </c>
      <c r="HE206" s="19">
        <f t="shared" si="2332"/>
        <v>1.2123360000000001</v>
      </c>
      <c r="HF206" s="19">
        <v>0.46500000000000002</v>
      </c>
      <c r="HG206" s="19">
        <v>0</v>
      </c>
      <c r="HH206" s="19">
        <v>0</v>
      </c>
      <c r="HI206" s="19">
        <f t="shared" si="2333"/>
        <v>0.46500000000000002</v>
      </c>
      <c r="HJ206" s="19">
        <v>0.16880000000000001</v>
      </c>
      <c r="HK206" s="19">
        <v>0.1820638</v>
      </c>
      <c r="HL206" s="19">
        <v>0.18193619999999999</v>
      </c>
      <c r="HM206" s="19">
        <f t="shared" si="2334"/>
        <v>0.53279999999999994</v>
      </c>
      <c r="HN206" s="19">
        <f t="shared" si="2335"/>
        <v>6.4495360000000002</v>
      </c>
      <c r="HO206" s="19">
        <v>0.19268760000000001</v>
      </c>
      <c r="HP206" s="19">
        <v>0.18331320000000001</v>
      </c>
      <c r="HQ206" s="19"/>
      <c r="HR206" s="19">
        <f t="shared" si="2336"/>
        <v>0.37600080000000002</v>
      </c>
      <c r="HS206" s="186"/>
      <c r="HT206" s="186"/>
      <c r="HU206" s="186"/>
      <c r="HV206" s="186">
        <f t="shared" si="2337"/>
        <v>0</v>
      </c>
      <c r="HW206" s="186"/>
      <c r="HX206" s="186"/>
      <c r="HY206" s="186"/>
      <c r="HZ206" s="186">
        <f t="shared" si="2338"/>
        <v>0</v>
      </c>
      <c r="IA206" s="186"/>
      <c r="IB206" s="186"/>
      <c r="IC206" s="186"/>
      <c r="ID206" s="186">
        <f t="shared" si="2339"/>
        <v>0</v>
      </c>
      <c r="IE206" s="186">
        <f t="shared" si="2340"/>
        <v>0.37600080000000002</v>
      </c>
    </row>
    <row r="207" spans="1:239" ht="15.75" x14ac:dyDescent="0.25">
      <c r="A207" s="17">
        <v>14</v>
      </c>
      <c r="B207" s="21" t="s">
        <v>59</v>
      </c>
      <c r="C207" s="19" t="s">
        <v>60</v>
      </c>
      <c r="D207" s="20">
        <f>AR207+'1.Danh muc CPHC'!CF207+DT207+FH207+GV207</f>
        <v>0</v>
      </c>
      <c r="E207" s="20">
        <f>AS207+'1.Danh muc CPHC'!CG207+DU207+FI207+GW207</f>
        <v>4.8018629999999991</v>
      </c>
      <c r="F207" s="20">
        <f>AT207+'1.Danh muc CPHC'!CH207+DV207+FJ207+GX207</f>
        <v>0</v>
      </c>
      <c r="G207" s="20">
        <f>AU207+'1.Danh muc CPHC'!CI207+DW207+FK207+GY207</f>
        <v>0</v>
      </c>
      <c r="H207" s="20">
        <f>AV207+'1.Danh muc CPHC'!CJ207+DX207+FL207+GZ207</f>
        <v>0</v>
      </c>
      <c r="I207" s="32">
        <f t="shared" si="2010"/>
        <v>0</v>
      </c>
      <c r="J207" s="20">
        <f t="shared" si="2306"/>
        <v>0</v>
      </c>
      <c r="K207" s="20">
        <f t="shared" si="2306"/>
        <v>0</v>
      </c>
      <c r="L207" s="20">
        <f t="shared" si="2306"/>
        <v>0</v>
      </c>
      <c r="M207" s="32">
        <f t="shared" si="2011"/>
        <v>0</v>
      </c>
      <c r="N207" s="20">
        <f t="shared" si="2307"/>
        <v>0</v>
      </c>
      <c r="O207" s="20">
        <f t="shared" si="2307"/>
        <v>0</v>
      </c>
      <c r="P207" s="20">
        <f t="shared" si="2307"/>
        <v>0</v>
      </c>
      <c r="Q207" s="32">
        <f t="shared" si="2012"/>
        <v>0</v>
      </c>
      <c r="R207" s="20">
        <f t="shared" si="2308"/>
        <v>0</v>
      </c>
      <c r="S207" s="20">
        <f t="shared" si="2308"/>
        <v>0</v>
      </c>
      <c r="T207" s="20">
        <f t="shared" si="2308"/>
        <v>0</v>
      </c>
      <c r="U207" s="32">
        <f t="shared" si="2013"/>
        <v>0</v>
      </c>
      <c r="V207" s="32">
        <f t="shared" si="2014"/>
        <v>0</v>
      </c>
      <c r="W207" s="32">
        <f t="shared" si="2309"/>
        <v>0</v>
      </c>
      <c r="X207" s="32">
        <f t="shared" si="2310"/>
        <v>0</v>
      </c>
      <c r="Y207" s="202">
        <f t="shared" si="2310"/>
        <v>0</v>
      </c>
      <c r="Z207" s="186">
        <f t="shared" si="2056"/>
        <v>0</v>
      </c>
      <c r="AA207" s="186">
        <f t="shared" si="2311"/>
        <v>0</v>
      </c>
      <c r="AB207" s="186">
        <f t="shared" si="2312"/>
        <v>0</v>
      </c>
      <c r="AC207" s="186">
        <f t="shared" si="2312"/>
        <v>0</v>
      </c>
      <c r="AD207" s="186">
        <f t="shared" si="2312"/>
        <v>0</v>
      </c>
      <c r="AE207" s="186">
        <f t="shared" si="2313"/>
        <v>0</v>
      </c>
      <c r="AF207" s="186">
        <f t="shared" si="2314"/>
        <v>0</v>
      </c>
      <c r="AG207" s="186">
        <f t="shared" si="2315"/>
        <v>0</v>
      </c>
      <c r="AH207" s="186">
        <f t="shared" si="2316"/>
        <v>0</v>
      </c>
      <c r="AI207" s="186">
        <f t="shared" si="2317"/>
        <v>0</v>
      </c>
      <c r="AJ207" s="186">
        <f t="shared" si="2318"/>
        <v>0</v>
      </c>
      <c r="AK207" s="186">
        <f t="shared" si="2319"/>
        <v>0</v>
      </c>
      <c r="AL207" s="186">
        <f t="shared" si="2320"/>
        <v>0</v>
      </c>
      <c r="AM207" s="186">
        <f t="shared" si="2057"/>
        <v>0</v>
      </c>
      <c r="AN207" s="13"/>
      <c r="AO207" s="18">
        <v>14</v>
      </c>
      <c r="AP207" s="21" t="s">
        <v>59</v>
      </c>
      <c r="AQ207" s="19" t="s">
        <v>60</v>
      </c>
      <c r="AR207" s="19">
        <v>0</v>
      </c>
      <c r="AS207" s="19">
        <v>4.8018629999999991</v>
      </c>
      <c r="AT207" s="19">
        <v>0</v>
      </c>
      <c r="AU207" s="19">
        <v>0</v>
      </c>
      <c r="AV207" s="19">
        <v>0</v>
      </c>
      <c r="AW207" s="19">
        <f t="shared" si="2267"/>
        <v>0</v>
      </c>
      <c r="AX207" s="19">
        <v>0</v>
      </c>
      <c r="AY207" s="19">
        <v>0</v>
      </c>
      <c r="AZ207" s="19">
        <v>0</v>
      </c>
      <c r="BA207" s="19">
        <f t="shared" si="2321"/>
        <v>0</v>
      </c>
      <c r="BB207" s="19">
        <v>0</v>
      </c>
      <c r="BC207" s="19">
        <v>0</v>
      </c>
      <c r="BD207" s="19">
        <v>0</v>
      </c>
      <c r="BE207" s="19">
        <f t="shared" si="2269"/>
        <v>0</v>
      </c>
      <c r="BF207" s="19">
        <v>0</v>
      </c>
      <c r="BG207" s="19">
        <v>0</v>
      </c>
      <c r="BH207" s="19">
        <v>0</v>
      </c>
      <c r="BI207" s="19">
        <f t="shared" si="2322"/>
        <v>0</v>
      </c>
      <c r="BJ207" s="33">
        <f t="shared" si="2323"/>
        <v>0</v>
      </c>
      <c r="BK207" s="48"/>
      <c r="BL207" s="48"/>
      <c r="BM207" s="48"/>
      <c r="BN207" s="197">
        <f t="shared" si="2324"/>
        <v>0</v>
      </c>
      <c r="BO207" s="197"/>
      <c r="BP207" s="197"/>
      <c r="BQ207" s="197"/>
      <c r="BR207" s="197">
        <f t="shared" si="2325"/>
        <v>0</v>
      </c>
      <c r="BS207" s="197"/>
      <c r="BT207" s="197"/>
      <c r="BU207" s="197"/>
      <c r="BV207" s="197">
        <f t="shared" si="2326"/>
        <v>0</v>
      </c>
      <c r="BW207" s="197"/>
      <c r="BX207" s="197"/>
      <c r="BY207" s="197"/>
      <c r="BZ207" s="197">
        <f t="shared" si="2327"/>
        <v>0</v>
      </c>
      <c r="CA207" s="197"/>
      <c r="CC207" s="18">
        <v>14</v>
      </c>
      <c r="CD207" s="21" t="s">
        <v>59</v>
      </c>
      <c r="CE207" s="19" t="s">
        <v>60</v>
      </c>
      <c r="CF207" s="19"/>
      <c r="CG207" s="19"/>
      <c r="CH207" s="19"/>
      <c r="CI207" s="19"/>
      <c r="CJ207" s="19"/>
      <c r="CK207" s="19">
        <v>0</v>
      </c>
      <c r="CL207" s="19"/>
      <c r="CM207" s="19"/>
      <c r="CN207" s="19"/>
      <c r="CO207" s="19">
        <v>0</v>
      </c>
      <c r="CP207" s="19"/>
      <c r="CQ207" s="19"/>
      <c r="CR207" s="19"/>
      <c r="CS207" s="19">
        <v>0</v>
      </c>
      <c r="CT207" s="19"/>
      <c r="CU207" s="19"/>
      <c r="CV207" s="19"/>
      <c r="CW207" s="19">
        <v>0</v>
      </c>
      <c r="CX207" s="19">
        <v>0</v>
      </c>
      <c r="CY207" s="19"/>
      <c r="CZ207" s="19"/>
      <c r="DA207" s="19"/>
      <c r="DB207" s="19"/>
      <c r="DC207" s="19"/>
      <c r="DD207" s="19"/>
      <c r="DE207" s="19"/>
      <c r="DF207" s="19"/>
      <c r="DG207" s="19"/>
      <c r="DH207" s="19"/>
      <c r="DI207" s="19"/>
      <c r="DJ207" s="19"/>
      <c r="DK207" s="19"/>
      <c r="DL207" s="19"/>
      <c r="DM207" s="19"/>
      <c r="DN207" s="186"/>
      <c r="DO207" s="186"/>
      <c r="DQ207" s="18">
        <v>14</v>
      </c>
      <c r="DR207" s="21" t="s">
        <v>59</v>
      </c>
      <c r="DS207" s="19" t="s">
        <v>60</v>
      </c>
      <c r="DT207" s="19"/>
      <c r="DU207" s="19"/>
      <c r="DV207" s="19"/>
      <c r="DW207" s="19"/>
      <c r="DX207" s="19"/>
      <c r="DY207" s="19">
        <v>0</v>
      </c>
      <c r="DZ207" s="19"/>
      <c r="EA207" s="19"/>
      <c r="EB207" s="19"/>
      <c r="EC207" s="19">
        <v>0</v>
      </c>
      <c r="ED207" s="19"/>
      <c r="EE207" s="19"/>
      <c r="EF207" s="19"/>
      <c r="EG207" s="19">
        <v>0</v>
      </c>
      <c r="EH207" s="19"/>
      <c r="EI207" s="19"/>
      <c r="EJ207" s="19"/>
      <c r="EK207" s="19">
        <v>0</v>
      </c>
      <c r="EL207" s="19">
        <v>0</v>
      </c>
      <c r="EM207" s="48"/>
      <c r="EN207" s="48"/>
      <c r="EO207" s="48"/>
      <c r="EP207" s="197">
        <v>0</v>
      </c>
      <c r="EQ207" s="197"/>
      <c r="ER207" s="197"/>
      <c r="ES207" s="197"/>
      <c r="ET207" s="197">
        <v>0</v>
      </c>
      <c r="EU207" s="197"/>
      <c r="EV207" s="197"/>
      <c r="EW207" s="197"/>
      <c r="EX207" s="197">
        <v>0</v>
      </c>
      <c r="EY207" s="197"/>
      <c r="EZ207" s="197"/>
      <c r="FA207" s="197"/>
      <c r="FB207" s="197">
        <v>0</v>
      </c>
      <c r="FC207" s="197">
        <v>0</v>
      </c>
      <c r="FE207" s="18">
        <v>14</v>
      </c>
      <c r="FF207" s="21" t="s">
        <v>59</v>
      </c>
      <c r="FG207" s="19" t="s">
        <v>60</v>
      </c>
      <c r="FH207" s="19"/>
      <c r="FI207" s="19"/>
      <c r="FJ207" s="19"/>
      <c r="FK207" s="19"/>
      <c r="FL207" s="19"/>
      <c r="FM207" s="19"/>
      <c r="FN207" s="19"/>
      <c r="FO207" s="19"/>
      <c r="FP207" s="19"/>
      <c r="FQ207" s="19"/>
      <c r="FR207" s="19"/>
      <c r="FS207" s="19"/>
      <c r="FT207" s="19"/>
      <c r="FU207" s="19"/>
      <c r="FV207" s="19"/>
      <c r="FW207" s="19"/>
      <c r="FX207" s="19"/>
      <c r="FY207" s="19"/>
      <c r="FZ207" s="19"/>
      <c r="GA207" s="19"/>
      <c r="GB207" s="19"/>
      <c r="GC207" s="19"/>
      <c r="GD207" s="186">
        <f t="shared" si="2328"/>
        <v>0</v>
      </c>
      <c r="GE207" s="186"/>
      <c r="GF207" s="186"/>
      <c r="GG207" s="186"/>
      <c r="GH207" s="186">
        <f t="shared" si="2329"/>
        <v>0</v>
      </c>
      <c r="GI207" s="186"/>
      <c r="GJ207" s="186"/>
      <c r="GK207" s="186"/>
      <c r="GL207" s="186">
        <f t="shared" si="2330"/>
        <v>0</v>
      </c>
      <c r="GM207" s="186"/>
      <c r="GN207" s="186"/>
      <c r="GO207" s="186"/>
      <c r="GP207" s="186">
        <f t="shared" si="2331"/>
        <v>0</v>
      </c>
      <c r="GQ207" s="186"/>
      <c r="GS207" s="18">
        <v>14</v>
      </c>
      <c r="GT207" s="21" t="s">
        <v>59</v>
      </c>
      <c r="GU207" s="19" t="s">
        <v>60</v>
      </c>
      <c r="GV207" s="19">
        <v>0</v>
      </c>
      <c r="GW207" s="19">
        <v>0</v>
      </c>
      <c r="GX207" s="19">
        <v>0</v>
      </c>
      <c r="GY207" s="19">
        <v>0</v>
      </c>
      <c r="GZ207" s="19">
        <v>0</v>
      </c>
      <c r="HA207" s="19">
        <f t="shared" si="2280"/>
        <v>0</v>
      </c>
      <c r="HB207" s="19">
        <v>0</v>
      </c>
      <c r="HC207" s="19">
        <v>0</v>
      </c>
      <c r="HD207" s="19">
        <v>0</v>
      </c>
      <c r="HE207" s="19">
        <f t="shared" si="2332"/>
        <v>0</v>
      </c>
      <c r="HF207" s="19">
        <v>0</v>
      </c>
      <c r="HG207" s="19">
        <v>0</v>
      </c>
      <c r="HH207" s="19">
        <v>0</v>
      </c>
      <c r="HI207" s="19">
        <f t="shared" si="2333"/>
        <v>0</v>
      </c>
      <c r="HJ207" s="19">
        <v>0</v>
      </c>
      <c r="HK207" s="19">
        <v>0</v>
      </c>
      <c r="HL207" s="19">
        <v>0</v>
      </c>
      <c r="HM207" s="19">
        <f t="shared" si="2334"/>
        <v>0</v>
      </c>
      <c r="HN207" s="19">
        <f t="shared" si="2335"/>
        <v>0</v>
      </c>
      <c r="HO207" s="19">
        <v>0</v>
      </c>
      <c r="HP207" s="19">
        <v>0</v>
      </c>
      <c r="HQ207" s="19"/>
      <c r="HR207" s="19">
        <f t="shared" si="2336"/>
        <v>0</v>
      </c>
      <c r="HS207" s="186"/>
      <c r="HT207" s="186"/>
      <c r="HU207" s="186"/>
      <c r="HV207" s="186">
        <f t="shared" si="2337"/>
        <v>0</v>
      </c>
      <c r="HW207" s="186"/>
      <c r="HX207" s="186"/>
      <c r="HY207" s="186"/>
      <c r="HZ207" s="186">
        <f t="shared" si="2338"/>
        <v>0</v>
      </c>
      <c r="IA207" s="186"/>
      <c r="IB207" s="186"/>
      <c r="IC207" s="186"/>
      <c r="ID207" s="186">
        <f t="shared" si="2339"/>
        <v>0</v>
      </c>
      <c r="IE207" s="186">
        <f t="shared" si="2340"/>
        <v>0</v>
      </c>
    </row>
    <row r="208" spans="1:239" ht="15.75" x14ac:dyDescent="0.25">
      <c r="A208" s="17">
        <v>15</v>
      </c>
      <c r="B208" s="21" t="s">
        <v>61</v>
      </c>
      <c r="C208" s="19" t="s">
        <v>62</v>
      </c>
      <c r="D208" s="20">
        <f>AR208+'1.Danh muc CPHC'!CF208+DT208+FH208+GV208</f>
        <v>0.31275790000000003</v>
      </c>
      <c r="E208" s="20">
        <f>AS208+'1.Danh muc CPHC'!CG208+DU208+FI208+GW208</f>
        <v>16.36870764</v>
      </c>
      <c r="F208" s="20">
        <f>AT208+'1.Danh muc CPHC'!CH208+DV208+FJ208+GX208</f>
        <v>2.9913700000000001E-2</v>
      </c>
      <c r="G208" s="20">
        <f>AU208+'1.Danh muc CPHC'!CI208+DW208+FK208+GY208</f>
        <v>0.16930920000000002</v>
      </c>
      <c r="H208" s="20">
        <f>AV208+'1.Danh muc CPHC'!CJ208+DX208+FL208+GZ208</f>
        <v>0.113535</v>
      </c>
      <c r="I208" s="32">
        <f t="shared" si="2010"/>
        <v>0.31275790000000003</v>
      </c>
      <c r="J208" s="20">
        <f t="shared" si="2306"/>
        <v>0.20507880000000001</v>
      </c>
      <c r="K208" s="20">
        <f t="shared" si="2306"/>
        <v>0.21634520000000002</v>
      </c>
      <c r="L208" s="20">
        <f t="shared" si="2306"/>
        <v>0.29185800000000001</v>
      </c>
      <c r="M208" s="32">
        <f t="shared" si="2011"/>
        <v>0.71328199999999997</v>
      </c>
      <c r="N208" s="20">
        <f t="shared" si="2307"/>
        <v>0.10816720000000001</v>
      </c>
      <c r="O208" s="20">
        <f t="shared" si="2307"/>
        <v>0.10285759999999999</v>
      </c>
      <c r="P208" s="20">
        <f t="shared" si="2307"/>
        <v>6.3791E-2</v>
      </c>
      <c r="Q208" s="32">
        <f t="shared" si="2012"/>
        <v>0.2748158</v>
      </c>
      <c r="R208" s="20">
        <f t="shared" si="2308"/>
        <v>0</v>
      </c>
      <c r="S208" s="20">
        <f t="shared" si="2308"/>
        <v>0</v>
      </c>
      <c r="T208" s="20">
        <f t="shared" si="2308"/>
        <v>0</v>
      </c>
      <c r="U208" s="32">
        <f t="shared" si="2013"/>
        <v>0</v>
      </c>
      <c r="V208" s="32">
        <f t="shared" si="2014"/>
        <v>1.3008557000000001</v>
      </c>
      <c r="W208" s="32">
        <f t="shared" si="2309"/>
        <v>0</v>
      </c>
      <c r="X208" s="32">
        <f t="shared" si="2310"/>
        <v>0</v>
      </c>
      <c r="Y208" s="202">
        <f t="shared" si="2310"/>
        <v>0</v>
      </c>
      <c r="Z208" s="186">
        <f t="shared" ref="Z208:Z227" si="2341">SUM(W208:Y208)</f>
        <v>0</v>
      </c>
      <c r="AA208" s="186">
        <f t="shared" si="2311"/>
        <v>0</v>
      </c>
      <c r="AB208" s="186">
        <f t="shared" si="2312"/>
        <v>0</v>
      </c>
      <c r="AC208" s="186">
        <f t="shared" si="2312"/>
        <v>0</v>
      </c>
      <c r="AD208" s="186">
        <f t="shared" si="2312"/>
        <v>0</v>
      </c>
      <c r="AE208" s="186">
        <f t="shared" si="2313"/>
        <v>0</v>
      </c>
      <c r="AF208" s="186">
        <f t="shared" si="2314"/>
        <v>0</v>
      </c>
      <c r="AG208" s="186">
        <f t="shared" si="2315"/>
        <v>0</v>
      </c>
      <c r="AH208" s="186">
        <f t="shared" si="2316"/>
        <v>0</v>
      </c>
      <c r="AI208" s="186">
        <f t="shared" si="2317"/>
        <v>0</v>
      </c>
      <c r="AJ208" s="186">
        <f t="shared" si="2318"/>
        <v>0</v>
      </c>
      <c r="AK208" s="186">
        <f t="shared" si="2319"/>
        <v>0</v>
      </c>
      <c r="AL208" s="186">
        <f t="shared" si="2320"/>
        <v>0</v>
      </c>
      <c r="AM208" s="186">
        <f t="shared" si="2057"/>
        <v>0</v>
      </c>
      <c r="AN208" s="13"/>
      <c r="AO208" s="18">
        <v>15</v>
      </c>
      <c r="AP208" s="21" t="s">
        <v>61</v>
      </c>
      <c r="AQ208" s="19" t="s">
        <v>62</v>
      </c>
      <c r="AR208" s="19">
        <v>0.31275790000000003</v>
      </c>
      <c r="AS208" s="19">
        <v>11.221374540000001</v>
      </c>
      <c r="AT208" s="19">
        <v>2.9913700000000001E-2</v>
      </c>
      <c r="AU208" s="19">
        <v>0.16930920000000002</v>
      </c>
      <c r="AV208" s="19">
        <v>0.113535</v>
      </c>
      <c r="AW208" s="19">
        <f t="shared" si="2267"/>
        <v>0.31275790000000003</v>
      </c>
      <c r="AX208" s="19">
        <v>0.1024808</v>
      </c>
      <c r="AY208" s="19">
        <v>0.21634520000000002</v>
      </c>
      <c r="AZ208" s="19">
        <v>9.1857999999999995E-2</v>
      </c>
      <c r="BA208" s="19">
        <f t="shared" si="2321"/>
        <v>0.41068399999999999</v>
      </c>
      <c r="BB208" s="19">
        <v>0.10816720000000001</v>
      </c>
      <c r="BC208" s="19">
        <v>0.10285759999999999</v>
      </c>
      <c r="BD208" s="19">
        <v>6.3791E-2</v>
      </c>
      <c r="BE208" s="19">
        <f t="shared" si="2269"/>
        <v>0.2748158</v>
      </c>
      <c r="BF208" s="19">
        <v>0</v>
      </c>
      <c r="BG208" s="19">
        <v>0</v>
      </c>
      <c r="BH208" s="19">
        <v>0</v>
      </c>
      <c r="BI208" s="19">
        <f t="shared" si="2322"/>
        <v>0</v>
      </c>
      <c r="BJ208" s="33">
        <f t="shared" si="2323"/>
        <v>0.99825770000000014</v>
      </c>
      <c r="BK208" s="48"/>
      <c r="BL208" s="48"/>
      <c r="BM208" s="48"/>
      <c r="BN208" s="197">
        <f t="shared" si="2324"/>
        <v>0</v>
      </c>
      <c r="BO208" s="197"/>
      <c r="BP208" s="197"/>
      <c r="BQ208" s="197"/>
      <c r="BR208" s="197">
        <f t="shared" si="2325"/>
        <v>0</v>
      </c>
      <c r="BS208" s="197"/>
      <c r="BT208" s="197"/>
      <c r="BU208" s="197"/>
      <c r="BV208" s="197">
        <f t="shared" si="2326"/>
        <v>0</v>
      </c>
      <c r="BW208" s="197"/>
      <c r="BX208" s="197"/>
      <c r="BY208" s="197"/>
      <c r="BZ208" s="197">
        <f t="shared" si="2327"/>
        <v>0</v>
      </c>
      <c r="CA208" s="197"/>
      <c r="CC208" s="18">
        <v>15</v>
      </c>
      <c r="CD208" s="21" t="s">
        <v>61</v>
      </c>
      <c r="CE208" s="19" t="s">
        <v>62</v>
      </c>
      <c r="CF208" s="19"/>
      <c r="CG208" s="19"/>
      <c r="CH208" s="19"/>
      <c r="CI208" s="19"/>
      <c r="CJ208" s="19"/>
      <c r="CK208" s="19">
        <v>0</v>
      </c>
      <c r="CL208" s="19"/>
      <c r="CM208" s="19"/>
      <c r="CN208" s="19"/>
      <c r="CO208" s="19">
        <v>0</v>
      </c>
      <c r="CP208" s="19"/>
      <c r="CQ208" s="19"/>
      <c r="CR208" s="19"/>
      <c r="CS208" s="19">
        <v>0</v>
      </c>
      <c r="CT208" s="19"/>
      <c r="CU208" s="19"/>
      <c r="CV208" s="19"/>
      <c r="CW208" s="19">
        <v>0</v>
      </c>
      <c r="CX208" s="19">
        <v>0</v>
      </c>
      <c r="CY208" s="19"/>
      <c r="CZ208" s="19"/>
      <c r="DA208" s="19"/>
      <c r="DB208" s="19"/>
      <c r="DC208" s="19"/>
      <c r="DD208" s="19"/>
      <c r="DE208" s="19"/>
      <c r="DF208" s="19"/>
      <c r="DG208" s="19"/>
      <c r="DH208" s="19"/>
      <c r="DI208" s="19"/>
      <c r="DJ208" s="19"/>
      <c r="DK208" s="19"/>
      <c r="DL208" s="19"/>
      <c r="DM208" s="19"/>
      <c r="DN208" s="186"/>
      <c r="DO208" s="186"/>
      <c r="DQ208" s="18">
        <v>15</v>
      </c>
      <c r="DR208" s="21" t="s">
        <v>61</v>
      </c>
      <c r="DS208" s="19" t="s">
        <v>62</v>
      </c>
      <c r="DT208" s="19"/>
      <c r="DU208" s="19"/>
      <c r="DV208" s="19"/>
      <c r="DW208" s="19"/>
      <c r="DX208" s="19"/>
      <c r="DY208" s="19">
        <v>0</v>
      </c>
      <c r="DZ208" s="19"/>
      <c r="EA208" s="19"/>
      <c r="EB208" s="19"/>
      <c r="EC208" s="19">
        <v>0</v>
      </c>
      <c r="ED208" s="19"/>
      <c r="EE208" s="19"/>
      <c r="EF208" s="19"/>
      <c r="EG208" s="19">
        <v>0</v>
      </c>
      <c r="EH208" s="19"/>
      <c r="EI208" s="19"/>
      <c r="EJ208" s="19"/>
      <c r="EK208" s="19">
        <v>0</v>
      </c>
      <c r="EL208" s="19">
        <v>0</v>
      </c>
      <c r="EM208" s="48"/>
      <c r="EN208" s="48"/>
      <c r="EO208" s="48"/>
      <c r="EP208" s="197">
        <v>0</v>
      </c>
      <c r="EQ208" s="197"/>
      <c r="ER208" s="197"/>
      <c r="ES208" s="197"/>
      <c r="ET208" s="197">
        <v>0</v>
      </c>
      <c r="EU208" s="197"/>
      <c r="EV208" s="197"/>
      <c r="EW208" s="197"/>
      <c r="EX208" s="197">
        <v>0</v>
      </c>
      <c r="EY208" s="197"/>
      <c r="EZ208" s="197"/>
      <c r="FA208" s="197"/>
      <c r="FB208" s="197">
        <v>0</v>
      </c>
      <c r="FC208" s="197">
        <v>0</v>
      </c>
      <c r="FE208" s="18">
        <v>15</v>
      </c>
      <c r="FF208" s="21" t="s">
        <v>61</v>
      </c>
      <c r="FG208" s="19" t="s">
        <v>62</v>
      </c>
      <c r="FH208" s="19"/>
      <c r="FI208" s="19"/>
      <c r="FJ208" s="19"/>
      <c r="FK208" s="19"/>
      <c r="FL208" s="19"/>
      <c r="FM208" s="19"/>
      <c r="FN208" s="19"/>
      <c r="FO208" s="19"/>
      <c r="FP208" s="19"/>
      <c r="FQ208" s="19"/>
      <c r="FR208" s="19"/>
      <c r="FS208" s="19"/>
      <c r="FT208" s="19"/>
      <c r="FU208" s="19"/>
      <c r="FV208" s="19"/>
      <c r="FW208" s="19"/>
      <c r="FX208" s="19"/>
      <c r="FY208" s="19"/>
      <c r="FZ208" s="19"/>
      <c r="GA208" s="19"/>
      <c r="GB208" s="19"/>
      <c r="GC208" s="19"/>
      <c r="GD208" s="186">
        <f t="shared" si="2328"/>
        <v>0</v>
      </c>
      <c r="GE208" s="186"/>
      <c r="GF208" s="186"/>
      <c r="GG208" s="186"/>
      <c r="GH208" s="186">
        <f t="shared" si="2329"/>
        <v>0</v>
      </c>
      <c r="GI208" s="186"/>
      <c r="GJ208" s="186"/>
      <c r="GK208" s="186"/>
      <c r="GL208" s="186">
        <f t="shared" si="2330"/>
        <v>0</v>
      </c>
      <c r="GM208" s="186"/>
      <c r="GN208" s="186"/>
      <c r="GO208" s="186"/>
      <c r="GP208" s="186">
        <f t="shared" si="2331"/>
        <v>0</v>
      </c>
      <c r="GQ208" s="186"/>
      <c r="GS208" s="18">
        <v>15</v>
      </c>
      <c r="GT208" s="21" t="s">
        <v>61</v>
      </c>
      <c r="GU208" s="19" t="s">
        <v>62</v>
      </c>
      <c r="GV208" s="19">
        <v>0</v>
      </c>
      <c r="GW208" s="19">
        <v>5.1473331</v>
      </c>
      <c r="GX208" s="19">
        <v>0</v>
      </c>
      <c r="GY208" s="19">
        <v>0</v>
      </c>
      <c r="GZ208" s="19">
        <v>0</v>
      </c>
      <c r="HA208" s="19">
        <f t="shared" si="2280"/>
        <v>0</v>
      </c>
      <c r="HB208" s="19">
        <v>0.10259799999999999</v>
      </c>
      <c r="HC208" s="19">
        <v>0</v>
      </c>
      <c r="HD208" s="19">
        <v>0.2</v>
      </c>
      <c r="HE208" s="19">
        <f t="shared" si="2332"/>
        <v>0.30259800000000003</v>
      </c>
      <c r="HF208" s="19">
        <v>0</v>
      </c>
      <c r="HG208" s="19">
        <v>0</v>
      </c>
      <c r="HH208" s="19">
        <v>0</v>
      </c>
      <c r="HI208" s="19">
        <f t="shared" si="2333"/>
        <v>0</v>
      </c>
      <c r="HJ208" s="19">
        <v>0</v>
      </c>
      <c r="HK208" s="19">
        <v>0</v>
      </c>
      <c r="HL208" s="19">
        <v>0</v>
      </c>
      <c r="HM208" s="19">
        <f t="shared" si="2334"/>
        <v>0</v>
      </c>
      <c r="HN208" s="19">
        <f>HA208+HE208+HI208+HM208</f>
        <v>0.30259800000000003</v>
      </c>
      <c r="HO208" s="19">
        <v>0</v>
      </c>
      <c r="HP208" s="19">
        <v>0</v>
      </c>
      <c r="HQ208" s="19"/>
      <c r="HR208" s="19">
        <f t="shared" si="2336"/>
        <v>0</v>
      </c>
      <c r="HS208" s="186"/>
      <c r="HT208" s="186"/>
      <c r="HU208" s="186"/>
      <c r="HV208" s="186">
        <f t="shared" si="2337"/>
        <v>0</v>
      </c>
      <c r="HW208" s="186"/>
      <c r="HX208" s="186"/>
      <c r="HY208" s="186"/>
      <c r="HZ208" s="186">
        <f t="shared" si="2338"/>
        <v>0</v>
      </c>
      <c r="IA208" s="186"/>
      <c r="IB208" s="186"/>
      <c r="IC208" s="186"/>
      <c r="ID208" s="186">
        <f t="shared" si="2339"/>
        <v>0</v>
      </c>
      <c r="IE208" s="186">
        <f>HR208+HV208+HZ208+ID208</f>
        <v>0</v>
      </c>
    </row>
    <row r="209" spans="1:239" ht="15.75" x14ac:dyDescent="0.25">
      <c r="A209" s="17">
        <v>16</v>
      </c>
      <c r="B209" s="21" t="s">
        <v>63</v>
      </c>
      <c r="C209" s="19" t="s">
        <v>64</v>
      </c>
      <c r="D209" s="20">
        <f>AR209+'1.Danh muc CPHC'!CF209+DT209+FH209+GV209</f>
        <v>0</v>
      </c>
      <c r="E209" s="20">
        <f>AS209+'1.Danh muc CPHC'!CG209+DU209+FI209+GW209</f>
        <v>0</v>
      </c>
      <c r="F209" s="20">
        <f>AT209+'1.Danh muc CPHC'!CH209+DV209+FJ209+GX209</f>
        <v>0</v>
      </c>
      <c r="G209" s="20">
        <f>AU209+'1.Danh muc CPHC'!CI209+DW209+FK209+GY209</f>
        <v>0</v>
      </c>
      <c r="H209" s="20">
        <f>AV209+'1.Danh muc CPHC'!CJ209+DX209+FL209+GZ209</f>
        <v>0</v>
      </c>
      <c r="I209" s="32">
        <f t="shared" si="2010"/>
        <v>0</v>
      </c>
      <c r="J209" s="20">
        <f t="shared" si="2306"/>
        <v>0</v>
      </c>
      <c r="K209" s="20">
        <f t="shared" si="2306"/>
        <v>0</v>
      </c>
      <c r="L209" s="20">
        <f t="shared" si="2306"/>
        <v>0</v>
      </c>
      <c r="M209" s="32">
        <f t="shared" si="2011"/>
        <v>0</v>
      </c>
      <c r="N209" s="20">
        <f t="shared" si="2307"/>
        <v>0</v>
      </c>
      <c r="O209" s="20">
        <f t="shared" si="2307"/>
        <v>0</v>
      </c>
      <c r="P209" s="20">
        <f t="shared" si="2307"/>
        <v>0</v>
      </c>
      <c r="Q209" s="32">
        <f t="shared" si="2012"/>
        <v>0</v>
      </c>
      <c r="R209" s="20">
        <f t="shared" si="2308"/>
        <v>0</v>
      </c>
      <c r="S209" s="20">
        <f t="shared" si="2308"/>
        <v>0</v>
      </c>
      <c r="T209" s="20">
        <f t="shared" si="2308"/>
        <v>0</v>
      </c>
      <c r="U209" s="32">
        <f t="shared" si="2013"/>
        <v>0</v>
      </c>
      <c r="V209" s="32">
        <f>I209+M209+Q209+U209</f>
        <v>0</v>
      </c>
      <c r="W209" s="32">
        <f t="shared" si="2309"/>
        <v>0</v>
      </c>
      <c r="X209" s="32">
        <f t="shared" si="2310"/>
        <v>0</v>
      </c>
      <c r="Y209" s="202">
        <f t="shared" si="2310"/>
        <v>0</v>
      </c>
      <c r="Z209" s="186">
        <f t="shared" si="2341"/>
        <v>0</v>
      </c>
      <c r="AA209" s="186">
        <f t="shared" si="2311"/>
        <v>0</v>
      </c>
      <c r="AB209" s="186">
        <f t="shared" si="2312"/>
        <v>0</v>
      </c>
      <c r="AC209" s="186">
        <f t="shared" si="2312"/>
        <v>0</v>
      </c>
      <c r="AD209" s="186">
        <f t="shared" si="2312"/>
        <v>0</v>
      </c>
      <c r="AE209" s="186">
        <f t="shared" si="2313"/>
        <v>0</v>
      </c>
      <c r="AF209" s="186">
        <f t="shared" si="2314"/>
        <v>0</v>
      </c>
      <c r="AG209" s="186">
        <f t="shared" si="2315"/>
        <v>0</v>
      </c>
      <c r="AH209" s="186">
        <f t="shared" si="2316"/>
        <v>0</v>
      </c>
      <c r="AI209" s="186">
        <f t="shared" si="2317"/>
        <v>0</v>
      </c>
      <c r="AJ209" s="186">
        <f t="shared" si="2318"/>
        <v>0</v>
      </c>
      <c r="AK209" s="186">
        <f t="shared" si="2319"/>
        <v>0</v>
      </c>
      <c r="AL209" s="186">
        <f t="shared" si="2320"/>
        <v>0</v>
      </c>
      <c r="AM209" s="186">
        <f>Z209+AD209+AH209+AL209</f>
        <v>0</v>
      </c>
      <c r="AN209" s="13"/>
      <c r="AO209" s="18">
        <v>16</v>
      </c>
      <c r="AP209" s="21" t="s">
        <v>63</v>
      </c>
      <c r="AQ209" s="19" t="s">
        <v>64</v>
      </c>
      <c r="AR209" s="19">
        <v>0</v>
      </c>
      <c r="AS209" s="19">
        <v>0</v>
      </c>
      <c r="AT209" s="19">
        <v>0</v>
      </c>
      <c r="AU209" s="19">
        <v>0</v>
      </c>
      <c r="AV209" s="19">
        <v>0</v>
      </c>
      <c r="AW209" s="19">
        <f t="shared" si="2267"/>
        <v>0</v>
      </c>
      <c r="AX209" s="19">
        <v>0</v>
      </c>
      <c r="AY209" s="19">
        <v>0</v>
      </c>
      <c r="AZ209" s="19">
        <v>0</v>
      </c>
      <c r="BA209" s="19">
        <f t="shared" si="2321"/>
        <v>0</v>
      </c>
      <c r="BB209" s="19">
        <v>0</v>
      </c>
      <c r="BC209" s="19">
        <v>0</v>
      </c>
      <c r="BD209" s="19">
        <v>0</v>
      </c>
      <c r="BE209" s="19">
        <f t="shared" si="2269"/>
        <v>0</v>
      </c>
      <c r="BF209" s="19">
        <v>0</v>
      </c>
      <c r="BG209" s="19">
        <v>0</v>
      </c>
      <c r="BH209" s="19">
        <v>0</v>
      </c>
      <c r="BI209" s="19">
        <f t="shared" si="2322"/>
        <v>0</v>
      </c>
      <c r="BJ209" s="33">
        <f>+AW209+BA209+BE209+BI209</f>
        <v>0</v>
      </c>
      <c r="BK209" s="48"/>
      <c r="BL209" s="48"/>
      <c r="BM209" s="48"/>
      <c r="BN209" s="197">
        <f t="shared" si="2324"/>
        <v>0</v>
      </c>
      <c r="BO209" s="197"/>
      <c r="BP209" s="197"/>
      <c r="BQ209" s="197"/>
      <c r="BR209" s="197">
        <f t="shared" si="2325"/>
        <v>0</v>
      </c>
      <c r="BS209" s="197"/>
      <c r="BT209" s="197"/>
      <c r="BU209" s="197"/>
      <c r="BV209" s="197">
        <f t="shared" si="2326"/>
        <v>0</v>
      </c>
      <c r="BW209" s="197"/>
      <c r="BX209" s="197"/>
      <c r="BY209" s="197"/>
      <c r="BZ209" s="197">
        <f t="shared" si="2327"/>
        <v>0</v>
      </c>
      <c r="CA209" s="197"/>
      <c r="CC209" s="18">
        <v>16</v>
      </c>
      <c r="CD209" s="21" t="s">
        <v>63</v>
      </c>
      <c r="CE209" s="19" t="s">
        <v>64</v>
      </c>
      <c r="CF209" s="19"/>
      <c r="CG209" s="19"/>
      <c r="CH209" s="19"/>
      <c r="CI209" s="19"/>
      <c r="CJ209" s="19"/>
      <c r="CK209" s="19">
        <v>0</v>
      </c>
      <c r="CL209" s="19"/>
      <c r="CM209" s="19"/>
      <c r="CN209" s="19"/>
      <c r="CO209" s="19">
        <v>0</v>
      </c>
      <c r="CP209" s="19"/>
      <c r="CQ209" s="19"/>
      <c r="CR209" s="19"/>
      <c r="CS209" s="19">
        <v>0</v>
      </c>
      <c r="CT209" s="19"/>
      <c r="CU209" s="19"/>
      <c r="CV209" s="19"/>
      <c r="CW209" s="19">
        <v>0</v>
      </c>
      <c r="CX209" s="19">
        <v>0</v>
      </c>
      <c r="CY209" s="19"/>
      <c r="CZ209" s="19"/>
      <c r="DA209" s="19"/>
      <c r="DB209" s="19"/>
      <c r="DC209" s="19"/>
      <c r="DD209" s="19"/>
      <c r="DE209" s="19"/>
      <c r="DF209" s="19"/>
      <c r="DG209" s="19"/>
      <c r="DH209" s="19"/>
      <c r="DI209" s="19"/>
      <c r="DJ209" s="19"/>
      <c r="DK209" s="19"/>
      <c r="DL209" s="19"/>
      <c r="DM209" s="19"/>
      <c r="DN209" s="186"/>
      <c r="DO209" s="186"/>
      <c r="DQ209" s="18">
        <v>16</v>
      </c>
      <c r="DR209" s="21" t="s">
        <v>63</v>
      </c>
      <c r="DS209" s="19" t="s">
        <v>64</v>
      </c>
      <c r="DT209" s="19"/>
      <c r="DU209" s="19"/>
      <c r="DV209" s="19"/>
      <c r="DW209" s="19"/>
      <c r="DX209" s="19"/>
      <c r="DY209" s="19">
        <v>0</v>
      </c>
      <c r="DZ209" s="19"/>
      <c r="EA209" s="19"/>
      <c r="EB209" s="19"/>
      <c r="EC209" s="19">
        <v>0</v>
      </c>
      <c r="ED209" s="19"/>
      <c r="EE209" s="19"/>
      <c r="EF209" s="19"/>
      <c r="EG209" s="19">
        <v>0</v>
      </c>
      <c r="EH209" s="19"/>
      <c r="EI209" s="19"/>
      <c r="EJ209" s="19"/>
      <c r="EK209" s="19">
        <v>0</v>
      </c>
      <c r="EL209" s="19">
        <v>0</v>
      </c>
      <c r="EM209" s="48"/>
      <c r="EN209" s="48"/>
      <c r="EO209" s="48"/>
      <c r="EP209" s="197">
        <v>0</v>
      </c>
      <c r="EQ209" s="197"/>
      <c r="ER209" s="197"/>
      <c r="ES209" s="197"/>
      <c r="ET209" s="197">
        <v>0</v>
      </c>
      <c r="EU209" s="197"/>
      <c r="EV209" s="197"/>
      <c r="EW209" s="197"/>
      <c r="EX209" s="197">
        <v>0</v>
      </c>
      <c r="EY209" s="197"/>
      <c r="EZ209" s="197"/>
      <c r="FA209" s="197"/>
      <c r="FB209" s="197">
        <v>0</v>
      </c>
      <c r="FC209" s="197">
        <v>0</v>
      </c>
      <c r="FE209" s="18">
        <v>16</v>
      </c>
      <c r="FF209" s="21" t="s">
        <v>63</v>
      </c>
      <c r="FG209" s="19" t="s">
        <v>64</v>
      </c>
      <c r="FH209" s="19"/>
      <c r="FI209" s="19"/>
      <c r="FJ209" s="19"/>
      <c r="FK209" s="19"/>
      <c r="FL209" s="19"/>
      <c r="FM209" s="19"/>
      <c r="FN209" s="19"/>
      <c r="FO209" s="19"/>
      <c r="FP209" s="19"/>
      <c r="FQ209" s="19"/>
      <c r="FR209" s="19"/>
      <c r="FS209" s="19"/>
      <c r="FT209" s="19"/>
      <c r="FU209" s="19"/>
      <c r="FV209" s="19"/>
      <c r="FW209" s="19"/>
      <c r="FX209" s="19"/>
      <c r="FY209" s="19"/>
      <c r="FZ209" s="19"/>
      <c r="GA209" s="19"/>
      <c r="GB209" s="19"/>
      <c r="GC209" s="19"/>
      <c r="GD209" s="186">
        <f t="shared" si="2328"/>
        <v>0</v>
      </c>
      <c r="GE209" s="186"/>
      <c r="GF209" s="186"/>
      <c r="GG209" s="186"/>
      <c r="GH209" s="186">
        <f t="shared" si="2329"/>
        <v>0</v>
      </c>
      <c r="GI209" s="186"/>
      <c r="GJ209" s="186"/>
      <c r="GK209" s="186"/>
      <c r="GL209" s="186">
        <f t="shared" si="2330"/>
        <v>0</v>
      </c>
      <c r="GM209" s="186"/>
      <c r="GN209" s="186"/>
      <c r="GO209" s="186"/>
      <c r="GP209" s="186">
        <f t="shared" si="2331"/>
        <v>0</v>
      </c>
      <c r="GQ209" s="186"/>
      <c r="GS209" s="18">
        <v>16</v>
      </c>
      <c r="GT209" s="21" t="s">
        <v>63</v>
      </c>
      <c r="GU209" s="19" t="s">
        <v>64</v>
      </c>
      <c r="GV209" s="19">
        <v>0</v>
      </c>
      <c r="GW209" s="19">
        <v>0</v>
      </c>
      <c r="GX209" s="19">
        <v>0</v>
      </c>
      <c r="GY209" s="19">
        <v>0</v>
      </c>
      <c r="GZ209" s="19">
        <v>0</v>
      </c>
      <c r="HA209" s="19">
        <f t="shared" si="2280"/>
        <v>0</v>
      </c>
      <c r="HB209" s="19">
        <v>0</v>
      </c>
      <c r="HC209" s="19">
        <v>0</v>
      </c>
      <c r="HD209" s="19">
        <v>0</v>
      </c>
      <c r="HE209" s="19">
        <f t="shared" si="2332"/>
        <v>0</v>
      </c>
      <c r="HF209" s="19">
        <v>0</v>
      </c>
      <c r="HG209" s="19">
        <v>0</v>
      </c>
      <c r="HH209" s="19">
        <v>0</v>
      </c>
      <c r="HI209" s="19">
        <f t="shared" si="2333"/>
        <v>0</v>
      </c>
      <c r="HJ209" s="19">
        <v>0</v>
      </c>
      <c r="HK209" s="19">
        <v>0</v>
      </c>
      <c r="HL209" s="19">
        <v>0</v>
      </c>
      <c r="HM209" s="19">
        <f t="shared" si="2334"/>
        <v>0</v>
      </c>
      <c r="HN209" s="19">
        <f t="shared" si="2335"/>
        <v>0</v>
      </c>
      <c r="HO209" s="19">
        <v>0</v>
      </c>
      <c r="HP209" s="19">
        <v>0</v>
      </c>
      <c r="HQ209" s="19"/>
      <c r="HR209" s="19">
        <f t="shared" si="2336"/>
        <v>0</v>
      </c>
      <c r="HS209" s="186"/>
      <c r="HT209" s="186"/>
      <c r="HU209" s="186"/>
      <c r="HV209" s="186">
        <f t="shared" si="2337"/>
        <v>0</v>
      </c>
      <c r="HW209" s="186"/>
      <c r="HX209" s="186"/>
      <c r="HY209" s="186"/>
      <c r="HZ209" s="186">
        <f t="shared" si="2338"/>
        <v>0</v>
      </c>
      <c r="IA209" s="186"/>
      <c r="IB209" s="186"/>
      <c r="IC209" s="186"/>
      <c r="ID209" s="186">
        <f t="shared" si="2339"/>
        <v>0</v>
      </c>
      <c r="IE209" s="186">
        <f t="shared" si="2340"/>
        <v>0</v>
      </c>
    </row>
    <row r="210" spans="1:239" s="13" customFormat="1" ht="15.75" x14ac:dyDescent="0.25">
      <c r="A210" s="14" t="s">
        <v>65</v>
      </c>
      <c r="B210" s="15"/>
      <c r="C210" s="16" t="s">
        <v>66</v>
      </c>
      <c r="D210" s="16">
        <f>SUM(D211:D213)</f>
        <v>3.1562020000000004</v>
      </c>
      <c r="E210" s="16">
        <f t="shared" ref="E210:T210" si="2342">SUM(E211:E213)</f>
        <v>11.92406708</v>
      </c>
      <c r="F210" s="16">
        <f t="shared" si="2342"/>
        <v>0.64926670000000009</v>
      </c>
      <c r="G210" s="16">
        <f t="shared" si="2342"/>
        <v>0.19407399999999997</v>
      </c>
      <c r="H210" s="16">
        <f t="shared" si="2342"/>
        <v>0.57670098000000003</v>
      </c>
      <c r="I210" s="29">
        <f t="shared" si="2010"/>
        <v>1.4200416800000002</v>
      </c>
      <c r="J210" s="16">
        <f t="shared" si="2342"/>
        <v>0.9825834</v>
      </c>
      <c r="K210" s="16">
        <f t="shared" si="2342"/>
        <v>0.88387100000000007</v>
      </c>
      <c r="L210" s="16">
        <f t="shared" si="2342"/>
        <v>1.0567892000000001</v>
      </c>
      <c r="M210" s="29">
        <f t="shared" si="2011"/>
        <v>2.9232436000000002</v>
      </c>
      <c r="N210" s="16">
        <f t="shared" si="2342"/>
        <v>0.34555540000000001</v>
      </c>
      <c r="O210" s="16">
        <f t="shared" si="2342"/>
        <v>0.43</v>
      </c>
      <c r="P210" s="16">
        <f t="shared" si="2342"/>
        <v>0.54962180000000005</v>
      </c>
      <c r="Q210" s="29">
        <f t="shared" si="2012"/>
        <v>1.3251772000000002</v>
      </c>
      <c r="R210" s="16">
        <f t="shared" si="2342"/>
        <v>0.57127779999999995</v>
      </c>
      <c r="S210" s="16">
        <f t="shared" si="2342"/>
        <v>1.8258094</v>
      </c>
      <c r="T210" s="16">
        <f t="shared" si="2342"/>
        <v>1.1416544</v>
      </c>
      <c r="U210" s="29">
        <f t="shared" si="2013"/>
        <v>3.5387415999999998</v>
      </c>
      <c r="V210" s="29">
        <f t="shared" si="2014"/>
        <v>9.2072040800000003</v>
      </c>
      <c r="W210" s="29">
        <f t="shared" ref="W210:Y210" si="2343">SUM(W211:W213)</f>
        <v>0</v>
      </c>
      <c r="X210" s="29">
        <f t="shared" si="2343"/>
        <v>0.2</v>
      </c>
      <c r="Y210" s="201">
        <f t="shared" si="2343"/>
        <v>0</v>
      </c>
      <c r="Z210" s="353">
        <f t="shared" si="2341"/>
        <v>0.2</v>
      </c>
      <c r="AA210" s="353">
        <f t="shared" ref="AA210" si="2344">SUM(AA211:AA213)</f>
        <v>0</v>
      </c>
      <c r="AB210" s="353">
        <f t="shared" ref="AB210:AE210" si="2345">SUM(AB211:AB213)</f>
        <v>0</v>
      </c>
      <c r="AC210" s="353">
        <f t="shared" si="2345"/>
        <v>0</v>
      </c>
      <c r="AD210" s="353">
        <f t="shared" si="2345"/>
        <v>0</v>
      </c>
      <c r="AE210" s="353">
        <f t="shared" si="2345"/>
        <v>0</v>
      </c>
      <c r="AF210" s="353">
        <f t="shared" ref="AF210:AI210" si="2346">SUM(AF211:AF213)</f>
        <v>0</v>
      </c>
      <c r="AG210" s="353">
        <f t="shared" si="2346"/>
        <v>0</v>
      </c>
      <c r="AH210" s="353">
        <f t="shared" si="2346"/>
        <v>0</v>
      </c>
      <c r="AI210" s="353">
        <f t="shared" si="2346"/>
        <v>0</v>
      </c>
      <c r="AJ210" s="353">
        <f t="shared" ref="AJ210:AL210" si="2347">SUM(AJ211:AJ213)</f>
        <v>0</v>
      </c>
      <c r="AK210" s="353">
        <f t="shared" si="2347"/>
        <v>0</v>
      </c>
      <c r="AL210" s="353">
        <f t="shared" si="2347"/>
        <v>0</v>
      </c>
      <c r="AM210" s="353">
        <f t="shared" si="2057"/>
        <v>0.2</v>
      </c>
      <c r="AN210" s="355"/>
      <c r="AO210" s="15" t="s">
        <v>65</v>
      </c>
      <c r="AP210" s="15"/>
      <c r="AQ210" s="16" t="s">
        <v>66</v>
      </c>
      <c r="AR210" s="16">
        <f>SUM(AR211:AR213)</f>
        <v>1.3254133000000001</v>
      </c>
      <c r="AS210" s="16">
        <f t="shared" ref="AS210:BZ210" si="2348">SUM(AS211:AS213)</f>
        <v>6.18581848</v>
      </c>
      <c r="AT210" s="16">
        <f t="shared" si="2348"/>
        <v>0.54426669999999999</v>
      </c>
      <c r="AU210" s="16">
        <f t="shared" si="2348"/>
        <v>0.19407399999999997</v>
      </c>
      <c r="AV210" s="16">
        <f t="shared" si="2348"/>
        <v>0.43319987999999998</v>
      </c>
      <c r="AW210" s="16">
        <f t="shared" si="2348"/>
        <v>1.1715405800000001</v>
      </c>
      <c r="AX210" s="16">
        <f t="shared" si="2348"/>
        <v>7.4074399999999999E-2</v>
      </c>
      <c r="AY210" s="16">
        <f t="shared" si="2348"/>
        <v>8.5926000000000002E-2</v>
      </c>
      <c r="AZ210" s="16">
        <f t="shared" si="2348"/>
        <v>0.52740720000000008</v>
      </c>
      <c r="BA210" s="16">
        <f t="shared" si="2348"/>
        <v>0.68740760000000001</v>
      </c>
      <c r="BB210" s="16">
        <f t="shared" si="2348"/>
        <v>0.1974072</v>
      </c>
      <c r="BC210" s="16">
        <f t="shared" si="2348"/>
        <v>0.43</v>
      </c>
      <c r="BD210" s="16">
        <f t="shared" si="2348"/>
        <v>0.50333300000000003</v>
      </c>
      <c r="BE210" s="16">
        <f t="shared" si="2348"/>
        <v>1.1307402</v>
      </c>
      <c r="BF210" s="16">
        <f t="shared" si="2348"/>
        <v>0.32592599999999999</v>
      </c>
      <c r="BG210" s="16">
        <f t="shared" si="2348"/>
        <v>1.1685940000000001</v>
      </c>
      <c r="BH210" s="16">
        <f t="shared" si="2348"/>
        <v>0.63726000000000005</v>
      </c>
      <c r="BI210" s="16">
        <f t="shared" si="2348"/>
        <v>2.13178</v>
      </c>
      <c r="BJ210" s="16">
        <f t="shared" si="2348"/>
        <v>5.1214683799999996</v>
      </c>
      <c r="BK210" s="82">
        <f t="shared" si="2348"/>
        <v>0</v>
      </c>
      <c r="BL210" s="82">
        <f t="shared" si="2348"/>
        <v>0</v>
      </c>
      <c r="BM210" s="82">
        <f t="shared" si="2348"/>
        <v>0</v>
      </c>
      <c r="BN210" s="350">
        <f t="shared" si="2348"/>
        <v>0</v>
      </c>
      <c r="BO210" s="350">
        <f t="shared" si="2348"/>
        <v>0</v>
      </c>
      <c r="BP210" s="350">
        <f t="shared" si="2348"/>
        <v>0</v>
      </c>
      <c r="BQ210" s="350">
        <f t="shared" si="2348"/>
        <v>0</v>
      </c>
      <c r="BR210" s="350">
        <f t="shared" si="2348"/>
        <v>0</v>
      </c>
      <c r="BS210" s="350">
        <f t="shared" si="2348"/>
        <v>0</v>
      </c>
      <c r="BT210" s="350">
        <f t="shared" si="2348"/>
        <v>0</v>
      </c>
      <c r="BU210" s="350">
        <f t="shared" si="2348"/>
        <v>0</v>
      </c>
      <c r="BV210" s="350">
        <f t="shared" si="2348"/>
        <v>0</v>
      </c>
      <c r="BW210" s="350">
        <f t="shared" si="2348"/>
        <v>0</v>
      </c>
      <c r="BX210" s="350">
        <f t="shared" si="2348"/>
        <v>0</v>
      </c>
      <c r="BY210" s="350">
        <f t="shared" si="2348"/>
        <v>0</v>
      </c>
      <c r="BZ210" s="350">
        <f t="shared" si="2348"/>
        <v>0</v>
      </c>
      <c r="CA210" s="350"/>
      <c r="CB210" s="355"/>
      <c r="CC210" s="15" t="s">
        <v>65</v>
      </c>
      <c r="CD210" s="15"/>
      <c r="CE210" s="16" t="s">
        <v>66</v>
      </c>
      <c r="CF210" s="16">
        <v>0</v>
      </c>
      <c r="CG210" s="16">
        <v>0</v>
      </c>
      <c r="CH210" s="16">
        <v>0</v>
      </c>
      <c r="CI210" s="16">
        <v>0</v>
      </c>
      <c r="CJ210" s="16">
        <v>0</v>
      </c>
      <c r="CK210" s="16">
        <v>0</v>
      </c>
      <c r="CL210" s="16">
        <v>0</v>
      </c>
      <c r="CM210" s="16">
        <v>0</v>
      </c>
      <c r="CN210" s="16">
        <v>0</v>
      </c>
      <c r="CO210" s="16">
        <v>0</v>
      </c>
      <c r="CP210" s="16">
        <v>0</v>
      </c>
      <c r="CQ210" s="16">
        <v>0</v>
      </c>
      <c r="CR210" s="16">
        <v>0</v>
      </c>
      <c r="CS210" s="16">
        <v>0</v>
      </c>
      <c r="CT210" s="16">
        <v>0</v>
      </c>
      <c r="CU210" s="16">
        <v>0</v>
      </c>
      <c r="CV210" s="16">
        <v>0</v>
      </c>
      <c r="CW210" s="16">
        <v>0</v>
      </c>
      <c r="CX210" s="16">
        <v>0</v>
      </c>
      <c r="CY210" s="16"/>
      <c r="CZ210" s="16"/>
      <c r="DA210" s="16"/>
      <c r="DB210" s="16"/>
      <c r="DC210" s="16"/>
      <c r="DD210" s="16"/>
      <c r="DE210" s="16"/>
      <c r="DF210" s="16"/>
      <c r="DG210" s="16"/>
      <c r="DH210" s="16"/>
      <c r="DI210" s="16"/>
      <c r="DJ210" s="16"/>
      <c r="DK210" s="16"/>
      <c r="DL210" s="16"/>
      <c r="DM210" s="16"/>
      <c r="DN210" s="353"/>
      <c r="DO210" s="353"/>
      <c r="DP210" s="355"/>
      <c r="DQ210" s="15" t="s">
        <v>65</v>
      </c>
      <c r="DR210" s="15"/>
      <c r="DS210" s="16" t="s">
        <v>66</v>
      </c>
      <c r="DT210" s="16">
        <v>0</v>
      </c>
      <c r="DU210" s="16">
        <v>0</v>
      </c>
      <c r="DV210" s="16">
        <v>0</v>
      </c>
      <c r="DW210" s="16">
        <v>0</v>
      </c>
      <c r="DX210" s="16">
        <v>0</v>
      </c>
      <c r="DY210" s="16">
        <v>0</v>
      </c>
      <c r="DZ210" s="16">
        <v>0</v>
      </c>
      <c r="EA210" s="16">
        <v>0</v>
      </c>
      <c r="EB210" s="16">
        <v>0</v>
      </c>
      <c r="EC210" s="16">
        <v>0</v>
      </c>
      <c r="ED210" s="16">
        <v>0</v>
      </c>
      <c r="EE210" s="16">
        <v>0</v>
      </c>
      <c r="EF210" s="16">
        <v>0</v>
      </c>
      <c r="EG210" s="16">
        <v>0</v>
      </c>
      <c r="EH210" s="16">
        <v>0</v>
      </c>
      <c r="EI210" s="16">
        <v>0</v>
      </c>
      <c r="EJ210" s="16">
        <v>0</v>
      </c>
      <c r="EK210" s="16">
        <v>0</v>
      </c>
      <c r="EL210" s="16">
        <v>0</v>
      </c>
      <c r="EM210" s="82">
        <v>0</v>
      </c>
      <c r="EN210" s="82">
        <v>0</v>
      </c>
      <c r="EO210" s="82">
        <v>0</v>
      </c>
      <c r="EP210" s="350">
        <v>0</v>
      </c>
      <c r="EQ210" s="350">
        <v>0</v>
      </c>
      <c r="ER210" s="350">
        <v>0</v>
      </c>
      <c r="ES210" s="350">
        <v>0</v>
      </c>
      <c r="ET210" s="350">
        <v>0</v>
      </c>
      <c r="EU210" s="350">
        <v>0</v>
      </c>
      <c r="EV210" s="350">
        <v>0</v>
      </c>
      <c r="EW210" s="350">
        <v>0</v>
      </c>
      <c r="EX210" s="350">
        <v>0</v>
      </c>
      <c r="EY210" s="350">
        <v>0</v>
      </c>
      <c r="EZ210" s="350">
        <v>0</v>
      </c>
      <c r="FA210" s="350">
        <v>0</v>
      </c>
      <c r="FB210" s="350">
        <v>0</v>
      </c>
      <c r="FC210" s="350">
        <v>0</v>
      </c>
      <c r="FD210" s="355"/>
      <c r="FE210" s="15" t="s">
        <v>65</v>
      </c>
      <c r="FF210" s="15"/>
      <c r="FG210" s="16" t="s">
        <v>66</v>
      </c>
      <c r="FH210" s="16"/>
      <c r="FI210" s="16"/>
      <c r="FJ210" s="16"/>
      <c r="FK210" s="16"/>
      <c r="FL210" s="16"/>
      <c r="FM210" s="16"/>
      <c r="FN210" s="16"/>
      <c r="FO210" s="16"/>
      <c r="FP210" s="16"/>
      <c r="FQ210" s="16"/>
      <c r="FR210" s="16"/>
      <c r="FS210" s="16"/>
      <c r="FT210" s="16"/>
      <c r="FU210" s="16"/>
      <c r="FV210" s="16"/>
      <c r="FW210" s="16"/>
      <c r="FX210" s="16"/>
      <c r="FY210" s="16"/>
      <c r="FZ210" s="16"/>
      <c r="GA210" s="16">
        <f t="shared" ref="GA210:GD210" si="2349">SUM(GA211:GA213)</f>
        <v>0</v>
      </c>
      <c r="GB210" s="16">
        <f t="shared" si="2349"/>
        <v>0</v>
      </c>
      <c r="GC210" s="16">
        <f t="shared" si="2349"/>
        <v>0</v>
      </c>
      <c r="GD210" s="353">
        <f t="shared" si="2349"/>
        <v>0</v>
      </c>
      <c r="GE210" s="353">
        <f t="shared" ref="GE210:GH210" si="2350">SUM(GE211:GE213)</f>
        <v>0</v>
      </c>
      <c r="GF210" s="353">
        <f t="shared" si="2350"/>
        <v>0</v>
      </c>
      <c r="GG210" s="353">
        <f t="shared" si="2350"/>
        <v>0</v>
      </c>
      <c r="GH210" s="353">
        <f t="shared" si="2350"/>
        <v>0</v>
      </c>
      <c r="GI210" s="353">
        <f t="shared" ref="GI210:GL210" si="2351">SUM(GI211:GI213)</f>
        <v>0</v>
      </c>
      <c r="GJ210" s="353">
        <f t="shared" si="2351"/>
        <v>0</v>
      </c>
      <c r="GK210" s="353">
        <f t="shared" si="2351"/>
        <v>0</v>
      </c>
      <c r="GL210" s="353">
        <f t="shared" si="2351"/>
        <v>0</v>
      </c>
      <c r="GM210" s="353">
        <f t="shared" ref="GM210:GP210" si="2352">SUM(GM211:GM213)</f>
        <v>0</v>
      </c>
      <c r="GN210" s="353">
        <f t="shared" si="2352"/>
        <v>0</v>
      </c>
      <c r="GO210" s="353">
        <f t="shared" si="2352"/>
        <v>0</v>
      </c>
      <c r="GP210" s="353">
        <f t="shared" si="2352"/>
        <v>0</v>
      </c>
      <c r="GQ210" s="353"/>
      <c r="GR210" s="355"/>
      <c r="GS210" s="15" t="s">
        <v>65</v>
      </c>
      <c r="GT210" s="15"/>
      <c r="GU210" s="16" t="s">
        <v>66</v>
      </c>
      <c r="GV210" s="16">
        <f>SUM(GV211:GV213)</f>
        <v>1.8307886999999998</v>
      </c>
      <c r="GW210" s="16">
        <f t="shared" ref="GW210:HN210" si="2353">SUM(GW211:GW213)</f>
        <v>5.7382485999999995</v>
      </c>
      <c r="GX210" s="16">
        <f t="shared" si="2353"/>
        <v>0.105</v>
      </c>
      <c r="GY210" s="16">
        <f t="shared" si="2353"/>
        <v>0</v>
      </c>
      <c r="GZ210" s="16">
        <f t="shared" si="2353"/>
        <v>0.14350109999999999</v>
      </c>
      <c r="HA210" s="16">
        <f t="shared" si="2353"/>
        <v>0.24850109999999997</v>
      </c>
      <c r="HB210" s="16">
        <f t="shared" si="2353"/>
        <v>0.90850900000000001</v>
      </c>
      <c r="HC210" s="16">
        <f t="shared" si="2353"/>
        <v>0.79794500000000002</v>
      </c>
      <c r="HD210" s="16">
        <f t="shared" si="2353"/>
        <v>0.52938200000000002</v>
      </c>
      <c r="HE210" s="16">
        <f t="shared" si="2353"/>
        <v>2.2358359999999999</v>
      </c>
      <c r="HF210" s="16">
        <f t="shared" si="2353"/>
        <v>0.14814820000000001</v>
      </c>
      <c r="HG210" s="16">
        <f t="shared" si="2353"/>
        <v>0</v>
      </c>
      <c r="HH210" s="16">
        <f t="shared" si="2353"/>
        <v>4.6288800000000005E-2</v>
      </c>
      <c r="HI210" s="16">
        <f t="shared" si="2353"/>
        <v>0.19443700000000003</v>
      </c>
      <c r="HJ210" s="16">
        <f t="shared" si="2353"/>
        <v>0.24535179999999998</v>
      </c>
      <c r="HK210" s="16">
        <f t="shared" si="2353"/>
        <v>0.65721540000000001</v>
      </c>
      <c r="HL210" s="16">
        <f t="shared" si="2353"/>
        <v>0.50439440000000002</v>
      </c>
      <c r="HM210" s="16">
        <f t="shared" si="2353"/>
        <v>1.4069615999999998</v>
      </c>
      <c r="HN210" s="16">
        <f t="shared" si="2353"/>
        <v>4.0857357000000007</v>
      </c>
      <c r="HO210" s="16">
        <f t="shared" ref="HO210:HR210" si="2354">SUM(HO211:HO213)</f>
        <v>0</v>
      </c>
      <c r="HP210" s="16">
        <f t="shared" si="2354"/>
        <v>0.2</v>
      </c>
      <c r="HQ210" s="16">
        <f t="shared" si="2354"/>
        <v>0</v>
      </c>
      <c r="HR210" s="16">
        <f t="shared" si="2354"/>
        <v>0.2</v>
      </c>
      <c r="HS210" s="353">
        <f t="shared" ref="HS210:HV210" si="2355">SUM(HS211:HS213)</f>
        <v>0</v>
      </c>
      <c r="HT210" s="353">
        <f t="shared" si="2355"/>
        <v>0</v>
      </c>
      <c r="HU210" s="353">
        <f t="shared" si="2355"/>
        <v>0</v>
      </c>
      <c r="HV210" s="353">
        <f t="shared" si="2355"/>
        <v>0</v>
      </c>
      <c r="HW210" s="353">
        <f t="shared" ref="HW210:HZ210" si="2356">SUM(HW211:HW213)</f>
        <v>0</v>
      </c>
      <c r="HX210" s="353">
        <f t="shared" si="2356"/>
        <v>0</v>
      </c>
      <c r="HY210" s="353">
        <f t="shared" si="2356"/>
        <v>0</v>
      </c>
      <c r="HZ210" s="353">
        <f t="shared" si="2356"/>
        <v>0</v>
      </c>
      <c r="IA210" s="353">
        <f t="shared" ref="IA210:IE210" si="2357">SUM(IA211:IA213)</f>
        <v>0</v>
      </c>
      <c r="IB210" s="353">
        <f t="shared" si="2357"/>
        <v>0</v>
      </c>
      <c r="IC210" s="353">
        <f t="shared" si="2357"/>
        <v>0</v>
      </c>
      <c r="ID210" s="353">
        <f t="shared" si="2357"/>
        <v>0</v>
      </c>
      <c r="IE210" s="353">
        <f t="shared" si="2357"/>
        <v>0.2</v>
      </c>
    </row>
    <row r="211" spans="1:239" ht="15.75" x14ac:dyDescent="0.25">
      <c r="A211" s="17">
        <v>17</v>
      </c>
      <c r="B211" s="21" t="s">
        <v>67</v>
      </c>
      <c r="C211" s="19" t="s">
        <v>68</v>
      </c>
      <c r="D211" s="20">
        <f>AR211+'1.Danh muc CPHC'!CF211+DT211+FH211+GV211</f>
        <v>1.0114812</v>
      </c>
      <c r="E211" s="20">
        <f>AS211+'1.Danh muc CPHC'!CG211+DU211+FI211+GW211</f>
        <v>2.9392588000000002</v>
      </c>
      <c r="F211" s="20">
        <f>AT211+'1.Danh muc CPHC'!CH211+DV211+FJ211+GX211</f>
        <v>0.4</v>
      </c>
      <c r="G211" s="20">
        <f>AU211+'1.Danh muc CPHC'!CI211+DW211+FK211+GY211</f>
        <v>0.12962959999999998</v>
      </c>
      <c r="H211" s="20">
        <f>AV211+'1.Danh muc CPHC'!CJ211+DX211+FL211+GZ211</f>
        <v>0</v>
      </c>
      <c r="I211" s="32">
        <f>SUM(F211:H211)</f>
        <v>0.52962960000000003</v>
      </c>
      <c r="J211" s="20">
        <f>AX211+'1.Danh muc CPHC'!CL211+DZ211+FN211+HB211</f>
        <v>0</v>
      </c>
      <c r="K211" s="20">
        <f>AY211+'1.Danh muc CPHC'!CM211+EA211+FO211+HC211</f>
        <v>0</v>
      </c>
      <c r="L211" s="20">
        <f>AZ211+'1.Danh muc CPHC'!CN211+EB211+FP211+HD211</f>
        <v>0.31481480000000001</v>
      </c>
      <c r="M211" s="32">
        <f>SUM(J211:L211)</f>
        <v>0.31481480000000001</v>
      </c>
      <c r="N211" s="20">
        <f>BB211+'1.Danh muc CPHC'!CP211+ED211+FR211+HF211</f>
        <v>0.14814820000000001</v>
      </c>
      <c r="O211" s="20">
        <f>BC211+'1.Danh muc CPHC'!CQ211+EE211+FS211+HG211</f>
        <v>0.148148</v>
      </c>
      <c r="P211" s="20">
        <f>BD211+'1.Danh muc CPHC'!CR211+EF211+FT211+HH211</f>
        <v>0</v>
      </c>
      <c r="Q211" s="32">
        <f>SUM(N211:P211)</f>
        <v>0.29629620000000001</v>
      </c>
      <c r="R211" s="20">
        <f>BF211+'1.Danh muc CPHC'!CT211+EH211+FV211+HJ211</f>
        <v>7.4074000000000001E-2</v>
      </c>
      <c r="S211" s="20">
        <f>BG211+'1.Danh muc CPHC'!CU211+EI211+FW211+HK211</f>
        <v>0.59259240000000002</v>
      </c>
      <c r="T211" s="20">
        <f>BH211+'1.Danh muc CPHC'!CV211+EJ211+FX211+HL211</f>
        <v>0.14814820000000001</v>
      </c>
      <c r="U211" s="32">
        <f>SUM(R211:T211)</f>
        <v>0.81481460000000006</v>
      </c>
      <c r="V211" s="32">
        <f>I211+M211+Q211+U211</f>
        <v>1.9555552</v>
      </c>
      <c r="W211" s="32">
        <f>BK211+'1.Danh muc CPHC'!CY211+EM211+GA211+HO211</f>
        <v>0</v>
      </c>
      <c r="X211" s="32">
        <f>BL211+'1.Danh muc CPHC'!DM211+EN211+GB211+HP211</f>
        <v>0</v>
      </c>
      <c r="Y211" s="202">
        <f>BM211+'1.Danh muc CPHC'!DN211+EO211+GC211+HQ211</f>
        <v>0</v>
      </c>
      <c r="Z211" s="186">
        <f t="shared" si="2341"/>
        <v>0</v>
      </c>
      <c r="AA211" s="186">
        <f>BO211+'1.Danh muc CPHC'!DC211+EQ211+GE211+HS211</f>
        <v>0</v>
      </c>
      <c r="AB211" s="186">
        <f>BP211+'1.Danh muc CPHC'!DD211+ER211+GF211+HT211</f>
        <v>0</v>
      </c>
      <c r="AC211" s="186">
        <f>BQ211+'1.Danh muc CPHC'!DE211+ES211+GG211+HU211</f>
        <v>0</v>
      </c>
      <c r="AD211" s="186">
        <f>BR211+'1.Danh muc CPHC'!DF211+ET211+GH211+HV211</f>
        <v>0</v>
      </c>
      <c r="AE211" s="186">
        <f>BS211+'1.Danh muc CPHC'!DG211+EU211+GI211+HW211</f>
        <v>0</v>
      </c>
      <c r="AF211" s="186">
        <f>BT211+'1.Danh muc CPHC'!DH211+EV211+GJ211+HX211</f>
        <v>0</v>
      </c>
      <c r="AG211" s="186">
        <f>BU211+'1.Danh muc CPHC'!DI211+EW211+GK211+HY211</f>
        <v>0</v>
      </c>
      <c r="AH211" s="186">
        <f>BV211+'1.Danh muc CPHC'!DJ211+EX211+GL211+HZ211</f>
        <v>0</v>
      </c>
      <c r="AI211" s="186">
        <f>BW211+'1.Danh muc CPHC'!DK211+EY211+GM211+IA211</f>
        <v>0</v>
      </c>
      <c r="AJ211" s="186">
        <f>BX211+'1.Danh muc CPHC'!DL211+EZ211+GN211+IB211</f>
        <v>0</v>
      </c>
      <c r="AK211" s="186">
        <f>BY211+'1.Danh muc CPHC'!DM211+FA211+GO211+IC211</f>
        <v>0</v>
      </c>
      <c r="AL211" s="186">
        <f>BZ211+'1.Danh muc CPHC'!DN211+FB211+GP211+ID211</f>
        <v>0</v>
      </c>
      <c r="AM211" s="186">
        <f>Z211+AD211+AH211+AL211</f>
        <v>0</v>
      </c>
      <c r="AN211" s="13"/>
      <c r="AO211" s="18">
        <v>17</v>
      </c>
      <c r="AP211" s="21" t="s">
        <v>67</v>
      </c>
      <c r="AQ211" s="19" t="s">
        <v>68</v>
      </c>
      <c r="AR211" s="19">
        <v>0.42814799999999997</v>
      </c>
      <c r="AS211" s="19">
        <v>1.5781479999999999</v>
      </c>
      <c r="AT211" s="19">
        <v>0.4</v>
      </c>
      <c r="AU211" s="19">
        <v>0.12962959999999998</v>
      </c>
      <c r="AV211" s="19">
        <v>0</v>
      </c>
      <c r="AW211" s="19">
        <f t="shared" si="2267"/>
        <v>0.52962960000000003</v>
      </c>
      <c r="AX211" s="19">
        <v>0</v>
      </c>
      <c r="AY211" s="19">
        <v>0</v>
      </c>
      <c r="AZ211" s="19">
        <v>0.31481480000000001</v>
      </c>
      <c r="BA211" s="19">
        <f t="shared" ref="BA211:BA213" si="2358">SUM(AX211:AZ211)</f>
        <v>0.31481480000000001</v>
      </c>
      <c r="BB211" s="19">
        <v>0</v>
      </c>
      <c r="BC211" s="19">
        <v>0.148148</v>
      </c>
      <c r="BD211" s="19">
        <v>0</v>
      </c>
      <c r="BE211" s="19">
        <f t="shared" si="2269"/>
        <v>0.148148</v>
      </c>
      <c r="BF211" s="19">
        <v>0</v>
      </c>
      <c r="BG211" s="19">
        <v>0.296296</v>
      </c>
      <c r="BH211" s="19">
        <v>0</v>
      </c>
      <c r="BI211" s="19">
        <f t="shared" ref="BI211:BI212" si="2359">SUM(BF211:BH211)</f>
        <v>0.296296</v>
      </c>
      <c r="BJ211" s="33">
        <f t="shared" ref="BJ211:BJ212" si="2360">+AW211+BA211+BE211+BI211</f>
        <v>1.2888883999999998</v>
      </c>
      <c r="BK211" s="48"/>
      <c r="BL211" s="48"/>
      <c r="BM211" s="48"/>
      <c r="BN211" s="197">
        <f t="shared" ref="BN211:BN213" si="2361">SUM(BK211:BM211)</f>
        <v>0</v>
      </c>
      <c r="BO211" s="197"/>
      <c r="BP211" s="197"/>
      <c r="BQ211" s="197"/>
      <c r="BR211" s="197">
        <f t="shared" ref="BR211:BR213" si="2362">SUM(BO211:BQ211)</f>
        <v>0</v>
      </c>
      <c r="BS211" s="197"/>
      <c r="BT211" s="197"/>
      <c r="BU211" s="197"/>
      <c r="BV211" s="197">
        <f t="shared" ref="BV211:BV213" si="2363">SUM(BS211:BU211)</f>
        <v>0</v>
      </c>
      <c r="BW211" s="197"/>
      <c r="BX211" s="197"/>
      <c r="BY211" s="197"/>
      <c r="BZ211" s="197">
        <f t="shared" ref="BZ211:BZ213" si="2364">SUM(BW211:BY211)</f>
        <v>0</v>
      </c>
      <c r="CA211" s="197"/>
      <c r="CC211" s="18">
        <v>17</v>
      </c>
      <c r="CD211" s="21" t="s">
        <v>67</v>
      </c>
      <c r="CE211" s="19" t="s">
        <v>68</v>
      </c>
      <c r="CF211" s="19"/>
      <c r="CG211" s="19"/>
      <c r="CH211" s="19"/>
      <c r="CI211" s="19"/>
      <c r="CJ211" s="19"/>
      <c r="CK211" s="19">
        <v>0</v>
      </c>
      <c r="CL211" s="19"/>
      <c r="CM211" s="19"/>
      <c r="CN211" s="19"/>
      <c r="CO211" s="19">
        <v>0</v>
      </c>
      <c r="CP211" s="19"/>
      <c r="CQ211" s="19"/>
      <c r="CR211" s="19"/>
      <c r="CS211" s="19">
        <v>0</v>
      </c>
      <c r="CT211" s="19"/>
      <c r="CU211" s="19"/>
      <c r="CV211" s="19"/>
      <c r="CW211" s="19">
        <v>0</v>
      </c>
      <c r="CX211" s="19">
        <v>0</v>
      </c>
      <c r="CY211" s="19"/>
      <c r="CZ211" s="19"/>
      <c r="DA211" s="19"/>
      <c r="DB211" s="19"/>
      <c r="DC211" s="19"/>
      <c r="DD211" s="19"/>
      <c r="DE211" s="19"/>
      <c r="DF211" s="19"/>
      <c r="DG211" s="19"/>
      <c r="DH211" s="19"/>
      <c r="DI211" s="19"/>
      <c r="DJ211" s="19"/>
      <c r="DK211" s="19"/>
      <c r="DL211" s="19"/>
      <c r="DM211" s="19"/>
      <c r="DN211" s="186"/>
      <c r="DO211" s="186"/>
      <c r="DQ211" s="18">
        <v>17</v>
      </c>
      <c r="DR211" s="21" t="s">
        <v>67</v>
      </c>
      <c r="DS211" s="19" t="s">
        <v>68</v>
      </c>
      <c r="DT211" s="19"/>
      <c r="DU211" s="19"/>
      <c r="DV211" s="19"/>
      <c r="DW211" s="19"/>
      <c r="DX211" s="19"/>
      <c r="DY211" s="19">
        <v>0</v>
      </c>
      <c r="DZ211" s="19"/>
      <c r="EA211" s="19"/>
      <c r="EB211" s="19"/>
      <c r="EC211" s="19">
        <v>0</v>
      </c>
      <c r="ED211" s="19"/>
      <c r="EE211" s="19"/>
      <c r="EF211" s="19"/>
      <c r="EG211" s="19">
        <v>0</v>
      </c>
      <c r="EH211" s="19"/>
      <c r="EI211" s="19"/>
      <c r="EJ211" s="19"/>
      <c r="EK211" s="19">
        <v>0</v>
      </c>
      <c r="EL211" s="19">
        <v>0</v>
      </c>
      <c r="EM211" s="48"/>
      <c r="EN211" s="48"/>
      <c r="EO211" s="48"/>
      <c r="EP211" s="197">
        <v>0</v>
      </c>
      <c r="EQ211" s="197"/>
      <c r="ER211" s="197"/>
      <c r="ES211" s="197"/>
      <c r="ET211" s="197">
        <v>0</v>
      </c>
      <c r="EU211" s="197"/>
      <c r="EV211" s="197"/>
      <c r="EW211" s="197"/>
      <c r="EX211" s="197">
        <v>0</v>
      </c>
      <c r="EY211" s="197"/>
      <c r="EZ211" s="197"/>
      <c r="FA211" s="197"/>
      <c r="FB211" s="197">
        <v>0</v>
      </c>
      <c r="FC211" s="197">
        <v>0</v>
      </c>
      <c r="FE211" s="18">
        <v>17</v>
      </c>
      <c r="FF211" s="21" t="s">
        <v>67</v>
      </c>
      <c r="FG211" s="19" t="s">
        <v>68</v>
      </c>
      <c r="FH211" s="19"/>
      <c r="FI211" s="19"/>
      <c r="FJ211" s="19"/>
      <c r="FK211" s="19"/>
      <c r="FL211" s="19"/>
      <c r="FM211" s="19"/>
      <c r="FN211" s="19"/>
      <c r="FO211" s="19"/>
      <c r="FP211" s="19"/>
      <c r="FQ211" s="19"/>
      <c r="FR211" s="19"/>
      <c r="FS211" s="19"/>
      <c r="FT211" s="19"/>
      <c r="FU211" s="19"/>
      <c r="FV211" s="19"/>
      <c r="FW211" s="19"/>
      <c r="FX211" s="19"/>
      <c r="FY211" s="19"/>
      <c r="FZ211" s="19"/>
      <c r="GA211" s="19"/>
      <c r="GB211" s="19"/>
      <c r="GC211" s="19"/>
      <c r="GD211" s="186">
        <f t="shared" ref="GD211:GD213" si="2365">SUM(GA211:GC211)</f>
        <v>0</v>
      </c>
      <c r="GE211" s="186"/>
      <c r="GF211" s="186"/>
      <c r="GG211" s="186"/>
      <c r="GH211" s="186">
        <f t="shared" ref="GH211:GH213" si="2366">SUM(GE211:GG211)</f>
        <v>0</v>
      </c>
      <c r="GI211" s="186"/>
      <c r="GJ211" s="186"/>
      <c r="GK211" s="186"/>
      <c r="GL211" s="186">
        <f t="shared" ref="GL211:GL213" si="2367">SUM(GI211:GK211)</f>
        <v>0</v>
      </c>
      <c r="GM211" s="186"/>
      <c r="GN211" s="186"/>
      <c r="GO211" s="186"/>
      <c r="GP211" s="186">
        <f t="shared" ref="GP211:GP213" si="2368">SUM(GM211:GO211)</f>
        <v>0</v>
      </c>
      <c r="GQ211" s="186"/>
      <c r="GS211" s="18">
        <v>17</v>
      </c>
      <c r="GT211" s="21" t="s">
        <v>67</v>
      </c>
      <c r="GU211" s="19" t="s">
        <v>68</v>
      </c>
      <c r="GV211" s="19">
        <v>0.58333319999999989</v>
      </c>
      <c r="GW211" s="19">
        <v>1.3611108000000001</v>
      </c>
      <c r="GX211" s="19">
        <v>0</v>
      </c>
      <c r="GY211" s="19">
        <v>0</v>
      </c>
      <c r="GZ211" s="19">
        <v>0</v>
      </c>
      <c r="HA211" s="19">
        <f t="shared" si="2280"/>
        <v>0</v>
      </c>
      <c r="HB211" s="19">
        <v>0</v>
      </c>
      <c r="HC211" s="19">
        <v>0</v>
      </c>
      <c r="HD211" s="19">
        <v>0</v>
      </c>
      <c r="HE211" s="19">
        <f t="shared" ref="HE211:HE213" si="2369">SUM(HB211:HD211)</f>
        <v>0</v>
      </c>
      <c r="HF211" s="19">
        <v>0.14814820000000001</v>
      </c>
      <c r="HG211" s="19">
        <v>0</v>
      </c>
      <c r="HH211" s="19">
        <v>0</v>
      </c>
      <c r="HI211" s="19">
        <f t="shared" ref="HI211:HI213" si="2370">SUM(HF211:HH211)</f>
        <v>0.14814820000000001</v>
      </c>
      <c r="HJ211" s="19">
        <v>7.4074000000000001E-2</v>
      </c>
      <c r="HK211" s="19">
        <v>0.29629640000000002</v>
      </c>
      <c r="HL211" s="19">
        <v>0.14814820000000001</v>
      </c>
      <c r="HM211" s="19">
        <f t="shared" ref="HM211:HM213" si="2371">SUM(HJ211:HL211)</f>
        <v>0.51851859999999994</v>
      </c>
      <c r="HN211" s="19">
        <f t="shared" si="2335"/>
        <v>0.6666668</v>
      </c>
      <c r="HO211" s="19">
        <v>0</v>
      </c>
      <c r="HP211" s="19">
        <v>0</v>
      </c>
      <c r="HQ211" s="19"/>
      <c r="HR211" s="19">
        <f t="shared" ref="HR211:HR213" si="2372">SUM(HO211:HQ211)</f>
        <v>0</v>
      </c>
      <c r="HS211" s="186"/>
      <c r="HT211" s="186"/>
      <c r="HU211" s="186"/>
      <c r="HV211" s="186">
        <f t="shared" ref="HV211:HV213" si="2373">SUM(HS211:HU211)</f>
        <v>0</v>
      </c>
      <c r="HW211" s="186"/>
      <c r="HX211" s="186"/>
      <c r="HY211" s="186"/>
      <c r="HZ211" s="186">
        <f t="shared" ref="HZ211:HZ213" si="2374">SUM(HW211:HY211)</f>
        <v>0</v>
      </c>
      <c r="IA211" s="186"/>
      <c r="IB211" s="186"/>
      <c r="IC211" s="186"/>
      <c r="ID211" s="186">
        <f t="shared" ref="ID211:ID213" si="2375">SUM(IA211:IC211)</f>
        <v>0</v>
      </c>
      <c r="IE211" s="186">
        <f t="shared" si="2340"/>
        <v>0</v>
      </c>
    </row>
    <row r="212" spans="1:239" ht="15.75" x14ac:dyDescent="0.25">
      <c r="A212" s="17">
        <v>18</v>
      </c>
      <c r="B212" s="21" t="s">
        <v>69</v>
      </c>
      <c r="C212" s="19" t="s">
        <v>70</v>
      </c>
      <c r="D212" s="20">
        <f>AR212+'1.Danh muc CPHC'!CF212+DT212+FH212+GV212</f>
        <v>1.8210887</v>
      </c>
      <c r="E212" s="20">
        <f>AS212+'1.Danh muc CPHC'!CG212+DU212+FI212+GW212</f>
        <v>7.3503999800000006</v>
      </c>
      <c r="F212" s="20">
        <f>AT212+'1.Danh muc CPHC'!CH212+DV212+FJ212+GX212</f>
        <v>0.24926670000000001</v>
      </c>
      <c r="G212" s="20">
        <f>AU212+'1.Danh muc CPHC'!CI212+DW212+FK212+GY212</f>
        <v>6.4444399999999999E-2</v>
      </c>
      <c r="H212" s="20">
        <f>AV212+'1.Danh muc CPHC'!CJ212+DX212+FL212+GZ212</f>
        <v>0.43319987999999998</v>
      </c>
      <c r="I212" s="32">
        <f t="shared" ref="I212:I213" si="2376">SUM(F212:H212)</f>
        <v>0.74691098</v>
      </c>
      <c r="J212" s="20">
        <f>AX212+'1.Danh muc CPHC'!CL212+DZ212+FN212+HB212</f>
        <v>7.4074399999999999E-2</v>
      </c>
      <c r="K212" s="20">
        <f>AY212+'1.Danh muc CPHC'!CM212+EA212+FO212+HC212</f>
        <v>8.5926000000000002E-2</v>
      </c>
      <c r="L212" s="20">
        <f>AZ212+'1.Danh muc CPHC'!CN212+EB212+FP212+HD212</f>
        <v>0.21259240000000001</v>
      </c>
      <c r="M212" s="32">
        <f t="shared" ref="M212:M213" si="2377">SUM(J212:L212)</f>
        <v>0.3725928</v>
      </c>
      <c r="N212" s="20">
        <f>BB212+'1.Danh muc CPHC'!CP212+ED212+FR212+HF212</f>
        <v>0.1974072</v>
      </c>
      <c r="O212" s="20">
        <f>BC212+'1.Danh muc CPHC'!CQ212+EE212+FS212+HG212</f>
        <v>0.28185199999999999</v>
      </c>
      <c r="P212" s="20">
        <f>BD212+'1.Danh muc CPHC'!CR212+EF212+FT212+HH212</f>
        <v>0.50333300000000003</v>
      </c>
      <c r="Q212" s="32">
        <f t="shared" ref="Q212:Q213" si="2378">SUM(N212:P212)</f>
        <v>0.98259220000000003</v>
      </c>
      <c r="R212" s="20">
        <f>BF212+'1.Danh muc CPHC'!CT212+EH212+FV212+HJ212</f>
        <v>0.395926</v>
      </c>
      <c r="S212" s="20">
        <f>BG212+'1.Danh muc CPHC'!CU212+EI212+FW212+HK212</f>
        <v>0.87229800000000002</v>
      </c>
      <c r="T212" s="20">
        <f>BH212+'1.Danh muc CPHC'!CV212+EJ212+FX212+HL212</f>
        <v>0.63726000000000005</v>
      </c>
      <c r="U212" s="32">
        <f t="shared" ref="U212:U213" si="2379">SUM(R212:T212)</f>
        <v>1.905484</v>
      </c>
      <c r="V212" s="32">
        <f t="shared" ref="V212:V213" si="2380">I212+M212+Q212+U212</f>
        <v>4.00757998</v>
      </c>
      <c r="W212" s="32">
        <f>BK212+'1.Danh muc CPHC'!CY212+EM212+GA212+HO212</f>
        <v>0</v>
      </c>
      <c r="X212" s="32">
        <f>BL212+'1.Danh muc CPHC'!DM212+EN212+GB212+HP212</f>
        <v>0.2</v>
      </c>
      <c r="Y212" s="202">
        <f>BM212+'1.Danh muc CPHC'!DN212+EO212+GC212+HQ212</f>
        <v>0</v>
      </c>
      <c r="Z212" s="186">
        <f t="shared" si="2341"/>
        <v>0.2</v>
      </c>
      <c r="AA212" s="186">
        <f>BO212+'1.Danh muc CPHC'!DC212+EQ212+GE212+HS212</f>
        <v>0</v>
      </c>
      <c r="AB212" s="186">
        <f>BP212+'1.Danh muc CPHC'!DD212+ER212+GF212+HT212</f>
        <v>0</v>
      </c>
      <c r="AC212" s="186">
        <f>BQ212+'1.Danh muc CPHC'!DE212+ES212+GG212+HU212</f>
        <v>0</v>
      </c>
      <c r="AD212" s="186">
        <f>BR212+'1.Danh muc CPHC'!DF212+ET212+GH212+HV212</f>
        <v>0</v>
      </c>
      <c r="AE212" s="186">
        <f>BS212+'1.Danh muc CPHC'!DG212+EU212+GI212+HW212</f>
        <v>0</v>
      </c>
      <c r="AF212" s="186">
        <f>BT212+'1.Danh muc CPHC'!DH212+EV212+GJ212+HX212</f>
        <v>0</v>
      </c>
      <c r="AG212" s="186">
        <f>BU212+'1.Danh muc CPHC'!DI212+EW212+GK212+HY212</f>
        <v>0</v>
      </c>
      <c r="AH212" s="186">
        <f>BV212+'1.Danh muc CPHC'!DJ212+EX212+GL212+HZ212</f>
        <v>0</v>
      </c>
      <c r="AI212" s="186">
        <f>BW212+'1.Danh muc CPHC'!DK212+EY212+GM212+IA212</f>
        <v>0</v>
      </c>
      <c r="AJ212" s="186">
        <f>BX212+'1.Danh muc CPHC'!DL212+EZ212+GN212+IB212</f>
        <v>0</v>
      </c>
      <c r="AK212" s="186">
        <f>BY212+'1.Danh muc CPHC'!DM212+FA212+GO212+IC212</f>
        <v>0</v>
      </c>
      <c r="AL212" s="186">
        <f>BZ212+'1.Danh muc CPHC'!DN212+FB212+GP212+ID212</f>
        <v>0</v>
      </c>
      <c r="AM212" s="186">
        <f t="shared" ref="AM212:AM213" si="2381">Z212+AD212+AH212+AL212</f>
        <v>0.2</v>
      </c>
      <c r="AN212" s="13"/>
      <c r="AO212" s="18">
        <v>18</v>
      </c>
      <c r="AP212" s="21" t="s">
        <v>69</v>
      </c>
      <c r="AQ212" s="19" t="s">
        <v>70</v>
      </c>
      <c r="AR212" s="19">
        <v>0.64563320000000002</v>
      </c>
      <c r="AS212" s="19">
        <v>4.6076704800000003</v>
      </c>
      <c r="AT212" s="19">
        <v>0.1442667</v>
      </c>
      <c r="AU212" s="19">
        <v>6.4444399999999999E-2</v>
      </c>
      <c r="AV212" s="19">
        <v>0.43319987999999998</v>
      </c>
      <c r="AW212" s="19">
        <f t="shared" si="2267"/>
        <v>0.64191098000000002</v>
      </c>
      <c r="AX212" s="19">
        <v>7.4074399999999999E-2</v>
      </c>
      <c r="AY212" s="19">
        <v>8.5926000000000002E-2</v>
      </c>
      <c r="AZ212" s="19">
        <v>0.21259240000000001</v>
      </c>
      <c r="BA212" s="19">
        <f t="shared" si="2358"/>
        <v>0.3725928</v>
      </c>
      <c r="BB212" s="19">
        <v>0.1974072</v>
      </c>
      <c r="BC212" s="19">
        <v>0.28185199999999999</v>
      </c>
      <c r="BD212" s="19">
        <v>0.50333300000000003</v>
      </c>
      <c r="BE212" s="19">
        <f t="shared" si="2269"/>
        <v>0.98259220000000003</v>
      </c>
      <c r="BF212" s="19">
        <v>0.32592599999999999</v>
      </c>
      <c r="BG212" s="19">
        <v>0.87229800000000002</v>
      </c>
      <c r="BH212" s="19">
        <v>0.63726000000000005</v>
      </c>
      <c r="BI212" s="19">
        <f t="shared" si="2359"/>
        <v>1.8354840000000001</v>
      </c>
      <c r="BJ212" s="33">
        <f t="shared" si="2360"/>
        <v>3.8325799800000002</v>
      </c>
      <c r="BK212" s="48"/>
      <c r="BL212" s="48"/>
      <c r="BM212" s="48"/>
      <c r="BN212" s="197">
        <f t="shared" si="2361"/>
        <v>0</v>
      </c>
      <c r="BO212" s="197"/>
      <c r="BP212" s="197"/>
      <c r="BQ212" s="197"/>
      <c r="BR212" s="197">
        <f t="shared" si="2362"/>
        <v>0</v>
      </c>
      <c r="BS212" s="197"/>
      <c r="BT212" s="197"/>
      <c r="BU212" s="197"/>
      <c r="BV212" s="197">
        <f t="shared" si="2363"/>
        <v>0</v>
      </c>
      <c r="BW212" s="197"/>
      <c r="BX212" s="197"/>
      <c r="BY212" s="197"/>
      <c r="BZ212" s="197">
        <f t="shared" si="2364"/>
        <v>0</v>
      </c>
      <c r="CA212" s="197"/>
      <c r="CC212" s="18">
        <v>18</v>
      </c>
      <c r="CD212" s="21" t="s">
        <v>69</v>
      </c>
      <c r="CE212" s="19" t="s">
        <v>70</v>
      </c>
      <c r="CF212" s="19"/>
      <c r="CG212" s="19"/>
      <c r="CH212" s="19"/>
      <c r="CI212" s="19"/>
      <c r="CJ212" s="19"/>
      <c r="CK212" s="19">
        <v>0</v>
      </c>
      <c r="CL212" s="19"/>
      <c r="CM212" s="19"/>
      <c r="CN212" s="19"/>
      <c r="CO212" s="19">
        <v>0</v>
      </c>
      <c r="CP212" s="19"/>
      <c r="CQ212" s="19"/>
      <c r="CR212" s="19"/>
      <c r="CS212" s="19">
        <v>0</v>
      </c>
      <c r="CT212" s="19"/>
      <c r="CU212" s="19"/>
      <c r="CV212" s="19"/>
      <c r="CW212" s="19">
        <v>0</v>
      </c>
      <c r="CX212" s="19">
        <v>0</v>
      </c>
      <c r="CY212" s="19"/>
      <c r="CZ212" s="19"/>
      <c r="DA212" s="19"/>
      <c r="DB212" s="19"/>
      <c r="DC212" s="19"/>
      <c r="DD212" s="19"/>
      <c r="DE212" s="19"/>
      <c r="DF212" s="19"/>
      <c r="DG212" s="19"/>
      <c r="DH212" s="19"/>
      <c r="DI212" s="19"/>
      <c r="DJ212" s="19"/>
      <c r="DK212" s="19"/>
      <c r="DL212" s="19"/>
      <c r="DM212" s="19"/>
      <c r="DN212" s="186"/>
      <c r="DO212" s="186"/>
      <c r="DQ212" s="18">
        <v>18</v>
      </c>
      <c r="DR212" s="21" t="s">
        <v>69</v>
      </c>
      <c r="DS212" s="19" t="s">
        <v>70</v>
      </c>
      <c r="DT212" s="19"/>
      <c r="DU212" s="19"/>
      <c r="DV212" s="19"/>
      <c r="DW212" s="19"/>
      <c r="DX212" s="19"/>
      <c r="DY212" s="19">
        <v>0</v>
      </c>
      <c r="DZ212" s="19"/>
      <c r="EA212" s="19"/>
      <c r="EB212" s="19"/>
      <c r="EC212" s="19">
        <v>0</v>
      </c>
      <c r="ED212" s="19"/>
      <c r="EE212" s="19"/>
      <c r="EF212" s="19"/>
      <c r="EG212" s="19">
        <v>0</v>
      </c>
      <c r="EH212" s="19"/>
      <c r="EI212" s="19"/>
      <c r="EJ212" s="19"/>
      <c r="EK212" s="19">
        <v>0</v>
      </c>
      <c r="EL212" s="19">
        <v>0</v>
      </c>
      <c r="EM212" s="48"/>
      <c r="EN212" s="48"/>
      <c r="EO212" s="48"/>
      <c r="EP212" s="197">
        <v>0</v>
      </c>
      <c r="EQ212" s="197"/>
      <c r="ER212" s="197"/>
      <c r="ES212" s="197"/>
      <c r="ET212" s="197">
        <v>0</v>
      </c>
      <c r="EU212" s="197"/>
      <c r="EV212" s="197"/>
      <c r="EW212" s="197"/>
      <c r="EX212" s="197">
        <v>0</v>
      </c>
      <c r="EY212" s="197"/>
      <c r="EZ212" s="197"/>
      <c r="FA212" s="197"/>
      <c r="FB212" s="197">
        <v>0</v>
      </c>
      <c r="FC212" s="197">
        <v>0</v>
      </c>
      <c r="FE212" s="18">
        <v>18</v>
      </c>
      <c r="FF212" s="21" t="s">
        <v>69</v>
      </c>
      <c r="FG212" s="19" t="s">
        <v>70</v>
      </c>
      <c r="FH212" s="19"/>
      <c r="FI212" s="19"/>
      <c r="FJ212" s="19"/>
      <c r="FK212" s="19"/>
      <c r="FL212" s="19"/>
      <c r="FM212" s="19"/>
      <c r="FN212" s="19"/>
      <c r="FO212" s="19"/>
      <c r="FP212" s="19"/>
      <c r="FQ212" s="19"/>
      <c r="FR212" s="19"/>
      <c r="FS212" s="19"/>
      <c r="FT212" s="19"/>
      <c r="FU212" s="19"/>
      <c r="FV212" s="19"/>
      <c r="FW212" s="19"/>
      <c r="FX212" s="19"/>
      <c r="FY212" s="19"/>
      <c r="FZ212" s="19"/>
      <c r="GA212" s="19"/>
      <c r="GB212" s="19"/>
      <c r="GC212" s="19"/>
      <c r="GD212" s="186">
        <f t="shared" si="2365"/>
        <v>0</v>
      </c>
      <c r="GE212" s="186"/>
      <c r="GF212" s="186"/>
      <c r="GG212" s="186"/>
      <c r="GH212" s="186">
        <f t="shared" si="2366"/>
        <v>0</v>
      </c>
      <c r="GI212" s="186"/>
      <c r="GJ212" s="186"/>
      <c r="GK212" s="186"/>
      <c r="GL212" s="186">
        <f t="shared" si="2367"/>
        <v>0</v>
      </c>
      <c r="GM212" s="186"/>
      <c r="GN212" s="186"/>
      <c r="GO212" s="186"/>
      <c r="GP212" s="186">
        <f t="shared" si="2368"/>
        <v>0</v>
      </c>
      <c r="GQ212" s="186"/>
      <c r="GS212" s="18">
        <v>18</v>
      </c>
      <c r="GT212" s="21" t="s">
        <v>69</v>
      </c>
      <c r="GU212" s="19" t="s">
        <v>70</v>
      </c>
      <c r="GV212" s="19">
        <v>1.1754555</v>
      </c>
      <c r="GW212" s="19">
        <v>2.7427294999999998</v>
      </c>
      <c r="GX212" s="19">
        <v>0.105</v>
      </c>
      <c r="GY212" s="19">
        <v>0</v>
      </c>
      <c r="GZ212" s="19">
        <v>0</v>
      </c>
      <c r="HA212" s="19">
        <f t="shared" si="2280"/>
        <v>0.105</v>
      </c>
      <c r="HB212" s="19">
        <v>0</v>
      </c>
      <c r="HC212" s="19">
        <v>0</v>
      </c>
      <c r="HD212" s="19">
        <v>0</v>
      </c>
      <c r="HE212" s="19">
        <f t="shared" si="2369"/>
        <v>0</v>
      </c>
      <c r="HF212" s="19">
        <v>0</v>
      </c>
      <c r="HG212" s="19">
        <v>0</v>
      </c>
      <c r="HH212" s="19">
        <v>0</v>
      </c>
      <c r="HI212" s="19">
        <f t="shared" si="2370"/>
        <v>0</v>
      </c>
      <c r="HJ212" s="19">
        <v>6.9999999999999993E-2</v>
      </c>
      <c r="HK212" s="19">
        <v>0</v>
      </c>
      <c r="HL212" s="19">
        <v>0</v>
      </c>
      <c r="HM212" s="19">
        <f t="shared" si="2371"/>
        <v>6.9999999999999993E-2</v>
      </c>
      <c r="HN212" s="19">
        <f t="shared" si="2335"/>
        <v>0.17499999999999999</v>
      </c>
      <c r="HO212" s="19">
        <v>0</v>
      </c>
      <c r="HP212" s="19">
        <v>0.2</v>
      </c>
      <c r="HQ212" s="19"/>
      <c r="HR212" s="19">
        <f t="shared" si="2372"/>
        <v>0.2</v>
      </c>
      <c r="HS212" s="186"/>
      <c r="HT212" s="186"/>
      <c r="HU212" s="186"/>
      <c r="HV212" s="186">
        <f t="shared" si="2373"/>
        <v>0</v>
      </c>
      <c r="HW212" s="186"/>
      <c r="HX212" s="186"/>
      <c r="HY212" s="186"/>
      <c r="HZ212" s="186">
        <f t="shared" si="2374"/>
        <v>0</v>
      </c>
      <c r="IA212" s="186"/>
      <c r="IB212" s="186"/>
      <c r="IC212" s="186"/>
      <c r="ID212" s="186">
        <f t="shared" si="2375"/>
        <v>0</v>
      </c>
      <c r="IE212" s="186">
        <f t="shared" si="2340"/>
        <v>0.2</v>
      </c>
    </row>
    <row r="213" spans="1:239" ht="15.75" x14ac:dyDescent="0.25">
      <c r="A213" s="17">
        <v>19</v>
      </c>
      <c r="B213" s="21" t="s">
        <v>71</v>
      </c>
      <c r="C213" s="19" t="s">
        <v>72</v>
      </c>
      <c r="D213" s="20">
        <f>AR213+'1.Danh muc CPHC'!CF213+DT213+FH213+GV213</f>
        <v>0.32363210000000003</v>
      </c>
      <c r="E213" s="20">
        <f>AS213+'1.Danh muc CPHC'!CG213+DU213+FI213+GW213</f>
        <v>1.6344082999999998</v>
      </c>
      <c r="F213" s="20">
        <f>AT213+'1.Danh muc CPHC'!CH213+DV213+FJ213+GX213</f>
        <v>0</v>
      </c>
      <c r="G213" s="20">
        <f>AU213+'1.Danh muc CPHC'!CI213+DW213+FK213+GY213</f>
        <v>0</v>
      </c>
      <c r="H213" s="20">
        <f>AV213+'1.Danh muc CPHC'!CJ213+DX213+FL213+GZ213</f>
        <v>0.14350109999999999</v>
      </c>
      <c r="I213" s="32">
        <f t="shared" si="2376"/>
        <v>0.14350109999999999</v>
      </c>
      <c r="J213" s="20">
        <f>AX213+'1.Danh muc CPHC'!CL213+DZ213+FN213+HB213</f>
        <v>0.90850900000000001</v>
      </c>
      <c r="K213" s="20">
        <f>AY213+'1.Danh muc CPHC'!CM213+EA213+FO213+HC213</f>
        <v>0.79794500000000002</v>
      </c>
      <c r="L213" s="20">
        <f>AZ213+'1.Danh muc CPHC'!CN213+EB213+FP213+HD213</f>
        <v>0.52938200000000002</v>
      </c>
      <c r="M213" s="32">
        <f t="shared" si="2377"/>
        <v>2.2358359999999999</v>
      </c>
      <c r="N213" s="20">
        <f>BB213+'1.Danh muc CPHC'!CP213+ED213+FR213+HF213</f>
        <v>0</v>
      </c>
      <c r="O213" s="20">
        <f>BC213+'1.Danh muc CPHC'!CQ213+EE213+FS213+HG213</f>
        <v>0</v>
      </c>
      <c r="P213" s="20">
        <f>BD213+'1.Danh muc CPHC'!CR213+EF213+FT213+HH213</f>
        <v>4.6288800000000005E-2</v>
      </c>
      <c r="Q213" s="32">
        <f t="shared" si="2378"/>
        <v>4.6288800000000005E-2</v>
      </c>
      <c r="R213" s="20">
        <f>BF213+'1.Danh muc CPHC'!CT213+EH213+FV213+HJ213</f>
        <v>0.1012778</v>
      </c>
      <c r="S213" s="20">
        <f>BG213+'1.Danh muc CPHC'!CU213+EI213+FW213+HK213</f>
        <v>0.36091899999999999</v>
      </c>
      <c r="T213" s="20">
        <f>BH213+'1.Danh muc CPHC'!CV213+EJ213+FX213+HL213</f>
        <v>0.35624620000000001</v>
      </c>
      <c r="U213" s="32">
        <f t="shared" si="2379"/>
        <v>0.81844300000000003</v>
      </c>
      <c r="V213" s="32">
        <f t="shared" si="2380"/>
        <v>3.2440689000000003</v>
      </c>
      <c r="W213" s="32">
        <f>BK213+'1.Danh muc CPHC'!CY213+EM213+GA213+HO213</f>
        <v>0</v>
      </c>
      <c r="X213" s="32">
        <f>BL213+'1.Danh muc CPHC'!DM213+EN213+GB213+HP213</f>
        <v>0</v>
      </c>
      <c r="Y213" s="202">
        <f>BM213+'1.Danh muc CPHC'!DN213+EO213+GC213+HQ213</f>
        <v>0</v>
      </c>
      <c r="Z213" s="186">
        <f t="shared" si="2341"/>
        <v>0</v>
      </c>
      <c r="AA213" s="186">
        <f>BO213+'1.Danh muc CPHC'!DC213+EQ213+GE213+HS213</f>
        <v>0</v>
      </c>
      <c r="AB213" s="186">
        <f>BP213+'1.Danh muc CPHC'!DD213+ER213+GF213+HT213</f>
        <v>0</v>
      </c>
      <c r="AC213" s="186">
        <f>BQ213+'1.Danh muc CPHC'!DE213+ES213+GG213+HU213</f>
        <v>0</v>
      </c>
      <c r="AD213" s="186">
        <f>BR213+'1.Danh muc CPHC'!DF213+ET213+GH213+HV213</f>
        <v>0</v>
      </c>
      <c r="AE213" s="186">
        <f>BS213+'1.Danh muc CPHC'!DG213+EU213+GI213+HW213</f>
        <v>0</v>
      </c>
      <c r="AF213" s="186">
        <f>BT213+'1.Danh muc CPHC'!DH213+EV213+GJ213+HX213</f>
        <v>0</v>
      </c>
      <c r="AG213" s="186">
        <f>BU213+'1.Danh muc CPHC'!DI213+EW213+GK213+HY213</f>
        <v>0</v>
      </c>
      <c r="AH213" s="186">
        <f>BV213+'1.Danh muc CPHC'!DJ213+EX213+GL213+HZ213</f>
        <v>0</v>
      </c>
      <c r="AI213" s="186">
        <f>BW213+'1.Danh muc CPHC'!DK213+EY213+GM213+IA213</f>
        <v>0</v>
      </c>
      <c r="AJ213" s="186">
        <f>BX213+'1.Danh muc CPHC'!DL213+EZ213+GN213+IB213</f>
        <v>0</v>
      </c>
      <c r="AK213" s="186">
        <f>BY213+'1.Danh muc CPHC'!DM213+FA213+GO213+IC213</f>
        <v>0</v>
      </c>
      <c r="AL213" s="186">
        <f>BZ213+'1.Danh muc CPHC'!DN213+FB213+GP213+ID213</f>
        <v>0</v>
      </c>
      <c r="AM213" s="186">
        <f t="shared" si="2381"/>
        <v>0</v>
      </c>
      <c r="AN213" s="13"/>
      <c r="AO213" s="18">
        <v>19</v>
      </c>
      <c r="AP213" s="21" t="s">
        <v>71</v>
      </c>
      <c r="AQ213" s="19" t="s">
        <v>72</v>
      </c>
      <c r="AR213" s="19">
        <v>0.25163210000000003</v>
      </c>
      <c r="AS213" s="19">
        <v>0</v>
      </c>
      <c r="AT213" s="19">
        <v>0</v>
      </c>
      <c r="AU213" s="19">
        <v>0</v>
      </c>
      <c r="AV213" s="19">
        <v>0</v>
      </c>
      <c r="AW213" s="19">
        <f t="shared" si="2267"/>
        <v>0</v>
      </c>
      <c r="AX213" s="19">
        <v>0</v>
      </c>
      <c r="AY213" s="19">
        <v>0</v>
      </c>
      <c r="AZ213" s="19">
        <v>0</v>
      </c>
      <c r="BA213" s="19">
        <f t="shared" si="2358"/>
        <v>0</v>
      </c>
      <c r="BB213" s="19">
        <v>0</v>
      </c>
      <c r="BC213" s="19">
        <v>0</v>
      </c>
      <c r="BD213" s="19">
        <v>0</v>
      </c>
      <c r="BE213" s="19">
        <f t="shared" si="2269"/>
        <v>0</v>
      </c>
      <c r="BF213" s="19">
        <v>0</v>
      </c>
      <c r="BG213" s="19">
        <v>0</v>
      </c>
      <c r="BH213" s="19">
        <v>0</v>
      </c>
      <c r="BI213" s="19">
        <f>SUM(BF213:BH213)</f>
        <v>0</v>
      </c>
      <c r="BJ213" s="33">
        <f>+AW213+BA213+BE213+BI213</f>
        <v>0</v>
      </c>
      <c r="BK213" s="48"/>
      <c r="BL213" s="48"/>
      <c r="BM213" s="48"/>
      <c r="BN213" s="197">
        <f t="shared" si="2361"/>
        <v>0</v>
      </c>
      <c r="BO213" s="197"/>
      <c r="BP213" s="197"/>
      <c r="BQ213" s="197"/>
      <c r="BR213" s="197">
        <f t="shared" si="2362"/>
        <v>0</v>
      </c>
      <c r="BS213" s="197"/>
      <c r="BT213" s="197"/>
      <c r="BU213" s="197"/>
      <c r="BV213" s="197">
        <f t="shared" si="2363"/>
        <v>0</v>
      </c>
      <c r="BW213" s="197"/>
      <c r="BX213" s="197"/>
      <c r="BY213" s="197"/>
      <c r="BZ213" s="197">
        <f t="shared" si="2364"/>
        <v>0</v>
      </c>
      <c r="CA213" s="197"/>
      <c r="CC213" s="18">
        <v>19</v>
      </c>
      <c r="CD213" s="21" t="s">
        <v>71</v>
      </c>
      <c r="CE213" s="19" t="s">
        <v>72</v>
      </c>
      <c r="CF213" s="19"/>
      <c r="CG213" s="19"/>
      <c r="CH213" s="19"/>
      <c r="CI213" s="19"/>
      <c r="CJ213" s="19"/>
      <c r="CK213" s="19">
        <v>0</v>
      </c>
      <c r="CL213" s="19"/>
      <c r="CM213" s="19"/>
      <c r="CN213" s="19"/>
      <c r="CO213" s="19">
        <v>0</v>
      </c>
      <c r="CP213" s="19"/>
      <c r="CQ213" s="19"/>
      <c r="CR213" s="19"/>
      <c r="CS213" s="19">
        <v>0</v>
      </c>
      <c r="CT213" s="19"/>
      <c r="CU213" s="19"/>
      <c r="CV213" s="19"/>
      <c r="CW213" s="19">
        <v>0</v>
      </c>
      <c r="CX213" s="19">
        <v>0</v>
      </c>
      <c r="CY213" s="19"/>
      <c r="CZ213" s="19"/>
      <c r="DA213" s="19"/>
      <c r="DB213" s="19"/>
      <c r="DC213" s="19"/>
      <c r="DD213" s="19"/>
      <c r="DE213" s="19"/>
      <c r="DF213" s="19"/>
      <c r="DG213" s="19"/>
      <c r="DH213" s="19"/>
      <c r="DI213" s="19"/>
      <c r="DJ213" s="19"/>
      <c r="DK213" s="19"/>
      <c r="DL213" s="19"/>
      <c r="DM213" s="19"/>
      <c r="DN213" s="186"/>
      <c r="DO213" s="186"/>
      <c r="DQ213" s="18">
        <v>19</v>
      </c>
      <c r="DR213" s="21" t="s">
        <v>71</v>
      </c>
      <c r="DS213" s="19" t="s">
        <v>72</v>
      </c>
      <c r="DT213" s="19"/>
      <c r="DU213" s="19"/>
      <c r="DV213" s="19"/>
      <c r="DW213" s="19"/>
      <c r="DX213" s="19"/>
      <c r="DY213" s="19">
        <v>0</v>
      </c>
      <c r="DZ213" s="19"/>
      <c r="EA213" s="19"/>
      <c r="EB213" s="19"/>
      <c r="EC213" s="19">
        <v>0</v>
      </c>
      <c r="ED213" s="19"/>
      <c r="EE213" s="19"/>
      <c r="EF213" s="19"/>
      <c r="EG213" s="19">
        <v>0</v>
      </c>
      <c r="EH213" s="19"/>
      <c r="EI213" s="19"/>
      <c r="EJ213" s="19"/>
      <c r="EK213" s="19">
        <v>0</v>
      </c>
      <c r="EL213" s="19">
        <v>0</v>
      </c>
      <c r="EM213" s="48"/>
      <c r="EN213" s="48"/>
      <c r="EO213" s="48"/>
      <c r="EP213" s="197">
        <v>0</v>
      </c>
      <c r="EQ213" s="197"/>
      <c r="ER213" s="197"/>
      <c r="ES213" s="197"/>
      <c r="ET213" s="197">
        <v>0</v>
      </c>
      <c r="EU213" s="197"/>
      <c r="EV213" s="197"/>
      <c r="EW213" s="197"/>
      <c r="EX213" s="197">
        <v>0</v>
      </c>
      <c r="EY213" s="197"/>
      <c r="EZ213" s="197"/>
      <c r="FA213" s="197"/>
      <c r="FB213" s="197">
        <v>0</v>
      </c>
      <c r="FC213" s="197">
        <v>0</v>
      </c>
      <c r="FE213" s="18">
        <v>19</v>
      </c>
      <c r="FF213" s="21" t="s">
        <v>71</v>
      </c>
      <c r="FG213" s="19" t="s">
        <v>72</v>
      </c>
      <c r="FH213" s="19"/>
      <c r="FI213" s="19"/>
      <c r="FJ213" s="19"/>
      <c r="FK213" s="19"/>
      <c r="FL213" s="19"/>
      <c r="FM213" s="19"/>
      <c r="FN213" s="19"/>
      <c r="FO213" s="19"/>
      <c r="FP213" s="19"/>
      <c r="FQ213" s="19"/>
      <c r="FR213" s="19"/>
      <c r="FS213" s="19"/>
      <c r="FT213" s="19"/>
      <c r="FU213" s="19"/>
      <c r="FV213" s="19"/>
      <c r="FW213" s="19"/>
      <c r="FX213" s="19"/>
      <c r="FY213" s="19"/>
      <c r="FZ213" s="19"/>
      <c r="GA213" s="19"/>
      <c r="GB213" s="19"/>
      <c r="GC213" s="19"/>
      <c r="GD213" s="186">
        <f t="shared" si="2365"/>
        <v>0</v>
      </c>
      <c r="GE213" s="186"/>
      <c r="GF213" s="186"/>
      <c r="GG213" s="186"/>
      <c r="GH213" s="186">
        <f t="shared" si="2366"/>
        <v>0</v>
      </c>
      <c r="GI213" s="186"/>
      <c r="GJ213" s="186"/>
      <c r="GK213" s="186"/>
      <c r="GL213" s="186">
        <f t="shared" si="2367"/>
        <v>0</v>
      </c>
      <c r="GM213" s="186"/>
      <c r="GN213" s="186"/>
      <c r="GO213" s="186"/>
      <c r="GP213" s="186">
        <f t="shared" si="2368"/>
        <v>0</v>
      </c>
      <c r="GQ213" s="186"/>
      <c r="GS213" s="18">
        <v>19</v>
      </c>
      <c r="GT213" s="21" t="s">
        <v>71</v>
      </c>
      <c r="GU213" s="19" t="s">
        <v>72</v>
      </c>
      <c r="GV213" s="19">
        <v>7.1999999999999995E-2</v>
      </c>
      <c r="GW213" s="19">
        <v>1.6344082999999998</v>
      </c>
      <c r="GX213" s="19">
        <v>0</v>
      </c>
      <c r="GY213" s="19">
        <v>0</v>
      </c>
      <c r="GZ213" s="19">
        <v>0.14350109999999999</v>
      </c>
      <c r="HA213" s="19">
        <f t="shared" si="2280"/>
        <v>0.14350109999999999</v>
      </c>
      <c r="HB213" s="19">
        <v>0.90850900000000001</v>
      </c>
      <c r="HC213" s="19">
        <v>0.79794500000000002</v>
      </c>
      <c r="HD213" s="19">
        <v>0.52938200000000002</v>
      </c>
      <c r="HE213" s="19">
        <f t="shared" si="2369"/>
        <v>2.2358359999999999</v>
      </c>
      <c r="HF213" s="19">
        <v>0</v>
      </c>
      <c r="HG213" s="19">
        <v>0</v>
      </c>
      <c r="HH213" s="19">
        <v>4.6288800000000005E-2</v>
      </c>
      <c r="HI213" s="19">
        <f t="shared" si="2370"/>
        <v>4.6288800000000005E-2</v>
      </c>
      <c r="HJ213" s="19">
        <v>0.1012778</v>
      </c>
      <c r="HK213" s="19">
        <v>0.36091899999999999</v>
      </c>
      <c r="HL213" s="19">
        <v>0.35624620000000001</v>
      </c>
      <c r="HM213" s="19">
        <f t="shared" si="2371"/>
        <v>0.81844300000000003</v>
      </c>
      <c r="HN213" s="19">
        <f t="shared" si="2335"/>
        <v>3.2440689000000003</v>
      </c>
      <c r="HO213" s="19">
        <v>0</v>
      </c>
      <c r="HP213" s="19">
        <v>0</v>
      </c>
      <c r="HQ213" s="19"/>
      <c r="HR213" s="19">
        <f t="shared" si="2372"/>
        <v>0</v>
      </c>
      <c r="HS213" s="186"/>
      <c r="HT213" s="186"/>
      <c r="HU213" s="186"/>
      <c r="HV213" s="186">
        <f t="shared" si="2373"/>
        <v>0</v>
      </c>
      <c r="HW213" s="186"/>
      <c r="HX213" s="186"/>
      <c r="HY213" s="186"/>
      <c r="HZ213" s="186">
        <f t="shared" si="2374"/>
        <v>0</v>
      </c>
      <c r="IA213" s="186"/>
      <c r="IB213" s="186"/>
      <c r="IC213" s="186"/>
      <c r="ID213" s="186">
        <f t="shared" si="2375"/>
        <v>0</v>
      </c>
      <c r="IE213" s="186">
        <f t="shared" si="2340"/>
        <v>0</v>
      </c>
    </row>
    <row r="214" spans="1:239" s="13" customFormat="1" ht="15.75" x14ac:dyDescent="0.25">
      <c r="A214" s="14" t="s">
        <v>73</v>
      </c>
      <c r="B214" s="15"/>
      <c r="C214" s="16" t="s">
        <v>74</v>
      </c>
      <c r="D214" s="16">
        <f>SUM(D215:D219)</f>
        <v>0</v>
      </c>
      <c r="E214" s="16">
        <f t="shared" ref="E214:T214" si="2382">SUM(E215:E219)</f>
        <v>1.359877</v>
      </c>
      <c r="F214" s="16">
        <f t="shared" si="2382"/>
        <v>0</v>
      </c>
      <c r="G214" s="16">
        <f t="shared" si="2382"/>
        <v>0</v>
      </c>
      <c r="H214" s="16">
        <f t="shared" si="2382"/>
        <v>0</v>
      </c>
      <c r="I214" s="29">
        <f t="shared" si="2010"/>
        <v>0</v>
      </c>
      <c r="J214" s="16">
        <f t="shared" si="2382"/>
        <v>0.75169799999999998</v>
      </c>
      <c r="K214" s="16">
        <f t="shared" si="2382"/>
        <v>0</v>
      </c>
      <c r="L214" s="16">
        <f t="shared" si="2382"/>
        <v>1.0083489999999999</v>
      </c>
      <c r="M214" s="29">
        <f t="shared" si="2011"/>
        <v>1.7600469999999999</v>
      </c>
      <c r="N214" s="16">
        <f t="shared" si="2382"/>
        <v>0</v>
      </c>
      <c r="O214" s="16">
        <f t="shared" si="2382"/>
        <v>0</v>
      </c>
      <c r="P214" s="16">
        <f t="shared" si="2382"/>
        <v>0</v>
      </c>
      <c r="Q214" s="29">
        <f t="shared" si="2012"/>
        <v>0</v>
      </c>
      <c r="R214" s="16">
        <f t="shared" si="2382"/>
        <v>0</v>
      </c>
      <c r="S214" s="16">
        <f t="shared" si="2382"/>
        <v>0</v>
      </c>
      <c r="T214" s="16">
        <f t="shared" si="2382"/>
        <v>0</v>
      </c>
      <c r="U214" s="29">
        <f t="shared" si="2013"/>
        <v>0</v>
      </c>
      <c r="V214" s="29">
        <f t="shared" si="2014"/>
        <v>1.7600469999999999</v>
      </c>
      <c r="W214" s="29">
        <f t="shared" ref="W214:Y214" si="2383">SUM(W215:W219)</f>
        <v>0</v>
      </c>
      <c r="X214" s="29">
        <f t="shared" si="2383"/>
        <v>0</v>
      </c>
      <c r="Y214" s="201">
        <f t="shared" si="2383"/>
        <v>0</v>
      </c>
      <c r="Z214" s="353">
        <f t="shared" si="2341"/>
        <v>0</v>
      </c>
      <c r="AA214" s="353">
        <f t="shared" ref="AA214" si="2384">SUM(AA215:AA219)</f>
        <v>0</v>
      </c>
      <c r="AB214" s="353">
        <f t="shared" ref="AB214:AE214" si="2385">SUM(AB215:AB219)</f>
        <v>0</v>
      </c>
      <c r="AC214" s="353">
        <f t="shared" si="2385"/>
        <v>0</v>
      </c>
      <c r="AD214" s="353">
        <f t="shared" si="2385"/>
        <v>0</v>
      </c>
      <c r="AE214" s="353">
        <f t="shared" si="2385"/>
        <v>0</v>
      </c>
      <c r="AF214" s="353">
        <f t="shared" ref="AF214:AI214" si="2386">SUM(AF215:AF219)</f>
        <v>0</v>
      </c>
      <c r="AG214" s="353">
        <f t="shared" si="2386"/>
        <v>0</v>
      </c>
      <c r="AH214" s="353">
        <f t="shared" si="2386"/>
        <v>0</v>
      </c>
      <c r="AI214" s="353">
        <f t="shared" si="2386"/>
        <v>0</v>
      </c>
      <c r="AJ214" s="353">
        <f t="shared" ref="AJ214:AL214" si="2387">SUM(AJ215:AJ219)</f>
        <v>0</v>
      </c>
      <c r="AK214" s="353">
        <f t="shared" si="2387"/>
        <v>0</v>
      </c>
      <c r="AL214" s="353">
        <f t="shared" si="2387"/>
        <v>0</v>
      </c>
      <c r="AM214" s="353">
        <f t="shared" si="2057"/>
        <v>0</v>
      </c>
      <c r="AN214" s="355"/>
      <c r="AO214" s="15" t="s">
        <v>73</v>
      </c>
      <c r="AP214" s="15"/>
      <c r="AQ214" s="16" t="s">
        <v>74</v>
      </c>
      <c r="AR214" s="16">
        <f>SUM(AR215:AR219)</f>
        <v>0</v>
      </c>
      <c r="AS214" s="16">
        <f t="shared" ref="AS214:BJ214" si="2388">SUM(AS215:AS219)</f>
        <v>1</v>
      </c>
      <c r="AT214" s="16">
        <f t="shared" si="2388"/>
        <v>0</v>
      </c>
      <c r="AU214" s="16">
        <f t="shared" si="2388"/>
        <v>0</v>
      </c>
      <c r="AV214" s="16">
        <f t="shared" si="2388"/>
        <v>0</v>
      </c>
      <c r="AW214" s="16">
        <f t="shared" si="2388"/>
        <v>0</v>
      </c>
      <c r="AX214" s="16">
        <f t="shared" si="2388"/>
        <v>0</v>
      </c>
      <c r="AY214" s="16">
        <f t="shared" si="2388"/>
        <v>0</v>
      </c>
      <c r="AZ214" s="16">
        <f t="shared" si="2388"/>
        <v>0</v>
      </c>
      <c r="BA214" s="16">
        <f t="shared" si="2388"/>
        <v>0</v>
      </c>
      <c r="BB214" s="16">
        <f t="shared" si="2388"/>
        <v>0</v>
      </c>
      <c r="BC214" s="16">
        <f t="shared" si="2388"/>
        <v>0</v>
      </c>
      <c r="BD214" s="16">
        <v>0</v>
      </c>
      <c r="BE214" s="16">
        <f t="shared" si="2388"/>
        <v>0</v>
      </c>
      <c r="BF214" s="16">
        <f t="shared" si="2388"/>
        <v>0</v>
      </c>
      <c r="BG214" s="16">
        <f t="shared" si="2388"/>
        <v>0</v>
      </c>
      <c r="BH214" s="16">
        <v>0</v>
      </c>
      <c r="BI214" s="16">
        <f t="shared" si="2388"/>
        <v>0</v>
      </c>
      <c r="BJ214" s="16">
        <f t="shared" si="2388"/>
        <v>0</v>
      </c>
      <c r="BK214" s="82">
        <v>0</v>
      </c>
      <c r="BL214" s="82">
        <v>0</v>
      </c>
      <c r="BM214" s="82">
        <v>0</v>
      </c>
      <c r="BN214" s="350">
        <f t="shared" ref="BN214" si="2389">SUM(BN215:BN219)</f>
        <v>0</v>
      </c>
      <c r="BO214" s="350">
        <v>0</v>
      </c>
      <c r="BP214" s="350">
        <v>0</v>
      </c>
      <c r="BQ214" s="350">
        <v>0</v>
      </c>
      <c r="BR214" s="350">
        <f t="shared" ref="BR214" si="2390">SUM(BR215:BR219)</f>
        <v>0</v>
      </c>
      <c r="BS214" s="350">
        <v>0</v>
      </c>
      <c r="BT214" s="350">
        <v>0</v>
      </c>
      <c r="BU214" s="350">
        <v>0</v>
      </c>
      <c r="BV214" s="350">
        <f t="shared" ref="BV214" si="2391">SUM(BV215:BV219)</f>
        <v>0</v>
      </c>
      <c r="BW214" s="350">
        <v>0</v>
      </c>
      <c r="BX214" s="350">
        <v>0</v>
      </c>
      <c r="BY214" s="350">
        <v>0</v>
      </c>
      <c r="BZ214" s="350">
        <f t="shared" ref="BZ214" si="2392">SUM(BZ215:BZ219)</f>
        <v>0</v>
      </c>
      <c r="CA214" s="350"/>
      <c r="CB214" s="355"/>
      <c r="CC214" s="15" t="s">
        <v>73</v>
      </c>
      <c r="CD214" s="15"/>
      <c r="CE214" s="16" t="s">
        <v>74</v>
      </c>
      <c r="CF214" s="16">
        <v>0</v>
      </c>
      <c r="CG214" s="16">
        <v>0</v>
      </c>
      <c r="CH214" s="16">
        <v>0</v>
      </c>
      <c r="CI214" s="16">
        <v>0</v>
      </c>
      <c r="CJ214" s="16">
        <v>0</v>
      </c>
      <c r="CK214" s="16">
        <v>0</v>
      </c>
      <c r="CL214" s="16">
        <v>0</v>
      </c>
      <c r="CM214" s="16">
        <v>0</v>
      </c>
      <c r="CN214" s="16">
        <v>0</v>
      </c>
      <c r="CO214" s="16">
        <v>0</v>
      </c>
      <c r="CP214" s="16">
        <v>0</v>
      </c>
      <c r="CQ214" s="16">
        <v>0</v>
      </c>
      <c r="CR214" s="16">
        <v>0</v>
      </c>
      <c r="CS214" s="16">
        <v>0</v>
      </c>
      <c r="CT214" s="16">
        <v>0</v>
      </c>
      <c r="CU214" s="16">
        <v>0</v>
      </c>
      <c r="CV214" s="16">
        <v>0</v>
      </c>
      <c r="CW214" s="16">
        <v>0</v>
      </c>
      <c r="CX214" s="16">
        <v>0</v>
      </c>
      <c r="CY214" s="16"/>
      <c r="CZ214" s="16"/>
      <c r="DA214" s="16"/>
      <c r="DB214" s="16"/>
      <c r="DC214" s="16"/>
      <c r="DD214" s="16"/>
      <c r="DE214" s="16"/>
      <c r="DF214" s="16"/>
      <c r="DG214" s="16"/>
      <c r="DH214" s="16"/>
      <c r="DI214" s="16"/>
      <c r="DJ214" s="16"/>
      <c r="DK214" s="16"/>
      <c r="DL214" s="16"/>
      <c r="DM214" s="16"/>
      <c r="DN214" s="353"/>
      <c r="DO214" s="353"/>
      <c r="DP214" s="355"/>
      <c r="DQ214" s="15" t="s">
        <v>73</v>
      </c>
      <c r="DR214" s="15"/>
      <c r="DS214" s="16" t="s">
        <v>74</v>
      </c>
      <c r="DT214" s="16">
        <v>0</v>
      </c>
      <c r="DU214" s="16">
        <v>0</v>
      </c>
      <c r="DV214" s="16">
        <v>0</v>
      </c>
      <c r="DW214" s="16">
        <v>0</v>
      </c>
      <c r="DX214" s="16">
        <v>0</v>
      </c>
      <c r="DY214" s="16">
        <v>0</v>
      </c>
      <c r="DZ214" s="16">
        <v>0</v>
      </c>
      <c r="EA214" s="16">
        <v>0</v>
      </c>
      <c r="EB214" s="16">
        <v>0</v>
      </c>
      <c r="EC214" s="16">
        <v>0</v>
      </c>
      <c r="ED214" s="16">
        <v>0</v>
      </c>
      <c r="EE214" s="16">
        <v>0</v>
      </c>
      <c r="EF214" s="16">
        <v>0</v>
      </c>
      <c r="EG214" s="16">
        <v>0</v>
      </c>
      <c r="EH214" s="16">
        <v>0</v>
      </c>
      <c r="EI214" s="16">
        <v>0</v>
      </c>
      <c r="EJ214" s="16">
        <v>0</v>
      </c>
      <c r="EK214" s="16">
        <v>0</v>
      </c>
      <c r="EL214" s="16">
        <v>0</v>
      </c>
      <c r="EM214" s="82">
        <v>0</v>
      </c>
      <c r="EN214" s="82">
        <v>0</v>
      </c>
      <c r="EO214" s="82">
        <v>0</v>
      </c>
      <c r="EP214" s="350">
        <v>0</v>
      </c>
      <c r="EQ214" s="350">
        <v>0</v>
      </c>
      <c r="ER214" s="350">
        <v>0</v>
      </c>
      <c r="ES214" s="350">
        <v>0</v>
      </c>
      <c r="ET214" s="350">
        <v>0</v>
      </c>
      <c r="EU214" s="350">
        <v>0</v>
      </c>
      <c r="EV214" s="350">
        <v>0</v>
      </c>
      <c r="EW214" s="350">
        <v>0</v>
      </c>
      <c r="EX214" s="350">
        <v>0</v>
      </c>
      <c r="EY214" s="350">
        <v>0</v>
      </c>
      <c r="EZ214" s="350">
        <v>0</v>
      </c>
      <c r="FA214" s="350">
        <v>0</v>
      </c>
      <c r="FB214" s="350">
        <v>0</v>
      </c>
      <c r="FC214" s="350">
        <v>0</v>
      </c>
      <c r="FD214" s="355"/>
      <c r="FE214" s="15" t="s">
        <v>73</v>
      </c>
      <c r="FF214" s="15"/>
      <c r="FG214" s="16" t="s">
        <v>74</v>
      </c>
      <c r="FH214" s="16"/>
      <c r="FI214" s="16"/>
      <c r="FJ214" s="16"/>
      <c r="FK214" s="16"/>
      <c r="FL214" s="16"/>
      <c r="FM214" s="16"/>
      <c r="FN214" s="16"/>
      <c r="FO214" s="16"/>
      <c r="FP214" s="16"/>
      <c r="FQ214" s="16"/>
      <c r="FR214" s="16"/>
      <c r="FS214" s="16"/>
      <c r="FT214" s="16"/>
      <c r="FU214" s="16"/>
      <c r="FV214" s="16"/>
      <c r="FW214" s="16"/>
      <c r="FX214" s="16"/>
      <c r="FY214" s="16"/>
      <c r="FZ214" s="16"/>
      <c r="GA214" s="16">
        <v>0</v>
      </c>
      <c r="GB214" s="16">
        <v>0</v>
      </c>
      <c r="GC214" s="16">
        <v>0</v>
      </c>
      <c r="GD214" s="353">
        <f t="shared" ref="GD214" si="2393">SUM(GD215:GD219)</f>
        <v>0</v>
      </c>
      <c r="GE214" s="353">
        <v>0</v>
      </c>
      <c r="GF214" s="353">
        <v>0</v>
      </c>
      <c r="GG214" s="353">
        <v>0</v>
      </c>
      <c r="GH214" s="353">
        <f t="shared" ref="GH214" si="2394">SUM(GH215:GH219)</f>
        <v>0</v>
      </c>
      <c r="GI214" s="353">
        <v>0</v>
      </c>
      <c r="GJ214" s="353">
        <v>0</v>
      </c>
      <c r="GK214" s="353">
        <v>0</v>
      </c>
      <c r="GL214" s="353">
        <f t="shared" ref="GL214" si="2395">SUM(GL215:GL219)</f>
        <v>0</v>
      </c>
      <c r="GM214" s="353">
        <v>0</v>
      </c>
      <c r="GN214" s="353">
        <v>0</v>
      </c>
      <c r="GO214" s="353">
        <v>0</v>
      </c>
      <c r="GP214" s="353">
        <f t="shared" ref="GP214" si="2396">SUM(GP215:GP219)</f>
        <v>0</v>
      </c>
      <c r="GQ214" s="353"/>
      <c r="GR214" s="355"/>
      <c r="GS214" s="15" t="s">
        <v>73</v>
      </c>
      <c r="GT214" s="15"/>
      <c r="GU214" s="16" t="s">
        <v>74</v>
      </c>
      <c r="GV214" s="16">
        <f>SUM(GV215:GV219)</f>
        <v>0</v>
      </c>
      <c r="GW214" s="16">
        <f t="shared" ref="GW214:HN214" si="2397">SUM(GW215:GW219)</f>
        <v>0.359877</v>
      </c>
      <c r="GX214" s="16">
        <f t="shared" si="2397"/>
        <v>0</v>
      </c>
      <c r="GY214" s="16">
        <f t="shared" si="2397"/>
        <v>0</v>
      </c>
      <c r="GZ214" s="16">
        <f t="shared" si="2397"/>
        <v>0</v>
      </c>
      <c r="HA214" s="16">
        <f t="shared" si="2397"/>
        <v>0</v>
      </c>
      <c r="HB214" s="16">
        <f t="shared" si="2397"/>
        <v>0.75169799999999998</v>
      </c>
      <c r="HC214" s="16">
        <f t="shared" si="2397"/>
        <v>0</v>
      </c>
      <c r="HD214" s="16">
        <f t="shared" si="2397"/>
        <v>1.0083489999999999</v>
      </c>
      <c r="HE214" s="16">
        <f t="shared" si="2397"/>
        <v>1.7600469999999999</v>
      </c>
      <c r="HF214" s="16">
        <f t="shared" si="2397"/>
        <v>0</v>
      </c>
      <c r="HG214" s="16">
        <f t="shared" si="2397"/>
        <v>0</v>
      </c>
      <c r="HH214" s="16">
        <f t="shared" si="2397"/>
        <v>0</v>
      </c>
      <c r="HI214" s="16">
        <f t="shared" si="2397"/>
        <v>0</v>
      </c>
      <c r="HJ214" s="16">
        <v>0</v>
      </c>
      <c r="HK214" s="16">
        <v>0</v>
      </c>
      <c r="HL214" s="16">
        <v>0</v>
      </c>
      <c r="HM214" s="16">
        <f t="shared" si="2397"/>
        <v>0</v>
      </c>
      <c r="HN214" s="16">
        <f t="shared" si="2397"/>
        <v>1.7600469999999999</v>
      </c>
      <c r="HO214" s="16">
        <v>0</v>
      </c>
      <c r="HP214" s="16">
        <v>0</v>
      </c>
      <c r="HQ214" s="16">
        <v>0</v>
      </c>
      <c r="HR214" s="16">
        <f t="shared" ref="HR214" si="2398">SUM(HR215:HR219)</f>
        <v>0</v>
      </c>
      <c r="HS214" s="353">
        <v>0</v>
      </c>
      <c r="HT214" s="353">
        <v>0</v>
      </c>
      <c r="HU214" s="353">
        <v>0</v>
      </c>
      <c r="HV214" s="353">
        <f t="shared" ref="HV214" si="2399">SUM(HV215:HV219)</f>
        <v>0</v>
      </c>
      <c r="HW214" s="353">
        <v>0</v>
      </c>
      <c r="HX214" s="353">
        <v>0</v>
      </c>
      <c r="HY214" s="353">
        <v>0</v>
      </c>
      <c r="HZ214" s="353">
        <f t="shared" ref="HZ214" si="2400">SUM(HZ215:HZ219)</f>
        <v>0</v>
      </c>
      <c r="IA214" s="353">
        <v>0</v>
      </c>
      <c r="IB214" s="353">
        <v>0</v>
      </c>
      <c r="IC214" s="353">
        <v>0</v>
      </c>
      <c r="ID214" s="353">
        <f t="shared" ref="ID214:IE214" si="2401">SUM(ID215:ID219)</f>
        <v>0</v>
      </c>
      <c r="IE214" s="353">
        <f t="shared" si="2401"/>
        <v>0</v>
      </c>
    </row>
    <row r="215" spans="1:239" ht="15.75" x14ac:dyDescent="0.25">
      <c r="A215" s="17">
        <v>20</v>
      </c>
      <c r="B215" s="21" t="s">
        <v>75</v>
      </c>
      <c r="C215" s="19" t="s">
        <v>76</v>
      </c>
      <c r="D215" s="20">
        <f>AR215+'1.Danh muc CPHC'!CF215+DT215+FH215+GV215</f>
        <v>0</v>
      </c>
      <c r="E215" s="20">
        <f>AS215+'1.Danh muc CPHC'!CG215+DU215+FI215+GW215</f>
        <v>0.16740000000000002</v>
      </c>
      <c r="F215" s="20">
        <f>AT215+'1.Danh muc CPHC'!CH215+DV215+FJ215+GX215</f>
        <v>0</v>
      </c>
      <c r="G215" s="20">
        <f>AU215+'1.Danh muc CPHC'!CI215+DW215+FK215+GY215</f>
        <v>0</v>
      </c>
      <c r="H215" s="20">
        <f>AV215+'1.Danh muc CPHC'!CJ215+DX215+FL215+GZ215</f>
        <v>0</v>
      </c>
      <c r="I215" s="32">
        <f t="shared" si="2010"/>
        <v>0</v>
      </c>
      <c r="J215" s="20">
        <f t="shared" ref="J215:L219" si="2402">AX215+CL215+DZ215+FN215+HB215</f>
        <v>0</v>
      </c>
      <c r="K215" s="20">
        <f t="shared" si="2402"/>
        <v>0</v>
      </c>
      <c r="L215" s="20">
        <f t="shared" si="2402"/>
        <v>0</v>
      </c>
      <c r="M215" s="32">
        <f t="shared" si="2011"/>
        <v>0</v>
      </c>
      <c r="N215" s="20">
        <f t="shared" ref="N215:P219" si="2403">BB215+CP215+ED215+FR215+HF215</f>
        <v>0</v>
      </c>
      <c r="O215" s="20">
        <f t="shared" si="2403"/>
        <v>0</v>
      </c>
      <c r="P215" s="20">
        <f t="shared" si="2403"/>
        <v>0</v>
      </c>
      <c r="Q215" s="32">
        <f t="shared" si="2012"/>
        <v>0</v>
      </c>
      <c r="R215" s="20">
        <f t="shared" ref="R215:T219" si="2404">BF215+CT215+EH215+FV215+HJ215</f>
        <v>0</v>
      </c>
      <c r="S215" s="20">
        <f t="shared" si="2404"/>
        <v>0</v>
      </c>
      <c r="T215" s="20">
        <f t="shared" si="2404"/>
        <v>0</v>
      </c>
      <c r="U215" s="32">
        <f t="shared" si="2013"/>
        <v>0</v>
      </c>
      <c r="V215" s="32">
        <f t="shared" si="2014"/>
        <v>0</v>
      </c>
      <c r="W215" s="32">
        <f>BK215+CY215+EM215+GA215+HO215</f>
        <v>0</v>
      </c>
      <c r="X215" s="32">
        <f t="shared" ref="X215:Y219" si="2405">BL215+DM215+EN215+GB215+HP215</f>
        <v>0</v>
      </c>
      <c r="Y215" s="202">
        <f t="shared" si="2405"/>
        <v>0</v>
      </c>
      <c r="Z215" s="186">
        <f t="shared" si="2341"/>
        <v>0</v>
      </c>
      <c r="AA215" s="186">
        <f>BO215+DC215+EQ215+GE215+HS215</f>
        <v>0</v>
      </c>
      <c r="AB215" s="186">
        <f t="shared" ref="AB215:AD219" si="2406">BP215+DD215+ER215+GF215+HT215</f>
        <v>0</v>
      </c>
      <c r="AC215" s="186">
        <f t="shared" si="2406"/>
        <v>0</v>
      </c>
      <c r="AD215" s="186">
        <f t="shared" si="2406"/>
        <v>0</v>
      </c>
      <c r="AE215" s="186">
        <f>BS215+DG215+EU215+GI215+HW215</f>
        <v>0</v>
      </c>
      <c r="AF215" s="186">
        <f t="shared" ref="AF215:AF219" si="2407">BT215+DH215+EV215+GJ215+HX215</f>
        <v>0</v>
      </c>
      <c r="AG215" s="186">
        <f t="shared" ref="AG215:AG219" si="2408">BU215+DI215+EW215+GK215+HY215</f>
        <v>0</v>
      </c>
      <c r="AH215" s="186">
        <f t="shared" ref="AH215:AH219" si="2409">BV215+DJ215+EX215+GL215+HZ215</f>
        <v>0</v>
      </c>
      <c r="AI215" s="186">
        <f>BW215+DK215+EY215+GM215+IA215</f>
        <v>0</v>
      </c>
      <c r="AJ215" s="186">
        <f t="shared" ref="AJ215:AJ219" si="2410">BX215+DL215+EZ215+GN215+IB215</f>
        <v>0</v>
      </c>
      <c r="AK215" s="186">
        <f t="shared" ref="AK215:AK219" si="2411">BY215+DM215+FA215+GO215+IC215</f>
        <v>0</v>
      </c>
      <c r="AL215" s="186">
        <f t="shared" ref="AL215:AL219" si="2412">BZ215+DN215+FB215+GP215+ID215</f>
        <v>0</v>
      </c>
      <c r="AM215" s="186">
        <f t="shared" si="2057"/>
        <v>0</v>
      </c>
      <c r="AN215" s="13"/>
      <c r="AO215" s="18">
        <v>20</v>
      </c>
      <c r="AP215" s="21" t="s">
        <v>75</v>
      </c>
      <c r="AQ215" s="19" t="s">
        <v>76</v>
      </c>
      <c r="AR215" s="19">
        <v>0</v>
      </c>
      <c r="AS215" s="19">
        <v>0</v>
      </c>
      <c r="AT215" s="19">
        <v>0</v>
      </c>
      <c r="AU215" s="19">
        <v>0</v>
      </c>
      <c r="AV215" s="19">
        <v>0</v>
      </c>
      <c r="AW215" s="19">
        <f t="shared" si="2267"/>
        <v>0</v>
      </c>
      <c r="AX215" s="19">
        <v>0</v>
      </c>
      <c r="AY215" s="19">
        <v>0</v>
      </c>
      <c r="AZ215" s="19">
        <v>0</v>
      </c>
      <c r="BA215" s="19">
        <f t="shared" ref="BA215:BA219" si="2413">SUM(AX215:AZ215)</f>
        <v>0</v>
      </c>
      <c r="BB215" s="19">
        <v>0</v>
      </c>
      <c r="BC215" s="19">
        <v>0</v>
      </c>
      <c r="BD215" s="19">
        <v>0</v>
      </c>
      <c r="BE215" s="19">
        <f t="shared" si="2269"/>
        <v>0</v>
      </c>
      <c r="BF215" s="19">
        <v>0</v>
      </c>
      <c r="BG215" s="19">
        <v>0</v>
      </c>
      <c r="BH215" s="19">
        <v>0</v>
      </c>
      <c r="BI215" s="19">
        <f t="shared" ref="BI215:BI218" si="2414">SUM(BF215:BH215)</f>
        <v>0</v>
      </c>
      <c r="BJ215" s="33">
        <f t="shared" ref="BJ215:BJ218" si="2415">+AW215+BA215+BE215+BI215</f>
        <v>0</v>
      </c>
      <c r="BK215" s="48"/>
      <c r="BL215" s="48"/>
      <c r="BM215" s="48"/>
      <c r="BN215" s="197">
        <f t="shared" ref="BN215:BN219" si="2416">SUM(BK215:BM215)</f>
        <v>0</v>
      </c>
      <c r="BO215" s="197"/>
      <c r="BP215" s="197"/>
      <c r="BQ215" s="197"/>
      <c r="BR215" s="197">
        <f t="shared" ref="BR215:BR219" si="2417">SUM(BO215:BQ215)</f>
        <v>0</v>
      </c>
      <c r="BS215" s="197"/>
      <c r="BT215" s="197"/>
      <c r="BU215" s="197"/>
      <c r="BV215" s="197">
        <f t="shared" ref="BV215:BV219" si="2418">SUM(BS215:BU215)</f>
        <v>0</v>
      </c>
      <c r="BW215" s="197"/>
      <c r="BX215" s="197"/>
      <c r="BY215" s="197"/>
      <c r="BZ215" s="197">
        <f t="shared" ref="BZ215:BZ219" si="2419">SUM(BW215:BY215)</f>
        <v>0</v>
      </c>
      <c r="CA215" s="197"/>
      <c r="CC215" s="18">
        <v>20</v>
      </c>
      <c r="CD215" s="21" t="s">
        <v>75</v>
      </c>
      <c r="CE215" s="19" t="s">
        <v>76</v>
      </c>
      <c r="CF215" s="19"/>
      <c r="CG215" s="19"/>
      <c r="CH215" s="19"/>
      <c r="CI215" s="19"/>
      <c r="CJ215" s="19"/>
      <c r="CK215" s="19">
        <v>0</v>
      </c>
      <c r="CL215" s="19"/>
      <c r="CM215" s="19"/>
      <c r="CN215" s="19"/>
      <c r="CO215" s="19">
        <v>0</v>
      </c>
      <c r="CP215" s="19"/>
      <c r="CQ215" s="19"/>
      <c r="CR215" s="19"/>
      <c r="CS215" s="19">
        <v>0</v>
      </c>
      <c r="CT215" s="19"/>
      <c r="CU215" s="19"/>
      <c r="CV215" s="19"/>
      <c r="CW215" s="19">
        <v>0</v>
      </c>
      <c r="CX215" s="19">
        <v>0</v>
      </c>
      <c r="CY215" s="19"/>
      <c r="CZ215" s="19"/>
      <c r="DA215" s="19"/>
      <c r="DB215" s="19"/>
      <c r="DC215" s="19"/>
      <c r="DD215" s="19"/>
      <c r="DE215" s="19"/>
      <c r="DF215" s="19"/>
      <c r="DG215" s="19"/>
      <c r="DH215" s="19"/>
      <c r="DI215" s="19"/>
      <c r="DJ215" s="19"/>
      <c r="DK215" s="19"/>
      <c r="DL215" s="19"/>
      <c r="DM215" s="19"/>
      <c r="DN215" s="186"/>
      <c r="DO215" s="186"/>
      <c r="DQ215" s="18">
        <v>20</v>
      </c>
      <c r="DR215" s="21" t="s">
        <v>75</v>
      </c>
      <c r="DS215" s="19" t="s">
        <v>76</v>
      </c>
      <c r="DT215" s="19"/>
      <c r="DU215" s="19"/>
      <c r="DV215" s="19"/>
      <c r="DW215" s="19"/>
      <c r="DX215" s="19"/>
      <c r="DY215" s="19">
        <v>0</v>
      </c>
      <c r="DZ215" s="19"/>
      <c r="EA215" s="19"/>
      <c r="EB215" s="19"/>
      <c r="EC215" s="19">
        <v>0</v>
      </c>
      <c r="ED215" s="19"/>
      <c r="EE215" s="19"/>
      <c r="EF215" s="19"/>
      <c r="EG215" s="19">
        <v>0</v>
      </c>
      <c r="EH215" s="19"/>
      <c r="EI215" s="19"/>
      <c r="EJ215" s="19"/>
      <c r="EK215" s="19">
        <v>0</v>
      </c>
      <c r="EL215" s="19">
        <v>0</v>
      </c>
      <c r="EM215" s="48"/>
      <c r="EN215" s="48"/>
      <c r="EO215" s="48"/>
      <c r="EP215" s="197">
        <v>0</v>
      </c>
      <c r="EQ215" s="197"/>
      <c r="ER215" s="197"/>
      <c r="ES215" s="197"/>
      <c r="ET215" s="197">
        <v>0</v>
      </c>
      <c r="EU215" s="197"/>
      <c r="EV215" s="197"/>
      <c r="EW215" s="197"/>
      <c r="EX215" s="197">
        <v>0</v>
      </c>
      <c r="EY215" s="197"/>
      <c r="EZ215" s="197"/>
      <c r="FA215" s="197"/>
      <c r="FB215" s="197">
        <v>0</v>
      </c>
      <c r="FC215" s="197">
        <v>0</v>
      </c>
      <c r="FE215" s="18">
        <v>20</v>
      </c>
      <c r="FF215" s="21" t="s">
        <v>75</v>
      </c>
      <c r="FG215" s="19" t="s">
        <v>76</v>
      </c>
      <c r="FH215" s="19"/>
      <c r="FI215" s="19"/>
      <c r="FJ215" s="19"/>
      <c r="FK215" s="19"/>
      <c r="FL215" s="19"/>
      <c r="FM215" s="19"/>
      <c r="FN215" s="19"/>
      <c r="FO215" s="19"/>
      <c r="FP215" s="19"/>
      <c r="FQ215" s="19"/>
      <c r="FR215" s="19"/>
      <c r="FS215" s="19"/>
      <c r="FT215" s="19"/>
      <c r="FU215" s="19"/>
      <c r="FV215" s="19"/>
      <c r="FW215" s="19"/>
      <c r="FX215" s="19"/>
      <c r="FY215" s="19"/>
      <c r="FZ215" s="19"/>
      <c r="GA215" s="19"/>
      <c r="GB215" s="19"/>
      <c r="GC215" s="19"/>
      <c r="GD215" s="186">
        <f t="shared" ref="GD215:GD219" si="2420">SUM(GA215:GC215)</f>
        <v>0</v>
      </c>
      <c r="GE215" s="186"/>
      <c r="GF215" s="186"/>
      <c r="GG215" s="186"/>
      <c r="GH215" s="186">
        <f t="shared" ref="GH215:GH219" si="2421">SUM(GE215:GG215)</f>
        <v>0</v>
      </c>
      <c r="GI215" s="186"/>
      <c r="GJ215" s="186"/>
      <c r="GK215" s="186"/>
      <c r="GL215" s="186">
        <f t="shared" ref="GL215:GL219" si="2422">SUM(GI215:GK215)</f>
        <v>0</v>
      </c>
      <c r="GM215" s="186"/>
      <c r="GN215" s="186"/>
      <c r="GO215" s="186"/>
      <c r="GP215" s="186">
        <f t="shared" ref="GP215:GP219" si="2423">SUM(GM215:GO215)</f>
        <v>0</v>
      </c>
      <c r="GQ215" s="186"/>
      <c r="GS215" s="18">
        <v>20</v>
      </c>
      <c r="GT215" s="21" t="s">
        <v>75</v>
      </c>
      <c r="GU215" s="19" t="s">
        <v>76</v>
      </c>
      <c r="GV215" s="19">
        <v>0</v>
      </c>
      <c r="GW215" s="19">
        <v>0.16740000000000002</v>
      </c>
      <c r="GX215" s="19">
        <v>0</v>
      </c>
      <c r="GY215" s="19">
        <v>0</v>
      </c>
      <c r="GZ215" s="19">
        <v>0</v>
      </c>
      <c r="HA215" s="19">
        <f t="shared" si="2280"/>
        <v>0</v>
      </c>
      <c r="HB215" s="19">
        <v>0</v>
      </c>
      <c r="HC215" s="19">
        <v>0</v>
      </c>
      <c r="HD215" s="19">
        <v>0</v>
      </c>
      <c r="HE215" s="19">
        <f t="shared" ref="HE215:HE219" si="2424">SUM(HB215:HD215)</f>
        <v>0</v>
      </c>
      <c r="HF215" s="19">
        <v>0</v>
      </c>
      <c r="HG215" s="19">
        <v>0</v>
      </c>
      <c r="HH215" s="19">
        <v>0</v>
      </c>
      <c r="HI215" s="19">
        <f t="shared" ref="HI215:HI219" si="2425">SUM(HF215:HH215)</f>
        <v>0</v>
      </c>
      <c r="HJ215" s="19">
        <v>0</v>
      </c>
      <c r="HK215" s="19">
        <v>0</v>
      </c>
      <c r="HL215" s="19">
        <v>0</v>
      </c>
      <c r="HM215" s="19">
        <f t="shared" ref="HM215:HM219" si="2426">SUM(HJ215:HL215)</f>
        <v>0</v>
      </c>
      <c r="HN215" s="19">
        <f t="shared" si="2335"/>
        <v>0</v>
      </c>
      <c r="HO215" s="19">
        <v>0</v>
      </c>
      <c r="HP215" s="19">
        <v>0</v>
      </c>
      <c r="HQ215" s="19"/>
      <c r="HR215" s="19">
        <f t="shared" ref="HR215:HR219" si="2427">SUM(HO215:HQ215)</f>
        <v>0</v>
      </c>
      <c r="HS215" s="186"/>
      <c r="HT215" s="186"/>
      <c r="HU215" s="186"/>
      <c r="HV215" s="186">
        <f t="shared" ref="HV215:HV219" si="2428">SUM(HS215:HU215)</f>
        <v>0</v>
      </c>
      <c r="HW215" s="186"/>
      <c r="HX215" s="186"/>
      <c r="HY215" s="186"/>
      <c r="HZ215" s="186">
        <f t="shared" ref="HZ215:HZ219" si="2429">SUM(HW215:HY215)</f>
        <v>0</v>
      </c>
      <c r="IA215" s="186"/>
      <c r="IB215" s="186"/>
      <c r="IC215" s="186"/>
      <c r="ID215" s="186">
        <f t="shared" ref="ID215:ID219" si="2430">SUM(IA215:IC215)</f>
        <v>0</v>
      </c>
      <c r="IE215" s="186">
        <f t="shared" si="2340"/>
        <v>0</v>
      </c>
    </row>
    <row r="216" spans="1:239" ht="15.75" x14ac:dyDescent="0.25">
      <c r="A216" s="17">
        <v>21</v>
      </c>
      <c r="B216" s="23" t="s">
        <v>77</v>
      </c>
      <c r="C216" s="19" t="s">
        <v>78</v>
      </c>
      <c r="D216" s="20">
        <f>AR216+'1.Danh muc CPHC'!CF216+DT216+FH216+GV216</f>
        <v>0</v>
      </c>
      <c r="E216" s="20">
        <f>AS216+'1.Danh muc CPHC'!CG216+DU216+FI216+GW216</f>
        <v>1</v>
      </c>
      <c r="F216" s="20">
        <f>AT216+'1.Danh muc CPHC'!CH216+DV216+FJ216+GX216</f>
        <v>0</v>
      </c>
      <c r="G216" s="20">
        <f>AU216+'1.Danh muc CPHC'!CI216+DW216+FK216+GY216</f>
        <v>0</v>
      </c>
      <c r="H216" s="20">
        <f>AV216+'1.Danh muc CPHC'!CJ216+DX216+FL216+GZ216</f>
        <v>0</v>
      </c>
      <c r="I216" s="32">
        <f t="shared" si="2010"/>
        <v>0</v>
      </c>
      <c r="J216" s="20">
        <f t="shared" si="2402"/>
        <v>0</v>
      </c>
      <c r="K216" s="20">
        <f t="shared" si="2402"/>
        <v>0</v>
      </c>
      <c r="L216" s="20">
        <f t="shared" si="2402"/>
        <v>0</v>
      </c>
      <c r="M216" s="32">
        <f t="shared" si="2011"/>
        <v>0</v>
      </c>
      <c r="N216" s="20">
        <f t="shared" si="2403"/>
        <v>0</v>
      </c>
      <c r="O216" s="20">
        <f t="shared" si="2403"/>
        <v>0</v>
      </c>
      <c r="P216" s="20">
        <f t="shared" si="2403"/>
        <v>0</v>
      </c>
      <c r="Q216" s="32">
        <f t="shared" si="2012"/>
        <v>0</v>
      </c>
      <c r="R216" s="20">
        <f t="shared" si="2404"/>
        <v>0</v>
      </c>
      <c r="S216" s="20">
        <f t="shared" si="2404"/>
        <v>0</v>
      </c>
      <c r="T216" s="20">
        <f t="shared" si="2404"/>
        <v>0</v>
      </c>
      <c r="U216" s="32">
        <f t="shared" si="2013"/>
        <v>0</v>
      </c>
      <c r="V216" s="32">
        <f t="shared" si="2014"/>
        <v>0</v>
      </c>
      <c r="W216" s="32">
        <f>BK216+CY216+EM216+GA216+HO216</f>
        <v>0</v>
      </c>
      <c r="X216" s="32">
        <f t="shared" si="2405"/>
        <v>0</v>
      </c>
      <c r="Y216" s="202">
        <f t="shared" si="2405"/>
        <v>0</v>
      </c>
      <c r="Z216" s="186">
        <f t="shared" si="2341"/>
        <v>0</v>
      </c>
      <c r="AA216" s="186">
        <f>BO216+DC216+EQ216+GE216+HS216</f>
        <v>0</v>
      </c>
      <c r="AB216" s="186">
        <f t="shared" si="2406"/>
        <v>0</v>
      </c>
      <c r="AC216" s="186">
        <f t="shared" si="2406"/>
        <v>0</v>
      </c>
      <c r="AD216" s="186">
        <f t="shared" si="2406"/>
        <v>0</v>
      </c>
      <c r="AE216" s="186">
        <f>BS216+DG216+EU216+GI216+HW216</f>
        <v>0</v>
      </c>
      <c r="AF216" s="186">
        <f t="shared" si="2407"/>
        <v>0</v>
      </c>
      <c r="AG216" s="186">
        <f t="shared" si="2408"/>
        <v>0</v>
      </c>
      <c r="AH216" s="186">
        <f t="shared" si="2409"/>
        <v>0</v>
      </c>
      <c r="AI216" s="186">
        <f>BW216+DK216+EY216+GM216+IA216</f>
        <v>0</v>
      </c>
      <c r="AJ216" s="186">
        <f t="shared" si="2410"/>
        <v>0</v>
      </c>
      <c r="AK216" s="186">
        <f t="shared" si="2411"/>
        <v>0</v>
      </c>
      <c r="AL216" s="186">
        <f t="shared" si="2412"/>
        <v>0</v>
      </c>
      <c r="AM216" s="186">
        <f t="shared" si="2057"/>
        <v>0</v>
      </c>
      <c r="AN216" s="13"/>
      <c r="AO216" s="18">
        <v>21</v>
      </c>
      <c r="AP216" s="23" t="s">
        <v>77</v>
      </c>
      <c r="AQ216" s="19" t="s">
        <v>78</v>
      </c>
      <c r="AR216" s="19">
        <v>0</v>
      </c>
      <c r="AS216" s="19">
        <v>1</v>
      </c>
      <c r="AT216" s="19">
        <v>0</v>
      </c>
      <c r="AU216" s="19">
        <v>0</v>
      </c>
      <c r="AV216" s="19">
        <v>0</v>
      </c>
      <c r="AW216" s="19">
        <f t="shared" si="2267"/>
        <v>0</v>
      </c>
      <c r="AX216" s="19">
        <v>0</v>
      </c>
      <c r="AY216" s="19">
        <v>0</v>
      </c>
      <c r="AZ216" s="19">
        <v>0</v>
      </c>
      <c r="BA216" s="19">
        <f t="shared" si="2413"/>
        <v>0</v>
      </c>
      <c r="BB216" s="19">
        <v>0</v>
      </c>
      <c r="BC216" s="19">
        <v>0</v>
      </c>
      <c r="BD216" s="19">
        <v>0</v>
      </c>
      <c r="BE216" s="19">
        <f t="shared" si="2269"/>
        <v>0</v>
      </c>
      <c r="BF216" s="19">
        <v>0</v>
      </c>
      <c r="BG216" s="19">
        <v>0</v>
      </c>
      <c r="BH216" s="19">
        <v>0</v>
      </c>
      <c r="BI216" s="19">
        <f t="shared" si="2414"/>
        <v>0</v>
      </c>
      <c r="BJ216" s="33">
        <f t="shared" si="2415"/>
        <v>0</v>
      </c>
      <c r="BK216" s="48"/>
      <c r="BL216" s="48"/>
      <c r="BM216" s="48"/>
      <c r="BN216" s="197">
        <f t="shared" si="2416"/>
        <v>0</v>
      </c>
      <c r="BO216" s="197"/>
      <c r="BP216" s="197"/>
      <c r="BQ216" s="197"/>
      <c r="BR216" s="197">
        <f t="shared" si="2417"/>
        <v>0</v>
      </c>
      <c r="BS216" s="197"/>
      <c r="BT216" s="197"/>
      <c r="BU216" s="197"/>
      <c r="BV216" s="197">
        <f t="shared" si="2418"/>
        <v>0</v>
      </c>
      <c r="BW216" s="197"/>
      <c r="BX216" s="197"/>
      <c r="BY216" s="197"/>
      <c r="BZ216" s="197">
        <f t="shared" si="2419"/>
        <v>0</v>
      </c>
      <c r="CA216" s="197"/>
      <c r="CC216" s="18">
        <v>21</v>
      </c>
      <c r="CD216" s="23" t="s">
        <v>77</v>
      </c>
      <c r="CE216" s="19" t="s">
        <v>78</v>
      </c>
      <c r="CF216" s="19"/>
      <c r="CG216" s="19"/>
      <c r="CH216" s="19"/>
      <c r="CI216" s="19"/>
      <c r="CJ216" s="19"/>
      <c r="CK216" s="19">
        <v>0</v>
      </c>
      <c r="CL216" s="19"/>
      <c r="CM216" s="19"/>
      <c r="CN216" s="19"/>
      <c r="CO216" s="19">
        <v>0</v>
      </c>
      <c r="CP216" s="19"/>
      <c r="CQ216" s="19"/>
      <c r="CR216" s="19"/>
      <c r="CS216" s="19">
        <v>0</v>
      </c>
      <c r="CT216" s="19"/>
      <c r="CU216" s="19"/>
      <c r="CV216" s="19"/>
      <c r="CW216" s="19">
        <v>0</v>
      </c>
      <c r="CX216" s="19">
        <v>0</v>
      </c>
      <c r="CY216" s="19"/>
      <c r="CZ216" s="19"/>
      <c r="DA216" s="19"/>
      <c r="DB216" s="19"/>
      <c r="DC216" s="19"/>
      <c r="DD216" s="19"/>
      <c r="DE216" s="19"/>
      <c r="DF216" s="19"/>
      <c r="DG216" s="19"/>
      <c r="DH216" s="19"/>
      <c r="DI216" s="19"/>
      <c r="DJ216" s="19"/>
      <c r="DK216" s="19"/>
      <c r="DL216" s="19"/>
      <c r="DM216" s="19"/>
      <c r="DN216" s="186"/>
      <c r="DO216" s="186"/>
      <c r="DQ216" s="18">
        <v>21</v>
      </c>
      <c r="DR216" s="23" t="s">
        <v>77</v>
      </c>
      <c r="DS216" s="19" t="s">
        <v>78</v>
      </c>
      <c r="DT216" s="19"/>
      <c r="DU216" s="19"/>
      <c r="DV216" s="19"/>
      <c r="DW216" s="19"/>
      <c r="DX216" s="19"/>
      <c r="DY216" s="19">
        <v>0</v>
      </c>
      <c r="DZ216" s="19"/>
      <c r="EA216" s="19"/>
      <c r="EB216" s="19"/>
      <c r="EC216" s="19">
        <v>0</v>
      </c>
      <c r="ED216" s="19"/>
      <c r="EE216" s="19"/>
      <c r="EF216" s="19"/>
      <c r="EG216" s="19">
        <v>0</v>
      </c>
      <c r="EH216" s="19"/>
      <c r="EI216" s="19"/>
      <c r="EJ216" s="19"/>
      <c r="EK216" s="19">
        <v>0</v>
      </c>
      <c r="EL216" s="19">
        <v>0</v>
      </c>
      <c r="EM216" s="48"/>
      <c r="EN216" s="48"/>
      <c r="EO216" s="48"/>
      <c r="EP216" s="197">
        <v>0</v>
      </c>
      <c r="EQ216" s="197"/>
      <c r="ER216" s="197"/>
      <c r="ES216" s="197"/>
      <c r="ET216" s="197">
        <v>0</v>
      </c>
      <c r="EU216" s="197"/>
      <c r="EV216" s="197"/>
      <c r="EW216" s="197"/>
      <c r="EX216" s="197">
        <v>0</v>
      </c>
      <c r="EY216" s="197"/>
      <c r="EZ216" s="197"/>
      <c r="FA216" s="197"/>
      <c r="FB216" s="197">
        <v>0</v>
      </c>
      <c r="FC216" s="197">
        <v>0</v>
      </c>
      <c r="FE216" s="18">
        <v>21</v>
      </c>
      <c r="FF216" s="23" t="s">
        <v>77</v>
      </c>
      <c r="FG216" s="19" t="s">
        <v>78</v>
      </c>
      <c r="FH216" s="19"/>
      <c r="FI216" s="19"/>
      <c r="FJ216" s="19"/>
      <c r="FK216" s="19"/>
      <c r="FL216" s="19"/>
      <c r="FM216" s="19"/>
      <c r="FN216" s="19"/>
      <c r="FO216" s="19"/>
      <c r="FP216" s="19"/>
      <c r="FQ216" s="19"/>
      <c r="FR216" s="19"/>
      <c r="FS216" s="19"/>
      <c r="FT216" s="19"/>
      <c r="FU216" s="19"/>
      <c r="FV216" s="19"/>
      <c r="FW216" s="19"/>
      <c r="FX216" s="19"/>
      <c r="FY216" s="19"/>
      <c r="FZ216" s="19"/>
      <c r="GA216" s="19"/>
      <c r="GB216" s="19"/>
      <c r="GC216" s="19"/>
      <c r="GD216" s="186">
        <f t="shared" si="2420"/>
        <v>0</v>
      </c>
      <c r="GE216" s="186"/>
      <c r="GF216" s="186"/>
      <c r="GG216" s="186"/>
      <c r="GH216" s="186">
        <f t="shared" si="2421"/>
        <v>0</v>
      </c>
      <c r="GI216" s="186"/>
      <c r="GJ216" s="186"/>
      <c r="GK216" s="186"/>
      <c r="GL216" s="186">
        <f t="shared" si="2422"/>
        <v>0</v>
      </c>
      <c r="GM216" s="186"/>
      <c r="GN216" s="186"/>
      <c r="GO216" s="186"/>
      <c r="GP216" s="186">
        <f t="shared" si="2423"/>
        <v>0</v>
      </c>
      <c r="GQ216" s="186"/>
      <c r="GS216" s="18">
        <v>21</v>
      </c>
      <c r="GT216" s="23" t="s">
        <v>77</v>
      </c>
      <c r="GU216" s="19" t="s">
        <v>78</v>
      </c>
      <c r="GV216" s="19">
        <v>0</v>
      </c>
      <c r="GW216" s="19">
        <v>0</v>
      </c>
      <c r="GX216" s="19">
        <v>0</v>
      </c>
      <c r="GY216" s="19">
        <v>0</v>
      </c>
      <c r="GZ216" s="19">
        <v>0</v>
      </c>
      <c r="HA216" s="19">
        <f t="shared" si="2280"/>
        <v>0</v>
      </c>
      <c r="HB216" s="19">
        <v>0</v>
      </c>
      <c r="HC216" s="19">
        <v>0</v>
      </c>
      <c r="HD216" s="19">
        <v>0</v>
      </c>
      <c r="HE216" s="19">
        <f t="shared" si="2424"/>
        <v>0</v>
      </c>
      <c r="HF216" s="19">
        <v>0</v>
      </c>
      <c r="HG216" s="19">
        <v>0</v>
      </c>
      <c r="HH216" s="19">
        <v>0</v>
      </c>
      <c r="HI216" s="19">
        <f t="shared" si="2425"/>
        <v>0</v>
      </c>
      <c r="HJ216" s="19">
        <v>0</v>
      </c>
      <c r="HK216" s="19">
        <v>0</v>
      </c>
      <c r="HL216" s="19">
        <v>0</v>
      </c>
      <c r="HM216" s="19">
        <f t="shared" si="2426"/>
        <v>0</v>
      </c>
      <c r="HN216" s="19">
        <f t="shared" si="2335"/>
        <v>0</v>
      </c>
      <c r="HO216" s="19">
        <v>0</v>
      </c>
      <c r="HP216" s="19">
        <v>0</v>
      </c>
      <c r="HQ216" s="19"/>
      <c r="HR216" s="19">
        <f t="shared" si="2427"/>
        <v>0</v>
      </c>
      <c r="HS216" s="186"/>
      <c r="HT216" s="186"/>
      <c r="HU216" s="186"/>
      <c r="HV216" s="186">
        <f t="shared" si="2428"/>
        <v>0</v>
      </c>
      <c r="HW216" s="186"/>
      <c r="HX216" s="186"/>
      <c r="HY216" s="186"/>
      <c r="HZ216" s="186">
        <f t="shared" si="2429"/>
        <v>0</v>
      </c>
      <c r="IA216" s="186"/>
      <c r="IB216" s="186"/>
      <c r="IC216" s="186"/>
      <c r="ID216" s="186">
        <f t="shared" si="2430"/>
        <v>0</v>
      </c>
      <c r="IE216" s="186">
        <f t="shared" si="2340"/>
        <v>0</v>
      </c>
    </row>
    <row r="217" spans="1:239" ht="15.75" x14ac:dyDescent="0.25">
      <c r="A217" s="17">
        <v>22</v>
      </c>
      <c r="B217" s="23" t="s">
        <v>79</v>
      </c>
      <c r="C217" s="19" t="s">
        <v>80</v>
      </c>
      <c r="D217" s="20">
        <f>AR217+'1.Danh muc CPHC'!CF217+DT217+FH217+GV217</f>
        <v>0</v>
      </c>
      <c r="E217" s="20">
        <f>AS217+'1.Danh muc CPHC'!CG217+DU217+FI217+GW217</f>
        <v>0.19247699999999998</v>
      </c>
      <c r="F217" s="20">
        <f>AT217+'1.Danh muc CPHC'!CH217+DV217+FJ217+GX217</f>
        <v>0</v>
      </c>
      <c r="G217" s="20">
        <f>AU217+'1.Danh muc CPHC'!CI217+DW217+FK217+GY217</f>
        <v>0</v>
      </c>
      <c r="H217" s="20">
        <f>AV217+'1.Danh muc CPHC'!CJ217+DX217+FL217+GZ217</f>
        <v>0</v>
      </c>
      <c r="I217" s="32">
        <f t="shared" si="2010"/>
        <v>0</v>
      </c>
      <c r="J217" s="20">
        <f t="shared" si="2402"/>
        <v>0</v>
      </c>
      <c r="K217" s="20">
        <f t="shared" si="2402"/>
        <v>0</v>
      </c>
      <c r="L217" s="20">
        <f t="shared" si="2402"/>
        <v>0</v>
      </c>
      <c r="M217" s="32">
        <f t="shared" si="2011"/>
        <v>0</v>
      </c>
      <c r="N217" s="20">
        <f t="shared" si="2403"/>
        <v>0</v>
      </c>
      <c r="O217" s="20">
        <f t="shared" si="2403"/>
        <v>0</v>
      </c>
      <c r="P217" s="20">
        <f t="shared" si="2403"/>
        <v>0</v>
      </c>
      <c r="Q217" s="32">
        <f t="shared" si="2012"/>
        <v>0</v>
      </c>
      <c r="R217" s="20">
        <f t="shared" si="2404"/>
        <v>0</v>
      </c>
      <c r="S217" s="20">
        <f t="shared" si="2404"/>
        <v>0</v>
      </c>
      <c r="T217" s="20">
        <f t="shared" si="2404"/>
        <v>0</v>
      </c>
      <c r="U217" s="32">
        <f t="shared" si="2013"/>
        <v>0</v>
      </c>
      <c r="V217" s="32">
        <f t="shared" si="2014"/>
        <v>0</v>
      </c>
      <c r="W217" s="32">
        <f>BK217+CY217+EM217+GA217+HO217</f>
        <v>0</v>
      </c>
      <c r="X217" s="32">
        <f t="shared" si="2405"/>
        <v>0</v>
      </c>
      <c r="Y217" s="202">
        <f t="shared" si="2405"/>
        <v>0</v>
      </c>
      <c r="Z217" s="186">
        <f t="shared" si="2341"/>
        <v>0</v>
      </c>
      <c r="AA217" s="186">
        <f>BO217+DC217+EQ217+GE217+HS217</f>
        <v>0</v>
      </c>
      <c r="AB217" s="186">
        <f t="shared" si="2406"/>
        <v>0</v>
      </c>
      <c r="AC217" s="186">
        <f t="shared" si="2406"/>
        <v>0</v>
      </c>
      <c r="AD217" s="186">
        <f t="shared" si="2406"/>
        <v>0</v>
      </c>
      <c r="AE217" s="186">
        <f>BS217+DG217+EU217+GI217+HW217</f>
        <v>0</v>
      </c>
      <c r="AF217" s="186">
        <f t="shared" si="2407"/>
        <v>0</v>
      </c>
      <c r="AG217" s="186">
        <f t="shared" si="2408"/>
        <v>0</v>
      </c>
      <c r="AH217" s="186">
        <f t="shared" si="2409"/>
        <v>0</v>
      </c>
      <c r="AI217" s="186">
        <f>BW217+DK217+EY217+GM217+IA217</f>
        <v>0</v>
      </c>
      <c r="AJ217" s="186">
        <f t="shared" si="2410"/>
        <v>0</v>
      </c>
      <c r="AK217" s="186">
        <f t="shared" si="2411"/>
        <v>0</v>
      </c>
      <c r="AL217" s="186">
        <f t="shared" si="2412"/>
        <v>0</v>
      </c>
      <c r="AM217" s="186">
        <f t="shared" si="2057"/>
        <v>0</v>
      </c>
      <c r="AN217" s="13"/>
      <c r="AO217" s="18">
        <v>22</v>
      </c>
      <c r="AP217" s="23" t="s">
        <v>79</v>
      </c>
      <c r="AQ217" s="19" t="s">
        <v>80</v>
      </c>
      <c r="AR217" s="19">
        <v>0</v>
      </c>
      <c r="AS217" s="19">
        <v>0</v>
      </c>
      <c r="AT217" s="19">
        <v>0</v>
      </c>
      <c r="AU217" s="19">
        <v>0</v>
      </c>
      <c r="AV217" s="19">
        <v>0</v>
      </c>
      <c r="AW217" s="19">
        <f t="shared" si="2267"/>
        <v>0</v>
      </c>
      <c r="AX217" s="19">
        <v>0</v>
      </c>
      <c r="AY217" s="19">
        <v>0</v>
      </c>
      <c r="AZ217" s="19">
        <v>0</v>
      </c>
      <c r="BA217" s="19">
        <f t="shared" si="2413"/>
        <v>0</v>
      </c>
      <c r="BB217" s="19">
        <v>0</v>
      </c>
      <c r="BC217" s="19">
        <v>0</v>
      </c>
      <c r="BD217" s="19">
        <v>0</v>
      </c>
      <c r="BE217" s="19">
        <f t="shared" si="2269"/>
        <v>0</v>
      </c>
      <c r="BF217" s="19">
        <v>0</v>
      </c>
      <c r="BG217" s="19">
        <v>0</v>
      </c>
      <c r="BH217" s="19">
        <v>0</v>
      </c>
      <c r="BI217" s="19">
        <f t="shared" si="2414"/>
        <v>0</v>
      </c>
      <c r="BJ217" s="33">
        <f t="shared" si="2415"/>
        <v>0</v>
      </c>
      <c r="BK217" s="48"/>
      <c r="BL217" s="48"/>
      <c r="BM217" s="48"/>
      <c r="BN217" s="197">
        <f t="shared" si="2416"/>
        <v>0</v>
      </c>
      <c r="BO217" s="197"/>
      <c r="BP217" s="197"/>
      <c r="BQ217" s="197"/>
      <c r="BR217" s="197">
        <f t="shared" si="2417"/>
        <v>0</v>
      </c>
      <c r="BS217" s="197"/>
      <c r="BT217" s="197"/>
      <c r="BU217" s="197"/>
      <c r="BV217" s="197">
        <f t="shared" si="2418"/>
        <v>0</v>
      </c>
      <c r="BW217" s="197"/>
      <c r="BX217" s="197"/>
      <c r="BY217" s="197"/>
      <c r="BZ217" s="197">
        <f t="shared" si="2419"/>
        <v>0</v>
      </c>
      <c r="CA217" s="197"/>
      <c r="CC217" s="18">
        <v>22</v>
      </c>
      <c r="CD217" s="23" t="s">
        <v>79</v>
      </c>
      <c r="CE217" s="19" t="s">
        <v>80</v>
      </c>
      <c r="CF217" s="19"/>
      <c r="CG217" s="19"/>
      <c r="CH217" s="19"/>
      <c r="CI217" s="19"/>
      <c r="CJ217" s="19"/>
      <c r="CK217" s="19">
        <v>0</v>
      </c>
      <c r="CL217" s="19"/>
      <c r="CM217" s="19"/>
      <c r="CN217" s="19"/>
      <c r="CO217" s="19">
        <v>0</v>
      </c>
      <c r="CP217" s="19"/>
      <c r="CQ217" s="19"/>
      <c r="CR217" s="19"/>
      <c r="CS217" s="19">
        <v>0</v>
      </c>
      <c r="CT217" s="19"/>
      <c r="CU217" s="19"/>
      <c r="CV217" s="19"/>
      <c r="CW217" s="19">
        <v>0</v>
      </c>
      <c r="CX217" s="19">
        <v>0</v>
      </c>
      <c r="CY217" s="19"/>
      <c r="CZ217" s="19"/>
      <c r="DA217" s="19"/>
      <c r="DB217" s="19"/>
      <c r="DC217" s="19"/>
      <c r="DD217" s="19"/>
      <c r="DE217" s="19"/>
      <c r="DF217" s="19"/>
      <c r="DG217" s="19"/>
      <c r="DH217" s="19"/>
      <c r="DI217" s="19"/>
      <c r="DJ217" s="19"/>
      <c r="DK217" s="19"/>
      <c r="DL217" s="19"/>
      <c r="DM217" s="19"/>
      <c r="DN217" s="186"/>
      <c r="DO217" s="186"/>
      <c r="DQ217" s="18">
        <v>22</v>
      </c>
      <c r="DR217" s="23" t="s">
        <v>79</v>
      </c>
      <c r="DS217" s="19" t="s">
        <v>80</v>
      </c>
      <c r="DT217" s="19"/>
      <c r="DU217" s="19"/>
      <c r="DV217" s="19"/>
      <c r="DW217" s="19"/>
      <c r="DX217" s="19"/>
      <c r="DY217" s="19">
        <v>0</v>
      </c>
      <c r="DZ217" s="19"/>
      <c r="EA217" s="19"/>
      <c r="EB217" s="19"/>
      <c r="EC217" s="19">
        <v>0</v>
      </c>
      <c r="ED217" s="19"/>
      <c r="EE217" s="19"/>
      <c r="EF217" s="19"/>
      <c r="EG217" s="19">
        <v>0</v>
      </c>
      <c r="EH217" s="19"/>
      <c r="EI217" s="19"/>
      <c r="EJ217" s="19"/>
      <c r="EK217" s="19">
        <v>0</v>
      </c>
      <c r="EL217" s="19">
        <v>0</v>
      </c>
      <c r="EM217" s="48"/>
      <c r="EN217" s="48"/>
      <c r="EO217" s="48"/>
      <c r="EP217" s="197">
        <v>0</v>
      </c>
      <c r="EQ217" s="197"/>
      <c r="ER217" s="197"/>
      <c r="ES217" s="197"/>
      <c r="ET217" s="197">
        <v>0</v>
      </c>
      <c r="EU217" s="197"/>
      <c r="EV217" s="197"/>
      <c r="EW217" s="197"/>
      <c r="EX217" s="197">
        <v>0</v>
      </c>
      <c r="EY217" s="197"/>
      <c r="EZ217" s="197"/>
      <c r="FA217" s="197"/>
      <c r="FB217" s="197">
        <v>0</v>
      </c>
      <c r="FC217" s="197">
        <v>0</v>
      </c>
      <c r="FE217" s="18">
        <v>22</v>
      </c>
      <c r="FF217" s="23" t="s">
        <v>79</v>
      </c>
      <c r="FG217" s="19" t="s">
        <v>80</v>
      </c>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86">
        <f t="shared" si="2420"/>
        <v>0</v>
      </c>
      <c r="GE217" s="186"/>
      <c r="GF217" s="186"/>
      <c r="GG217" s="186"/>
      <c r="GH217" s="186">
        <f t="shared" si="2421"/>
        <v>0</v>
      </c>
      <c r="GI217" s="186"/>
      <c r="GJ217" s="186"/>
      <c r="GK217" s="186"/>
      <c r="GL217" s="186">
        <f t="shared" si="2422"/>
        <v>0</v>
      </c>
      <c r="GM217" s="186"/>
      <c r="GN217" s="186"/>
      <c r="GO217" s="186"/>
      <c r="GP217" s="186">
        <f t="shared" si="2423"/>
        <v>0</v>
      </c>
      <c r="GQ217" s="186"/>
      <c r="GS217" s="18">
        <v>22</v>
      </c>
      <c r="GT217" s="23" t="s">
        <v>79</v>
      </c>
      <c r="GU217" s="19" t="s">
        <v>80</v>
      </c>
      <c r="GV217" s="19">
        <v>0</v>
      </c>
      <c r="GW217" s="19">
        <v>0.19247699999999998</v>
      </c>
      <c r="GX217" s="19">
        <v>0</v>
      </c>
      <c r="GY217" s="19">
        <v>0</v>
      </c>
      <c r="GZ217" s="19">
        <v>0</v>
      </c>
      <c r="HA217" s="19">
        <f t="shared" si="2280"/>
        <v>0</v>
      </c>
      <c r="HB217" s="19">
        <v>0</v>
      </c>
      <c r="HC217" s="19">
        <v>0</v>
      </c>
      <c r="HD217" s="19">
        <v>0</v>
      </c>
      <c r="HE217" s="19">
        <f t="shared" si="2424"/>
        <v>0</v>
      </c>
      <c r="HF217" s="19">
        <v>0</v>
      </c>
      <c r="HG217" s="19">
        <v>0</v>
      </c>
      <c r="HH217" s="19">
        <v>0</v>
      </c>
      <c r="HI217" s="19">
        <f t="shared" si="2425"/>
        <v>0</v>
      </c>
      <c r="HJ217" s="19">
        <v>0</v>
      </c>
      <c r="HK217" s="19">
        <v>0</v>
      </c>
      <c r="HL217" s="19">
        <v>0</v>
      </c>
      <c r="HM217" s="19">
        <f t="shared" si="2426"/>
        <v>0</v>
      </c>
      <c r="HN217" s="19">
        <f t="shared" si="2335"/>
        <v>0</v>
      </c>
      <c r="HO217" s="19">
        <v>0</v>
      </c>
      <c r="HP217" s="19">
        <v>0</v>
      </c>
      <c r="HQ217" s="19"/>
      <c r="HR217" s="19">
        <f t="shared" si="2427"/>
        <v>0</v>
      </c>
      <c r="HS217" s="186"/>
      <c r="HT217" s="186"/>
      <c r="HU217" s="186"/>
      <c r="HV217" s="186">
        <f t="shared" si="2428"/>
        <v>0</v>
      </c>
      <c r="HW217" s="186"/>
      <c r="HX217" s="186"/>
      <c r="HY217" s="186"/>
      <c r="HZ217" s="186">
        <f t="shared" si="2429"/>
        <v>0</v>
      </c>
      <c r="IA217" s="186"/>
      <c r="IB217" s="186"/>
      <c r="IC217" s="186"/>
      <c r="ID217" s="186">
        <f t="shared" si="2430"/>
        <v>0</v>
      </c>
      <c r="IE217" s="186">
        <f t="shared" si="2340"/>
        <v>0</v>
      </c>
    </row>
    <row r="218" spans="1:239" ht="15.75" x14ac:dyDescent="0.25">
      <c r="A218" s="17">
        <v>23</v>
      </c>
      <c r="B218" s="21" t="s">
        <v>81</v>
      </c>
      <c r="C218" s="19" t="s">
        <v>82</v>
      </c>
      <c r="D218" s="20">
        <f>AR218+'1.Danh muc CPHC'!CF218+DT218+FH218+GV218</f>
        <v>0</v>
      </c>
      <c r="E218" s="20">
        <f>AS218+'1.Danh muc CPHC'!CG218+DU218+FI218+GW218</f>
        <v>0</v>
      </c>
      <c r="F218" s="20">
        <f>AT218+'1.Danh muc CPHC'!CH218+DV218+FJ218+GX218</f>
        <v>0</v>
      </c>
      <c r="G218" s="20">
        <f>AU218+'1.Danh muc CPHC'!CI218+DW218+FK218+GY218</f>
        <v>0</v>
      </c>
      <c r="H218" s="20">
        <f>AV218+'1.Danh muc CPHC'!CJ218+DX218+FL218+GZ218</f>
        <v>0</v>
      </c>
      <c r="I218" s="32">
        <f t="shared" si="2010"/>
        <v>0</v>
      </c>
      <c r="J218" s="20">
        <f t="shared" si="2402"/>
        <v>0.75169799999999998</v>
      </c>
      <c r="K218" s="20">
        <f t="shared" si="2402"/>
        <v>0</v>
      </c>
      <c r="L218" s="20">
        <f t="shared" si="2402"/>
        <v>1.0083489999999999</v>
      </c>
      <c r="M218" s="32">
        <f t="shared" si="2011"/>
        <v>1.7600469999999999</v>
      </c>
      <c r="N218" s="20">
        <f t="shared" si="2403"/>
        <v>0</v>
      </c>
      <c r="O218" s="20">
        <f t="shared" si="2403"/>
        <v>0</v>
      </c>
      <c r="P218" s="20">
        <f t="shared" si="2403"/>
        <v>0</v>
      </c>
      <c r="Q218" s="32">
        <f t="shared" si="2012"/>
        <v>0</v>
      </c>
      <c r="R218" s="20">
        <f t="shared" si="2404"/>
        <v>0</v>
      </c>
      <c r="S218" s="20">
        <f t="shared" si="2404"/>
        <v>0</v>
      </c>
      <c r="T218" s="20">
        <f t="shared" si="2404"/>
        <v>0</v>
      </c>
      <c r="U218" s="32">
        <f t="shared" si="2013"/>
        <v>0</v>
      </c>
      <c r="V218" s="32">
        <f t="shared" si="2014"/>
        <v>1.7600469999999999</v>
      </c>
      <c r="W218" s="32">
        <f>BK218+CY218+EM218+GA218+HO218</f>
        <v>0</v>
      </c>
      <c r="X218" s="32">
        <f t="shared" si="2405"/>
        <v>0</v>
      </c>
      <c r="Y218" s="202">
        <f t="shared" si="2405"/>
        <v>0</v>
      </c>
      <c r="Z218" s="186">
        <f t="shared" si="2341"/>
        <v>0</v>
      </c>
      <c r="AA218" s="186">
        <f>BO218+DC218+EQ218+GE218+HS218</f>
        <v>0</v>
      </c>
      <c r="AB218" s="186">
        <f t="shared" si="2406"/>
        <v>0</v>
      </c>
      <c r="AC218" s="186">
        <f t="shared" si="2406"/>
        <v>0</v>
      </c>
      <c r="AD218" s="186">
        <f t="shared" si="2406"/>
        <v>0</v>
      </c>
      <c r="AE218" s="186">
        <f>BS218+DG218+EU218+GI218+HW218</f>
        <v>0</v>
      </c>
      <c r="AF218" s="186">
        <f t="shared" si="2407"/>
        <v>0</v>
      </c>
      <c r="AG218" s="186">
        <f t="shared" si="2408"/>
        <v>0</v>
      </c>
      <c r="AH218" s="186">
        <f t="shared" si="2409"/>
        <v>0</v>
      </c>
      <c r="AI218" s="186">
        <f>BW218+DK218+EY218+GM218+IA218</f>
        <v>0</v>
      </c>
      <c r="AJ218" s="186">
        <f t="shared" si="2410"/>
        <v>0</v>
      </c>
      <c r="AK218" s="186">
        <f t="shared" si="2411"/>
        <v>0</v>
      </c>
      <c r="AL218" s="186">
        <f t="shared" si="2412"/>
        <v>0</v>
      </c>
      <c r="AM218" s="186">
        <f t="shared" si="2057"/>
        <v>0</v>
      </c>
      <c r="AN218" s="13"/>
      <c r="AO218" s="18">
        <v>23</v>
      </c>
      <c r="AP218" s="21" t="s">
        <v>81</v>
      </c>
      <c r="AQ218" s="19" t="s">
        <v>82</v>
      </c>
      <c r="AR218" s="19">
        <v>0</v>
      </c>
      <c r="AS218" s="19">
        <v>0</v>
      </c>
      <c r="AT218" s="19">
        <v>0</v>
      </c>
      <c r="AU218" s="19">
        <v>0</v>
      </c>
      <c r="AV218" s="19">
        <v>0</v>
      </c>
      <c r="AW218" s="19">
        <f t="shared" si="2267"/>
        <v>0</v>
      </c>
      <c r="AX218" s="19">
        <v>0</v>
      </c>
      <c r="AY218" s="19">
        <v>0</v>
      </c>
      <c r="AZ218" s="19">
        <v>0</v>
      </c>
      <c r="BA218" s="19">
        <f t="shared" si="2413"/>
        <v>0</v>
      </c>
      <c r="BB218" s="19">
        <v>0</v>
      </c>
      <c r="BC218" s="19">
        <v>0</v>
      </c>
      <c r="BD218" s="19">
        <v>0</v>
      </c>
      <c r="BE218" s="19">
        <f t="shared" si="2269"/>
        <v>0</v>
      </c>
      <c r="BF218" s="19">
        <v>0</v>
      </c>
      <c r="BG218" s="19">
        <v>0</v>
      </c>
      <c r="BH218" s="19">
        <v>0</v>
      </c>
      <c r="BI218" s="19">
        <f t="shared" si="2414"/>
        <v>0</v>
      </c>
      <c r="BJ218" s="33">
        <f t="shared" si="2415"/>
        <v>0</v>
      </c>
      <c r="BK218" s="48"/>
      <c r="BL218" s="48"/>
      <c r="BM218" s="48"/>
      <c r="BN218" s="197">
        <f t="shared" si="2416"/>
        <v>0</v>
      </c>
      <c r="BO218" s="197"/>
      <c r="BP218" s="197"/>
      <c r="BQ218" s="197"/>
      <c r="BR218" s="197">
        <f t="shared" si="2417"/>
        <v>0</v>
      </c>
      <c r="BS218" s="197"/>
      <c r="BT218" s="197"/>
      <c r="BU218" s="197"/>
      <c r="BV218" s="197">
        <f t="shared" si="2418"/>
        <v>0</v>
      </c>
      <c r="BW218" s="197"/>
      <c r="BX218" s="197"/>
      <c r="BY218" s="197"/>
      <c r="BZ218" s="197">
        <f t="shared" si="2419"/>
        <v>0</v>
      </c>
      <c r="CA218" s="197"/>
      <c r="CC218" s="18">
        <v>23</v>
      </c>
      <c r="CD218" s="21" t="s">
        <v>81</v>
      </c>
      <c r="CE218" s="19" t="s">
        <v>82</v>
      </c>
      <c r="CF218" s="19"/>
      <c r="CG218" s="19"/>
      <c r="CH218" s="19"/>
      <c r="CI218" s="19"/>
      <c r="CJ218" s="19"/>
      <c r="CK218" s="19">
        <v>0</v>
      </c>
      <c r="CL218" s="19"/>
      <c r="CM218" s="19"/>
      <c r="CN218" s="19"/>
      <c r="CO218" s="19">
        <v>0</v>
      </c>
      <c r="CP218" s="19"/>
      <c r="CQ218" s="19"/>
      <c r="CR218" s="19"/>
      <c r="CS218" s="19">
        <v>0</v>
      </c>
      <c r="CT218" s="19"/>
      <c r="CU218" s="19"/>
      <c r="CV218" s="19"/>
      <c r="CW218" s="19">
        <v>0</v>
      </c>
      <c r="CX218" s="19">
        <v>0</v>
      </c>
      <c r="CY218" s="19"/>
      <c r="CZ218" s="19"/>
      <c r="DA218" s="19"/>
      <c r="DB218" s="19"/>
      <c r="DC218" s="19"/>
      <c r="DD218" s="19"/>
      <c r="DE218" s="19"/>
      <c r="DF218" s="19"/>
      <c r="DG218" s="19"/>
      <c r="DH218" s="19"/>
      <c r="DI218" s="19"/>
      <c r="DJ218" s="19"/>
      <c r="DK218" s="19"/>
      <c r="DL218" s="19"/>
      <c r="DM218" s="19"/>
      <c r="DN218" s="186"/>
      <c r="DO218" s="186"/>
      <c r="DQ218" s="18">
        <v>23</v>
      </c>
      <c r="DR218" s="21" t="s">
        <v>81</v>
      </c>
      <c r="DS218" s="19" t="s">
        <v>82</v>
      </c>
      <c r="DT218" s="19"/>
      <c r="DU218" s="19"/>
      <c r="DV218" s="19"/>
      <c r="DW218" s="19"/>
      <c r="DX218" s="19"/>
      <c r="DY218" s="19">
        <v>0</v>
      </c>
      <c r="DZ218" s="19"/>
      <c r="EA218" s="19"/>
      <c r="EB218" s="19"/>
      <c r="EC218" s="19">
        <v>0</v>
      </c>
      <c r="ED218" s="19"/>
      <c r="EE218" s="19"/>
      <c r="EF218" s="19"/>
      <c r="EG218" s="19">
        <v>0</v>
      </c>
      <c r="EH218" s="19"/>
      <c r="EI218" s="19"/>
      <c r="EJ218" s="19"/>
      <c r="EK218" s="19">
        <v>0</v>
      </c>
      <c r="EL218" s="19">
        <v>0</v>
      </c>
      <c r="EM218" s="48"/>
      <c r="EN218" s="48"/>
      <c r="EO218" s="48"/>
      <c r="EP218" s="197">
        <v>0</v>
      </c>
      <c r="EQ218" s="197"/>
      <c r="ER218" s="197"/>
      <c r="ES218" s="197"/>
      <c r="ET218" s="197">
        <v>0</v>
      </c>
      <c r="EU218" s="197"/>
      <c r="EV218" s="197"/>
      <c r="EW218" s="197"/>
      <c r="EX218" s="197">
        <v>0</v>
      </c>
      <c r="EY218" s="197"/>
      <c r="EZ218" s="197"/>
      <c r="FA218" s="197"/>
      <c r="FB218" s="197">
        <v>0</v>
      </c>
      <c r="FC218" s="197">
        <v>0</v>
      </c>
      <c r="FE218" s="18">
        <v>23</v>
      </c>
      <c r="FF218" s="21" t="s">
        <v>81</v>
      </c>
      <c r="FG218" s="19" t="s">
        <v>82</v>
      </c>
      <c r="FH218" s="19"/>
      <c r="FI218" s="19"/>
      <c r="FJ218" s="19"/>
      <c r="FK218" s="19"/>
      <c r="FL218" s="19"/>
      <c r="FM218" s="19"/>
      <c r="FN218" s="19"/>
      <c r="FO218" s="19"/>
      <c r="FP218" s="19"/>
      <c r="FQ218" s="19"/>
      <c r="FR218" s="19"/>
      <c r="FS218" s="19"/>
      <c r="FT218" s="19"/>
      <c r="FU218" s="19"/>
      <c r="FV218" s="19"/>
      <c r="FW218" s="19"/>
      <c r="FX218" s="19"/>
      <c r="FY218" s="19"/>
      <c r="FZ218" s="19"/>
      <c r="GA218" s="19"/>
      <c r="GB218" s="19"/>
      <c r="GC218" s="19"/>
      <c r="GD218" s="186">
        <f t="shared" si="2420"/>
        <v>0</v>
      </c>
      <c r="GE218" s="186"/>
      <c r="GF218" s="186"/>
      <c r="GG218" s="186"/>
      <c r="GH218" s="186">
        <f t="shared" si="2421"/>
        <v>0</v>
      </c>
      <c r="GI218" s="186"/>
      <c r="GJ218" s="186"/>
      <c r="GK218" s="186"/>
      <c r="GL218" s="186">
        <f t="shared" si="2422"/>
        <v>0</v>
      </c>
      <c r="GM218" s="186"/>
      <c r="GN218" s="186"/>
      <c r="GO218" s="186"/>
      <c r="GP218" s="186">
        <f t="shared" si="2423"/>
        <v>0</v>
      </c>
      <c r="GQ218" s="186"/>
      <c r="GS218" s="18">
        <v>23</v>
      </c>
      <c r="GT218" s="21" t="s">
        <v>81</v>
      </c>
      <c r="GU218" s="19" t="s">
        <v>82</v>
      </c>
      <c r="GV218" s="19">
        <v>0</v>
      </c>
      <c r="GW218" s="19">
        <v>0</v>
      </c>
      <c r="GX218" s="19">
        <v>0</v>
      </c>
      <c r="GY218" s="19">
        <v>0</v>
      </c>
      <c r="GZ218" s="19">
        <v>0</v>
      </c>
      <c r="HA218" s="19">
        <f t="shared" si="2280"/>
        <v>0</v>
      </c>
      <c r="HB218" s="19">
        <v>0.75169799999999998</v>
      </c>
      <c r="HC218" s="19">
        <v>0</v>
      </c>
      <c r="HD218" s="19">
        <v>1.0083489999999999</v>
      </c>
      <c r="HE218" s="19">
        <f t="shared" si="2424"/>
        <v>1.7600469999999999</v>
      </c>
      <c r="HF218" s="19">
        <v>0</v>
      </c>
      <c r="HG218" s="19">
        <v>0</v>
      </c>
      <c r="HH218" s="19">
        <v>0</v>
      </c>
      <c r="HI218" s="19">
        <f t="shared" si="2425"/>
        <v>0</v>
      </c>
      <c r="HJ218" s="19">
        <v>0</v>
      </c>
      <c r="HK218" s="19">
        <v>0</v>
      </c>
      <c r="HL218" s="19">
        <v>0</v>
      </c>
      <c r="HM218" s="19">
        <f t="shared" si="2426"/>
        <v>0</v>
      </c>
      <c r="HN218" s="19">
        <f t="shared" si="2335"/>
        <v>1.7600469999999999</v>
      </c>
      <c r="HO218" s="19">
        <v>0</v>
      </c>
      <c r="HP218" s="19">
        <v>0</v>
      </c>
      <c r="HQ218" s="19"/>
      <c r="HR218" s="19">
        <f t="shared" si="2427"/>
        <v>0</v>
      </c>
      <c r="HS218" s="186"/>
      <c r="HT218" s="186"/>
      <c r="HU218" s="186"/>
      <c r="HV218" s="186">
        <f t="shared" si="2428"/>
        <v>0</v>
      </c>
      <c r="HW218" s="186"/>
      <c r="HX218" s="186"/>
      <c r="HY218" s="186"/>
      <c r="HZ218" s="186">
        <f t="shared" si="2429"/>
        <v>0</v>
      </c>
      <c r="IA218" s="186"/>
      <c r="IB218" s="186"/>
      <c r="IC218" s="186"/>
      <c r="ID218" s="186">
        <f t="shared" si="2430"/>
        <v>0</v>
      </c>
      <c r="IE218" s="186">
        <f t="shared" si="2340"/>
        <v>0</v>
      </c>
    </row>
    <row r="219" spans="1:239" ht="15.75" x14ac:dyDescent="0.25">
      <c r="A219" s="17">
        <v>24</v>
      </c>
      <c r="B219" s="21" t="s">
        <v>83</v>
      </c>
      <c r="C219" s="19" t="s">
        <v>84</v>
      </c>
      <c r="D219" s="20">
        <f>AR219+'1.Danh muc CPHC'!CF219+DT219+FH219+GV219</f>
        <v>0</v>
      </c>
      <c r="E219" s="20">
        <f>AS219+'1.Danh muc CPHC'!CG219+DU219+FI219+GW219</f>
        <v>0</v>
      </c>
      <c r="F219" s="20">
        <f>AT219+'1.Danh muc CPHC'!CH219+DV219+FJ219+GX219</f>
        <v>0</v>
      </c>
      <c r="G219" s="20">
        <f>AU219+'1.Danh muc CPHC'!CI219+DW219+FK219+GY219</f>
        <v>0</v>
      </c>
      <c r="H219" s="20">
        <f>AV219+'1.Danh muc CPHC'!CJ219+DX219+FL219+GZ219</f>
        <v>0</v>
      </c>
      <c r="I219" s="32">
        <f t="shared" si="2010"/>
        <v>0</v>
      </c>
      <c r="J219" s="20">
        <f t="shared" si="2402"/>
        <v>0</v>
      </c>
      <c r="K219" s="20">
        <f t="shared" si="2402"/>
        <v>0</v>
      </c>
      <c r="L219" s="20">
        <f t="shared" si="2402"/>
        <v>0</v>
      </c>
      <c r="M219" s="32">
        <f t="shared" si="2011"/>
        <v>0</v>
      </c>
      <c r="N219" s="20">
        <f t="shared" si="2403"/>
        <v>0</v>
      </c>
      <c r="O219" s="20">
        <f t="shared" si="2403"/>
        <v>0</v>
      </c>
      <c r="P219" s="20">
        <f t="shared" si="2403"/>
        <v>0</v>
      </c>
      <c r="Q219" s="32">
        <f t="shared" si="2012"/>
        <v>0</v>
      </c>
      <c r="R219" s="20">
        <f t="shared" si="2404"/>
        <v>0</v>
      </c>
      <c r="S219" s="20">
        <f t="shared" si="2404"/>
        <v>0</v>
      </c>
      <c r="T219" s="20">
        <f t="shared" si="2404"/>
        <v>0</v>
      </c>
      <c r="U219" s="32">
        <f t="shared" si="2013"/>
        <v>0</v>
      </c>
      <c r="V219" s="32">
        <f t="shared" si="2014"/>
        <v>0</v>
      </c>
      <c r="W219" s="32">
        <f>BK219+CY219+EM219+GA219+HO219</f>
        <v>0</v>
      </c>
      <c r="X219" s="32">
        <f t="shared" si="2405"/>
        <v>0</v>
      </c>
      <c r="Y219" s="202">
        <f t="shared" si="2405"/>
        <v>0</v>
      </c>
      <c r="Z219" s="186">
        <f t="shared" si="2341"/>
        <v>0</v>
      </c>
      <c r="AA219" s="186">
        <f>BO219+DC219+EQ219+GE219+HS219</f>
        <v>0</v>
      </c>
      <c r="AB219" s="186">
        <f t="shared" si="2406"/>
        <v>0</v>
      </c>
      <c r="AC219" s="186">
        <f t="shared" si="2406"/>
        <v>0</v>
      </c>
      <c r="AD219" s="186">
        <f t="shared" si="2406"/>
        <v>0</v>
      </c>
      <c r="AE219" s="186">
        <f>BS219+DG219+EU219+GI219+HW219</f>
        <v>0</v>
      </c>
      <c r="AF219" s="186">
        <f t="shared" si="2407"/>
        <v>0</v>
      </c>
      <c r="AG219" s="186">
        <f t="shared" si="2408"/>
        <v>0</v>
      </c>
      <c r="AH219" s="186">
        <f t="shared" si="2409"/>
        <v>0</v>
      </c>
      <c r="AI219" s="186">
        <f>BW219+DK219+EY219+GM219+IA219</f>
        <v>0</v>
      </c>
      <c r="AJ219" s="186">
        <f t="shared" si="2410"/>
        <v>0</v>
      </c>
      <c r="AK219" s="186">
        <f t="shared" si="2411"/>
        <v>0</v>
      </c>
      <c r="AL219" s="186">
        <f t="shared" si="2412"/>
        <v>0</v>
      </c>
      <c r="AM219" s="186">
        <f t="shared" si="2057"/>
        <v>0</v>
      </c>
      <c r="AN219" s="13"/>
      <c r="AO219" s="18">
        <v>24</v>
      </c>
      <c r="AP219" s="21" t="s">
        <v>83</v>
      </c>
      <c r="AQ219" s="19" t="s">
        <v>84</v>
      </c>
      <c r="AR219" s="19">
        <v>0</v>
      </c>
      <c r="AS219" s="19">
        <v>0</v>
      </c>
      <c r="AT219" s="19">
        <v>0</v>
      </c>
      <c r="AU219" s="19">
        <v>0</v>
      </c>
      <c r="AV219" s="19">
        <v>0</v>
      </c>
      <c r="AW219" s="19">
        <f t="shared" si="2267"/>
        <v>0</v>
      </c>
      <c r="AX219" s="19">
        <v>0</v>
      </c>
      <c r="AY219" s="19">
        <v>0</v>
      </c>
      <c r="AZ219" s="19">
        <v>0</v>
      </c>
      <c r="BA219" s="19">
        <f t="shared" si="2413"/>
        <v>0</v>
      </c>
      <c r="BB219" s="19">
        <v>0</v>
      </c>
      <c r="BC219" s="19">
        <v>0</v>
      </c>
      <c r="BD219" s="19">
        <v>0</v>
      </c>
      <c r="BE219" s="19">
        <f t="shared" si="2269"/>
        <v>0</v>
      </c>
      <c r="BF219" s="19">
        <v>0</v>
      </c>
      <c r="BG219" s="19">
        <v>0</v>
      </c>
      <c r="BH219" s="19">
        <v>0</v>
      </c>
      <c r="BI219" s="19">
        <f>SUM(BF219:BH219)</f>
        <v>0</v>
      </c>
      <c r="BJ219" s="33">
        <f>+AW219+BA219+BE219+BI219</f>
        <v>0</v>
      </c>
      <c r="BK219" s="48"/>
      <c r="BL219" s="48"/>
      <c r="BM219" s="48"/>
      <c r="BN219" s="197">
        <f t="shared" si="2416"/>
        <v>0</v>
      </c>
      <c r="BO219" s="197"/>
      <c r="BP219" s="197"/>
      <c r="BQ219" s="197"/>
      <c r="BR219" s="197">
        <f t="shared" si="2417"/>
        <v>0</v>
      </c>
      <c r="BS219" s="197"/>
      <c r="BT219" s="197"/>
      <c r="BU219" s="197"/>
      <c r="BV219" s="197">
        <f t="shared" si="2418"/>
        <v>0</v>
      </c>
      <c r="BW219" s="197"/>
      <c r="BX219" s="197"/>
      <c r="BY219" s="197"/>
      <c r="BZ219" s="197">
        <f t="shared" si="2419"/>
        <v>0</v>
      </c>
      <c r="CA219" s="197"/>
      <c r="CC219" s="18">
        <v>24</v>
      </c>
      <c r="CD219" s="21" t="s">
        <v>83</v>
      </c>
      <c r="CE219" s="19" t="s">
        <v>84</v>
      </c>
      <c r="CF219" s="19"/>
      <c r="CG219" s="19"/>
      <c r="CH219" s="19"/>
      <c r="CI219" s="19"/>
      <c r="CJ219" s="19"/>
      <c r="CK219" s="19">
        <v>0</v>
      </c>
      <c r="CL219" s="19"/>
      <c r="CM219" s="19"/>
      <c r="CN219" s="19"/>
      <c r="CO219" s="19">
        <v>0</v>
      </c>
      <c r="CP219" s="19"/>
      <c r="CQ219" s="19"/>
      <c r="CR219" s="19"/>
      <c r="CS219" s="19">
        <v>0</v>
      </c>
      <c r="CT219" s="19"/>
      <c r="CU219" s="19"/>
      <c r="CV219" s="19"/>
      <c r="CW219" s="19">
        <v>0</v>
      </c>
      <c r="CX219" s="19">
        <v>0</v>
      </c>
      <c r="CY219" s="19"/>
      <c r="CZ219" s="19"/>
      <c r="DA219" s="19"/>
      <c r="DB219" s="19"/>
      <c r="DC219" s="19"/>
      <c r="DD219" s="19"/>
      <c r="DE219" s="19"/>
      <c r="DF219" s="19"/>
      <c r="DG219" s="19"/>
      <c r="DH219" s="19"/>
      <c r="DI219" s="19"/>
      <c r="DJ219" s="19"/>
      <c r="DK219" s="19"/>
      <c r="DL219" s="19"/>
      <c r="DM219" s="19"/>
      <c r="DN219" s="186"/>
      <c r="DO219" s="186"/>
      <c r="DQ219" s="18">
        <v>24</v>
      </c>
      <c r="DR219" s="21" t="s">
        <v>83</v>
      </c>
      <c r="DS219" s="19" t="s">
        <v>84</v>
      </c>
      <c r="DT219" s="19"/>
      <c r="DU219" s="19"/>
      <c r="DV219" s="19"/>
      <c r="DW219" s="19"/>
      <c r="DX219" s="19"/>
      <c r="DY219" s="19">
        <v>0</v>
      </c>
      <c r="DZ219" s="19"/>
      <c r="EA219" s="19"/>
      <c r="EB219" s="19"/>
      <c r="EC219" s="19">
        <v>0</v>
      </c>
      <c r="ED219" s="19"/>
      <c r="EE219" s="19"/>
      <c r="EF219" s="19"/>
      <c r="EG219" s="19">
        <v>0</v>
      </c>
      <c r="EH219" s="19"/>
      <c r="EI219" s="19"/>
      <c r="EJ219" s="19"/>
      <c r="EK219" s="19">
        <v>0</v>
      </c>
      <c r="EL219" s="19">
        <v>0</v>
      </c>
      <c r="EM219" s="48"/>
      <c r="EN219" s="48"/>
      <c r="EO219" s="48"/>
      <c r="EP219" s="197">
        <v>0</v>
      </c>
      <c r="EQ219" s="197"/>
      <c r="ER219" s="197"/>
      <c r="ES219" s="197"/>
      <c r="ET219" s="197">
        <v>0</v>
      </c>
      <c r="EU219" s="197"/>
      <c r="EV219" s="197"/>
      <c r="EW219" s="197"/>
      <c r="EX219" s="197">
        <v>0</v>
      </c>
      <c r="EY219" s="197"/>
      <c r="EZ219" s="197"/>
      <c r="FA219" s="197"/>
      <c r="FB219" s="197">
        <v>0</v>
      </c>
      <c r="FC219" s="197">
        <v>0</v>
      </c>
      <c r="FE219" s="18">
        <v>24</v>
      </c>
      <c r="FF219" s="21" t="s">
        <v>83</v>
      </c>
      <c r="FG219" s="19" t="s">
        <v>84</v>
      </c>
      <c r="FH219" s="19"/>
      <c r="FI219" s="19"/>
      <c r="FJ219" s="19"/>
      <c r="FK219" s="19"/>
      <c r="FL219" s="19"/>
      <c r="FM219" s="19"/>
      <c r="FN219" s="19"/>
      <c r="FO219" s="19"/>
      <c r="FP219" s="19"/>
      <c r="FQ219" s="19"/>
      <c r="FR219" s="19"/>
      <c r="FS219" s="19"/>
      <c r="FT219" s="19"/>
      <c r="FU219" s="19"/>
      <c r="FV219" s="19"/>
      <c r="FW219" s="19"/>
      <c r="FX219" s="19"/>
      <c r="FY219" s="19"/>
      <c r="FZ219" s="19"/>
      <c r="GA219" s="19"/>
      <c r="GB219" s="19"/>
      <c r="GC219" s="19"/>
      <c r="GD219" s="186">
        <f t="shared" si="2420"/>
        <v>0</v>
      </c>
      <c r="GE219" s="186"/>
      <c r="GF219" s="186"/>
      <c r="GG219" s="186"/>
      <c r="GH219" s="186">
        <f t="shared" si="2421"/>
        <v>0</v>
      </c>
      <c r="GI219" s="186"/>
      <c r="GJ219" s="186"/>
      <c r="GK219" s="186"/>
      <c r="GL219" s="186">
        <f t="shared" si="2422"/>
        <v>0</v>
      </c>
      <c r="GM219" s="186"/>
      <c r="GN219" s="186"/>
      <c r="GO219" s="186"/>
      <c r="GP219" s="186">
        <f t="shared" si="2423"/>
        <v>0</v>
      </c>
      <c r="GQ219" s="186"/>
      <c r="GS219" s="18">
        <v>24</v>
      </c>
      <c r="GT219" s="21" t="s">
        <v>83</v>
      </c>
      <c r="GU219" s="19" t="s">
        <v>84</v>
      </c>
      <c r="GV219" s="19">
        <v>0</v>
      </c>
      <c r="GW219" s="19">
        <v>0</v>
      </c>
      <c r="GX219" s="19">
        <v>0</v>
      </c>
      <c r="GY219" s="19">
        <v>0</v>
      </c>
      <c r="GZ219" s="19">
        <v>0</v>
      </c>
      <c r="HA219" s="19">
        <f t="shared" si="2280"/>
        <v>0</v>
      </c>
      <c r="HB219" s="19">
        <v>0</v>
      </c>
      <c r="HC219" s="19">
        <v>0</v>
      </c>
      <c r="HD219" s="19">
        <v>0</v>
      </c>
      <c r="HE219" s="19">
        <f t="shared" si="2424"/>
        <v>0</v>
      </c>
      <c r="HF219" s="19">
        <v>0</v>
      </c>
      <c r="HG219" s="19">
        <v>0</v>
      </c>
      <c r="HH219" s="19">
        <v>0</v>
      </c>
      <c r="HI219" s="19">
        <f t="shared" si="2425"/>
        <v>0</v>
      </c>
      <c r="HJ219" s="19">
        <v>0</v>
      </c>
      <c r="HK219" s="19">
        <v>0</v>
      </c>
      <c r="HL219" s="19">
        <v>0</v>
      </c>
      <c r="HM219" s="19">
        <f t="shared" si="2426"/>
        <v>0</v>
      </c>
      <c r="HN219" s="19">
        <f t="shared" si="2335"/>
        <v>0</v>
      </c>
      <c r="HO219" s="19">
        <v>0</v>
      </c>
      <c r="HP219" s="19">
        <v>0</v>
      </c>
      <c r="HQ219" s="19"/>
      <c r="HR219" s="19">
        <f t="shared" si="2427"/>
        <v>0</v>
      </c>
      <c r="HS219" s="186"/>
      <c r="HT219" s="186"/>
      <c r="HU219" s="186"/>
      <c r="HV219" s="186">
        <f t="shared" si="2428"/>
        <v>0</v>
      </c>
      <c r="HW219" s="186"/>
      <c r="HX219" s="186"/>
      <c r="HY219" s="186"/>
      <c r="HZ219" s="186">
        <f t="shared" si="2429"/>
        <v>0</v>
      </c>
      <c r="IA219" s="186"/>
      <c r="IB219" s="186"/>
      <c r="IC219" s="186"/>
      <c r="ID219" s="186">
        <f t="shared" si="2430"/>
        <v>0</v>
      </c>
      <c r="IE219" s="186">
        <f t="shared" si="2340"/>
        <v>0</v>
      </c>
    </row>
    <row r="220" spans="1:239" s="13" customFormat="1" ht="15.75" x14ac:dyDescent="0.25">
      <c r="A220" s="14" t="s">
        <v>85</v>
      </c>
      <c r="B220" s="15"/>
      <c r="C220" s="16" t="s">
        <v>86</v>
      </c>
      <c r="D220" s="24">
        <f>SUM(D221:D224)</f>
        <v>58.221818999999996</v>
      </c>
      <c r="E220" s="24">
        <f t="shared" ref="E220:T220" si="2431">SUM(E221:E224)</f>
        <v>139.56310690000001</v>
      </c>
      <c r="F220" s="24">
        <f t="shared" si="2431"/>
        <v>11.960073399999999</v>
      </c>
      <c r="G220" s="24">
        <f t="shared" si="2431"/>
        <v>13.086812499999999</v>
      </c>
      <c r="H220" s="24">
        <f t="shared" si="2431"/>
        <v>12.034885200000002</v>
      </c>
      <c r="I220" s="29">
        <f t="shared" si="2010"/>
        <v>37.081771099999997</v>
      </c>
      <c r="J220" s="24">
        <f t="shared" si="2431"/>
        <v>13.0916318</v>
      </c>
      <c r="K220" s="24">
        <f t="shared" si="2431"/>
        <v>12.348009999999999</v>
      </c>
      <c r="L220" s="24">
        <f t="shared" si="2431"/>
        <v>13.728961</v>
      </c>
      <c r="M220" s="29">
        <f t="shared" si="2011"/>
        <v>39.168602799999995</v>
      </c>
      <c r="N220" s="24">
        <f t="shared" si="2431"/>
        <v>17.2996968</v>
      </c>
      <c r="O220" s="24">
        <f t="shared" si="2431"/>
        <v>19.5306642</v>
      </c>
      <c r="P220" s="24">
        <f t="shared" si="2431"/>
        <v>17.6615334</v>
      </c>
      <c r="Q220" s="29">
        <f t="shared" si="2012"/>
        <v>54.491894399999993</v>
      </c>
      <c r="R220" s="24">
        <f t="shared" si="2431"/>
        <v>16.555833400000001</v>
      </c>
      <c r="S220" s="24">
        <f t="shared" si="2431"/>
        <v>13.818645399999999</v>
      </c>
      <c r="T220" s="24">
        <f t="shared" si="2431"/>
        <v>20.460186199999999</v>
      </c>
      <c r="U220" s="29">
        <f t="shared" si="2013"/>
        <v>50.834665000000001</v>
      </c>
      <c r="V220" s="29">
        <f t="shared" si="2014"/>
        <v>181.57693329999998</v>
      </c>
      <c r="W220" s="29">
        <f t="shared" ref="W220:Y220" si="2432">SUM(W221:W224)</f>
        <v>0.96081260000000002</v>
      </c>
      <c r="X220" s="29">
        <f t="shared" si="2432"/>
        <v>1.1559680000000001</v>
      </c>
      <c r="Y220" s="204">
        <f t="shared" si="2432"/>
        <v>0</v>
      </c>
      <c r="Z220" s="353">
        <f t="shared" si="2341"/>
        <v>2.1167806000000002</v>
      </c>
      <c r="AA220" s="353">
        <f t="shared" ref="AA220" si="2433">SUM(AA221:AA224)</f>
        <v>0</v>
      </c>
      <c r="AB220" s="353">
        <f t="shared" ref="AB220:AE220" si="2434">SUM(AB221:AB224)</f>
        <v>0</v>
      </c>
      <c r="AC220" s="353">
        <f t="shared" si="2434"/>
        <v>0</v>
      </c>
      <c r="AD220" s="353">
        <f t="shared" si="2434"/>
        <v>0</v>
      </c>
      <c r="AE220" s="353">
        <f t="shared" si="2434"/>
        <v>0</v>
      </c>
      <c r="AF220" s="353">
        <f t="shared" ref="AF220:AI220" si="2435">SUM(AF221:AF224)</f>
        <v>0</v>
      </c>
      <c r="AG220" s="353">
        <f t="shared" si="2435"/>
        <v>0</v>
      </c>
      <c r="AH220" s="353">
        <f t="shared" si="2435"/>
        <v>0</v>
      </c>
      <c r="AI220" s="353">
        <f t="shared" si="2435"/>
        <v>0</v>
      </c>
      <c r="AJ220" s="353">
        <f t="shared" ref="AJ220:AL220" si="2436">SUM(AJ221:AJ224)</f>
        <v>0</v>
      </c>
      <c r="AK220" s="353">
        <f t="shared" si="2436"/>
        <v>0</v>
      </c>
      <c r="AL220" s="353">
        <f t="shared" si="2436"/>
        <v>0</v>
      </c>
      <c r="AM220" s="353">
        <f t="shared" si="2057"/>
        <v>2.1167806000000002</v>
      </c>
      <c r="AN220" s="355"/>
      <c r="AO220" s="15" t="s">
        <v>85</v>
      </c>
      <c r="AP220" s="15"/>
      <c r="AQ220" s="16" t="s">
        <v>86</v>
      </c>
      <c r="AR220" s="24">
        <f>SUM(AR221:AR224)</f>
        <v>49.185579300000001</v>
      </c>
      <c r="AS220" s="24">
        <f t="shared" ref="AS220:BZ220" si="2437">SUM(AS221:AS224)</f>
        <v>97.883212299999997</v>
      </c>
      <c r="AT220" s="24">
        <f t="shared" si="2437"/>
        <v>7.8787332999999995</v>
      </c>
      <c r="AU220" s="24">
        <f t="shared" si="2437"/>
        <v>8.778733299999999</v>
      </c>
      <c r="AV220" s="24">
        <f t="shared" si="2437"/>
        <v>8.9787333</v>
      </c>
      <c r="AW220" s="24">
        <f t="shared" si="2437"/>
        <v>25.636199899999998</v>
      </c>
      <c r="AX220" s="24">
        <f t="shared" si="2437"/>
        <v>10.8606278</v>
      </c>
      <c r="AY220" s="24">
        <f t="shared" si="2437"/>
        <v>9.8772139999999986</v>
      </c>
      <c r="AZ220" s="24">
        <f t="shared" si="2437"/>
        <v>12.150827999999999</v>
      </c>
      <c r="BA220" s="24">
        <f t="shared" si="2437"/>
        <v>32.888669800000002</v>
      </c>
      <c r="BB220" s="24">
        <f t="shared" si="2437"/>
        <v>15.947916800000002</v>
      </c>
      <c r="BC220" s="24">
        <f t="shared" si="2437"/>
        <v>18.067024000000004</v>
      </c>
      <c r="BD220" s="24">
        <f t="shared" si="2437"/>
        <v>15.723000000000001</v>
      </c>
      <c r="BE220" s="24">
        <f t="shared" si="2437"/>
        <v>49.737940800000004</v>
      </c>
      <c r="BF220" s="24">
        <f t="shared" si="2437"/>
        <v>14.6173</v>
      </c>
      <c r="BG220" s="24">
        <f t="shared" si="2437"/>
        <v>12.8627292</v>
      </c>
      <c r="BH220" s="24">
        <f t="shared" si="2437"/>
        <v>19.575618000000002</v>
      </c>
      <c r="BI220" s="24">
        <f t="shared" si="2437"/>
        <v>47.055647200000003</v>
      </c>
      <c r="BJ220" s="24">
        <f t="shared" si="2437"/>
        <v>155.31845770000001</v>
      </c>
      <c r="BK220" s="196">
        <f t="shared" si="2437"/>
        <v>0</v>
      </c>
      <c r="BL220" s="196">
        <f t="shared" si="2437"/>
        <v>0</v>
      </c>
      <c r="BM220" s="196">
        <f t="shared" si="2437"/>
        <v>0</v>
      </c>
      <c r="BN220" s="350">
        <f t="shared" si="2437"/>
        <v>0</v>
      </c>
      <c r="BO220" s="350">
        <f t="shared" si="2437"/>
        <v>0</v>
      </c>
      <c r="BP220" s="350">
        <f t="shared" si="2437"/>
        <v>0</v>
      </c>
      <c r="BQ220" s="350">
        <f t="shared" si="2437"/>
        <v>0</v>
      </c>
      <c r="BR220" s="350">
        <f t="shared" si="2437"/>
        <v>0</v>
      </c>
      <c r="BS220" s="350">
        <f t="shared" si="2437"/>
        <v>0</v>
      </c>
      <c r="BT220" s="350">
        <f t="shared" si="2437"/>
        <v>0</v>
      </c>
      <c r="BU220" s="350">
        <f t="shared" si="2437"/>
        <v>0</v>
      </c>
      <c r="BV220" s="350">
        <f t="shared" si="2437"/>
        <v>0</v>
      </c>
      <c r="BW220" s="350">
        <f t="shared" si="2437"/>
        <v>0</v>
      </c>
      <c r="BX220" s="350">
        <f t="shared" si="2437"/>
        <v>0</v>
      </c>
      <c r="BY220" s="350">
        <f t="shared" si="2437"/>
        <v>0</v>
      </c>
      <c r="BZ220" s="350">
        <f t="shared" si="2437"/>
        <v>0</v>
      </c>
      <c r="CA220" s="350"/>
      <c r="CB220" s="355"/>
      <c r="CC220" s="15" t="s">
        <v>85</v>
      </c>
      <c r="CD220" s="15"/>
      <c r="CE220" s="16" t="s">
        <v>86</v>
      </c>
      <c r="CF220" s="24">
        <v>0</v>
      </c>
      <c r="CG220" s="24">
        <v>0</v>
      </c>
      <c r="CH220" s="24">
        <v>0</v>
      </c>
      <c r="CI220" s="24">
        <v>0</v>
      </c>
      <c r="CJ220" s="24">
        <v>0</v>
      </c>
      <c r="CK220" s="16">
        <v>0</v>
      </c>
      <c r="CL220" s="24">
        <v>0</v>
      </c>
      <c r="CM220" s="24">
        <v>0</v>
      </c>
      <c r="CN220" s="24">
        <v>0</v>
      </c>
      <c r="CO220" s="16">
        <v>0</v>
      </c>
      <c r="CP220" s="24">
        <v>0</v>
      </c>
      <c r="CQ220" s="24">
        <v>0</v>
      </c>
      <c r="CR220" s="24">
        <v>0</v>
      </c>
      <c r="CS220" s="16">
        <v>0</v>
      </c>
      <c r="CT220" s="24">
        <v>0</v>
      </c>
      <c r="CU220" s="24">
        <v>0</v>
      </c>
      <c r="CV220" s="24">
        <v>0</v>
      </c>
      <c r="CW220" s="16">
        <v>0</v>
      </c>
      <c r="CX220" s="16">
        <v>0</v>
      </c>
      <c r="CY220" s="24"/>
      <c r="CZ220" s="24"/>
      <c r="DA220" s="24"/>
      <c r="DB220" s="24"/>
      <c r="DC220" s="24"/>
      <c r="DD220" s="24"/>
      <c r="DE220" s="24"/>
      <c r="DF220" s="24"/>
      <c r="DG220" s="24"/>
      <c r="DH220" s="24"/>
      <c r="DI220" s="24"/>
      <c r="DJ220" s="24"/>
      <c r="DK220" s="24"/>
      <c r="DL220" s="24"/>
      <c r="DM220" s="24"/>
      <c r="DN220" s="353"/>
      <c r="DO220" s="353"/>
      <c r="DP220" s="355"/>
      <c r="DQ220" s="15" t="s">
        <v>85</v>
      </c>
      <c r="DR220" s="15"/>
      <c r="DS220" s="16" t="s">
        <v>86</v>
      </c>
      <c r="DT220" s="24">
        <v>0</v>
      </c>
      <c r="DU220" s="24">
        <v>0</v>
      </c>
      <c r="DV220" s="24">
        <v>0</v>
      </c>
      <c r="DW220" s="24">
        <v>0</v>
      </c>
      <c r="DX220" s="24">
        <v>0</v>
      </c>
      <c r="DY220" s="16">
        <v>0</v>
      </c>
      <c r="DZ220" s="24">
        <v>0</v>
      </c>
      <c r="EA220" s="24">
        <v>0</v>
      </c>
      <c r="EB220" s="24">
        <v>0</v>
      </c>
      <c r="EC220" s="16">
        <v>0</v>
      </c>
      <c r="ED220" s="24">
        <v>0</v>
      </c>
      <c r="EE220" s="24">
        <v>0</v>
      </c>
      <c r="EF220" s="24">
        <v>0</v>
      </c>
      <c r="EG220" s="16">
        <v>0</v>
      </c>
      <c r="EH220" s="24">
        <v>0</v>
      </c>
      <c r="EI220" s="24">
        <v>0</v>
      </c>
      <c r="EJ220" s="24">
        <v>0</v>
      </c>
      <c r="EK220" s="16">
        <v>0</v>
      </c>
      <c r="EL220" s="16">
        <v>0</v>
      </c>
      <c r="EM220" s="196">
        <v>0</v>
      </c>
      <c r="EN220" s="196">
        <v>0</v>
      </c>
      <c r="EO220" s="196">
        <v>0</v>
      </c>
      <c r="EP220" s="350">
        <v>0</v>
      </c>
      <c r="EQ220" s="350">
        <v>0</v>
      </c>
      <c r="ER220" s="350">
        <v>0</v>
      </c>
      <c r="ES220" s="350">
        <v>0</v>
      </c>
      <c r="ET220" s="350">
        <v>0</v>
      </c>
      <c r="EU220" s="350">
        <v>0</v>
      </c>
      <c r="EV220" s="350">
        <v>0</v>
      </c>
      <c r="EW220" s="350">
        <v>0</v>
      </c>
      <c r="EX220" s="350">
        <v>0</v>
      </c>
      <c r="EY220" s="350">
        <v>0</v>
      </c>
      <c r="EZ220" s="350">
        <v>0</v>
      </c>
      <c r="FA220" s="350">
        <v>0</v>
      </c>
      <c r="FB220" s="350">
        <v>0</v>
      </c>
      <c r="FC220" s="350">
        <v>0</v>
      </c>
      <c r="FD220" s="355"/>
      <c r="FE220" s="15" t="s">
        <v>85</v>
      </c>
      <c r="FF220" s="15"/>
      <c r="FG220" s="16" t="s">
        <v>86</v>
      </c>
      <c r="FH220" s="24"/>
      <c r="FI220" s="24"/>
      <c r="FJ220" s="24"/>
      <c r="FK220" s="24"/>
      <c r="FL220" s="24"/>
      <c r="FM220" s="16"/>
      <c r="FN220" s="24"/>
      <c r="FO220" s="24"/>
      <c r="FP220" s="24"/>
      <c r="FQ220" s="16"/>
      <c r="FR220" s="24"/>
      <c r="FS220" s="24"/>
      <c r="FT220" s="24"/>
      <c r="FU220" s="16"/>
      <c r="FV220" s="24"/>
      <c r="FW220" s="24"/>
      <c r="FX220" s="24"/>
      <c r="FY220" s="16"/>
      <c r="FZ220" s="16"/>
      <c r="GA220" s="16">
        <f t="shared" ref="GA220:GD220" si="2438">SUM(GA221:GA224)</f>
        <v>0</v>
      </c>
      <c r="GB220" s="16">
        <f t="shared" si="2438"/>
        <v>0</v>
      </c>
      <c r="GC220" s="24">
        <f t="shared" si="2438"/>
        <v>0</v>
      </c>
      <c r="GD220" s="353">
        <f t="shared" si="2438"/>
        <v>0</v>
      </c>
      <c r="GE220" s="353">
        <f t="shared" ref="GE220:GH220" si="2439">SUM(GE221:GE224)</f>
        <v>0</v>
      </c>
      <c r="GF220" s="353">
        <f t="shared" si="2439"/>
        <v>0</v>
      </c>
      <c r="GG220" s="353">
        <f t="shared" si="2439"/>
        <v>0</v>
      </c>
      <c r="GH220" s="353">
        <f t="shared" si="2439"/>
        <v>0</v>
      </c>
      <c r="GI220" s="353">
        <f t="shared" ref="GI220:GL220" si="2440">SUM(GI221:GI224)</f>
        <v>0</v>
      </c>
      <c r="GJ220" s="353">
        <f t="shared" si="2440"/>
        <v>0</v>
      </c>
      <c r="GK220" s="353">
        <f t="shared" si="2440"/>
        <v>0</v>
      </c>
      <c r="GL220" s="353">
        <f t="shared" si="2440"/>
        <v>0</v>
      </c>
      <c r="GM220" s="353">
        <f t="shared" ref="GM220:GP220" si="2441">SUM(GM221:GM224)</f>
        <v>0</v>
      </c>
      <c r="GN220" s="353">
        <f t="shared" si="2441"/>
        <v>0</v>
      </c>
      <c r="GO220" s="353">
        <f t="shared" si="2441"/>
        <v>0</v>
      </c>
      <c r="GP220" s="353">
        <f t="shared" si="2441"/>
        <v>0</v>
      </c>
      <c r="GQ220" s="353"/>
      <c r="GR220" s="355"/>
      <c r="GS220" s="15" t="s">
        <v>85</v>
      </c>
      <c r="GT220" s="15"/>
      <c r="GU220" s="16" t="s">
        <v>86</v>
      </c>
      <c r="GV220" s="24">
        <f>SUM(GV221:GV224)</f>
        <v>9.0362396999999994</v>
      </c>
      <c r="GW220" s="24">
        <f t="shared" ref="GW220:HN220" si="2442">SUM(GW221:GW224)</f>
        <v>41.679894599999997</v>
      </c>
      <c r="GX220" s="24">
        <f t="shared" si="2442"/>
        <v>4.0813400999999994</v>
      </c>
      <c r="GY220" s="24">
        <f t="shared" si="2442"/>
        <v>4.308079199999999</v>
      </c>
      <c r="GZ220" s="24">
        <f t="shared" si="2442"/>
        <v>3.0561519000000001</v>
      </c>
      <c r="HA220" s="24">
        <f t="shared" si="2442"/>
        <v>11.4455712</v>
      </c>
      <c r="HB220" s="24">
        <f t="shared" si="2442"/>
        <v>2.231004</v>
      </c>
      <c r="HC220" s="24">
        <f t="shared" si="2442"/>
        <v>2.470796</v>
      </c>
      <c r="HD220" s="24">
        <f t="shared" si="2442"/>
        <v>1.5781330000000002</v>
      </c>
      <c r="HE220" s="24">
        <f t="shared" si="2442"/>
        <v>6.2799329999999998</v>
      </c>
      <c r="HF220" s="24">
        <f t="shared" si="2442"/>
        <v>1.3517800000000002</v>
      </c>
      <c r="HG220" s="24">
        <f t="shared" si="2442"/>
        <v>1.4636401999999999</v>
      </c>
      <c r="HH220" s="24">
        <f t="shared" si="2442"/>
        <v>1.9385333999999999</v>
      </c>
      <c r="HI220" s="24">
        <f t="shared" si="2442"/>
        <v>4.7539535999999991</v>
      </c>
      <c r="HJ220" s="24">
        <f t="shared" si="2442"/>
        <v>1.9385333999999999</v>
      </c>
      <c r="HK220" s="24">
        <f t="shared" si="2442"/>
        <v>0.95591619999999999</v>
      </c>
      <c r="HL220" s="24">
        <f t="shared" si="2442"/>
        <v>0.88456820000000003</v>
      </c>
      <c r="HM220" s="24">
        <f t="shared" si="2442"/>
        <v>3.7790178000000001</v>
      </c>
      <c r="HN220" s="24">
        <f t="shared" si="2442"/>
        <v>26.258475599999997</v>
      </c>
      <c r="HO220" s="24">
        <f t="shared" ref="HO220:HR220" si="2443">SUM(HO221:HO224)</f>
        <v>0.96081260000000002</v>
      </c>
      <c r="HP220" s="24">
        <f t="shared" si="2443"/>
        <v>1.1559680000000001</v>
      </c>
      <c r="HQ220" s="24">
        <f t="shared" si="2443"/>
        <v>0</v>
      </c>
      <c r="HR220" s="24">
        <f t="shared" si="2443"/>
        <v>2.1167806000000002</v>
      </c>
      <c r="HS220" s="353">
        <f t="shared" ref="HS220:HV220" si="2444">SUM(HS221:HS224)</f>
        <v>0</v>
      </c>
      <c r="HT220" s="353">
        <f t="shared" si="2444"/>
        <v>0</v>
      </c>
      <c r="HU220" s="353">
        <f t="shared" si="2444"/>
        <v>0</v>
      </c>
      <c r="HV220" s="353">
        <f t="shared" si="2444"/>
        <v>0</v>
      </c>
      <c r="HW220" s="353">
        <f t="shared" ref="HW220:HZ220" si="2445">SUM(HW221:HW224)</f>
        <v>0</v>
      </c>
      <c r="HX220" s="353">
        <f t="shared" si="2445"/>
        <v>0</v>
      </c>
      <c r="HY220" s="353">
        <f t="shared" si="2445"/>
        <v>0</v>
      </c>
      <c r="HZ220" s="353">
        <f t="shared" si="2445"/>
        <v>0</v>
      </c>
      <c r="IA220" s="353">
        <f t="shared" ref="IA220:IE220" si="2446">SUM(IA221:IA224)</f>
        <v>0</v>
      </c>
      <c r="IB220" s="353">
        <f t="shared" si="2446"/>
        <v>0</v>
      </c>
      <c r="IC220" s="353">
        <f t="shared" si="2446"/>
        <v>0</v>
      </c>
      <c r="ID220" s="353">
        <f t="shared" si="2446"/>
        <v>0</v>
      </c>
      <c r="IE220" s="353">
        <f t="shared" si="2446"/>
        <v>2.1167806000000002</v>
      </c>
    </row>
    <row r="221" spans="1:239" ht="15.75" x14ac:dyDescent="0.25">
      <c r="A221" s="17">
        <v>25</v>
      </c>
      <c r="B221" s="21" t="s">
        <v>87</v>
      </c>
      <c r="C221" s="19" t="s">
        <v>88</v>
      </c>
      <c r="D221" s="20">
        <f>AR221+'1.Danh muc CPHC'!CF221+DT221+FH221+GV221</f>
        <v>56.060808899999998</v>
      </c>
      <c r="E221" s="20">
        <f>AS221+'1.Danh muc CPHC'!CG221+DU221+FI221+GW221</f>
        <v>132.67839380000001</v>
      </c>
      <c r="F221" s="20">
        <f>AT221+'1.Danh muc CPHC'!CH221+DV221+FJ221+GX221</f>
        <v>11.443415999999999</v>
      </c>
      <c r="G221" s="20">
        <f>AU221+'1.Danh muc CPHC'!CI221+DW221+FK221+GY221</f>
        <v>11.914870499999999</v>
      </c>
      <c r="H221" s="20">
        <f>AV221+'1.Danh muc CPHC'!CJ221+DX221+FL221+GZ221</f>
        <v>10.663101600000001</v>
      </c>
      <c r="I221" s="32">
        <f t="shared" si="2010"/>
        <v>34.021388099999996</v>
      </c>
      <c r="J221" s="20">
        <f t="shared" ref="J221:L224" si="2447">AX221+CL221+DZ221+FN221+HB221</f>
        <v>11.8229924</v>
      </c>
      <c r="K221" s="20">
        <f t="shared" si="2447"/>
        <v>11.6329128</v>
      </c>
      <c r="L221" s="20">
        <f t="shared" si="2447"/>
        <v>12.4671968</v>
      </c>
      <c r="M221" s="32">
        <f t="shared" si="2011"/>
        <v>35.923102</v>
      </c>
      <c r="N221" s="20">
        <f t="shared" ref="N221:P224" si="2448">BB221+CP221+ED221+FR221+HF221</f>
        <v>16.307932400000002</v>
      </c>
      <c r="O221" s="20">
        <f t="shared" si="2448"/>
        <v>17.766591200000001</v>
      </c>
      <c r="P221" s="20">
        <f t="shared" si="2448"/>
        <v>17.339866600000001</v>
      </c>
      <c r="Q221" s="32">
        <f t="shared" si="2012"/>
        <v>51.414390200000007</v>
      </c>
      <c r="R221" s="20">
        <f t="shared" ref="R221:T224" si="2449">BF221+CT221+EH221+FV221+HJ221</f>
        <v>16.234166600000002</v>
      </c>
      <c r="S221" s="20">
        <f t="shared" si="2449"/>
        <v>12.9322798</v>
      </c>
      <c r="T221" s="20">
        <f t="shared" si="2449"/>
        <v>19.400220600000001</v>
      </c>
      <c r="U221" s="32">
        <f t="shared" si="2013"/>
        <v>48.566667000000002</v>
      </c>
      <c r="V221" s="32">
        <f>I221+M221+Q221+U221</f>
        <v>169.92554730000001</v>
      </c>
      <c r="W221" s="32">
        <f>BK221+CY221+EM221+GA221+HO221</f>
        <v>0.80914580000000003</v>
      </c>
      <c r="X221" s="32">
        <f t="shared" ref="X221:Y224" si="2450">BL221+DM221+EN221+GB221+HP221</f>
        <v>1.0043012</v>
      </c>
      <c r="Y221" s="202">
        <f t="shared" si="2450"/>
        <v>0</v>
      </c>
      <c r="Z221" s="186">
        <f t="shared" si="2341"/>
        <v>1.813447</v>
      </c>
      <c r="AA221" s="186">
        <f>BO221+DC221+EQ221+GE221+HS221</f>
        <v>0</v>
      </c>
      <c r="AB221" s="186">
        <f t="shared" ref="AB221:AD224" si="2451">BP221+DD221+ER221+GF221+HT221</f>
        <v>0</v>
      </c>
      <c r="AC221" s="186">
        <f t="shared" si="2451"/>
        <v>0</v>
      </c>
      <c r="AD221" s="186">
        <f t="shared" si="2451"/>
        <v>0</v>
      </c>
      <c r="AE221" s="186">
        <f>BS221+DG221+EU221+GI221+HW221</f>
        <v>0</v>
      </c>
      <c r="AF221" s="186">
        <f t="shared" ref="AF221:AF224" si="2452">BT221+DH221+EV221+GJ221+HX221</f>
        <v>0</v>
      </c>
      <c r="AG221" s="186">
        <f t="shared" ref="AG221:AG224" si="2453">BU221+DI221+EW221+GK221+HY221</f>
        <v>0</v>
      </c>
      <c r="AH221" s="186">
        <f t="shared" ref="AH221:AH224" si="2454">BV221+DJ221+EX221+GL221+HZ221</f>
        <v>0</v>
      </c>
      <c r="AI221" s="186">
        <f>BW221+DK221+EY221+GM221+IA221</f>
        <v>0</v>
      </c>
      <c r="AJ221" s="186">
        <f t="shared" ref="AJ221:AJ224" si="2455">BX221+DL221+EZ221+GN221+IB221</f>
        <v>0</v>
      </c>
      <c r="AK221" s="186">
        <f t="shared" ref="AK221:AK224" si="2456">BY221+DM221+FA221+GO221+IC221</f>
        <v>0</v>
      </c>
      <c r="AL221" s="186">
        <f t="shared" ref="AL221:AL224" si="2457">BZ221+DN221+FB221+GP221+ID221</f>
        <v>0</v>
      </c>
      <c r="AM221" s="186">
        <f>Z221+AD221+AH221+AL221</f>
        <v>1.813447</v>
      </c>
      <c r="AN221" s="13"/>
      <c r="AO221" s="18">
        <v>25</v>
      </c>
      <c r="AP221" s="21" t="s">
        <v>87</v>
      </c>
      <c r="AQ221" s="19" t="s">
        <v>88</v>
      </c>
      <c r="AR221" s="19">
        <v>48.342846000000002</v>
      </c>
      <c r="AS221" s="19">
        <v>96.204959000000002</v>
      </c>
      <c r="AT221" s="19">
        <v>7.8</v>
      </c>
      <c r="AU221" s="19">
        <v>7.8</v>
      </c>
      <c r="AV221" s="19">
        <v>7.8</v>
      </c>
      <c r="AW221" s="19">
        <f t="shared" si="2267"/>
        <v>23.4</v>
      </c>
      <c r="AX221" s="19">
        <v>9.7921974000000009</v>
      </c>
      <c r="AY221" s="19">
        <v>9.1621167999999997</v>
      </c>
      <c r="AZ221" s="19">
        <v>11.055730799999999</v>
      </c>
      <c r="BA221" s="19">
        <f t="shared" ref="BA221:BA224" si="2458">SUM(AX221:AZ221)</f>
        <v>30.010044999999998</v>
      </c>
      <c r="BB221" s="19">
        <v>15.232819200000002</v>
      </c>
      <c r="BC221" s="19">
        <v>16.401284400000002</v>
      </c>
      <c r="BD221" s="19">
        <v>15.643000000000001</v>
      </c>
      <c r="BE221" s="19">
        <f t="shared" si="2269"/>
        <v>47.277103600000004</v>
      </c>
      <c r="BF221" s="19">
        <v>14.5373</v>
      </c>
      <c r="BG221" s="19">
        <v>12.1280304</v>
      </c>
      <c r="BH221" s="19">
        <v>18.667319200000001</v>
      </c>
      <c r="BI221" s="19">
        <f t="shared" ref="BI221:BI224" si="2459">SUM(BF221:BH221)</f>
        <v>45.332649600000003</v>
      </c>
      <c r="BJ221" s="33">
        <f t="shared" ref="BJ221:BJ226" si="2460">+AW221+BA221+BE221+BI221</f>
        <v>146.0197982</v>
      </c>
      <c r="BK221" s="48"/>
      <c r="BL221" s="48"/>
      <c r="BM221" s="48"/>
      <c r="BN221" s="197">
        <f t="shared" ref="BN221:BN224" si="2461">SUM(BK221:BM221)</f>
        <v>0</v>
      </c>
      <c r="BO221" s="197"/>
      <c r="BP221" s="197"/>
      <c r="BQ221" s="197"/>
      <c r="BR221" s="197">
        <f t="shared" ref="BR221:BR224" si="2462">SUM(BO221:BQ221)</f>
        <v>0</v>
      </c>
      <c r="BS221" s="197"/>
      <c r="BT221" s="197"/>
      <c r="BU221" s="197"/>
      <c r="BV221" s="197">
        <f t="shared" ref="BV221:BV224" si="2463">SUM(BS221:BU221)</f>
        <v>0</v>
      </c>
      <c r="BW221" s="197"/>
      <c r="BX221" s="197"/>
      <c r="BY221" s="197"/>
      <c r="BZ221" s="197">
        <f t="shared" ref="BZ221:BZ224" si="2464">SUM(BW221:BY221)</f>
        <v>0</v>
      </c>
      <c r="CA221" s="197"/>
      <c r="CC221" s="18">
        <v>25</v>
      </c>
      <c r="CD221" s="21" t="s">
        <v>87</v>
      </c>
      <c r="CE221" s="19" t="s">
        <v>88</v>
      </c>
      <c r="CF221" s="19"/>
      <c r="CG221" s="19"/>
      <c r="CH221" s="19"/>
      <c r="CI221" s="19"/>
      <c r="CJ221" s="19"/>
      <c r="CK221" s="19">
        <v>0</v>
      </c>
      <c r="CL221" s="19"/>
      <c r="CM221" s="19"/>
      <c r="CN221" s="19"/>
      <c r="CO221" s="19">
        <v>0</v>
      </c>
      <c r="CP221" s="19"/>
      <c r="CQ221" s="19"/>
      <c r="CR221" s="19"/>
      <c r="CS221" s="19">
        <v>0</v>
      </c>
      <c r="CT221" s="19"/>
      <c r="CU221" s="19"/>
      <c r="CV221" s="19"/>
      <c r="CW221" s="19">
        <v>0</v>
      </c>
      <c r="CX221" s="19">
        <v>0</v>
      </c>
      <c r="CY221" s="19"/>
      <c r="CZ221" s="19"/>
      <c r="DA221" s="19"/>
      <c r="DB221" s="19"/>
      <c r="DC221" s="19"/>
      <c r="DD221" s="19"/>
      <c r="DE221" s="19"/>
      <c r="DF221" s="19"/>
      <c r="DG221" s="19"/>
      <c r="DH221" s="19"/>
      <c r="DI221" s="19"/>
      <c r="DJ221" s="19"/>
      <c r="DK221" s="19"/>
      <c r="DL221" s="19"/>
      <c r="DM221" s="19"/>
      <c r="DN221" s="186"/>
      <c r="DO221" s="186"/>
      <c r="DQ221" s="18">
        <v>25</v>
      </c>
      <c r="DR221" s="21" t="s">
        <v>87</v>
      </c>
      <c r="DS221" s="19" t="s">
        <v>88</v>
      </c>
      <c r="DT221" s="19"/>
      <c r="DU221" s="19"/>
      <c r="DV221" s="19"/>
      <c r="DW221" s="19"/>
      <c r="DX221" s="19"/>
      <c r="DY221" s="19">
        <v>0</v>
      </c>
      <c r="DZ221" s="19"/>
      <c r="EA221" s="19"/>
      <c r="EB221" s="19"/>
      <c r="EC221" s="19">
        <v>0</v>
      </c>
      <c r="ED221" s="19"/>
      <c r="EE221" s="19"/>
      <c r="EF221" s="19"/>
      <c r="EG221" s="19">
        <v>0</v>
      </c>
      <c r="EH221" s="19"/>
      <c r="EI221" s="19"/>
      <c r="EJ221" s="19"/>
      <c r="EK221" s="19">
        <v>0</v>
      </c>
      <c r="EL221" s="19">
        <v>0</v>
      </c>
      <c r="EM221" s="48"/>
      <c r="EN221" s="48"/>
      <c r="EO221" s="48"/>
      <c r="EP221" s="197">
        <v>0</v>
      </c>
      <c r="EQ221" s="197"/>
      <c r="ER221" s="197"/>
      <c r="ES221" s="197"/>
      <c r="ET221" s="197">
        <v>0</v>
      </c>
      <c r="EU221" s="197"/>
      <c r="EV221" s="197"/>
      <c r="EW221" s="197"/>
      <c r="EX221" s="197">
        <v>0</v>
      </c>
      <c r="EY221" s="197"/>
      <c r="EZ221" s="197"/>
      <c r="FA221" s="197"/>
      <c r="FB221" s="197">
        <v>0</v>
      </c>
      <c r="FC221" s="197">
        <v>0</v>
      </c>
      <c r="FE221" s="18">
        <v>25</v>
      </c>
      <c r="FF221" s="21" t="s">
        <v>87</v>
      </c>
      <c r="FG221" s="19" t="s">
        <v>88</v>
      </c>
      <c r="FH221" s="19"/>
      <c r="FI221" s="19"/>
      <c r="FJ221" s="19"/>
      <c r="FK221" s="19"/>
      <c r="FL221" s="19"/>
      <c r="FM221" s="19"/>
      <c r="FN221" s="19"/>
      <c r="FO221" s="19"/>
      <c r="FP221" s="19"/>
      <c r="FQ221" s="19"/>
      <c r="FR221" s="19"/>
      <c r="FS221" s="19"/>
      <c r="FT221" s="19"/>
      <c r="FU221" s="19"/>
      <c r="FV221" s="19"/>
      <c r="FW221" s="19"/>
      <c r="FX221" s="19"/>
      <c r="FY221" s="19"/>
      <c r="FZ221" s="19"/>
      <c r="GA221" s="19"/>
      <c r="GB221" s="19"/>
      <c r="GC221" s="19"/>
      <c r="GD221" s="186">
        <f t="shared" ref="GD221:GD224" si="2465">SUM(GA221:GC221)</f>
        <v>0</v>
      </c>
      <c r="GE221" s="186"/>
      <c r="GF221" s="186"/>
      <c r="GG221" s="186"/>
      <c r="GH221" s="186">
        <f t="shared" ref="GH221:GH224" si="2466">SUM(GE221:GG221)</f>
        <v>0</v>
      </c>
      <c r="GI221" s="186"/>
      <c r="GJ221" s="186"/>
      <c r="GK221" s="186"/>
      <c r="GL221" s="186">
        <f t="shared" ref="GL221:GL224" si="2467">SUM(GI221:GK221)</f>
        <v>0</v>
      </c>
      <c r="GM221" s="186"/>
      <c r="GN221" s="186"/>
      <c r="GO221" s="186"/>
      <c r="GP221" s="186">
        <f t="shared" ref="GP221:GP224" si="2468">SUM(GM221:GO221)</f>
        <v>0</v>
      </c>
      <c r="GQ221" s="186"/>
      <c r="GS221" s="18">
        <v>25</v>
      </c>
      <c r="GT221" s="21" t="s">
        <v>87</v>
      </c>
      <c r="GU221" s="19" t="s">
        <v>88</v>
      </c>
      <c r="GV221" s="19">
        <v>7.717962899999999</v>
      </c>
      <c r="GW221" s="19">
        <v>36.4734348</v>
      </c>
      <c r="GX221" s="19">
        <v>3.6434159999999998</v>
      </c>
      <c r="GY221" s="19">
        <v>4.1148704999999994</v>
      </c>
      <c r="GZ221" s="19">
        <v>2.8631016000000002</v>
      </c>
      <c r="HA221" s="19">
        <f t="shared" si="2280"/>
        <v>10.621388099999999</v>
      </c>
      <c r="HB221" s="19">
        <v>2.0307949999999999</v>
      </c>
      <c r="HC221" s="19">
        <v>2.470796</v>
      </c>
      <c r="HD221" s="19">
        <v>1.4114660000000001</v>
      </c>
      <c r="HE221" s="19">
        <f t="shared" ref="HE221:HE224" si="2469">SUM(HB221:HD221)</f>
        <v>5.9130569999999993</v>
      </c>
      <c r="HF221" s="19">
        <v>1.0751132000000001</v>
      </c>
      <c r="HG221" s="19">
        <v>1.3653067999999999</v>
      </c>
      <c r="HH221" s="19">
        <v>1.6968665999999999</v>
      </c>
      <c r="HI221" s="19">
        <f t="shared" ref="HI221:HI224" si="2470">SUM(HF221:HH221)</f>
        <v>4.1372865999999995</v>
      </c>
      <c r="HJ221" s="19">
        <v>1.6968665999999999</v>
      </c>
      <c r="HK221" s="19">
        <v>0.8042494</v>
      </c>
      <c r="HL221" s="19">
        <v>0.73290140000000004</v>
      </c>
      <c r="HM221" s="19">
        <f t="shared" ref="HM221:HM224" si="2471">SUM(HJ221:HL221)</f>
        <v>3.2340173999999999</v>
      </c>
      <c r="HN221" s="19">
        <f t="shared" si="2335"/>
        <v>23.905749099999998</v>
      </c>
      <c r="HO221" s="19">
        <v>0.80914580000000003</v>
      </c>
      <c r="HP221" s="19">
        <v>1.0043012</v>
      </c>
      <c r="HQ221" s="19"/>
      <c r="HR221" s="19">
        <f t="shared" ref="HR221:HR224" si="2472">SUM(HO221:HQ221)</f>
        <v>1.813447</v>
      </c>
      <c r="HS221" s="186"/>
      <c r="HT221" s="186"/>
      <c r="HU221" s="186"/>
      <c r="HV221" s="186">
        <f t="shared" ref="HV221:HV224" si="2473">SUM(HS221:HU221)</f>
        <v>0</v>
      </c>
      <c r="HW221" s="186"/>
      <c r="HX221" s="186"/>
      <c r="HY221" s="186"/>
      <c r="HZ221" s="186">
        <f t="shared" ref="HZ221:HZ224" si="2474">SUM(HW221:HY221)</f>
        <v>0</v>
      </c>
      <c r="IA221" s="186"/>
      <c r="IB221" s="186"/>
      <c r="IC221" s="186"/>
      <c r="ID221" s="186">
        <f t="shared" ref="ID221:ID224" si="2475">SUM(IA221:IC221)</f>
        <v>0</v>
      </c>
      <c r="IE221" s="186">
        <f t="shared" si="2340"/>
        <v>1.813447</v>
      </c>
    </row>
    <row r="222" spans="1:239" ht="15.75" x14ac:dyDescent="0.25">
      <c r="A222" s="17">
        <v>26</v>
      </c>
      <c r="B222" s="21" t="s">
        <v>89</v>
      </c>
      <c r="C222" s="19" t="s">
        <v>90</v>
      </c>
      <c r="D222" s="20">
        <f>AR222+'1.Danh muc CPHC'!CF222+DT222+FH222+GV222</f>
        <v>2.1610100999999999</v>
      </c>
      <c r="E222" s="20">
        <f>AS222+'1.Danh muc CPHC'!CG222+DU222+FI222+GW222</f>
        <v>6.8847131000000008</v>
      </c>
      <c r="F222" s="20">
        <f>AT222+'1.Danh muc CPHC'!CH222+DV222+FJ222+GX222</f>
        <v>0.51665739999999993</v>
      </c>
      <c r="G222" s="20">
        <f>AU222+'1.Danh muc CPHC'!CI222+DW222+FK222+GY222</f>
        <v>0.72194200000000008</v>
      </c>
      <c r="H222" s="20">
        <f>AV222+'1.Danh muc CPHC'!CJ222+DX222+FL222+GZ222</f>
        <v>0.82178360000000006</v>
      </c>
      <c r="I222" s="32">
        <f t="shared" si="2010"/>
        <v>2.0603829999999999</v>
      </c>
      <c r="J222" s="20">
        <f t="shared" si="2447"/>
        <v>1.092209</v>
      </c>
      <c r="K222" s="20">
        <f t="shared" si="2447"/>
        <v>0.5386668</v>
      </c>
      <c r="L222" s="20">
        <f t="shared" si="2447"/>
        <v>1.0853337999999999</v>
      </c>
      <c r="M222" s="32">
        <f t="shared" si="2011"/>
        <v>2.7162096</v>
      </c>
      <c r="N222" s="20">
        <f t="shared" si="2448"/>
        <v>0.81533359999999999</v>
      </c>
      <c r="O222" s="20">
        <f t="shared" si="2448"/>
        <v>1.1218002</v>
      </c>
      <c r="P222" s="20">
        <f t="shared" si="2448"/>
        <v>0.32166680000000003</v>
      </c>
      <c r="Q222" s="32">
        <f t="shared" si="2012"/>
        <v>2.2588005999999998</v>
      </c>
      <c r="R222" s="20">
        <f t="shared" si="2449"/>
        <v>0.32166680000000003</v>
      </c>
      <c r="S222" s="20">
        <f t="shared" si="2449"/>
        <v>0.58726679999999998</v>
      </c>
      <c r="T222" s="20">
        <f t="shared" si="2449"/>
        <v>0.90726680000000004</v>
      </c>
      <c r="U222" s="32">
        <f t="shared" si="2013"/>
        <v>1.8162004</v>
      </c>
      <c r="V222" s="32">
        <f t="shared" si="2014"/>
        <v>8.8515935999999993</v>
      </c>
      <c r="W222" s="32">
        <f>BK222+CY222+EM222+GA222+HO222</f>
        <v>0.15166679999999999</v>
      </c>
      <c r="X222" s="32">
        <f t="shared" si="2450"/>
        <v>0.15166679999999999</v>
      </c>
      <c r="Y222" s="202">
        <f t="shared" si="2450"/>
        <v>0</v>
      </c>
      <c r="Z222" s="186">
        <f t="shared" si="2341"/>
        <v>0.30333359999999998</v>
      </c>
      <c r="AA222" s="186">
        <f>BO222+DC222+EQ222+GE222+HS222</f>
        <v>0</v>
      </c>
      <c r="AB222" s="186">
        <f t="shared" si="2451"/>
        <v>0</v>
      </c>
      <c r="AC222" s="186">
        <f t="shared" si="2451"/>
        <v>0</v>
      </c>
      <c r="AD222" s="186">
        <f t="shared" si="2451"/>
        <v>0</v>
      </c>
      <c r="AE222" s="186">
        <f>BS222+DG222+EU222+GI222+HW222</f>
        <v>0</v>
      </c>
      <c r="AF222" s="186">
        <f t="shared" si="2452"/>
        <v>0</v>
      </c>
      <c r="AG222" s="186">
        <f t="shared" si="2453"/>
        <v>0</v>
      </c>
      <c r="AH222" s="186">
        <f t="shared" si="2454"/>
        <v>0</v>
      </c>
      <c r="AI222" s="186">
        <f>BW222+DK222+EY222+GM222+IA222</f>
        <v>0</v>
      </c>
      <c r="AJ222" s="186">
        <f t="shared" si="2455"/>
        <v>0</v>
      </c>
      <c r="AK222" s="186">
        <f t="shared" si="2456"/>
        <v>0</v>
      </c>
      <c r="AL222" s="186">
        <f t="shared" si="2457"/>
        <v>0</v>
      </c>
      <c r="AM222" s="186">
        <f t="shared" si="2057"/>
        <v>0.30333359999999998</v>
      </c>
      <c r="AN222" s="13"/>
      <c r="AO222" s="18">
        <v>26</v>
      </c>
      <c r="AP222" s="21" t="s">
        <v>89</v>
      </c>
      <c r="AQ222" s="19" t="s">
        <v>90</v>
      </c>
      <c r="AR222" s="19">
        <v>0.84273330000000002</v>
      </c>
      <c r="AS222" s="19">
        <v>1.6782533000000002</v>
      </c>
      <c r="AT222" s="19">
        <v>7.8733300000000006E-2</v>
      </c>
      <c r="AU222" s="19">
        <v>0.52873330000000007</v>
      </c>
      <c r="AV222" s="19">
        <v>0.62873330000000005</v>
      </c>
      <c r="AW222" s="19">
        <f t="shared" si="2267"/>
        <v>1.2361999000000001</v>
      </c>
      <c r="AX222" s="19">
        <v>0.89200000000000002</v>
      </c>
      <c r="AY222" s="19">
        <v>0.5386668</v>
      </c>
      <c r="AZ222" s="19">
        <v>0.91866680000000001</v>
      </c>
      <c r="BA222" s="19">
        <f t="shared" si="2458"/>
        <v>2.3493336</v>
      </c>
      <c r="BB222" s="19">
        <v>0.5386668</v>
      </c>
      <c r="BC222" s="19">
        <v>1.0234668</v>
      </c>
      <c r="BD222" s="19">
        <v>0.08</v>
      </c>
      <c r="BE222" s="19">
        <f t="shared" si="2269"/>
        <v>1.6421336000000002</v>
      </c>
      <c r="BF222" s="19">
        <v>0.08</v>
      </c>
      <c r="BG222" s="19">
        <v>0.43559999999999999</v>
      </c>
      <c r="BH222" s="19">
        <v>0.75560000000000005</v>
      </c>
      <c r="BI222" s="19">
        <f t="shared" si="2459"/>
        <v>1.2711999999999999</v>
      </c>
      <c r="BJ222" s="33">
        <f t="shared" si="2460"/>
        <v>6.4988671</v>
      </c>
      <c r="BK222" s="48"/>
      <c r="BL222" s="48"/>
      <c r="BM222" s="48"/>
      <c r="BN222" s="197">
        <f t="shared" si="2461"/>
        <v>0</v>
      </c>
      <c r="BO222" s="197"/>
      <c r="BP222" s="197"/>
      <c r="BQ222" s="197"/>
      <c r="BR222" s="197">
        <f t="shared" si="2462"/>
        <v>0</v>
      </c>
      <c r="BS222" s="197"/>
      <c r="BT222" s="197"/>
      <c r="BU222" s="197"/>
      <c r="BV222" s="197">
        <f t="shared" si="2463"/>
        <v>0</v>
      </c>
      <c r="BW222" s="197"/>
      <c r="BX222" s="197"/>
      <c r="BY222" s="197"/>
      <c r="BZ222" s="197">
        <f t="shared" si="2464"/>
        <v>0</v>
      </c>
      <c r="CA222" s="197"/>
      <c r="CC222" s="18">
        <v>26</v>
      </c>
      <c r="CD222" s="21" t="s">
        <v>89</v>
      </c>
      <c r="CE222" s="19" t="s">
        <v>90</v>
      </c>
      <c r="CF222" s="19"/>
      <c r="CG222" s="19"/>
      <c r="CH222" s="19"/>
      <c r="CI222" s="19"/>
      <c r="CJ222" s="19"/>
      <c r="CK222" s="19">
        <v>0</v>
      </c>
      <c r="CL222" s="19"/>
      <c r="CM222" s="19"/>
      <c r="CN222" s="19"/>
      <c r="CO222" s="19">
        <v>0</v>
      </c>
      <c r="CP222" s="19"/>
      <c r="CQ222" s="19"/>
      <c r="CR222" s="19"/>
      <c r="CS222" s="19">
        <v>0</v>
      </c>
      <c r="CT222" s="19"/>
      <c r="CU222" s="19"/>
      <c r="CV222" s="19"/>
      <c r="CW222" s="19">
        <v>0</v>
      </c>
      <c r="CX222" s="19">
        <v>0</v>
      </c>
      <c r="CY222" s="19"/>
      <c r="CZ222" s="19"/>
      <c r="DA222" s="19"/>
      <c r="DB222" s="19"/>
      <c r="DC222" s="19"/>
      <c r="DD222" s="19"/>
      <c r="DE222" s="19"/>
      <c r="DF222" s="19"/>
      <c r="DG222" s="19"/>
      <c r="DH222" s="19"/>
      <c r="DI222" s="19"/>
      <c r="DJ222" s="19"/>
      <c r="DK222" s="19"/>
      <c r="DL222" s="19"/>
      <c r="DM222" s="19"/>
      <c r="DN222" s="186"/>
      <c r="DO222" s="186"/>
      <c r="DQ222" s="18">
        <v>26</v>
      </c>
      <c r="DR222" s="21" t="s">
        <v>89</v>
      </c>
      <c r="DS222" s="19" t="s">
        <v>90</v>
      </c>
      <c r="DT222" s="19"/>
      <c r="DU222" s="19"/>
      <c r="DV222" s="19"/>
      <c r="DW222" s="19"/>
      <c r="DX222" s="19"/>
      <c r="DY222" s="19">
        <v>0</v>
      </c>
      <c r="DZ222" s="19"/>
      <c r="EA222" s="19"/>
      <c r="EB222" s="19"/>
      <c r="EC222" s="19">
        <v>0</v>
      </c>
      <c r="ED222" s="19"/>
      <c r="EE222" s="19"/>
      <c r="EF222" s="19"/>
      <c r="EG222" s="19">
        <v>0</v>
      </c>
      <c r="EH222" s="19"/>
      <c r="EI222" s="19"/>
      <c r="EJ222" s="19"/>
      <c r="EK222" s="19">
        <v>0</v>
      </c>
      <c r="EL222" s="19">
        <v>0</v>
      </c>
      <c r="EM222" s="48"/>
      <c r="EN222" s="48"/>
      <c r="EO222" s="48"/>
      <c r="EP222" s="197">
        <v>0</v>
      </c>
      <c r="EQ222" s="197"/>
      <c r="ER222" s="197"/>
      <c r="ES222" s="197"/>
      <c r="ET222" s="197">
        <v>0</v>
      </c>
      <c r="EU222" s="197"/>
      <c r="EV222" s="197"/>
      <c r="EW222" s="197"/>
      <c r="EX222" s="197">
        <v>0</v>
      </c>
      <c r="EY222" s="197"/>
      <c r="EZ222" s="197"/>
      <c r="FA222" s="197"/>
      <c r="FB222" s="197">
        <v>0</v>
      </c>
      <c r="FC222" s="197">
        <v>0</v>
      </c>
      <c r="FE222" s="18">
        <v>26</v>
      </c>
      <c r="FF222" s="21" t="s">
        <v>89</v>
      </c>
      <c r="FG222" s="19" t="s">
        <v>90</v>
      </c>
      <c r="FH222" s="19"/>
      <c r="FI222" s="19"/>
      <c r="FJ222" s="19"/>
      <c r="FK222" s="19"/>
      <c r="FL222" s="19"/>
      <c r="FM222" s="19"/>
      <c r="FN222" s="19"/>
      <c r="FO222" s="19"/>
      <c r="FP222" s="19"/>
      <c r="FQ222" s="19"/>
      <c r="FR222" s="19"/>
      <c r="FS222" s="19"/>
      <c r="FT222" s="19"/>
      <c r="FU222" s="19"/>
      <c r="FV222" s="19"/>
      <c r="FW222" s="19"/>
      <c r="FX222" s="19"/>
      <c r="FY222" s="19"/>
      <c r="FZ222" s="19"/>
      <c r="GA222" s="19"/>
      <c r="GB222" s="19"/>
      <c r="GC222" s="19"/>
      <c r="GD222" s="186">
        <f t="shared" si="2465"/>
        <v>0</v>
      </c>
      <c r="GE222" s="186"/>
      <c r="GF222" s="186"/>
      <c r="GG222" s="186"/>
      <c r="GH222" s="186">
        <f t="shared" si="2466"/>
        <v>0</v>
      </c>
      <c r="GI222" s="186"/>
      <c r="GJ222" s="186"/>
      <c r="GK222" s="186"/>
      <c r="GL222" s="186">
        <f t="shared" si="2467"/>
        <v>0</v>
      </c>
      <c r="GM222" s="186"/>
      <c r="GN222" s="186"/>
      <c r="GO222" s="186"/>
      <c r="GP222" s="186">
        <f t="shared" si="2468"/>
        <v>0</v>
      </c>
      <c r="GQ222" s="186"/>
      <c r="GS222" s="18">
        <v>26</v>
      </c>
      <c r="GT222" s="21" t="s">
        <v>89</v>
      </c>
      <c r="GU222" s="19" t="s">
        <v>90</v>
      </c>
      <c r="GV222" s="19">
        <v>1.3182768</v>
      </c>
      <c r="GW222" s="19">
        <v>5.2064598000000002</v>
      </c>
      <c r="GX222" s="19">
        <v>0.43792409999999998</v>
      </c>
      <c r="GY222" s="19">
        <v>0.19320869999999998</v>
      </c>
      <c r="GZ222" s="19">
        <v>0.19305029999999998</v>
      </c>
      <c r="HA222" s="19">
        <f t="shared" si="2280"/>
        <v>0.82418309999999995</v>
      </c>
      <c r="HB222" s="19">
        <v>0.200209</v>
      </c>
      <c r="HC222" s="19">
        <v>0</v>
      </c>
      <c r="HD222" s="19">
        <v>0.16666700000000001</v>
      </c>
      <c r="HE222" s="19">
        <f t="shared" si="2469"/>
        <v>0.36687599999999998</v>
      </c>
      <c r="HF222" s="19">
        <v>0.27666680000000005</v>
      </c>
      <c r="HG222" s="19">
        <v>9.8333400000000015E-2</v>
      </c>
      <c r="HH222" s="19">
        <v>0.24166680000000001</v>
      </c>
      <c r="HI222" s="19">
        <f t="shared" si="2470"/>
        <v>0.61666700000000008</v>
      </c>
      <c r="HJ222" s="19">
        <v>0.24166680000000001</v>
      </c>
      <c r="HK222" s="19">
        <v>0.15166679999999999</v>
      </c>
      <c r="HL222" s="19">
        <v>0.15166679999999999</v>
      </c>
      <c r="HM222" s="19">
        <f t="shared" si="2471"/>
        <v>0.54500039999999994</v>
      </c>
      <c r="HN222" s="19">
        <f t="shared" si="2335"/>
        <v>2.3527265000000002</v>
      </c>
      <c r="HO222" s="19">
        <v>0.15166679999999999</v>
      </c>
      <c r="HP222" s="19">
        <v>0.15166679999999999</v>
      </c>
      <c r="HQ222" s="19"/>
      <c r="HR222" s="19">
        <f t="shared" si="2472"/>
        <v>0.30333359999999998</v>
      </c>
      <c r="HS222" s="186"/>
      <c r="HT222" s="186"/>
      <c r="HU222" s="186"/>
      <c r="HV222" s="186">
        <f t="shared" si="2473"/>
        <v>0</v>
      </c>
      <c r="HW222" s="186"/>
      <c r="HX222" s="186"/>
      <c r="HY222" s="186"/>
      <c r="HZ222" s="186">
        <f t="shared" si="2474"/>
        <v>0</v>
      </c>
      <c r="IA222" s="186"/>
      <c r="IB222" s="186"/>
      <c r="IC222" s="186"/>
      <c r="ID222" s="186">
        <f t="shared" si="2475"/>
        <v>0</v>
      </c>
      <c r="IE222" s="186">
        <f t="shared" si="2340"/>
        <v>0.30333359999999998</v>
      </c>
    </row>
    <row r="223" spans="1:239" ht="15.75" x14ac:dyDescent="0.25">
      <c r="A223" s="17">
        <v>27</v>
      </c>
      <c r="B223" s="21" t="s">
        <v>91</v>
      </c>
      <c r="C223" s="19" t="s">
        <v>92</v>
      </c>
      <c r="D223" s="20">
        <f>AR223+'1.Danh muc CPHC'!CF223+DT223+FH223+GV223</f>
        <v>0</v>
      </c>
      <c r="E223" s="20">
        <f>AS223+'1.Danh muc CPHC'!CG223+DU223+FI223+GW223</f>
        <v>0</v>
      </c>
      <c r="F223" s="20">
        <f>AT223+'1.Danh muc CPHC'!CH223+DV223+FJ223+GX223</f>
        <v>0</v>
      </c>
      <c r="G223" s="20">
        <f>AU223+'1.Danh muc CPHC'!CI223+DW223+FK223+GY223</f>
        <v>0.45</v>
      </c>
      <c r="H223" s="20">
        <f>AV223+'1.Danh muc CPHC'!CJ223+DX223+FL223+GZ223</f>
        <v>0.55000000000000004</v>
      </c>
      <c r="I223" s="32">
        <f t="shared" si="2010"/>
        <v>1</v>
      </c>
      <c r="J223" s="20">
        <f t="shared" si="2447"/>
        <v>0.17643039999999999</v>
      </c>
      <c r="K223" s="20">
        <f t="shared" si="2447"/>
        <v>0.17643040000000001</v>
      </c>
      <c r="L223" s="20">
        <f t="shared" si="2447"/>
        <v>0.17643040000000001</v>
      </c>
      <c r="M223" s="32">
        <f t="shared" si="2011"/>
        <v>0.52929119999999996</v>
      </c>
      <c r="N223" s="20">
        <f t="shared" si="2448"/>
        <v>0.1764308</v>
      </c>
      <c r="O223" s="20">
        <f t="shared" si="2448"/>
        <v>0.64227280000000009</v>
      </c>
      <c r="P223" s="20">
        <f t="shared" si="2448"/>
        <v>0</v>
      </c>
      <c r="Q223" s="32">
        <f t="shared" si="2012"/>
        <v>0.81870360000000009</v>
      </c>
      <c r="R223" s="20">
        <f t="shared" si="2449"/>
        <v>0</v>
      </c>
      <c r="S223" s="20">
        <f t="shared" si="2449"/>
        <v>0.29909880000000005</v>
      </c>
      <c r="T223" s="20">
        <f t="shared" si="2449"/>
        <v>0.15269880000000002</v>
      </c>
      <c r="U223" s="32">
        <f t="shared" si="2013"/>
        <v>0.45179760000000008</v>
      </c>
      <c r="V223" s="32">
        <f t="shared" si="2014"/>
        <v>2.7997923999999998</v>
      </c>
      <c r="W223" s="32">
        <f>BK223+CY223+EM223+GA223+HO223</f>
        <v>0</v>
      </c>
      <c r="X223" s="32">
        <f t="shared" si="2450"/>
        <v>0</v>
      </c>
      <c r="Y223" s="202">
        <f t="shared" si="2450"/>
        <v>0</v>
      </c>
      <c r="Z223" s="186">
        <f t="shared" si="2341"/>
        <v>0</v>
      </c>
      <c r="AA223" s="186">
        <f>BO223+DC223+EQ223+GE223+HS223</f>
        <v>0</v>
      </c>
      <c r="AB223" s="186">
        <f t="shared" si="2451"/>
        <v>0</v>
      </c>
      <c r="AC223" s="186">
        <f t="shared" si="2451"/>
        <v>0</v>
      </c>
      <c r="AD223" s="186">
        <f t="shared" si="2451"/>
        <v>0</v>
      </c>
      <c r="AE223" s="186">
        <f>BS223+DG223+EU223+GI223+HW223</f>
        <v>0</v>
      </c>
      <c r="AF223" s="186">
        <f t="shared" si="2452"/>
        <v>0</v>
      </c>
      <c r="AG223" s="186">
        <f t="shared" si="2453"/>
        <v>0</v>
      </c>
      <c r="AH223" s="186">
        <f t="shared" si="2454"/>
        <v>0</v>
      </c>
      <c r="AI223" s="186">
        <f>BW223+DK223+EY223+GM223+IA223</f>
        <v>0</v>
      </c>
      <c r="AJ223" s="186">
        <f t="shared" si="2455"/>
        <v>0</v>
      </c>
      <c r="AK223" s="186">
        <f t="shared" si="2456"/>
        <v>0</v>
      </c>
      <c r="AL223" s="186">
        <f t="shared" si="2457"/>
        <v>0</v>
      </c>
      <c r="AM223" s="186">
        <f t="shared" si="2057"/>
        <v>0</v>
      </c>
      <c r="AN223" s="13"/>
      <c r="AO223" s="18">
        <v>27</v>
      </c>
      <c r="AP223" s="21" t="s">
        <v>91</v>
      </c>
      <c r="AQ223" s="19" t="s">
        <v>92</v>
      </c>
      <c r="AR223" s="19">
        <v>0</v>
      </c>
      <c r="AS223" s="19">
        <v>0</v>
      </c>
      <c r="AT223" s="19">
        <v>0</v>
      </c>
      <c r="AU223" s="19">
        <v>0.45</v>
      </c>
      <c r="AV223" s="19">
        <v>0.55000000000000004</v>
      </c>
      <c r="AW223" s="19">
        <f t="shared" si="2267"/>
        <v>1</v>
      </c>
      <c r="AX223" s="19">
        <v>0.17643039999999999</v>
      </c>
      <c r="AY223" s="19">
        <v>0.17643040000000001</v>
      </c>
      <c r="AZ223" s="19">
        <v>0.17643040000000001</v>
      </c>
      <c r="BA223" s="19">
        <f t="shared" si="2458"/>
        <v>0.52929119999999996</v>
      </c>
      <c r="BB223" s="19">
        <v>0.1764308</v>
      </c>
      <c r="BC223" s="19">
        <v>0.64227280000000009</v>
      </c>
      <c r="BD223" s="19">
        <v>0</v>
      </c>
      <c r="BE223" s="19">
        <f t="shared" si="2269"/>
        <v>0.81870360000000009</v>
      </c>
      <c r="BF223" s="19">
        <v>0</v>
      </c>
      <c r="BG223" s="19">
        <v>0.29909880000000005</v>
      </c>
      <c r="BH223" s="19">
        <v>0.15269880000000002</v>
      </c>
      <c r="BI223" s="19">
        <f t="shared" si="2459"/>
        <v>0.45179760000000008</v>
      </c>
      <c r="BJ223" s="33">
        <f>+AW223+BA223+BE223+BI223</f>
        <v>2.7997923999999998</v>
      </c>
      <c r="BK223" s="48"/>
      <c r="BL223" s="48"/>
      <c r="BM223" s="48"/>
      <c r="BN223" s="197">
        <f t="shared" si="2461"/>
        <v>0</v>
      </c>
      <c r="BO223" s="197"/>
      <c r="BP223" s="197"/>
      <c r="BQ223" s="197"/>
      <c r="BR223" s="197">
        <f t="shared" si="2462"/>
        <v>0</v>
      </c>
      <c r="BS223" s="197"/>
      <c r="BT223" s="197"/>
      <c r="BU223" s="197"/>
      <c r="BV223" s="197">
        <f t="shared" si="2463"/>
        <v>0</v>
      </c>
      <c r="BW223" s="197"/>
      <c r="BX223" s="197"/>
      <c r="BY223" s="197"/>
      <c r="BZ223" s="197">
        <f t="shared" si="2464"/>
        <v>0</v>
      </c>
      <c r="CA223" s="197"/>
      <c r="CC223" s="18">
        <v>27</v>
      </c>
      <c r="CD223" s="21" t="s">
        <v>91</v>
      </c>
      <c r="CE223" s="19" t="s">
        <v>92</v>
      </c>
      <c r="CF223" s="19"/>
      <c r="CG223" s="19"/>
      <c r="CH223" s="19"/>
      <c r="CI223" s="19"/>
      <c r="CJ223" s="19"/>
      <c r="CK223" s="19">
        <v>0</v>
      </c>
      <c r="CL223" s="19"/>
      <c r="CM223" s="19"/>
      <c r="CN223" s="19"/>
      <c r="CO223" s="19">
        <v>0</v>
      </c>
      <c r="CP223" s="19"/>
      <c r="CQ223" s="19"/>
      <c r="CR223" s="19"/>
      <c r="CS223" s="19">
        <v>0</v>
      </c>
      <c r="CT223" s="19"/>
      <c r="CU223" s="19"/>
      <c r="CV223" s="19"/>
      <c r="CW223" s="19">
        <v>0</v>
      </c>
      <c r="CX223" s="19">
        <v>0</v>
      </c>
      <c r="CY223" s="19"/>
      <c r="CZ223" s="19"/>
      <c r="DA223" s="19"/>
      <c r="DB223" s="19"/>
      <c r="DC223" s="19"/>
      <c r="DD223" s="19"/>
      <c r="DE223" s="19"/>
      <c r="DF223" s="19"/>
      <c r="DG223" s="19"/>
      <c r="DH223" s="19"/>
      <c r="DI223" s="19"/>
      <c r="DJ223" s="19"/>
      <c r="DK223" s="19"/>
      <c r="DL223" s="19"/>
      <c r="DM223" s="19"/>
      <c r="DN223" s="186"/>
      <c r="DO223" s="186"/>
      <c r="DQ223" s="18">
        <v>27</v>
      </c>
      <c r="DR223" s="21" t="s">
        <v>91</v>
      </c>
      <c r="DS223" s="19" t="s">
        <v>92</v>
      </c>
      <c r="DT223" s="19"/>
      <c r="DU223" s="19"/>
      <c r="DV223" s="19"/>
      <c r="DW223" s="19"/>
      <c r="DX223" s="19"/>
      <c r="DY223" s="19">
        <v>0</v>
      </c>
      <c r="DZ223" s="19"/>
      <c r="EA223" s="19"/>
      <c r="EB223" s="19"/>
      <c r="EC223" s="19">
        <v>0</v>
      </c>
      <c r="ED223" s="19"/>
      <c r="EE223" s="19"/>
      <c r="EF223" s="19"/>
      <c r="EG223" s="19">
        <v>0</v>
      </c>
      <c r="EH223" s="19"/>
      <c r="EI223" s="19"/>
      <c r="EJ223" s="19"/>
      <c r="EK223" s="19">
        <v>0</v>
      </c>
      <c r="EL223" s="19">
        <v>0</v>
      </c>
      <c r="EM223" s="48"/>
      <c r="EN223" s="48"/>
      <c r="EO223" s="48"/>
      <c r="EP223" s="197">
        <v>0</v>
      </c>
      <c r="EQ223" s="197"/>
      <c r="ER223" s="197"/>
      <c r="ES223" s="197"/>
      <c r="ET223" s="197">
        <v>0</v>
      </c>
      <c r="EU223" s="197"/>
      <c r="EV223" s="197"/>
      <c r="EW223" s="197"/>
      <c r="EX223" s="197">
        <v>0</v>
      </c>
      <c r="EY223" s="197"/>
      <c r="EZ223" s="197"/>
      <c r="FA223" s="197"/>
      <c r="FB223" s="197">
        <v>0</v>
      </c>
      <c r="FC223" s="197">
        <v>0</v>
      </c>
      <c r="FE223" s="18">
        <v>27</v>
      </c>
      <c r="FF223" s="21" t="s">
        <v>91</v>
      </c>
      <c r="FG223" s="19" t="s">
        <v>92</v>
      </c>
      <c r="FH223" s="19"/>
      <c r="FI223" s="19"/>
      <c r="FJ223" s="19"/>
      <c r="FK223" s="19"/>
      <c r="FL223" s="19"/>
      <c r="FM223" s="19"/>
      <c r="FN223" s="19"/>
      <c r="FO223" s="19"/>
      <c r="FP223" s="19"/>
      <c r="FQ223" s="19"/>
      <c r="FR223" s="19"/>
      <c r="FS223" s="19"/>
      <c r="FT223" s="19"/>
      <c r="FU223" s="19"/>
      <c r="FV223" s="19"/>
      <c r="FW223" s="19"/>
      <c r="FX223" s="19"/>
      <c r="FY223" s="19"/>
      <c r="FZ223" s="19"/>
      <c r="GA223" s="19"/>
      <c r="GB223" s="19"/>
      <c r="GC223" s="19"/>
      <c r="GD223" s="186">
        <f t="shared" si="2465"/>
        <v>0</v>
      </c>
      <c r="GE223" s="186"/>
      <c r="GF223" s="186"/>
      <c r="GG223" s="186"/>
      <c r="GH223" s="186">
        <f t="shared" si="2466"/>
        <v>0</v>
      </c>
      <c r="GI223" s="186"/>
      <c r="GJ223" s="186"/>
      <c r="GK223" s="186"/>
      <c r="GL223" s="186">
        <f t="shared" si="2467"/>
        <v>0</v>
      </c>
      <c r="GM223" s="186"/>
      <c r="GN223" s="186"/>
      <c r="GO223" s="186"/>
      <c r="GP223" s="186">
        <f t="shared" si="2468"/>
        <v>0</v>
      </c>
      <c r="GQ223" s="186"/>
      <c r="GS223" s="18">
        <v>27</v>
      </c>
      <c r="GT223" s="21" t="s">
        <v>91</v>
      </c>
      <c r="GU223" s="19" t="s">
        <v>92</v>
      </c>
      <c r="GV223" s="19">
        <v>0</v>
      </c>
      <c r="GW223" s="19">
        <v>0</v>
      </c>
      <c r="GX223" s="19">
        <v>0</v>
      </c>
      <c r="GY223" s="19">
        <v>0</v>
      </c>
      <c r="GZ223" s="19">
        <v>0</v>
      </c>
      <c r="HA223" s="19">
        <f t="shared" si="2280"/>
        <v>0</v>
      </c>
      <c r="HB223" s="19">
        <v>0</v>
      </c>
      <c r="HC223" s="19">
        <v>0</v>
      </c>
      <c r="HD223" s="19">
        <v>0</v>
      </c>
      <c r="HE223" s="19">
        <f t="shared" si="2469"/>
        <v>0</v>
      </c>
      <c r="HF223" s="19">
        <v>0</v>
      </c>
      <c r="HG223" s="19">
        <v>0</v>
      </c>
      <c r="HH223" s="19">
        <v>0</v>
      </c>
      <c r="HI223" s="19">
        <f t="shared" si="2470"/>
        <v>0</v>
      </c>
      <c r="HJ223" s="19">
        <v>0</v>
      </c>
      <c r="HK223" s="19">
        <v>0</v>
      </c>
      <c r="HL223" s="19">
        <v>0</v>
      </c>
      <c r="HM223" s="19">
        <f t="shared" si="2471"/>
        <v>0</v>
      </c>
      <c r="HN223" s="19">
        <f t="shared" si="2335"/>
        <v>0</v>
      </c>
      <c r="HO223" s="19">
        <v>0</v>
      </c>
      <c r="HP223" s="19">
        <v>0</v>
      </c>
      <c r="HQ223" s="19"/>
      <c r="HR223" s="19">
        <f t="shared" si="2472"/>
        <v>0</v>
      </c>
      <c r="HS223" s="186"/>
      <c r="HT223" s="186"/>
      <c r="HU223" s="186"/>
      <c r="HV223" s="186">
        <f t="shared" si="2473"/>
        <v>0</v>
      </c>
      <c r="HW223" s="186"/>
      <c r="HX223" s="186"/>
      <c r="HY223" s="186"/>
      <c r="HZ223" s="186">
        <f t="shared" si="2474"/>
        <v>0</v>
      </c>
      <c r="IA223" s="186"/>
      <c r="IB223" s="186"/>
      <c r="IC223" s="186"/>
      <c r="ID223" s="186">
        <f t="shared" si="2475"/>
        <v>0</v>
      </c>
      <c r="IE223" s="186">
        <f t="shared" si="2340"/>
        <v>0</v>
      </c>
    </row>
    <row r="224" spans="1:239" ht="15.75" x14ac:dyDescent="0.25">
      <c r="A224" s="17">
        <v>28</v>
      </c>
      <c r="B224" s="21" t="s">
        <v>93</v>
      </c>
      <c r="C224" s="19" t="s">
        <v>94</v>
      </c>
      <c r="D224" s="20">
        <f>AR224+'1.Danh muc CPHC'!CF224+DT224+FH224+GV224</f>
        <v>0</v>
      </c>
      <c r="E224" s="20">
        <f>AS224+'1.Danh muc CPHC'!CG224+DU224+FI224+GW224</f>
        <v>0</v>
      </c>
      <c r="F224" s="20">
        <f>AT224+'1.Danh muc CPHC'!CH224+DV224+FJ224+GX224</f>
        <v>0</v>
      </c>
      <c r="G224" s="20">
        <f>AU224+'1.Danh muc CPHC'!CI224+DW224+FK224+GY224</f>
        <v>0</v>
      </c>
      <c r="H224" s="20">
        <f>AV224+'1.Danh muc CPHC'!CJ224+DX224+FL224+GZ224</f>
        <v>0</v>
      </c>
      <c r="I224" s="32">
        <f t="shared" si="2010"/>
        <v>0</v>
      </c>
      <c r="J224" s="20">
        <f t="shared" si="2447"/>
        <v>0</v>
      </c>
      <c r="K224" s="20">
        <f t="shared" si="2447"/>
        <v>0</v>
      </c>
      <c r="L224" s="20">
        <f t="shared" si="2447"/>
        <v>0</v>
      </c>
      <c r="M224" s="32">
        <f t="shared" si="2011"/>
        <v>0</v>
      </c>
      <c r="N224" s="20">
        <f t="shared" si="2448"/>
        <v>0</v>
      </c>
      <c r="O224" s="20">
        <f t="shared" si="2448"/>
        <v>0</v>
      </c>
      <c r="P224" s="20">
        <f t="shared" si="2448"/>
        <v>0</v>
      </c>
      <c r="Q224" s="32">
        <f t="shared" si="2012"/>
        <v>0</v>
      </c>
      <c r="R224" s="20">
        <f t="shared" si="2449"/>
        <v>0</v>
      </c>
      <c r="S224" s="20">
        <f t="shared" si="2449"/>
        <v>0</v>
      </c>
      <c r="T224" s="20">
        <f t="shared" si="2449"/>
        <v>0</v>
      </c>
      <c r="U224" s="32">
        <f t="shared" si="2013"/>
        <v>0</v>
      </c>
      <c r="V224" s="32">
        <f t="shared" si="2014"/>
        <v>0</v>
      </c>
      <c r="W224" s="32">
        <f>BK224+CY224+EM224+GA224+HO224</f>
        <v>0</v>
      </c>
      <c r="X224" s="32">
        <f t="shared" si="2450"/>
        <v>0</v>
      </c>
      <c r="Y224" s="202">
        <f t="shared" si="2450"/>
        <v>0</v>
      </c>
      <c r="Z224" s="186">
        <f t="shared" si="2341"/>
        <v>0</v>
      </c>
      <c r="AA224" s="186">
        <f>BO224+DC224+EQ224+GE224+HS224</f>
        <v>0</v>
      </c>
      <c r="AB224" s="186">
        <f t="shared" si="2451"/>
        <v>0</v>
      </c>
      <c r="AC224" s="186">
        <f t="shared" si="2451"/>
        <v>0</v>
      </c>
      <c r="AD224" s="186">
        <f t="shared" si="2451"/>
        <v>0</v>
      </c>
      <c r="AE224" s="186">
        <f>BS224+DG224+EU224+GI224+HW224</f>
        <v>0</v>
      </c>
      <c r="AF224" s="186">
        <f t="shared" si="2452"/>
        <v>0</v>
      </c>
      <c r="AG224" s="186">
        <f t="shared" si="2453"/>
        <v>0</v>
      </c>
      <c r="AH224" s="186">
        <f t="shared" si="2454"/>
        <v>0</v>
      </c>
      <c r="AI224" s="186">
        <f>BW224+DK224+EY224+GM224+IA224</f>
        <v>0</v>
      </c>
      <c r="AJ224" s="186">
        <f t="shared" si="2455"/>
        <v>0</v>
      </c>
      <c r="AK224" s="186">
        <f t="shared" si="2456"/>
        <v>0</v>
      </c>
      <c r="AL224" s="186">
        <f t="shared" si="2457"/>
        <v>0</v>
      </c>
      <c r="AM224" s="186">
        <f t="shared" si="2057"/>
        <v>0</v>
      </c>
      <c r="AN224" s="13"/>
      <c r="AO224" s="18">
        <v>28</v>
      </c>
      <c r="AP224" s="21" t="s">
        <v>93</v>
      </c>
      <c r="AQ224" s="19" t="s">
        <v>94</v>
      </c>
      <c r="AR224" s="19">
        <v>0</v>
      </c>
      <c r="AS224" s="19">
        <v>0</v>
      </c>
      <c r="AT224" s="19">
        <v>0</v>
      </c>
      <c r="AU224" s="19">
        <v>0</v>
      </c>
      <c r="AV224" s="19">
        <v>0</v>
      </c>
      <c r="AW224" s="19">
        <f t="shared" si="2267"/>
        <v>0</v>
      </c>
      <c r="AX224" s="19">
        <v>0</v>
      </c>
      <c r="AY224" s="19">
        <v>0</v>
      </c>
      <c r="AZ224" s="19">
        <v>0</v>
      </c>
      <c r="BA224" s="19">
        <f t="shared" si="2458"/>
        <v>0</v>
      </c>
      <c r="BB224" s="19">
        <v>0</v>
      </c>
      <c r="BC224" s="19">
        <v>0</v>
      </c>
      <c r="BD224" s="19">
        <v>0</v>
      </c>
      <c r="BE224" s="19">
        <f t="shared" si="2269"/>
        <v>0</v>
      </c>
      <c r="BF224" s="19">
        <v>0</v>
      </c>
      <c r="BG224" s="19">
        <v>0</v>
      </c>
      <c r="BH224" s="19">
        <v>0</v>
      </c>
      <c r="BI224" s="19">
        <f t="shared" si="2459"/>
        <v>0</v>
      </c>
      <c r="BJ224" s="33">
        <f t="shared" si="2460"/>
        <v>0</v>
      </c>
      <c r="BK224" s="48"/>
      <c r="BL224" s="48"/>
      <c r="BM224" s="48"/>
      <c r="BN224" s="197">
        <f t="shared" si="2461"/>
        <v>0</v>
      </c>
      <c r="BO224" s="197"/>
      <c r="BP224" s="197"/>
      <c r="BQ224" s="197"/>
      <c r="BR224" s="197">
        <f t="shared" si="2462"/>
        <v>0</v>
      </c>
      <c r="BS224" s="197"/>
      <c r="BT224" s="197"/>
      <c r="BU224" s="197"/>
      <c r="BV224" s="197">
        <f t="shared" si="2463"/>
        <v>0</v>
      </c>
      <c r="BW224" s="197"/>
      <c r="BX224" s="197"/>
      <c r="BY224" s="197"/>
      <c r="BZ224" s="197">
        <f t="shared" si="2464"/>
        <v>0</v>
      </c>
      <c r="CA224" s="197"/>
      <c r="CC224" s="18">
        <v>28</v>
      </c>
      <c r="CD224" s="21" t="s">
        <v>93</v>
      </c>
      <c r="CE224" s="19" t="s">
        <v>94</v>
      </c>
      <c r="CF224" s="19"/>
      <c r="CG224" s="19"/>
      <c r="CH224" s="19"/>
      <c r="CI224" s="19"/>
      <c r="CJ224" s="19"/>
      <c r="CK224" s="19">
        <v>0</v>
      </c>
      <c r="CL224" s="19"/>
      <c r="CM224" s="19"/>
      <c r="CN224" s="19"/>
      <c r="CO224" s="19">
        <v>0</v>
      </c>
      <c r="CP224" s="19"/>
      <c r="CQ224" s="19"/>
      <c r="CR224" s="19"/>
      <c r="CS224" s="19">
        <v>0</v>
      </c>
      <c r="CT224" s="19"/>
      <c r="CU224" s="19"/>
      <c r="CV224" s="19"/>
      <c r="CW224" s="19">
        <v>0</v>
      </c>
      <c r="CX224" s="19">
        <v>0</v>
      </c>
      <c r="CY224" s="19"/>
      <c r="CZ224" s="19"/>
      <c r="DA224" s="19"/>
      <c r="DB224" s="19"/>
      <c r="DC224" s="19"/>
      <c r="DD224" s="19"/>
      <c r="DE224" s="19"/>
      <c r="DF224" s="19"/>
      <c r="DG224" s="19"/>
      <c r="DH224" s="19"/>
      <c r="DI224" s="19"/>
      <c r="DJ224" s="19"/>
      <c r="DK224" s="19"/>
      <c r="DL224" s="19"/>
      <c r="DM224" s="19"/>
      <c r="DN224" s="186"/>
      <c r="DO224" s="186"/>
      <c r="DQ224" s="18">
        <v>28</v>
      </c>
      <c r="DR224" s="21" t="s">
        <v>93</v>
      </c>
      <c r="DS224" s="19" t="s">
        <v>94</v>
      </c>
      <c r="DT224" s="19"/>
      <c r="DU224" s="19"/>
      <c r="DV224" s="19"/>
      <c r="DW224" s="19"/>
      <c r="DX224" s="19"/>
      <c r="DY224" s="19">
        <v>0</v>
      </c>
      <c r="DZ224" s="19"/>
      <c r="EA224" s="19"/>
      <c r="EB224" s="19"/>
      <c r="EC224" s="19">
        <v>0</v>
      </c>
      <c r="ED224" s="19"/>
      <c r="EE224" s="19"/>
      <c r="EF224" s="19"/>
      <c r="EG224" s="19">
        <v>0</v>
      </c>
      <c r="EH224" s="19"/>
      <c r="EI224" s="19"/>
      <c r="EJ224" s="19"/>
      <c r="EK224" s="19">
        <v>0</v>
      </c>
      <c r="EL224" s="19">
        <v>0</v>
      </c>
      <c r="EM224" s="48"/>
      <c r="EN224" s="48"/>
      <c r="EO224" s="48"/>
      <c r="EP224" s="197">
        <v>0</v>
      </c>
      <c r="EQ224" s="197"/>
      <c r="ER224" s="197"/>
      <c r="ES224" s="197"/>
      <c r="ET224" s="197">
        <v>0</v>
      </c>
      <c r="EU224" s="197"/>
      <c r="EV224" s="197"/>
      <c r="EW224" s="197"/>
      <c r="EX224" s="197">
        <v>0</v>
      </c>
      <c r="EY224" s="197"/>
      <c r="EZ224" s="197"/>
      <c r="FA224" s="197"/>
      <c r="FB224" s="197">
        <v>0</v>
      </c>
      <c r="FC224" s="197">
        <v>0</v>
      </c>
      <c r="FE224" s="18">
        <v>28</v>
      </c>
      <c r="FF224" s="21" t="s">
        <v>93</v>
      </c>
      <c r="FG224" s="19" t="s">
        <v>94</v>
      </c>
      <c r="FH224" s="19"/>
      <c r="FI224" s="19"/>
      <c r="FJ224" s="19"/>
      <c r="FK224" s="19"/>
      <c r="FL224" s="19"/>
      <c r="FM224" s="19"/>
      <c r="FN224" s="19"/>
      <c r="FO224" s="19"/>
      <c r="FP224" s="19"/>
      <c r="FQ224" s="19"/>
      <c r="FR224" s="19"/>
      <c r="FS224" s="19"/>
      <c r="FT224" s="19"/>
      <c r="FU224" s="19"/>
      <c r="FV224" s="19"/>
      <c r="FW224" s="19"/>
      <c r="FX224" s="19"/>
      <c r="FY224" s="19"/>
      <c r="FZ224" s="19"/>
      <c r="GA224" s="19"/>
      <c r="GB224" s="19"/>
      <c r="GC224" s="19"/>
      <c r="GD224" s="186">
        <f t="shared" si="2465"/>
        <v>0</v>
      </c>
      <c r="GE224" s="186"/>
      <c r="GF224" s="186"/>
      <c r="GG224" s="186"/>
      <c r="GH224" s="186">
        <f t="shared" si="2466"/>
        <v>0</v>
      </c>
      <c r="GI224" s="186"/>
      <c r="GJ224" s="186"/>
      <c r="GK224" s="186"/>
      <c r="GL224" s="186">
        <f t="shared" si="2467"/>
        <v>0</v>
      </c>
      <c r="GM224" s="186"/>
      <c r="GN224" s="186"/>
      <c r="GO224" s="186"/>
      <c r="GP224" s="186">
        <f t="shared" si="2468"/>
        <v>0</v>
      </c>
      <c r="GQ224" s="186"/>
      <c r="GS224" s="18">
        <v>28</v>
      </c>
      <c r="GT224" s="21" t="s">
        <v>93</v>
      </c>
      <c r="GU224" s="19" t="s">
        <v>94</v>
      </c>
      <c r="GV224" s="19">
        <v>0</v>
      </c>
      <c r="GW224" s="19">
        <v>0</v>
      </c>
      <c r="GX224" s="19">
        <v>0</v>
      </c>
      <c r="GY224" s="19">
        <v>0</v>
      </c>
      <c r="GZ224" s="19">
        <v>0</v>
      </c>
      <c r="HA224" s="19">
        <f t="shared" si="2280"/>
        <v>0</v>
      </c>
      <c r="HB224" s="19">
        <v>0</v>
      </c>
      <c r="HC224" s="19">
        <v>0</v>
      </c>
      <c r="HD224" s="19">
        <v>0</v>
      </c>
      <c r="HE224" s="19">
        <f t="shared" si="2469"/>
        <v>0</v>
      </c>
      <c r="HF224" s="19">
        <v>0</v>
      </c>
      <c r="HG224" s="19">
        <v>0</v>
      </c>
      <c r="HH224" s="19">
        <v>0</v>
      </c>
      <c r="HI224" s="19">
        <f t="shared" si="2470"/>
        <v>0</v>
      </c>
      <c r="HJ224" s="19">
        <v>0</v>
      </c>
      <c r="HK224" s="19">
        <v>0</v>
      </c>
      <c r="HL224" s="19">
        <v>0</v>
      </c>
      <c r="HM224" s="19">
        <f t="shared" si="2471"/>
        <v>0</v>
      </c>
      <c r="HN224" s="19">
        <f t="shared" si="2335"/>
        <v>0</v>
      </c>
      <c r="HO224" s="19">
        <v>0</v>
      </c>
      <c r="HP224" s="19">
        <v>0</v>
      </c>
      <c r="HQ224" s="19"/>
      <c r="HR224" s="19">
        <f t="shared" si="2472"/>
        <v>0</v>
      </c>
      <c r="HS224" s="186"/>
      <c r="HT224" s="186"/>
      <c r="HU224" s="186"/>
      <c r="HV224" s="186">
        <f t="shared" si="2473"/>
        <v>0</v>
      </c>
      <c r="HW224" s="186"/>
      <c r="HX224" s="186"/>
      <c r="HY224" s="186"/>
      <c r="HZ224" s="186">
        <f t="shared" si="2474"/>
        <v>0</v>
      </c>
      <c r="IA224" s="186"/>
      <c r="IB224" s="186"/>
      <c r="IC224" s="186"/>
      <c r="ID224" s="186">
        <f t="shared" si="2475"/>
        <v>0</v>
      </c>
      <c r="IE224" s="186">
        <f t="shared" si="2340"/>
        <v>0</v>
      </c>
    </row>
    <row r="225" spans="1:239" s="13" customFormat="1" ht="15.75" x14ac:dyDescent="0.25">
      <c r="A225" s="14" t="s">
        <v>95</v>
      </c>
      <c r="B225" s="15"/>
      <c r="C225" s="16" t="s">
        <v>96</v>
      </c>
      <c r="D225" s="24">
        <f>SUM(D226:D227)</f>
        <v>0</v>
      </c>
      <c r="E225" s="24">
        <f t="shared" ref="E225:T225" si="2476">SUM(E226:E227)</f>
        <v>0</v>
      </c>
      <c r="F225" s="24">
        <f t="shared" si="2476"/>
        <v>0</v>
      </c>
      <c r="G225" s="24">
        <f t="shared" si="2476"/>
        <v>0</v>
      </c>
      <c r="H225" s="24">
        <f t="shared" si="2476"/>
        <v>0</v>
      </c>
      <c r="I225" s="29">
        <f t="shared" si="2010"/>
        <v>0</v>
      </c>
      <c r="J225" s="24">
        <f t="shared" si="2476"/>
        <v>0</v>
      </c>
      <c r="K225" s="24">
        <f t="shared" si="2476"/>
        <v>0</v>
      </c>
      <c r="L225" s="24">
        <f t="shared" si="2476"/>
        <v>0</v>
      </c>
      <c r="M225" s="29">
        <f t="shared" si="2011"/>
        <v>0</v>
      </c>
      <c r="N225" s="24">
        <f t="shared" si="2476"/>
        <v>0</v>
      </c>
      <c r="O225" s="24">
        <f t="shared" si="2476"/>
        <v>0</v>
      </c>
      <c r="P225" s="24">
        <f t="shared" si="2476"/>
        <v>0</v>
      </c>
      <c r="Q225" s="29">
        <f t="shared" si="2012"/>
        <v>0</v>
      </c>
      <c r="R225" s="24">
        <f t="shared" si="2476"/>
        <v>0</v>
      </c>
      <c r="S225" s="24">
        <f t="shared" si="2476"/>
        <v>0</v>
      </c>
      <c r="T225" s="24">
        <f t="shared" si="2476"/>
        <v>0</v>
      </c>
      <c r="U225" s="29">
        <f t="shared" si="2013"/>
        <v>0</v>
      </c>
      <c r="V225" s="29">
        <f t="shared" si="2014"/>
        <v>0</v>
      </c>
      <c r="W225" s="29">
        <f t="shared" ref="W225:Y225" si="2477">SUM(W226:W227)</f>
        <v>0</v>
      </c>
      <c r="X225" s="29">
        <f t="shared" si="2477"/>
        <v>0</v>
      </c>
      <c r="Y225" s="204">
        <f t="shared" si="2477"/>
        <v>0</v>
      </c>
      <c r="Z225" s="353">
        <f t="shared" si="2341"/>
        <v>0</v>
      </c>
      <c r="AA225" s="353">
        <f t="shared" ref="AA225" si="2478">SUM(AA226:AA227)</f>
        <v>0</v>
      </c>
      <c r="AB225" s="353">
        <f t="shared" ref="AB225:AC225" si="2479">SUM(AB226:AB227)</f>
        <v>0</v>
      </c>
      <c r="AC225" s="353">
        <f t="shared" si="2479"/>
        <v>0</v>
      </c>
      <c r="AD225" s="353">
        <f>SUM(AD226:AD227)</f>
        <v>0</v>
      </c>
      <c r="AE225" s="353">
        <f t="shared" ref="AE225:AG225" si="2480">SUM(AE226:AE227)</f>
        <v>0</v>
      </c>
      <c r="AF225" s="353">
        <f t="shared" si="2480"/>
        <v>0</v>
      </c>
      <c r="AG225" s="353">
        <f t="shared" si="2480"/>
        <v>0</v>
      </c>
      <c r="AH225" s="353">
        <f>SUM(AH226:AH227)</f>
        <v>0</v>
      </c>
      <c r="AI225" s="353">
        <f t="shared" ref="AI225:AK225" si="2481">SUM(AI226:AI227)</f>
        <v>0</v>
      </c>
      <c r="AJ225" s="353">
        <f t="shared" si="2481"/>
        <v>0</v>
      </c>
      <c r="AK225" s="353">
        <f t="shared" si="2481"/>
        <v>0</v>
      </c>
      <c r="AL225" s="353">
        <f>SUM(AL226:AL227)</f>
        <v>0</v>
      </c>
      <c r="AM225" s="353">
        <f t="shared" si="2057"/>
        <v>0</v>
      </c>
      <c r="AN225" s="355"/>
      <c r="AO225" s="15" t="s">
        <v>95</v>
      </c>
      <c r="AP225" s="15"/>
      <c r="AQ225" s="16" t="s">
        <v>96</v>
      </c>
      <c r="AR225" s="24">
        <f>SUM(AR226:AR227)</f>
        <v>0</v>
      </c>
      <c r="AS225" s="24">
        <f t="shared" ref="AS225:BL225" si="2482">SUM(AS226:AS227)</f>
        <v>0</v>
      </c>
      <c r="AT225" s="24">
        <f t="shared" si="2482"/>
        <v>0</v>
      </c>
      <c r="AU225" s="24">
        <f t="shared" si="2482"/>
        <v>0</v>
      </c>
      <c r="AV225" s="24">
        <f t="shared" si="2482"/>
        <v>0</v>
      </c>
      <c r="AW225" s="24">
        <f t="shared" si="2482"/>
        <v>0</v>
      </c>
      <c r="AX225" s="24">
        <f t="shared" si="2482"/>
        <v>0</v>
      </c>
      <c r="AY225" s="24">
        <f t="shared" si="2482"/>
        <v>0</v>
      </c>
      <c r="AZ225" s="24">
        <f t="shared" si="2482"/>
        <v>0</v>
      </c>
      <c r="BA225" s="24">
        <f t="shared" si="2482"/>
        <v>0</v>
      </c>
      <c r="BB225" s="24">
        <f t="shared" si="2482"/>
        <v>0</v>
      </c>
      <c r="BC225" s="24">
        <f t="shared" si="2482"/>
        <v>0</v>
      </c>
      <c r="BD225" s="24">
        <v>0</v>
      </c>
      <c r="BE225" s="24">
        <f t="shared" si="2482"/>
        <v>0</v>
      </c>
      <c r="BF225" s="24">
        <f t="shared" ref="BF225:BH225" si="2483">SUM(BF226:BF227)</f>
        <v>0</v>
      </c>
      <c r="BG225" s="24">
        <f t="shared" si="2483"/>
        <v>0</v>
      </c>
      <c r="BH225" s="24">
        <f t="shared" si="2483"/>
        <v>0</v>
      </c>
      <c r="BI225" s="24">
        <f t="shared" si="2482"/>
        <v>0</v>
      </c>
      <c r="BJ225" s="24">
        <f t="shared" si="2482"/>
        <v>0</v>
      </c>
      <c r="BK225" s="196">
        <f t="shared" si="2482"/>
        <v>0</v>
      </c>
      <c r="BL225" s="196">
        <f t="shared" si="2482"/>
        <v>0</v>
      </c>
      <c r="BM225" s="196">
        <v>0</v>
      </c>
      <c r="BN225" s="350">
        <f t="shared" ref="BN225:BP225" si="2484">SUM(BN226:BN227)</f>
        <v>0</v>
      </c>
      <c r="BO225" s="350">
        <f t="shared" si="2484"/>
        <v>0</v>
      </c>
      <c r="BP225" s="350">
        <f t="shared" si="2484"/>
        <v>0</v>
      </c>
      <c r="BQ225" s="350">
        <v>0</v>
      </c>
      <c r="BR225" s="350">
        <f t="shared" ref="BR225:BT225" si="2485">SUM(BR226:BR227)</f>
        <v>0</v>
      </c>
      <c r="BS225" s="350">
        <f t="shared" si="2485"/>
        <v>0</v>
      </c>
      <c r="BT225" s="350">
        <f t="shared" si="2485"/>
        <v>0</v>
      </c>
      <c r="BU225" s="350">
        <v>0</v>
      </c>
      <c r="BV225" s="350">
        <f t="shared" ref="BV225:BX225" si="2486">SUM(BV226:BV227)</f>
        <v>0</v>
      </c>
      <c r="BW225" s="350">
        <f t="shared" si="2486"/>
        <v>0</v>
      </c>
      <c r="BX225" s="350">
        <f t="shared" si="2486"/>
        <v>0</v>
      </c>
      <c r="BY225" s="350">
        <v>0</v>
      </c>
      <c r="BZ225" s="350">
        <f t="shared" ref="BZ225" si="2487">SUM(BZ226:BZ227)</f>
        <v>0</v>
      </c>
      <c r="CA225" s="350"/>
      <c r="CB225" s="355"/>
      <c r="CC225" s="15" t="s">
        <v>95</v>
      </c>
      <c r="CD225" s="15"/>
      <c r="CE225" s="16" t="s">
        <v>96</v>
      </c>
      <c r="CF225" s="24">
        <v>0</v>
      </c>
      <c r="CG225" s="24">
        <v>0</v>
      </c>
      <c r="CH225" s="24">
        <v>0</v>
      </c>
      <c r="CI225" s="24">
        <v>0</v>
      </c>
      <c r="CJ225" s="24">
        <v>0</v>
      </c>
      <c r="CK225" s="16">
        <v>0</v>
      </c>
      <c r="CL225" s="24">
        <v>0</v>
      </c>
      <c r="CM225" s="24">
        <v>0</v>
      </c>
      <c r="CN225" s="24">
        <v>0</v>
      </c>
      <c r="CO225" s="16">
        <v>0</v>
      </c>
      <c r="CP225" s="24">
        <v>0</v>
      </c>
      <c r="CQ225" s="24">
        <v>0</v>
      </c>
      <c r="CR225" s="24">
        <v>0</v>
      </c>
      <c r="CS225" s="16">
        <v>0</v>
      </c>
      <c r="CT225" s="24">
        <v>0</v>
      </c>
      <c r="CU225" s="24">
        <v>0</v>
      </c>
      <c r="CV225" s="24">
        <v>0</v>
      </c>
      <c r="CW225" s="16">
        <v>0</v>
      </c>
      <c r="CX225" s="16">
        <v>0</v>
      </c>
      <c r="CY225" s="24"/>
      <c r="CZ225" s="24"/>
      <c r="DA225" s="24"/>
      <c r="DB225" s="24"/>
      <c r="DC225" s="24"/>
      <c r="DD225" s="24"/>
      <c r="DE225" s="24"/>
      <c r="DF225" s="24"/>
      <c r="DG225" s="24"/>
      <c r="DH225" s="24"/>
      <c r="DI225" s="24"/>
      <c r="DJ225" s="24"/>
      <c r="DK225" s="24"/>
      <c r="DL225" s="24"/>
      <c r="DM225" s="24"/>
      <c r="DN225" s="353"/>
      <c r="DO225" s="353"/>
      <c r="DP225" s="355"/>
      <c r="DQ225" s="15" t="s">
        <v>95</v>
      </c>
      <c r="DR225" s="15"/>
      <c r="DS225" s="16" t="s">
        <v>96</v>
      </c>
      <c r="DT225" s="24">
        <v>0</v>
      </c>
      <c r="DU225" s="24">
        <v>0</v>
      </c>
      <c r="DV225" s="24">
        <v>0</v>
      </c>
      <c r="DW225" s="24">
        <v>0</v>
      </c>
      <c r="DX225" s="24">
        <v>0</v>
      </c>
      <c r="DY225" s="16">
        <v>0</v>
      </c>
      <c r="DZ225" s="24">
        <v>0</v>
      </c>
      <c r="EA225" s="24">
        <v>0</v>
      </c>
      <c r="EB225" s="24">
        <v>0</v>
      </c>
      <c r="EC225" s="16">
        <v>0</v>
      </c>
      <c r="ED225" s="24">
        <v>0</v>
      </c>
      <c r="EE225" s="24">
        <v>0</v>
      </c>
      <c r="EF225" s="24">
        <v>0</v>
      </c>
      <c r="EG225" s="16">
        <v>0</v>
      </c>
      <c r="EH225" s="24">
        <v>0</v>
      </c>
      <c r="EI225" s="24">
        <v>0</v>
      </c>
      <c r="EJ225" s="24">
        <v>0</v>
      </c>
      <c r="EK225" s="16">
        <v>0</v>
      </c>
      <c r="EL225" s="16">
        <v>0</v>
      </c>
      <c r="EM225" s="196">
        <v>0</v>
      </c>
      <c r="EN225" s="196">
        <v>0</v>
      </c>
      <c r="EO225" s="196">
        <v>0</v>
      </c>
      <c r="EP225" s="350">
        <v>0</v>
      </c>
      <c r="EQ225" s="350">
        <v>0</v>
      </c>
      <c r="ER225" s="350">
        <v>0</v>
      </c>
      <c r="ES225" s="350">
        <v>0</v>
      </c>
      <c r="ET225" s="350">
        <v>0</v>
      </c>
      <c r="EU225" s="350">
        <v>0</v>
      </c>
      <c r="EV225" s="350">
        <v>0</v>
      </c>
      <c r="EW225" s="350">
        <v>0</v>
      </c>
      <c r="EX225" s="350">
        <v>0</v>
      </c>
      <c r="EY225" s="350">
        <v>0</v>
      </c>
      <c r="EZ225" s="350">
        <v>0</v>
      </c>
      <c r="FA225" s="350">
        <v>0</v>
      </c>
      <c r="FB225" s="350">
        <v>0</v>
      </c>
      <c r="FC225" s="350">
        <v>0</v>
      </c>
      <c r="FD225" s="355"/>
      <c r="FE225" s="15" t="s">
        <v>95</v>
      </c>
      <c r="FF225" s="15"/>
      <c r="FG225" s="16" t="s">
        <v>96</v>
      </c>
      <c r="FH225" s="24"/>
      <c r="FI225" s="24"/>
      <c r="FJ225" s="24"/>
      <c r="FK225" s="24"/>
      <c r="FL225" s="24"/>
      <c r="FM225" s="16"/>
      <c r="FN225" s="24"/>
      <c r="FO225" s="24"/>
      <c r="FP225" s="24"/>
      <c r="FQ225" s="16"/>
      <c r="FR225" s="24"/>
      <c r="FS225" s="24"/>
      <c r="FT225" s="24"/>
      <c r="FU225" s="16"/>
      <c r="FV225" s="24"/>
      <c r="FW225" s="24"/>
      <c r="FX225" s="24"/>
      <c r="FY225" s="16"/>
      <c r="FZ225" s="16"/>
      <c r="GA225" s="16">
        <f t="shared" ref="GA225:GB225" si="2488">SUM(GA226:GA227)</f>
        <v>0</v>
      </c>
      <c r="GB225" s="16">
        <f t="shared" si="2488"/>
        <v>0</v>
      </c>
      <c r="GC225" s="24">
        <v>0</v>
      </c>
      <c r="GD225" s="353">
        <f t="shared" ref="GD225:GF225" si="2489">SUM(GD226:GD227)</f>
        <v>0</v>
      </c>
      <c r="GE225" s="353">
        <f t="shared" si="2489"/>
        <v>0</v>
      </c>
      <c r="GF225" s="353">
        <f t="shared" si="2489"/>
        <v>0</v>
      </c>
      <c r="GG225" s="353">
        <v>0</v>
      </c>
      <c r="GH225" s="353">
        <f t="shared" ref="GH225:GJ225" si="2490">SUM(GH226:GH227)</f>
        <v>0</v>
      </c>
      <c r="GI225" s="353">
        <f t="shared" si="2490"/>
        <v>0</v>
      </c>
      <c r="GJ225" s="353">
        <f t="shared" si="2490"/>
        <v>0</v>
      </c>
      <c r="GK225" s="353">
        <v>0</v>
      </c>
      <c r="GL225" s="353">
        <f t="shared" ref="GL225:GN225" si="2491">SUM(GL226:GL227)</f>
        <v>0</v>
      </c>
      <c r="GM225" s="353">
        <f t="shared" si="2491"/>
        <v>0</v>
      </c>
      <c r="GN225" s="353">
        <f t="shared" si="2491"/>
        <v>0</v>
      </c>
      <c r="GO225" s="353">
        <v>0</v>
      </c>
      <c r="GP225" s="353">
        <f t="shared" ref="GP225" si="2492">SUM(GP226:GP227)</f>
        <v>0</v>
      </c>
      <c r="GQ225" s="353"/>
      <c r="GR225" s="355"/>
      <c r="GS225" s="15" t="s">
        <v>95</v>
      </c>
      <c r="GT225" s="15"/>
      <c r="GU225" s="16" t="s">
        <v>96</v>
      </c>
      <c r="GV225" s="24">
        <f>SUM(GV226:GV227)</f>
        <v>0</v>
      </c>
      <c r="GW225" s="24">
        <f t="shared" ref="GW225:HN225" si="2493">SUM(GW226:GW227)</f>
        <v>0</v>
      </c>
      <c r="GX225" s="24">
        <f t="shared" si="2493"/>
        <v>0</v>
      </c>
      <c r="GY225" s="24">
        <f t="shared" si="2493"/>
        <v>0</v>
      </c>
      <c r="GZ225" s="24">
        <f t="shared" si="2493"/>
        <v>0</v>
      </c>
      <c r="HA225" s="24">
        <f t="shared" si="2493"/>
        <v>0</v>
      </c>
      <c r="HB225" s="24">
        <f t="shared" si="2493"/>
        <v>0</v>
      </c>
      <c r="HC225" s="24">
        <f t="shared" si="2493"/>
        <v>0</v>
      </c>
      <c r="HD225" s="24">
        <f t="shared" si="2493"/>
        <v>0</v>
      </c>
      <c r="HE225" s="24">
        <f t="shared" si="2493"/>
        <v>0</v>
      </c>
      <c r="HF225" s="24">
        <f t="shared" si="2493"/>
        <v>0</v>
      </c>
      <c r="HG225" s="24">
        <f t="shared" si="2493"/>
        <v>0</v>
      </c>
      <c r="HH225" s="24">
        <f t="shared" si="2493"/>
        <v>0</v>
      </c>
      <c r="HI225" s="24">
        <f t="shared" si="2493"/>
        <v>0</v>
      </c>
      <c r="HJ225" s="24">
        <f t="shared" si="2493"/>
        <v>0</v>
      </c>
      <c r="HK225" s="24">
        <f t="shared" si="2493"/>
        <v>0</v>
      </c>
      <c r="HL225" s="24">
        <v>0</v>
      </c>
      <c r="HM225" s="24">
        <f t="shared" si="2493"/>
        <v>0</v>
      </c>
      <c r="HN225" s="24">
        <f t="shared" si="2493"/>
        <v>0</v>
      </c>
      <c r="HO225" s="24">
        <v>0</v>
      </c>
      <c r="HP225" s="24">
        <v>0</v>
      </c>
      <c r="HQ225" s="24">
        <v>0</v>
      </c>
      <c r="HR225" s="24">
        <f t="shared" ref="HR225" si="2494">SUM(HR226:HR227)</f>
        <v>0</v>
      </c>
      <c r="HS225" s="353">
        <v>0</v>
      </c>
      <c r="HT225" s="353">
        <v>0</v>
      </c>
      <c r="HU225" s="353">
        <v>0</v>
      </c>
      <c r="HV225" s="353">
        <f t="shared" ref="HV225" si="2495">SUM(HV226:HV227)</f>
        <v>0</v>
      </c>
      <c r="HW225" s="353">
        <v>0</v>
      </c>
      <c r="HX225" s="353">
        <v>0</v>
      </c>
      <c r="HY225" s="353">
        <v>0</v>
      </c>
      <c r="HZ225" s="353">
        <f t="shared" ref="HZ225" si="2496">SUM(HZ226:HZ227)</f>
        <v>0</v>
      </c>
      <c r="IA225" s="353">
        <v>0</v>
      </c>
      <c r="IB225" s="353">
        <v>0</v>
      </c>
      <c r="IC225" s="353">
        <v>0</v>
      </c>
      <c r="ID225" s="353">
        <f t="shared" ref="ID225:IE225" si="2497">SUM(ID226:ID227)</f>
        <v>0</v>
      </c>
      <c r="IE225" s="353">
        <f t="shared" si="2497"/>
        <v>0</v>
      </c>
    </row>
    <row r="226" spans="1:239" ht="15.75" x14ac:dyDescent="0.25">
      <c r="A226" s="25">
        <v>29</v>
      </c>
      <c r="B226" s="21" t="s">
        <v>97</v>
      </c>
      <c r="C226" s="19" t="s">
        <v>98</v>
      </c>
      <c r="D226" s="20">
        <f>AR226+'1.Danh muc CPHC'!CF226+DT226+FH226+GV226</f>
        <v>0</v>
      </c>
      <c r="E226" s="20">
        <f>AS226+'1.Danh muc CPHC'!CG226+DU226+FI226+GW226</f>
        <v>0</v>
      </c>
      <c r="F226" s="20">
        <f>AT226+'1.Danh muc CPHC'!CH226+DV226+FJ226+GX226</f>
        <v>0</v>
      </c>
      <c r="G226" s="20">
        <f>AU226+'1.Danh muc CPHC'!CI226+DW226+FK226+GY226</f>
        <v>0</v>
      </c>
      <c r="H226" s="20">
        <f>AV226+'1.Danh muc CPHC'!CJ226+DX226+FL226+GZ226</f>
        <v>0</v>
      </c>
      <c r="I226" s="32">
        <f t="shared" si="2010"/>
        <v>0</v>
      </c>
      <c r="J226" s="20">
        <f t="shared" ref="J226:L227" si="2498">AX226+CL226+DZ226+FN226+HB226</f>
        <v>0</v>
      </c>
      <c r="K226" s="20">
        <f t="shared" si="2498"/>
        <v>0</v>
      </c>
      <c r="L226" s="20">
        <f t="shared" si="2498"/>
        <v>0</v>
      </c>
      <c r="M226" s="32">
        <f t="shared" si="2011"/>
        <v>0</v>
      </c>
      <c r="N226" s="20">
        <f t="shared" ref="N226:P227" si="2499">BB226+CP226+ED226+FR226+HF226</f>
        <v>0</v>
      </c>
      <c r="O226" s="20">
        <f t="shared" si="2499"/>
        <v>0</v>
      </c>
      <c r="P226" s="20">
        <f t="shared" si="2499"/>
        <v>0</v>
      </c>
      <c r="Q226" s="32">
        <f t="shared" si="2012"/>
        <v>0</v>
      </c>
      <c r="R226" s="20">
        <f t="shared" ref="R226:T227" si="2500">BF226+CT226+EH226+FV226+HJ226</f>
        <v>0</v>
      </c>
      <c r="S226" s="20">
        <f t="shared" si="2500"/>
        <v>0</v>
      </c>
      <c r="T226" s="20">
        <f t="shared" si="2500"/>
        <v>0</v>
      </c>
      <c r="U226" s="32">
        <f t="shared" si="2013"/>
        <v>0</v>
      </c>
      <c r="V226" s="32">
        <f t="shared" si="2014"/>
        <v>0</v>
      </c>
      <c r="W226" s="32">
        <f>BK226+CY226+EM226+GA226+HO226</f>
        <v>0</v>
      </c>
      <c r="X226" s="32">
        <f>BL226+DM226+EN226+GB226+HP226</f>
        <v>0</v>
      </c>
      <c r="Y226" s="202">
        <f>BM226+DN226+EO226+GC226+HQ226</f>
        <v>0</v>
      </c>
      <c r="Z226" s="186">
        <f t="shared" si="2341"/>
        <v>0</v>
      </c>
      <c r="AA226" s="186">
        <f>BO226+DC226+EQ226+GE226+HS226</f>
        <v>0</v>
      </c>
      <c r="AB226" s="186">
        <f t="shared" ref="AB226:AD227" si="2501">BP226+DD226+ER226+GF226+HT226</f>
        <v>0</v>
      </c>
      <c r="AC226" s="186">
        <f t="shared" si="2501"/>
        <v>0</v>
      </c>
      <c r="AD226" s="186">
        <f t="shared" si="2501"/>
        <v>0</v>
      </c>
      <c r="AE226" s="186">
        <f>BS226+DG226+EU226+GI226+HW226</f>
        <v>0</v>
      </c>
      <c r="AF226" s="186">
        <f t="shared" ref="AF226:AF227" si="2502">BT226+DH226+EV226+GJ226+HX226</f>
        <v>0</v>
      </c>
      <c r="AG226" s="186">
        <f t="shared" ref="AG226:AG227" si="2503">BU226+DI226+EW226+GK226+HY226</f>
        <v>0</v>
      </c>
      <c r="AH226" s="186">
        <f t="shared" ref="AH226" si="2504">BV226+DJ226+EX226+GL226+HZ226</f>
        <v>0</v>
      </c>
      <c r="AI226" s="186">
        <f>BW226+DK226+EY226+GM226+IA226</f>
        <v>0</v>
      </c>
      <c r="AJ226" s="186">
        <f t="shared" ref="AJ226:AJ227" si="2505">BX226+DL226+EZ226+GN226+IB226</f>
        <v>0</v>
      </c>
      <c r="AK226" s="186">
        <f t="shared" ref="AK226:AK227" si="2506">BY226+DM226+FA226+GO226+IC226</f>
        <v>0</v>
      </c>
      <c r="AL226" s="186">
        <f t="shared" ref="AL226" si="2507">BZ226+DN226+FB226+GP226+ID226</f>
        <v>0</v>
      </c>
      <c r="AM226" s="186">
        <f t="shared" si="2057"/>
        <v>0</v>
      </c>
      <c r="AN226" s="13"/>
      <c r="AO226" s="21">
        <v>29</v>
      </c>
      <c r="AP226" s="21" t="s">
        <v>97</v>
      </c>
      <c r="AQ226" s="19" t="s">
        <v>98</v>
      </c>
      <c r="AR226" s="19">
        <v>0</v>
      </c>
      <c r="AS226" s="19">
        <v>0</v>
      </c>
      <c r="AT226" s="19">
        <v>0</v>
      </c>
      <c r="AU226" s="19">
        <v>0</v>
      </c>
      <c r="AV226" s="19">
        <v>0</v>
      </c>
      <c r="AW226" s="19">
        <f t="shared" si="2267"/>
        <v>0</v>
      </c>
      <c r="AX226" s="19">
        <v>0</v>
      </c>
      <c r="AY226" s="19">
        <v>0</v>
      </c>
      <c r="AZ226" s="19">
        <v>0</v>
      </c>
      <c r="BA226" s="19">
        <f t="shared" ref="BA226:BA227" si="2508">SUM(AX226:AZ226)</f>
        <v>0</v>
      </c>
      <c r="BB226" s="19">
        <v>0</v>
      </c>
      <c r="BC226" s="19">
        <v>0</v>
      </c>
      <c r="BD226" s="19">
        <v>0</v>
      </c>
      <c r="BE226" s="19">
        <f t="shared" si="2269"/>
        <v>0</v>
      </c>
      <c r="BF226" s="19">
        <v>0</v>
      </c>
      <c r="BG226" s="19">
        <v>0</v>
      </c>
      <c r="BH226" s="19">
        <v>0</v>
      </c>
      <c r="BI226" s="19">
        <f t="shared" ref="BI226:BI227" si="2509">SUM(BF226:BH226)</f>
        <v>0</v>
      </c>
      <c r="BJ226" s="33">
        <f t="shared" si="2460"/>
        <v>0</v>
      </c>
      <c r="BK226" s="48"/>
      <c r="BL226" s="48"/>
      <c r="BM226" s="48"/>
      <c r="BN226" s="197">
        <f t="shared" ref="BN226:BN227" si="2510">SUM(BK226:BM226)</f>
        <v>0</v>
      </c>
      <c r="BO226" s="197"/>
      <c r="BP226" s="197"/>
      <c r="BQ226" s="197"/>
      <c r="BR226" s="197">
        <f t="shared" ref="BR226:BR227" si="2511">SUM(BO226:BQ226)</f>
        <v>0</v>
      </c>
      <c r="BS226" s="197"/>
      <c r="BT226" s="197"/>
      <c r="BU226" s="197"/>
      <c r="BV226" s="197">
        <f t="shared" ref="BV226:BV227" si="2512">SUM(BS226:BU226)</f>
        <v>0</v>
      </c>
      <c r="BW226" s="197"/>
      <c r="BX226" s="197"/>
      <c r="BY226" s="197"/>
      <c r="BZ226" s="197">
        <f t="shared" ref="BZ226:BZ227" si="2513">SUM(BW226:BY226)</f>
        <v>0</v>
      </c>
      <c r="CA226" s="197"/>
      <c r="CC226" s="21">
        <v>29</v>
      </c>
      <c r="CD226" s="21" t="s">
        <v>97</v>
      </c>
      <c r="CE226" s="19" t="s">
        <v>98</v>
      </c>
      <c r="CF226" s="19"/>
      <c r="CG226" s="19">
        <v>0</v>
      </c>
      <c r="CH226" s="19">
        <v>0</v>
      </c>
      <c r="CI226" s="19"/>
      <c r="CJ226" s="19"/>
      <c r="CK226" s="19">
        <v>0</v>
      </c>
      <c r="CL226" s="19"/>
      <c r="CM226" s="19"/>
      <c r="CN226" s="19"/>
      <c r="CO226" s="19">
        <v>0</v>
      </c>
      <c r="CP226" s="19"/>
      <c r="CQ226" s="19"/>
      <c r="CR226" s="19"/>
      <c r="CS226" s="19">
        <v>0</v>
      </c>
      <c r="CT226" s="19"/>
      <c r="CU226" s="19"/>
      <c r="CV226" s="19"/>
      <c r="CW226" s="19">
        <v>0</v>
      </c>
      <c r="CX226" s="19">
        <v>0</v>
      </c>
      <c r="CY226" s="19"/>
      <c r="CZ226" s="19"/>
      <c r="DA226" s="19"/>
      <c r="DB226" s="19"/>
      <c r="DC226" s="19"/>
      <c r="DD226" s="19"/>
      <c r="DE226" s="19"/>
      <c r="DF226" s="19"/>
      <c r="DG226" s="19"/>
      <c r="DH226" s="19"/>
      <c r="DI226" s="19"/>
      <c r="DJ226" s="19"/>
      <c r="DK226" s="19"/>
      <c r="DL226" s="19"/>
      <c r="DM226" s="19"/>
      <c r="DN226" s="186"/>
      <c r="DO226" s="186"/>
      <c r="DQ226" s="21">
        <v>29</v>
      </c>
      <c r="DR226" s="21" t="s">
        <v>97</v>
      </c>
      <c r="DS226" s="19" t="s">
        <v>98</v>
      </c>
      <c r="DT226" s="19"/>
      <c r="DU226" s="19"/>
      <c r="DV226" s="19"/>
      <c r="DW226" s="19"/>
      <c r="DX226" s="19"/>
      <c r="DY226" s="19">
        <v>0</v>
      </c>
      <c r="DZ226" s="19"/>
      <c r="EA226" s="19"/>
      <c r="EB226" s="19"/>
      <c r="EC226" s="19">
        <v>0</v>
      </c>
      <c r="ED226" s="19"/>
      <c r="EE226" s="19"/>
      <c r="EF226" s="19"/>
      <c r="EG226" s="19">
        <v>0</v>
      </c>
      <c r="EH226" s="19"/>
      <c r="EI226" s="19"/>
      <c r="EJ226" s="19"/>
      <c r="EK226" s="19">
        <v>0</v>
      </c>
      <c r="EL226" s="19">
        <v>0</v>
      </c>
      <c r="EM226" s="48"/>
      <c r="EN226" s="48"/>
      <c r="EO226" s="48"/>
      <c r="EP226" s="197">
        <v>0</v>
      </c>
      <c r="EQ226" s="197"/>
      <c r="ER226" s="197"/>
      <c r="ES226" s="197"/>
      <c r="ET226" s="197">
        <v>0</v>
      </c>
      <c r="EU226" s="197"/>
      <c r="EV226" s="197"/>
      <c r="EW226" s="197"/>
      <c r="EX226" s="197">
        <v>0</v>
      </c>
      <c r="EY226" s="197"/>
      <c r="EZ226" s="197"/>
      <c r="FA226" s="197"/>
      <c r="FB226" s="197">
        <v>0</v>
      </c>
      <c r="FC226" s="197">
        <v>0</v>
      </c>
      <c r="FE226" s="21">
        <v>29</v>
      </c>
      <c r="FF226" s="21" t="s">
        <v>97</v>
      </c>
      <c r="FG226" s="19" t="s">
        <v>98</v>
      </c>
      <c r="FH226" s="19"/>
      <c r="FI226" s="19"/>
      <c r="FJ226" s="19"/>
      <c r="FK226" s="19"/>
      <c r="FL226" s="19"/>
      <c r="FM226" s="19"/>
      <c r="FN226" s="19"/>
      <c r="FO226" s="19"/>
      <c r="FP226" s="19"/>
      <c r="FQ226" s="19"/>
      <c r="FR226" s="19"/>
      <c r="FS226" s="19"/>
      <c r="FT226" s="19"/>
      <c r="FU226" s="19"/>
      <c r="FV226" s="19"/>
      <c r="FW226" s="19"/>
      <c r="FX226" s="19"/>
      <c r="FY226" s="19"/>
      <c r="FZ226" s="19"/>
      <c r="GA226" s="19"/>
      <c r="GB226" s="19"/>
      <c r="GC226" s="19"/>
      <c r="GD226" s="186">
        <f t="shared" ref="GD226:GD227" si="2514">SUM(GA226:GC226)</f>
        <v>0</v>
      </c>
      <c r="GE226" s="186"/>
      <c r="GF226" s="186"/>
      <c r="GG226" s="186"/>
      <c r="GH226" s="186">
        <f t="shared" ref="GH226:GH227" si="2515">SUM(GE226:GG226)</f>
        <v>0</v>
      </c>
      <c r="GI226" s="186"/>
      <c r="GJ226" s="186"/>
      <c r="GK226" s="186"/>
      <c r="GL226" s="186">
        <f t="shared" ref="GL226:GL227" si="2516">SUM(GI226:GK226)</f>
        <v>0</v>
      </c>
      <c r="GM226" s="186"/>
      <c r="GN226" s="186"/>
      <c r="GO226" s="186"/>
      <c r="GP226" s="186">
        <f t="shared" ref="GP226:GP227" si="2517">SUM(GM226:GO226)</f>
        <v>0</v>
      </c>
      <c r="GQ226" s="186"/>
      <c r="GS226" s="21">
        <v>29</v>
      </c>
      <c r="GT226" s="21" t="s">
        <v>97</v>
      </c>
      <c r="GU226" s="19" t="s">
        <v>98</v>
      </c>
      <c r="GV226" s="19">
        <v>0</v>
      </c>
      <c r="GW226" s="19">
        <v>0</v>
      </c>
      <c r="GX226" s="19">
        <v>0</v>
      </c>
      <c r="GY226" s="19">
        <v>0</v>
      </c>
      <c r="GZ226" s="19">
        <v>0</v>
      </c>
      <c r="HA226" s="19">
        <f t="shared" si="2280"/>
        <v>0</v>
      </c>
      <c r="HB226" s="19">
        <v>0</v>
      </c>
      <c r="HC226" s="19">
        <v>0</v>
      </c>
      <c r="HD226" s="19">
        <v>0</v>
      </c>
      <c r="HE226" s="19">
        <f t="shared" ref="HE226:HE227" si="2518">SUM(HB226:HD226)</f>
        <v>0</v>
      </c>
      <c r="HF226" s="19">
        <v>0</v>
      </c>
      <c r="HG226" s="19">
        <v>0</v>
      </c>
      <c r="HH226" s="19">
        <v>0</v>
      </c>
      <c r="HI226" s="19">
        <f t="shared" ref="HI226:HI227" si="2519">SUM(HF226:HH226)</f>
        <v>0</v>
      </c>
      <c r="HJ226" s="19">
        <v>0</v>
      </c>
      <c r="HK226" s="19">
        <v>0</v>
      </c>
      <c r="HL226" s="19">
        <v>0</v>
      </c>
      <c r="HM226" s="19">
        <f t="shared" ref="HM226:HM227" si="2520">SUM(HJ226:HL226)</f>
        <v>0</v>
      </c>
      <c r="HN226" s="19">
        <f t="shared" si="2335"/>
        <v>0</v>
      </c>
      <c r="HO226" s="19">
        <v>0</v>
      </c>
      <c r="HP226" s="19">
        <v>0</v>
      </c>
      <c r="HQ226" s="19"/>
      <c r="HR226" s="19">
        <f t="shared" ref="HR226:HR227" si="2521">SUM(HO226:HQ226)</f>
        <v>0</v>
      </c>
      <c r="HS226" s="186">
        <v>0</v>
      </c>
      <c r="HT226" s="186">
        <v>0</v>
      </c>
      <c r="HU226" s="186"/>
      <c r="HV226" s="186">
        <f t="shared" ref="HV226:HV227" si="2522">SUM(HS226:HU226)</f>
        <v>0</v>
      </c>
      <c r="HW226" s="186">
        <v>0</v>
      </c>
      <c r="HX226" s="186">
        <v>0</v>
      </c>
      <c r="HY226" s="186"/>
      <c r="HZ226" s="186">
        <f t="shared" ref="HZ226:HZ227" si="2523">SUM(HW226:HY226)</f>
        <v>0</v>
      </c>
      <c r="IA226" s="186">
        <v>0</v>
      </c>
      <c r="IB226" s="186">
        <v>0</v>
      </c>
      <c r="IC226" s="186"/>
      <c r="ID226" s="186">
        <f t="shared" ref="ID226:ID227" si="2524">SUM(IA226:IC226)</f>
        <v>0</v>
      </c>
      <c r="IE226" s="186">
        <f t="shared" si="2340"/>
        <v>0</v>
      </c>
    </row>
    <row r="227" spans="1:239" ht="15.75" x14ac:dyDescent="0.25">
      <c r="A227" s="25">
        <v>30</v>
      </c>
      <c r="B227" s="21" t="s">
        <v>99</v>
      </c>
      <c r="C227" s="19" t="s">
        <v>100</v>
      </c>
      <c r="D227" s="20">
        <f>AR227+'1.Danh muc CPHC'!CF227+DT227+FH227+GV227</f>
        <v>0</v>
      </c>
      <c r="E227" s="20">
        <f>AS227+'1.Danh muc CPHC'!CG227+DU227+FI227+GW227</f>
        <v>0</v>
      </c>
      <c r="F227" s="20">
        <f>AT227+'1.Danh muc CPHC'!CH227+DV227+FJ227+GX227</f>
        <v>0</v>
      </c>
      <c r="G227" s="20">
        <f>AU227+'1.Danh muc CPHC'!CI227+DW227+FK227+GY227</f>
        <v>0</v>
      </c>
      <c r="H227" s="20">
        <f>AV227+'1.Danh muc CPHC'!CJ227+DX227+FL227+GZ227</f>
        <v>0</v>
      </c>
      <c r="I227" s="32">
        <f t="shared" si="2010"/>
        <v>0</v>
      </c>
      <c r="J227" s="20">
        <f t="shared" si="2498"/>
        <v>0</v>
      </c>
      <c r="K227" s="20">
        <f t="shared" si="2498"/>
        <v>0</v>
      </c>
      <c r="L227" s="20">
        <f t="shared" si="2498"/>
        <v>0</v>
      </c>
      <c r="M227" s="32">
        <f t="shared" si="2011"/>
        <v>0</v>
      </c>
      <c r="N227" s="20">
        <f t="shared" si="2499"/>
        <v>0</v>
      </c>
      <c r="O227" s="20">
        <f t="shared" si="2499"/>
        <v>0</v>
      </c>
      <c r="P227" s="20">
        <f t="shared" si="2499"/>
        <v>0</v>
      </c>
      <c r="Q227" s="32">
        <f t="shared" si="2012"/>
        <v>0</v>
      </c>
      <c r="R227" s="20">
        <f t="shared" si="2500"/>
        <v>0</v>
      </c>
      <c r="S227" s="20">
        <f t="shared" si="2500"/>
        <v>0</v>
      </c>
      <c r="T227" s="20">
        <f t="shared" si="2500"/>
        <v>0</v>
      </c>
      <c r="U227" s="32">
        <f t="shared" si="2013"/>
        <v>0</v>
      </c>
      <c r="V227" s="32">
        <f>I227+M227+Q227+U227</f>
        <v>0</v>
      </c>
      <c r="W227" s="32">
        <f>BK227+CY227+EM227+GA227+HO227</f>
        <v>0</v>
      </c>
      <c r="X227" s="32">
        <f>BL227+DM227+EN227+GB227+HP227</f>
        <v>0</v>
      </c>
      <c r="Y227" s="202">
        <f>BM227+DN227+EO227+GC227+HQ227</f>
        <v>0</v>
      </c>
      <c r="Z227" s="186">
        <f t="shared" si="2341"/>
        <v>0</v>
      </c>
      <c r="AA227" s="186">
        <f>BO227+DC227+EQ227+GE227+HS227</f>
        <v>0</v>
      </c>
      <c r="AB227" s="186">
        <f t="shared" si="2501"/>
        <v>0</v>
      </c>
      <c r="AC227" s="186">
        <f t="shared" si="2501"/>
        <v>0</v>
      </c>
      <c r="AD227" s="186">
        <f>BR227+DF227+ET227+GH227+HV227</f>
        <v>0</v>
      </c>
      <c r="AE227" s="186">
        <f>BS227+DG227+EU227+GI227+HW227</f>
        <v>0</v>
      </c>
      <c r="AF227" s="186">
        <f t="shared" si="2502"/>
        <v>0</v>
      </c>
      <c r="AG227" s="186">
        <f t="shared" si="2503"/>
        <v>0</v>
      </c>
      <c r="AH227" s="186">
        <f>BV227+DJ227+EX227+GL227+HZ227</f>
        <v>0</v>
      </c>
      <c r="AI227" s="186">
        <f>BW227+DK227+EY227+GM227+IA227</f>
        <v>0</v>
      </c>
      <c r="AJ227" s="186">
        <f t="shared" si="2505"/>
        <v>0</v>
      </c>
      <c r="AK227" s="186">
        <f t="shared" si="2506"/>
        <v>0</v>
      </c>
      <c r="AL227" s="186">
        <f>BZ227+DN227+FB227+GP227+ID227</f>
        <v>0</v>
      </c>
      <c r="AM227" s="186">
        <f>Z227+AD227+AH227+AL227</f>
        <v>0</v>
      </c>
      <c r="AN227" s="13"/>
      <c r="AO227" s="21">
        <v>30</v>
      </c>
      <c r="AP227" s="21" t="s">
        <v>99</v>
      </c>
      <c r="AQ227" s="19" t="s">
        <v>100</v>
      </c>
      <c r="AR227" s="19">
        <v>0</v>
      </c>
      <c r="AS227" s="19">
        <v>0</v>
      </c>
      <c r="AT227" s="19">
        <v>0</v>
      </c>
      <c r="AU227" s="19">
        <v>0</v>
      </c>
      <c r="AV227" s="19">
        <v>0</v>
      </c>
      <c r="AW227" s="19">
        <f t="shared" si="2267"/>
        <v>0</v>
      </c>
      <c r="AX227" s="19">
        <v>0</v>
      </c>
      <c r="AY227" s="19">
        <v>0</v>
      </c>
      <c r="AZ227" s="19">
        <v>0</v>
      </c>
      <c r="BA227" s="19">
        <f t="shared" si="2508"/>
        <v>0</v>
      </c>
      <c r="BB227" s="19">
        <v>0</v>
      </c>
      <c r="BC227" s="19">
        <v>0</v>
      </c>
      <c r="BD227" s="19">
        <v>0</v>
      </c>
      <c r="BE227" s="19">
        <f t="shared" si="2269"/>
        <v>0</v>
      </c>
      <c r="BF227" s="19">
        <v>0</v>
      </c>
      <c r="BG227" s="19">
        <v>0</v>
      </c>
      <c r="BH227" s="19">
        <v>0</v>
      </c>
      <c r="BI227" s="19">
        <f t="shared" si="2509"/>
        <v>0</v>
      </c>
      <c r="BJ227" s="33">
        <f>+AW227+BA227+BE227+BI227</f>
        <v>0</v>
      </c>
      <c r="BK227" s="48"/>
      <c r="BL227" s="48"/>
      <c r="BM227" s="48"/>
      <c r="BN227" s="197">
        <f t="shared" si="2510"/>
        <v>0</v>
      </c>
      <c r="BO227" s="197"/>
      <c r="BP227" s="197"/>
      <c r="BQ227" s="197"/>
      <c r="BR227" s="197">
        <f t="shared" si="2511"/>
        <v>0</v>
      </c>
      <c r="BS227" s="197"/>
      <c r="BT227" s="197"/>
      <c r="BU227" s="197"/>
      <c r="BV227" s="197">
        <f t="shared" si="2512"/>
        <v>0</v>
      </c>
      <c r="BW227" s="197"/>
      <c r="BX227" s="197"/>
      <c r="BY227" s="197"/>
      <c r="BZ227" s="197">
        <f t="shared" si="2513"/>
        <v>0</v>
      </c>
      <c r="CA227" s="197"/>
      <c r="CC227" s="21">
        <v>30</v>
      </c>
      <c r="CD227" s="21" t="s">
        <v>99</v>
      </c>
      <c r="CE227" s="19" t="s">
        <v>100</v>
      </c>
      <c r="CF227" s="19"/>
      <c r="CG227" s="19">
        <v>0</v>
      </c>
      <c r="CH227" s="19">
        <v>0</v>
      </c>
      <c r="CI227" s="19"/>
      <c r="CJ227" s="19"/>
      <c r="CK227" s="19">
        <v>0</v>
      </c>
      <c r="CL227" s="19"/>
      <c r="CM227" s="19"/>
      <c r="CN227" s="19"/>
      <c r="CO227" s="19">
        <v>0</v>
      </c>
      <c r="CP227" s="19"/>
      <c r="CQ227" s="19"/>
      <c r="CR227" s="19"/>
      <c r="CS227" s="19">
        <v>0</v>
      </c>
      <c r="CT227" s="19"/>
      <c r="CU227" s="19"/>
      <c r="CV227" s="19"/>
      <c r="CW227" s="19">
        <v>0</v>
      </c>
      <c r="CX227" s="19">
        <v>0</v>
      </c>
      <c r="CY227" s="19"/>
      <c r="CZ227" s="19"/>
      <c r="DA227" s="19"/>
      <c r="DB227" s="19"/>
      <c r="DC227" s="19"/>
      <c r="DD227" s="19"/>
      <c r="DE227" s="19"/>
      <c r="DF227" s="19"/>
      <c r="DG227" s="19"/>
      <c r="DH227" s="19"/>
      <c r="DI227" s="19"/>
      <c r="DJ227" s="19"/>
      <c r="DK227" s="19"/>
      <c r="DL227" s="19"/>
      <c r="DM227" s="19"/>
      <c r="DN227" s="186"/>
      <c r="DO227" s="186"/>
      <c r="DQ227" s="21">
        <v>30</v>
      </c>
      <c r="DR227" s="21" t="s">
        <v>99</v>
      </c>
      <c r="DS227" s="19" t="s">
        <v>100</v>
      </c>
      <c r="DT227" s="19"/>
      <c r="DU227" s="19"/>
      <c r="DV227" s="19"/>
      <c r="DW227" s="19"/>
      <c r="DX227" s="19"/>
      <c r="DY227" s="19">
        <v>0</v>
      </c>
      <c r="DZ227" s="19"/>
      <c r="EA227" s="19"/>
      <c r="EB227" s="19"/>
      <c r="EC227" s="19">
        <v>0</v>
      </c>
      <c r="ED227" s="19"/>
      <c r="EE227" s="19"/>
      <c r="EF227" s="19"/>
      <c r="EG227" s="19">
        <v>0</v>
      </c>
      <c r="EH227" s="19"/>
      <c r="EI227" s="19"/>
      <c r="EJ227" s="19"/>
      <c r="EK227" s="19">
        <v>0</v>
      </c>
      <c r="EL227" s="19">
        <v>0</v>
      </c>
      <c r="EM227" s="48"/>
      <c r="EN227" s="48"/>
      <c r="EO227" s="48"/>
      <c r="EP227" s="197">
        <v>0</v>
      </c>
      <c r="EQ227" s="197"/>
      <c r="ER227" s="197"/>
      <c r="ES227" s="197"/>
      <c r="ET227" s="197">
        <v>0</v>
      </c>
      <c r="EU227" s="197"/>
      <c r="EV227" s="197"/>
      <c r="EW227" s="197"/>
      <c r="EX227" s="197">
        <v>0</v>
      </c>
      <c r="EY227" s="197"/>
      <c r="EZ227" s="197"/>
      <c r="FA227" s="197"/>
      <c r="FB227" s="197">
        <v>0</v>
      </c>
      <c r="FC227" s="197">
        <v>0</v>
      </c>
      <c r="FE227" s="21">
        <v>30</v>
      </c>
      <c r="FF227" s="21" t="s">
        <v>99</v>
      </c>
      <c r="FG227" s="19" t="s">
        <v>100</v>
      </c>
      <c r="FH227" s="19"/>
      <c r="FI227" s="19"/>
      <c r="FJ227" s="19"/>
      <c r="FK227" s="19"/>
      <c r="FL227" s="19"/>
      <c r="FM227" s="19"/>
      <c r="FN227" s="19"/>
      <c r="FO227" s="19"/>
      <c r="FP227" s="19"/>
      <c r="FQ227" s="19"/>
      <c r="FR227" s="19"/>
      <c r="FS227" s="19"/>
      <c r="FT227" s="19"/>
      <c r="FU227" s="19"/>
      <c r="FV227" s="19"/>
      <c r="FW227" s="19"/>
      <c r="FX227" s="19"/>
      <c r="FY227" s="19"/>
      <c r="FZ227" s="19"/>
      <c r="GA227" s="19"/>
      <c r="GB227" s="19"/>
      <c r="GC227" s="19"/>
      <c r="GD227" s="186">
        <f t="shared" si="2514"/>
        <v>0</v>
      </c>
      <c r="GE227" s="186"/>
      <c r="GF227" s="186"/>
      <c r="GG227" s="186"/>
      <c r="GH227" s="186">
        <f t="shared" si="2515"/>
        <v>0</v>
      </c>
      <c r="GI227" s="186"/>
      <c r="GJ227" s="186"/>
      <c r="GK227" s="186"/>
      <c r="GL227" s="186">
        <f t="shared" si="2516"/>
        <v>0</v>
      </c>
      <c r="GM227" s="186"/>
      <c r="GN227" s="186"/>
      <c r="GO227" s="186"/>
      <c r="GP227" s="186">
        <f t="shared" si="2517"/>
        <v>0</v>
      </c>
      <c r="GQ227" s="186"/>
      <c r="GS227" s="21">
        <v>30</v>
      </c>
      <c r="GT227" s="21" t="s">
        <v>99</v>
      </c>
      <c r="GU227" s="19" t="s">
        <v>100</v>
      </c>
      <c r="GV227" s="19">
        <v>0</v>
      </c>
      <c r="GW227" s="19">
        <v>0</v>
      </c>
      <c r="GX227" s="19">
        <v>0</v>
      </c>
      <c r="GY227" s="19">
        <v>0</v>
      </c>
      <c r="GZ227" s="19">
        <v>0</v>
      </c>
      <c r="HA227" s="19">
        <f t="shared" si="2280"/>
        <v>0</v>
      </c>
      <c r="HB227" s="19">
        <v>0</v>
      </c>
      <c r="HC227" s="19">
        <v>0</v>
      </c>
      <c r="HD227" s="19">
        <v>0</v>
      </c>
      <c r="HE227" s="19">
        <f t="shared" si="2518"/>
        <v>0</v>
      </c>
      <c r="HF227" s="19">
        <v>0</v>
      </c>
      <c r="HG227" s="19">
        <v>0</v>
      </c>
      <c r="HH227" s="19">
        <v>0</v>
      </c>
      <c r="HI227" s="19">
        <f t="shared" si="2519"/>
        <v>0</v>
      </c>
      <c r="HJ227" s="19">
        <v>0</v>
      </c>
      <c r="HK227" s="19">
        <v>0</v>
      </c>
      <c r="HL227" s="19">
        <v>0</v>
      </c>
      <c r="HM227" s="19">
        <f t="shared" si="2520"/>
        <v>0</v>
      </c>
      <c r="HN227" s="19">
        <f t="shared" si="2335"/>
        <v>0</v>
      </c>
      <c r="HO227" s="19">
        <v>0</v>
      </c>
      <c r="HP227" s="19">
        <v>0</v>
      </c>
      <c r="HQ227" s="19"/>
      <c r="HR227" s="19">
        <f t="shared" si="2521"/>
        <v>0</v>
      </c>
      <c r="HS227" s="186">
        <v>0</v>
      </c>
      <c r="HT227" s="186">
        <v>0</v>
      </c>
      <c r="HU227" s="186"/>
      <c r="HV227" s="186">
        <f t="shared" si="2522"/>
        <v>0</v>
      </c>
      <c r="HW227" s="186">
        <v>0</v>
      </c>
      <c r="HX227" s="186">
        <v>0</v>
      </c>
      <c r="HY227" s="186"/>
      <c r="HZ227" s="186">
        <f t="shared" si="2523"/>
        <v>0</v>
      </c>
      <c r="IA227" s="186">
        <v>0</v>
      </c>
      <c r="IB227" s="186">
        <v>0</v>
      </c>
      <c r="IC227" s="186"/>
      <c r="ID227" s="186">
        <f t="shared" si="2524"/>
        <v>0</v>
      </c>
      <c r="IE227" s="186">
        <f t="shared" si="2340"/>
        <v>0</v>
      </c>
    </row>
  </sheetData>
  <autoFilter ref="A5:HR227" xr:uid="{EEFDAD0C-6F97-4AF7-B104-51118A519035}"/>
  <mergeCells count="48">
    <mergeCell ref="CC4:CC5"/>
    <mergeCell ref="CD4:CD5"/>
    <mergeCell ref="CE4:CE5"/>
    <mergeCell ref="CF4:CG4"/>
    <mergeCell ref="BK4:CA4"/>
    <mergeCell ref="AO4:AO5"/>
    <mergeCell ref="AP4:AP5"/>
    <mergeCell ref="AQ4:AQ5"/>
    <mergeCell ref="AR4:AS4"/>
    <mergeCell ref="BJ4:BJ5"/>
    <mergeCell ref="GT4:GT5"/>
    <mergeCell ref="GU4:GU5"/>
    <mergeCell ref="GV4:GW4"/>
    <mergeCell ref="HN4:HN5"/>
    <mergeCell ref="GX4:HM4"/>
    <mergeCell ref="DR4:DR5"/>
    <mergeCell ref="DV4:EK4"/>
    <mergeCell ref="FJ4:FY4"/>
    <mergeCell ref="CX4:CX5"/>
    <mergeCell ref="GS4:GS5"/>
    <mergeCell ref="A4:A5"/>
    <mergeCell ref="B4:B5"/>
    <mergeCell ref="C4:C5"/>
    <mergeCell ref="D4:E4"/>
    <mergeCell ref="V4:V5"/>
    <mergeCell ref="F4:U4"/>
    <mergeCell ref="GS2:GU3"/>
    <mergeCell ref="A2:C3"/>
    <mergeCell ref="AO2:AQ3"/>
    <mergeCell ref="CC2:CE3"/>
    <mergeCell ref="DQ2:DS3"/>
    <mergeCell ref="FE2:FG3"/>
    <mergeCell ref="W4:AM4"/>
    <mergeCell ref="EM4:FC4"/>
    <mergeCell ref="GA4:GQ4"/>
    <mergeCell ref="HO4:IE4"/>
    <mergeCell ref="CY4:DO4"/>
    <mergeCell ref="AT4:BI4"/>
    <mergeCell ref="CH4:CW4"/>
    <mergeCell ref="DQ4:DQ5"/>
    <mergeCell ref="DS4:DS5"/>
    <mergeCell ref="DT4:DU4"/>
    <mergeCell ref="EL4:EL5"/>
    <mergeCell ref="FE4:FE5"/>
    <mergeCell ref="FF4:FF5"/>
    <mergeCell ref="FG4:FG5"/>
    <mergeCell ref="FH4:FI4"/>
    <mergeCell ref="FZ4:FZ5"/>
  </mergeCells>
  <phoneticPr fontId="21" type="noConversion"/>
  <conditionalFormatting sqref="A1:A2">
    <cfRule type="duplicateValues" dxfId="5" priority="6"/>
  </conditionalFormatting>
  <conditionalFormatting sqref="AO1:AO2">
    <cfRule type="duplicateValues" dxfId="4" priority="5"/>
  </conditionalFormatting>
  <conditionalFormatting sqref="CC1:CC2">
    <cfRule type="duplicateValues" dxfId="3" priority="4"/>
  </conditionalFormatting>
  <conditionalFormatting sqref="DQ1:DQ2">
    <cfRule type="duplicateValues" dxfId="2" priority="3"/>
  </conditionalFormatting>
  <conditionalFormatting sqref="FE1:FE2">
    <cfRule type="duplicateValues" dxfId="1" priority="2"/>
  </conditionalFormatting>
  <conditionalFormatting sqref="GS1:GS2">
    <cfRule type="duplicateValues" dxfId="0"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ACA9-B49A-45C8-A294-CEDB88300AD4}">
  <dimension ref="A1:X19"/>
  <sheetViews>
    <sheetView zoomScale="80" zoomScaleNormal="80" workbookViewId="0">
      <selection activeCell="I6" sqref="I6"/>
    </sheetView>
  </sheetViews>
  <sheetFormatPr defaultColWidth="9.140625" defaultRowHeight="15.75" x14ac:dyDescent="0.25"/>
  <cols>
    <col min="1" max="1" width="5.85546875" style="261" customWidth="1"/>
    <col min="2" max="2" width="26.5703125" style="261" customWidth="1"/>
    <col min="3" max="4" width="10.7109375" style="261" bestFit="1" customWidth="1"/>
    <col min="5" max="5" width="10.7109375" style="261" customWidth="1"/>
    <col min="6" max="7" width="10.7109375" style="261" bestFit="1" customWidth="1"/>
    <col min="8" max="10" width="9.28515625" style="261" bestFit="1" customWidth="1"/>
    <col min="11" max="11" width="10.7109375" style="261" bestFit="1" customWidth="1"/>
    <col min="12" max="14" width="9.28515625" style="261" bestFit="1" customWidth="1"/>
    <col min="15" max="15" width="10.7109375" style="261" bestFit="1" customWidth="1"/>
    <col min="16" max="18" width="9.28515625" style="261" bestFit="1" customWidth="1"/>
    <col min="19" max="19" width="10.7109375" style="261" bestFit="1" customWidth="1"/>
    <col min="20" max="22" width="9.28515625" style="261" bestFit="1" customWidth="1"/>
    <col min="23" max="23" width="10.7109375" style="261" bestFit="1" customWidth="1"/>
    <col min="24" max="24" width="12.28515625" style="261" customWidth="1"/>
    <col min="25" max="16384" width="9.140625" style="261"/>
  </cols>
  <sheetData>
    <row r="1" spans="1:24" ht="39" customHeight="1" x14ac:dyDescent="0.25">
      <c r="A1" s="314" t="s">
        <v>239</v>
      </c>
    </row>
    <row r="2" spans="1:24" s="93" customFormat="1" ht="33.6" customHeight="1" x14ac:dyDescent="0.2">
      <c r="A2" s="482" t="s">
        <v>29</v>
      </c>
      <c r="B2" s="483"/>
      <c r="C2" s="477" t="s">
        <v>235</v>
      </c>
      <c r="D2" s="477"/>
      <c r="E2" s="486" t="s">
        <v>232</v>
      </c>
      <c r="F2" s="487"/>
      <c r="G2" s="488"/>
      <c r="H2" s="479" t="s">
        <v>236</v>
      </c>
      <c r="I2" s="480"/>
      <c r="J2" s="480"/>
      <c r="K2" s="480"/>
      <c r="L2" s="480"/>
      <c r="M2" s="480"/>
      <c r="N2" s="480"/>
      <c r="O2" s="480"/>
      <c r="P2" s="480"/>
      <c r="Q2" s="480"/>
      <c r="R2" s="480"/>
      <c r="S2" s="480"/>
      <c r="T2" s="480"/>
      <c r="U2" s="480"/>
      <c r="V2" s="480"/>
      <c r="W2" s="480"/>
      <c r="X2" s="481"/>
    </row>
    <row r="3" spans="1:24" s="93" customFormat="1" ht="30.6" customHeight="1" x14ac:dyDescent="0.2">
      <c r="A3" s="484"/>
      <c r="B3" s="485"/>
      <c r="C3" s="264" t="s">
        <v>28</v>
      </c>
      <c r="D3" s="264" t="s">
        <v>11</v>
      </c>
      <c r="E3" s="273" t="s">
        <v>109</v>
      </c>
      <c r="F3" s="274" t="s">
        <v>28</v>
      </c>
      <c r="G3" s="274" t="s">
        <v>11</v>
      </c>
      <c r="H3" s="287" t="s">
        <v>219</v>
      </c>
      <c r="I3" s="287" t="s">
        <v>220</v>
      </c>
      <c r="J3" s="287" t="s">
        <v>221</v>
      </c>
      <c r="K3" s="288" t="s">
        <v>16</v>
      </c>
      <c r="L3" s="289" t="s">
        <v>222</v>
      </c>
      <c r="M3" s="289" t="s">
        <v>223</v>
      </c>
      <c r="N3" s="289" t="s">
        <v>224</v>
      </c>
      <c r="O3" s="288" t="s">
        <v>20</v>
      </c>
      <c r="P3" s="289" t="s">
        <v>225</v>
      </c>
      <c r="Q3" s="289" t="s">
        <v>226</v>
      </c>
      <c r="R3" s="289" t="s">
        <v>106</v>
      </c>
      <c r="S3" s="288" t="s">
        <v>24</v>
      </c>
      <c r="T3" s="289" t="s">
        <v>107</v>
      </c>
      <c r="U3" s="289" t="s">
        <v>108</v>
      </c>
      <c r="V3" s="289" t="s">
        <v>109</v>
      </c>
      <c r="W3" s="288" t="s">
        <v>28</v>
      </c>
      <c r="X3" s="290" t="s">
        <v>234</v>
      </c>
    </row>
    <row r="4" spans="1:24" s="93" customFormat="1" ht="30.6" customHeight="1" x14ac:dyDescent="0.2">
      <c r="A4" s="262">
        <v>1</v>
      </c>
      <c r="B4" s="272" t="s">
        <v>31</v>
      </c>
      <c r="C4" s="263">
        <v>938.50706790000004</v>
      </c>
      <c r="D4" s="263">
        <v>4260.387713103637</v>
      </c>
      <c r="E4" s="275">
        <v>389.90611100000001</v>
      </c>
      <c r="F4" s="263">
        <v>1133.584382</v>
      </c>
      <c r="G4" s="265">
        <v>4420.9812984600003</v>
      </c>
      <c r="H4" s="276">
        <v>377.41774099999992</v>
      </c>
      <c r="I4" s="276">
        <v>292.767741</v>
      </c>
      <c r="J4" s="276">
        <v>380.5704302800001</v>
      </c>
      <c r="K4" s="266">
        <v>1050.7559122800001</v>
      </c>
      <c r="L4" s="269">
        <v>380.5704302800001</v>
      </c>
      <c r="M4" s="269">
        <v>380.5704302800001</v>
      </c>
      <c r="N4" s="269">
        <v>380.5704302800001</v>
      </c>
      <c r="O4" s="267">
        <v>1141.7112908399997</v>
      </c>
      <c r="P4" s="270">
        <v>380.5704302800001</v>
      </c>
      <c r="Q4" s="270">
        <v>380.5704302800001</v>
      </c>
      <c r="R4" s="270">
        <v>380.5704302800001</v>
      </c>
      <c r="S4" s="267">
        <v>1141.7112908399997</v>
      </c>
      <c r="T4" s="270">
        <v>380.5704302800001</v>
      </c>
      <c r="U4" s="270">
        <v>380.5704302800001</v>
      </c>
      <c r="V4" s="270">
        <v>380.5704302800001</v>
      </c>
      <c r="W4" s="267">
        <v>1141.7112908399997</v>
      </c>
      <c r="X4" s="267">
        <v>4475.8897848000006</v>
      </c>
    </row>
    <row r="5" spans="1:24" s="93" customFormat="1" ht="30.6" customHeight="1" x14ac:dyDescent="0.2">
      <c r="A5" s="262">
        <v>2</v>
      </c>
      <c r="B5" s="272" t="s">
        <v>50</v>
      </c>
      <c r="C5" s="263">
        <v>227.77131795166667</v>
      </c>
      <c r="D5" s="263">
        <v>971.25370089871524</v>
      </c>
      <c r="E5" s="275">
        <v>80.744449000000003</v>
      </c>
      <c r="F5" s="263">
        <v>242.45878400000001</v>
      </c>
      <c r="G5" s="265">
        <v>959.44132453999987</v>
      </c>
      <c r="H5" s="277">
        <v>72.900714100000002</v>
      </c>
      <c r="I5" s="277">
        <v>60.450714099999999</v>
      </c>
      <c r="J5" s="277">
        <v>77.207340400000021</v>
      </c>
      <c r="K5" s="268">
        <v>210.55876860000001</v>
      </c>
      <c r="L5" s="271">
        <v>77.207340400000021</v>
      </c>
      <c r="M5" s="271">
        <v>77.207340400000021</v>
      </c>
      <c r="N5" s="271">
        <v>77.207340400000021</v>
      </c>
      <c r="O5" s="268">
        <v>231.62202120000001</v>
      </c>
      <c r="P5" s="271">
        <v>77.207340400000021</v>
      </c>
      <c r="Q5" s="271">
        <v>77.207340400000021</v>
      </c>
      <c r="R5" s="271">
        <v>77.207340400000021</v>
      </c>
      <c r="S5" s="268">
        <v>231.62202120000001</v>
      </c>
      <c r="T5" s="271">
        <v>77.207340400000021</v>
      </c>
      <c r="U5" s="271">
        <v>77.207340400000021</v>
      </c>
      <c r="V5" s="271">
        <v>77.207340400000021</v>
      </c>
      <c r="W5" s="268">
        <v>231.62202120000001</v>
      </c>
      <c r="X5" s="268">
        <v>905.42483220000008</v>
      </c>
    </row>
    <row r="6" spans="1:24" s="93" customFormat="1" ht="30.6" customHeight="1" x14ac:dyDescent="0.2">
      <c r="A6" s="262">
        <v>3</v>
      </c>
      <c r="B6" s="272" t="s">
        <v>66</v>
      </c>
      <c r="C6" s="263">
        <v>77.521803000000006</v>
      </c>
      <c r="D6" s="263">
        <v>391.46583358666658</v>
      </c>
      <c r="E6" s="275">
        <v>25.428193999999998</v>
      </c>
      <c r="F6" s="263">
        <v>74.542625999999984</v>
      </c>
      <c r="G6" s="265">
        <v>278.54300964000004</v>
      </c>
      <c r="H6" s="276">
        <v>23.287878000000003</v>
      </c>
      <c r="I6" s="276">
        <v>18.465446</v>
      </c>
      <c r="J6" s="276">
        <v>23.205823000000002</v>
      </c>
      <c r="K6" s="266">
        <v>64.959147000000002</v>
      </c>
      <c r="L6" s="269">
        <v>23.205823000000002</v>
      </c>
      <c r="M6" s="269">
        <v>23.205823000000002</v>
      </c>
      <c r="N6" s="269">
        <v>23.205823000000002</v>
      </c>
      <c r="O6" s="267">
        <v>69.617469</v>
      </c>
      <c r="P6" s="270">
        <v>23.205823000000002</v>
      </c>
      <c r="Q6" s="270">
        <v>23.205823000000002</v>
      </c>
      <c r="R6" s="270">
        <v>23.205823000000002</v>
      </c>
      <c r="S6" s="267">
        <v>69.617469</v>
      </c>
      <c r="T6" s="270">
        <v>23.205823000000002</v>
      </c>
      <c r="U6" s="270">
        <v>23.205823000000002</v>
      </c>
      <c r="V6" s="270">
        <v>23.205823000000002</v>
      </c>
      <c r="W6" s="267">
        <v>69.617469</v>
      </c>
      <c r="X6" s="267">
        <v>273.811554</v>
      </c>
    </row>
    <row r="7" spans="1:24" s="93" customFormat="1" ht="30.6" customHeight="1" x14ac:dyDescent="0.2">
      <c r="A7" s="262">
        <v>4</v>
      </c>
      <c r="B7" s="272" t="s">
        <v>74</v>
      </c>
      <c r="C7" s="263">
        <v>171.69104288</v>
      </c>
      <c r="D7" s="263">
        <v>705.61479755999994</v>
      </c>
      <c r="E7" s="275">
        <v>47.921822000000006</v>
      </c>
      <c r="F7" s="263">
        <v>152.823677</v>
      </c>
      <c r="G7" s="265">
        <v>745.5253181600001</v>
      </c>
      <c r="H7" s="276">
        <v>47.474257999999999</v>
      </c>
      <c r="I7" s="276">
        <v>102.618258</v>
      </c>
      <c r="J7" s="276">
        <v>45.778258000000001</v>
      </c>
      <c r="K7" s="266">
        <v>195.87077399999998</v>
      </c>
      <c r="L7" s="269">
        <v>45.778258000000001</v>
      </c>
      <c r="M7" s="269">
        <v>45.778258000000001</v>
      </c>
      <c r="N7" s="269">
        <v>45.778258000000001</v>
      </c>
      <c r="O7" s="267">
        <v>137.33477400000001</v>
      </c>
      <c r="P7" s="270">
        <v>45.778258000000001</v>
      </c>
      <c r="Q7" s="270">
        <v>45.778258000000001</v>
      </c>
      <c r="R7" s="270">
        <v>45.778258000000001</v>
      </c>
      <c r="S7" s="267">
        <v>137.33477400000001</v>
      </c>
      <c r="T7" s="270">
        <v>45.778258000000001</v>
      </c>
      <c r="U7" s="270">
        <v>45.778258000000001</v>
      </c>
      <c r="V7" s="270">
        <v>45.778258000000001</v>
      </c>
      <c r="W7" s="267">
        <v>137.33477400000001</v>
      </c>
      <c r="X7" s="267">
        <v>607.87509599999998</v>
      </c>
    </row>
    <row r="8" spans="1:24" s="93" customFormat="1" ht="30.6" customHeight="1" x14ac:dyDescent="0.2">
      <c r="A8" s="262">
        <v>5</v>
      </c>
      <c r="B8" s="272" t="s">
        <v>86</v>
      </c>
      <c r="C8" s="263">
        <v>573.32709144399996</v>
      </c>
      <c r="D8" s="263">
        <v>2460.1683186564405</v>
      </c>
      <c r="E8" s="275">
        <v>145.40438800000001</v>
      </c>
      <c r="F8" s="263">
        <v>426.99971240000002</v>
      </c>
      <c r="G8" s="265">
        <v>1944.1780329999999</v>
      </c>
      <c r="H8" s="276">
        <v>127.53605959999999</v>
      </c>
      <c r="I8" s="276">
        <v>106.063132</v>
      </c>
      <c r="J8" s="276">
        <v>123.29481687999998</v>
      </c>
      <c r="K8" s="266">
        <v>356.89400847999997</v>
      </c>
      <c r="L8" s="269">
        <v>123.29481687999998</v>
      </c>
      <c r="M8" s="269">
        <v>123.29481687999998</v>
      </c>
      <c r="N8" s="269">
        <v>123.29481687999998</v>
      </c>
      <c r="O8" s="267">
        <v>369.88445063999995</v>
      </c>
      <c r="P8" s="270">
        <v>123.29481687999998</v>
      </c>
      <c r="Q8" s="270">
        <v>123.29481687999998</v>
      </c>
      <c r="R8" s="270">
        <v>123.29481687999998</v>
      </c>
      <c r="S8" s="267">
        <v>369.88445063999995</v>
      </c>
      <c r="T8" s="270">
        <v>123.29481687999998</v>
      </c>
      <c r="U8" s="270">
        <v>123.29481687999998</v>
      </c>
      <c r="V8" s="270">
        <v>123.29481687999998</v>
      </c>
      <c r="W8" s="267">
        <v>369.88445063999995</v>
      </c>
      <c r="X8" s="267">
        <v>1466.5473603999997</v>
      </c>
    </row>
    <row r="9" spans="1:24" s="93" customFormat="1" ht="30.6" customHeight="1" x14ac:dyDescent="0.2">
      <c r="A9" s="262">
        <v>6</v>
      </c>
      <c r="B9" s="272" t="s">
        <v>96</v>
      </c>
      <c r="C9" s="263">
        <v>40.884833333333333</v>
      </c>
      <c r="D9" s="263">
        <v>380.51851499999998</v>
      </c>
      <c r="E9" s="275">
        <v>26.658000000000001</v>
      </c>
      <c r="F9" s="263">
        <v>84.433999999999997</v>
      </c>
      <c r="G9" s="265">
        <v>359.60936666666669</v>
      </c>
      <c r="H9" s="276">
        <v>26.7</v>
      </c>
      <c r="I9" s="276">
        <v>26.7</v>
      </c>
      <c r="J9" s="276">
        <v>26.7</v>
      </c>
      <c r="K9" s="266">
        <v>80.099999999999994</v>
      </c>
      <c r="L9" s="269">
        <v>26.7</v>
      </c>
      <c r="M9" s="269">
        <v>26.7</v>
      </c>
      <c r="N9" s="269">
        <v>26.7</v>
      </c>
      <c r="O9" s="267">
        <v>80.099999999999994</v>
      </c>
      <c r="P9" s="270">
        <v>26.7</v>
      </c>
      <c r="Q9" s="270">
        <v>26.7</v>
      </c>
      <c r="R9" s="270">
        <v>26.7</v>
      </c>
      <c r="S9" s="267">
        <v>80.099999999999994</v>
      </c>
      <c r="T9" s="270">
        <v>26.7</v>
      </c>
      <c r="U9" s="270">
        <v>26.7</v>
      </c>
      <c r="V9" s="270">
        <v>26.7</v>
      </c>
      <c r="W9" s="267">
        <v>80.099999999999994</v>
      </c>
      <c r="X9" s="267">
        <v>320.39999999999998</v>
      </c>
    </row>
    <row r="10" spans="1:24" s="93" customFormat="1" ht="30.6" customHeight="1" x14ac:dyDescent="0.2">
      <c r="A10" s="478" t="s">
        <v>247</v>
      </c>
      <c r="B10" s="478"/>
      <c r="C10" s="305">
        <f>SUM(C4:C9)</f>
        <v>2029.7031565090001</v>
      </c>
      <c r="D10" s="305">
        <f>SUM(D4:D9)</f>
        <v>9169.4088788054596</v>
      </c>
      <c r="E10" s="306">
        <f>SUM(E4:E9)</f>
        <v>716.06296400000008</v>
      </c>
      <c r="F10" s="305">
        <f t="shared" ref="F10:X10" si="0">SUM(F4:F9)</f>
        <v>2114.8431814</v>
      </c>
      <c r="G10" s="305">
        <f t="shared" si="0"/>
        <v>8708.2783504666677</v>
      </c>
      <c r="H10" s="306">
        <f t="shared" si="0"/>
        <v>675.31665069999985</v>
      </c>
      <c r="I10" s="306">
        <f t="shared" si="0"/>
        <v>607.06529110000008</v>
      </c>
      <c r="J10" s="306">
        <f t="shared" si="0"/>
        <v>676.75666856000021</v>
      </c>
      <c r="K10" s="305">
        <f t="shared" si="0"/>
        <v>1959.13861036</v>
      </c>
      <c r="L10" s="305">
        <f t="shared" si="0"/>
        <v>676.75666856000021</v>
      </c>
      <c r="M10" s="305">
        <f t="shared" si="0"/>
        <v>676.75666856000021</v>
      </c>
      <c r="N10" s="305">
        <f t="shared" si="0"/>
        <v>676.75666856000021</v>
      </c>
      <c r="O10" s="305">
        <f t="shared" si="0"/>
        <v>2030.2700056799995</v>
      </c>
      <c r="P10" s="305">
        <f t="shared" si="0"/>
        <v>676.75666856000021</v>
      </c>
      <c r="Q10" s="305">
        <f t="shared" si="0"/>
        <v>676.75666856000021</v>
      </c>
      <c r="R10" s="305">
        <f t="shared" si="0"/>
        <v>676.75666856000021</v>
      </c>
      <c r="S10" s="305">
        <f t="shared" si="0"/>
        <v>2030.2700056799995</v>
      </c>
      <c r="T10" s="305">
        <f t="shared" si="0"/>
        <v>676.75666856000021</v>
      </c>
      <c r="U10" s="305">
        <f t="shared" si="0"/>
        <v>676.75666856000021</v>
      </c>
      <c r="V10" s="305">
        <f t="shared" si="0"/>
        <v>676.75666856000021</v>
      </c>
      <c r="W10" s="305">
        <f t="shared" si="0"/>
        <v>2030.2700056799995</v>
      </c>
      <c r="X10" s="305">
        <f t="shared" si="0"/>
        <v>8049.9486274000001</v>
      </c>
    </row>
    <row r="11" spans="1:24" s="93" customFormat="1" ht="30.6" customHeight="1" x14ac:dyDescent="0.2">
      <c r="C11" s="291"/>
      <c r="D11" s="292" t="s">
        <v>237</v>
      </c>
      <c r="E11" s="293">
        <v>708.3</v>
      </c>
      <c r="F11" s="291">
        <v>2156.6999999999998</v>
      </c>
      <c r="G11" s="294">
        <v>8688.7999999999993</v>
      </c>
      <c r="H11" s="295">
        <v>675.31665069999985</v>
      </c>
      <c r="I11" s="296">
        <v>607.06529110000008</v>
      </c>
      <c r="J11" s="296">
        <v>676.75666856000021</v>
      </c>
      <c r="K11" s="297">
        <v>1959.13861036</v>
      </c>
      <c r="L11" s="298">
        <v>676.75666856000021</v>
      </c>
      <c r="M11" s="298">
        <v>676.75666856000021</v>
      </c>
      <c r="N11" s="298">
        <v>676.75666856000021</v>
      </c>
      <c r="O11" s="297">
        <v>2030.2700056799995</v>
      </c>
      <c r="P11" s="298">
        <v>676.75666856000021</v>
      </c>
      <c r="Q11" s="298">
        <v>676.75666856000021</v>
      </c>
      <c r="R11" s="298">
        <v>676.75666856000021</v>
      </c>
      <c r="S11" s="297">
        <v>2030.2700056799995</v>
      </c>
      <c r="T11" s="298">
        <v>676.75666856000021</v>
      </c>
      <c r="U11" s="298">
        <v>676.75666856000021</v>
      </c>
      <c r="V11" s="298">
        <v>676.75666856000021</v>
      </c>
      <c r="W11" s="297">
        <v>2030.2700056799995</v>
      </c>
      <c r="X11" s="297">
        <v>8049.9486274000001</v>
      </c>
    </row>
    <row r="12" spans="1:24" s="93" customFormat="1" ht="30.6" customHeight="1" x14ac:dyDescent="0.2">
      <c r="C12" s="299"/>
      <c r="D12" s="300" t="s">
        <v>238</v>
      </c>
      <c r="E12" s="301">
        <f>E10/E11</f>
        <v>1.0109599943526757</v>
      </c>
      <c r="F12" s="302">
        <f>F10/F11</f>
        <v>0.98059219242361029</v>
      </c>
      <c r="G12" s="302">
        <f>G10/G11</f>
        <v>1.0022417768238041</v>
      </c>
      <c r="H12" s="303">
        <f t="shared" ref="H12:X12" si="1">H10/H11-1</f>
        <v>0</v>
      </c>
      <c r="I12" s="304">
        <f t="shared" si="1"/>
        <v>0</v>
      </c>
      <c r="J12" s="304">
        <f t="shared" si="1"/>
        <v>0</v>
      </c>
      <c r="K12" s="304">
        <f t="shared" si="1"/>
        <v>0</v>
      </c>
      <c r="L12" s="304">
        <f t="shared" si="1"/>
        <v>0</v>
      </c>
      <c r="M12" s="304">
        <f t="shared" si="1"/>
        <v>0</v>
      </c>
      <c r="N12" s="304">
        <f t="shared" si="1"/>
        <v>0</v>
      </c>
      <c r="O12" s="304">
        <f t="shared" si="1"/>
        <v>0</v>
      </c>
      <c r="P12" s="304">
        <f t="shared" si="1"/>
        <v>0</v>
      </c>
      <c r="Q12" s="304">
        <f t="shared" si="1"/>
        <v>0</v>
      </c>
      <c r="R12" s="304">
        <f t="shared" si="1"/>
        <v>0</v>
      </c>
      <c r="S12" s="304">
        <f t="shared" si="1"/>
        <v>0</v>
      </c>
      <c r="T12" s="304">
        <f t="shared" si="1"/>
        <v>0</v>
      </c>
      <c r="U12" s="304">
        <f t="shared" si="1"/>
        <v>0</v>
      </c>
      <c r="V12" s="304">
        <f t="shared" si="1"/>
        <v>0</v>
      </c>
      <c r="W12" s="304">
        <f t="shared" si="1"/>
        <v>0</v>
      </c>
      <c r="X12" s="304">
        <f t="shared" si="1"/>
        <v>0</v>
      </c>
    </row>
    <row r="13" spans="1:24" ht="21" customHeight="1" x14ac:dyDescent="0.25">
      <c r="C13" s="308"/>
      <c r="D13" s="309" t="s">
        <v>246</v>
      </c>
      <c r="E13" s="310">
        <f>E10/E11-1</f>
        <v>1.0959994352675695E-2</v>
      </c>
      <c r="F13" s="311">
        <f>F10/F11-1</f>
        <v>-1.9407807576389713E-2</v>
      </c>
      <c r="G13" s="311">
        <f>G10/G11-1</f>
        <v>2.2417768238041091E-3</v>
      </c>
      <c r="H13" s="312"/>
      <c r="I13" s="313"/>
      <c r="J13" s="313"/>
      <c r="K13" s="313"/>
      <c r="L13" s="313"/>
      <c r="M13" s="313"/>
      <c r="N13" s="313"/>
      <c r="O13" s="313"/>
      <c r="P13" s="313"/>
      <c r="Q13" s="313"/>
      <c r="R13" s="313"/>
      <c r="S13" s="313"/>
      <c r="T13" s="313"/>
      <c r="U13" s="313"/>
      <c r="V13" s="313"/>
      <c r="W13" s="313"/>
      <c r="X13" s="313"/>
    </row>
    <row r="19" spans="5:22" s="318" customFormat="1" ht="16.149999999999999" customHeight="1" x14ac:dyDescent="0.2">
      <c r="E19" s="319">
        <v>27</v>
      </c>
      <c r="H19" s="317">
        <v>26</v>
      </c>
      <c r="I19" s="317">
        <v>17</v>
      </c>
      <c r="J19" s="317">
        <v>26</v>
      </c>
      <c r="K19" s="317"/>
      <c r="L19" s="317">
        <v>25</v>
      </c>
      <c r="M19" s="317">
        <v>25</v>
      </c>
      <c r="N19" s="317">
        <v>26</v>
      </c>
      <c r="O19" s="317"/>
      <c r="P19" s="317">
        <v>27</v>
      </c>
      <c r="Q19" s="317">
        <v>26</v>
      </c>
      <c r="R19" s="317">
        <v>25</v>
      </c>
      <c r="S19" s="317"/>
      <c r="T19" s="317">
        <v>27</v>
      </c>
      <c r="U19" s="317">
        <v>25</v>
      </c>
      <c r="V19" s="317">
        <v>27</v>
      </c>
    </row>
  </sheetData>
  <mergeCells count="5">
    <mergeCell ref="C2:D2"/>
    <mergeCell ref="A10:B10"/>
    <mergeCell ref="H2:X2"/>
    <mergeCell ref="A2:B3"/>
    <mergeCell ref="E2:G2"/>
  </mergeCells>
  <phoneticPr fontId="2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1BA5-C617-44A7-B11D-DDE965D57DED}">
  <dimension ref="A1:AC43"/>
  <sheetViews>
    <sheetView zoomScale="60" zoomScaleNormal="60" workbookViewId="0">
      <pane xSplit="3" ySplit="5" topLeftCell="G6" activePane="bottomRight" state="frozen"/>
      <selection pane="topRight" activeCell="E1" sqref="E1"/>
      <selection pane="bottomLeft" activeCell="A4" sqref="A4"/>
      <selection pane="bottomRight" activeCell="K4" sqref="K4"/>
    </sheetView>
  </sheetViews>
  <sheetFormatPr defaultColWidth="9.140625" defaultRowHeight="16.5" x14ac:dyDescent="0.25"/>
  <cols>
    <col min="1" max="1" width="5.42578125" style="58" customWidth="1"/>
    <col min="2" max="2" width="11.7109375" style="54" customWidth="1"/>
    <col min="3" max="3" width="55.28515625" style="55" customWidth="1"/>
    <col min="4" max="4" width="11.28515625" style="98" customWidth="1"/>
    <col min="5" max="5" width="11.28515625" style="106" customWidth="1"/>
    <col min="6" max="8" width="11.28515625" style="98" customWidth="1"/>
    <col min="9" max="9" width="11.28515625" style="106" customWidth="1"/>
    <col min="10" max="27" width="11.28515625" style="54" customWidth="1"/>
    <col min="28" max="28" width="9.140625" style="54"/>
    <col min="29" max="29" width="12.42578125" style="54" customWidth="1"/>
    <col min="30" max="16384" width="9.140625" style="54"/>
  </cols>
  <sheetData>
    <row r="1" spans="1:29" ht="39" customHeight="1" x14ac:dyDescent="0.25">
      <c r="A1" s="144" t="s">
        <v>244</v>
      </c>
      <c r="T1" s="407"/>
    </row>
    <row r="2" spans="1:29" ht="21.75" customHeight="1" x14ac:dyDescent="0.25">
      <c r="A2" s="54"/>
      <c r="C2" s="143"/>
      <c r="D2" s="141"/>
      <c r="E2" s="141"/>
      <c r="F2" s="141"/>
      <c r="G2" s="141"/>
      <c r="H2" s="141"/>
      <c r="I2" s="141"/>
      <c r="J2" s="141"/>
      <c r="K2" s="495" t="s">
        <v>268</v>
      </c>
      <c r="L2" s="495"/>
      <c r="M2" s="495"/>
      <c r="N2" s="495"/>
      <c r="O2" s="495"/>
      <c r="P2" s="495"/>
      <c r="Q2" s="495"/>
      <c r="R2" s="495"/>
      <c r="S2" s="495"/>
      <c r="T2" s="495"/>
      <c r="U2" s="496" t="s">
        <v>236</v>
      </c>
      <c r="V2" s="497"/>
      <c r="W2" s="497"/>
      <c r="X2" s="497"/>
      <c r="Y2" s="497"/>
      <c r="Z2" s="497"/>
      <c r="AA2" s="498"/>
    </row>
    <row r="3" spans="1:29" ht="37.5" customHeight="1" x14ac:dyDescent="0.25">
      <c r="A3" s="489" t="s">
        <v>210</v>
      </c>
      <c r="B3" s="490"/>
      <c r="C3" s="491"/>
      <c r="D3" s="368" t="s">
        <v>106</v>
      </c>
      <c r="E3" s="368" t="s">
        <v>205</v>
      </c>
      <c r="F3" s="368" t="s">
        <v>107</v>
      </c>
      <c r="G3" s="368" t="s">
        <v>108</v>
      </c>
      <c r="H3" s="368" t="s">
        <v>109</v>
      </c>
      <c r="I3" s="368" t="s">
        <v>110</v>
      </c>
      <c r="J3" s="369" t="s">
        <v>218</v>
      </c>
      <c r="K3" s="392" t="s">
        <v>219</v>
      </c>
      <c r="L3" s="392" t="s">
        <v>220</v>
      </c>
      <c r="M3" s="392" t="s">
        <v>221</v>
      </c>
      <c r="N3" s="392" t="s">
        <v>16</v>
      </c>
      <c r="O3" s="392" t="s">
        <v>222</v>
      </c>
      <c r="P3" s="392" t="s">
        <v>223</v>
      </c>
      <c r="Q3" s="392" t="s">
        <v>224</v>
      </c>
      <c r="R3" s="392" t="s">
        <v>20</v>
      </c>
      <c r="S3" s="392" t="s">
        <v>225</v>
      </c>
      <c r="T3" s="392" t="s">
        <v>226</v>
      </c>
      <c r="U3" s="218" t="s">
        <v>106</v>
      </c>
      <c r="V3" s="218" t="s">
        <v>24</v>
      </c>
      <c r="W3" s="218" t="s">
        <v>107</v>
      </c>
      <c r="X3" s="218" t="s">
        <v>108</v>
      </c>
      <c r="Y3" s="218" t="s">
        <v>109</v>
      </c>
      <c r="Z3" s="218" t="s">
        <v>28</v>
      </c>
      <c r="AA3" s="219" t="s">
        <v>227</v>
      </c>
    </row>
    <row r="4" spans="1:29" s="110" customFormat="1" ht="37.5" customHeight="1" x14ac:dyDescent="0.25">
      <c r="A4" s="492"/>
      <c r="B4" s="493"/>
      <c r="C4" s="494"/>
      <c r="D4" s="368">
        <f>D5+D15+D23+D27+D33+D38</f>
        <v>726.91255479999995</v>
      </c>
      <c r="E4" s="368">
        <f t="shared" ref="E4:I4" si="0">E5+E15+E23+E27+E33+E38</f>
        <v>2423.5071756000002</v>
      </c>
      <c r="F4" s="368">
        <f t="shared" si="0"/>
        <v>702.22780920000014</v>
      </c>
      <c r="G4" s="368">
        <f t="shared" si="0"/>
        <v>693.96785320000004</v>
      </c>
      <c r="H4" s="368">
        <f t="shared" si="0"/>
        <v>714.83106599999985</v>
      </c>
      <c r="I4" s="368">
        <f t="shared" si="0"/>
        <v>2111.0267284000001</v>
      </c>
      <c r="J4" s="370">
        <f>J5+J15+J23+J27+J33+J38</f>
        <v>8428.3974507066669</v>
      </c>
      <c r="K4" s="393">
        <f t="shared" ref="K4:N4" si="1">K5+K15+K23+K27+K33+K38</f>
        <v>627.69620640740732</v>
      </c>
      <c r="L4" s="393">
        <f t="shared" si="1"/>
        <v>561.27954114814816</v>
      </c>
      <c r="M4" s="393">
        <f t="shared" si="1"/>
        <v>665.08221451851853</v>
      </c>
      <c r="N4" s="394">
        <f t="shared" si="1"/>
        <v>1854.0579620740746</v>
      </c>
      <c r="O4" s="394">
        <f t="shared" ref="O4:P4" si="2">O5+O15+O23+O27+O33+O38</f>
        <v>552.78199418518511</v>
      </c>
      <c r="P4" s="394">
        <f t="shared" si="2"/>
        <v>586.38712725185189</v>
      </c>
      <c r="Q4" s="394">
        <f t="shared" ref="Q4:AA4" si="3">Q5+Q15+Q23+Q27+Q33+Q38</f>
        <v>598.90746577037044</v>
      </c>
      <c r="R4" s="394">
        <f t="shared" si="3"/>
        <v>1738.0765872074076</v>
      </c>
      <c r="S4" s="394">
        <f t="shared" si="3"/>
        <v>571.7491776296298</v>
      </c>
      <c r="T4" s="394">
        <f t="shared" si="3"/>
        <v>558.60045694962957</v>
      </c>
      <c r="U4" s="108">
        <f t="shared" si="3"/>
        <v>558.60045694962957</v>
      </c>
      <c r="V4" s="108">
        <f t="shared" si="3"/>
        <v>1688.9500915288888</v>
      </c>
      <c r="W4" s="108">
        <f t="shared" si="3"/>
        <v>558.60045694962957</v>
      </c>
      <c r="X4" s="108">
        <f t="shared" si="3"/>
        <v>558.60045694962957</v>
      </c>
      <c r="Y4" s="108">
        <f t="shared" si="3"/>
        <v>558.60045694962957</v>
      </c>
      <c r="Z4" s="108">
        <f t="shared" si="3"/>
        <v>1675.8013708488884</v>
      </c>
      <c r="AA4" s="108">
        <f t="shared" si="3"/>
        <v>6956.8860116592614</v>
      </c>
    </row>
    <row r="5" spans="1:29" s="101" customFormat="1" ht="27" customHeight="1" x14ac:dyDescent="0.2">
      <c r="A5" s="46" t="s">
        <v>30</v>
      </c>
      <c r="B5" s="47"/>
      <c r="C5" s="109" t="s">
        <v>31</v>
      </c>
      <c r="D5" s="100">
        <f t="shared" ref="D5" si="4">D6+D7+D8+D9+D10+D11+D12+D13+D14</f>
        <v>402.31083599999999</v>
      </c>
      <c r="E5" s="100">
        <f t="shared" ref="E5:J5" si="5">E6+E7+E8+E9+E10+E11+E12+E13+E14</f>
        <v>1388.6916979999999</v>
      </c>
      <c r="F5" s="100">
        <f t="shared" si="5"/>
        <v>370.13474300000013</v>
      </c>
      <c r="G5" s="100">
        <f t="shared" si="5"/>
        <v>373.54352800000004</v>
      </c>
      <c r="H5" s="100">
        <f t="shared" si="5"/>
        <v>389.90611099999995</v>
      </c>
      <c r="I5" s="100">
        <f t="shared" si="5"/>
        <v>1133.584382</v>
      </c>
      <c r="J5" s="100">
        <f t="shared" si="5"/>
        <v>4267.9547129399998</v>
      </c>
      <c r="K5" s="206">
        <f t="shared" ref="K5:M5" si="6">K6+K7+K8+K9+K10+K11+K12+K13+K14</f>
        <v>340.11363140740741</v>
      </c>
      <c r="L5" s="206">
        <f t="shared" si="6"/>
        <v>303.74972114814818</v>
      </c>
      <c r="M5" s="206">
        <f t="shared" si="6"/>
        <v>370.53814951851854</v>
      </c>
      <c r="N5" s="100">
        <f>N6+N7+N8+N9+N10+N11+N12+N13+N14</f>
        <v>1014.4015020740742</v>
      </c>
      <c r="O5" s="100">
        <f>O6+O7+O8+O9+O10+O11+O12+O13+O14</f>
        <v>267.37245918518516</v>
      </c>
      <c r="P5" s="100">
        <f t="shared" ref="P5:AA5" si="7">P6+P7+P8+P9+P10+P11+P12+P13+P14</f>
        <v>302.78547685185185</v>
      </c>
      <c r="Q5" s="100">
        <f t="shared" si="7"/>
        <v>307.34348437037039</v>
      </c>
      <c r="R5" s="100">
        <f t="shared" si="7"/>
        <v>877.50142040740741</v>
      </c>
      <c r="S5" s="100">
        <f t="shared" si="7"/>
        <v>287.79512762962969</v>
      </c>
      <c r="T5" s="100">
        <f t="shared" si="7"/>
        <v>282.69964518962956</v>
      </c>
      <c r="U5" s="100">
        <f t="shared" si="7"/>
        <v>282.69964518962956</v>
      </c>
      <c r="V5" s="100">
        <f t="shared" si="7"/>
        <v>853.19441800888887</v>
      </c>
      <c r="W5" s="100">
        <f t="shared" si="7"/>
        <v>282.69964518962956</v>
      </c>
      <c r="X5" s="100">
        <f t="shared" si="7"/>
        <v>282.69964518962956</v>
      </c>
      <c r="Y5" s="100">
        <f t="shared" si="7"/>
        <v>282.69964518962956</v>
      </c>
      <c r="Z5" s="100">
        <f t="shared" si="7"/>
        <v>848.09893556888858</v>
      </c>
      <c r="AA5" s="100">
        <f t="shared" si="7"/>
        <v>3593.1962760592601</v>
      </c>
      <c r="AC5" s="388">
        <f>P5/O5-1</f>
        <v>0.13244826252706621</v>
      </c>
    </row>
    <row r="6" spans="1:29" s="60" customFormat="1" ht="21.75" customHeight="1" x14ac:dyDescent="0.2">
      <c r="A6" s="152">
        <v>1</v>
      </c>
      <c r="B6" s="146" t="s">
        <v>32</v>
      </c>
      <c r="C6" s="153" t="s">
        <v>0</v>
      </c>
      <c r="D6" s="148">
        <f>'QTCP Mỹ Tho'!E4+'QTCP Bến Tre'!E4+'QTCP Cao Lãnh'!E4+'QTCP Trà Vinh'!E4</f>
        <v>317.08864199999999</v>
      </c>
      <c r="E6" s="148">
        <f>'QTCP Mỹ Tho'!F4+'QTCP Bến Tre'!F4+'QTCP Cao Lãnh'!F4+'QTCP Trà Vinh'!F4</f>
        <v>1085.0031979999999</v>
      </c>
      <c r="F6" s="148">
        <f>'QTCP Mỹ Tho'!G4+'QTCP Bến Tre'!G4+'QTCP Cao Lãnh'!G4+'QTCP Trà Vinh'!G4</f>
        <v>289.74285400000002</v>
      </c>
      <c r="G6" s="148">
        <f>'QTCP Mỹ Tho'!H4+'QTCP Bến Tre'!H4+'QTCP Cao Lãnh'!H4+'QTCP Trà Vinh'!H4</f>
        <v>285.74181200000004</v>
      </c>
      <c r="H6" s="148">
        <f>'QTCP Mỹ Tho'!I4+'QTCP Bến Tre'!I4+'QTCP Cao Lãnh'!I4+'QTCP Trà Vinh'!I4</f>
        <v>297.22556199999997</v>
      </c>
      <c r="I6" s="148">
        <f>'QTCP Mỹ Tho'!J4+'QTCP Bến Tre'!J4+'QTCP Cao Lãnh'!J4+'QTCP Trà Vinh'!J4</f>
        <v>872.71022800000014</v>
      </c>
      <c r="J6" s="148">
        <f>'QTCP Mỹ Tho'!K4+'QTCP Bến Tre'!K4+'QTCP Cao Lãnh'!K4+'QTCP Trà Vinh'!K4</f>
        <v>3071.3459349999994</v>
      </c>
      <c r="K6" s="258">
        <f>'QTCP Mỹ Tho'!L4+'QTCP Bến Tre'!L4+'QTCP Cao Lãnh'!L4+'QTCP Trà Vinh'!L4</f>
        <v>268.85038240740744</v>
      </c>
      <c r="L6" s="258">
        <f>'QTCP Mỹ Tho'!M4+'QTCP Bến Tre'!M4+'QTCP Cao Lãnh'!M4+'QTCP Trà Vinh'!M4</f>
        <v>221.89552314814813</v>
      </c>
      <c r="M6" s="258">
        <f>'QTCP Mỹ Tho'!N4+'QTCP Bến Tre'!N4+'QTCP Cao Lãnh'!N4+'QTCP Trà Vinh'!N4</f>
        <v>279.42019351851849</v>
      </c>
      <c r="N6" s="148">
        <f>'QTCP Mỹ Tho'!O4+'QTCP Bến Tre'!O4+'QTCP Cao Lãnh'!O4+'QTCP Trà Vinh'!O4</f>
        <v>770.16609907407405</v>
      </c>
      <c r="O6" s="148">
        <f>'QTCP Mỹ Tho'!P4+'QTCP Bến Tre'!P4+'QTCP Cao Lãnh'!P4+'QTCP Trà Vinh'!P4</f>
        <v>192.82773818518518</v>
      </c>
      <c r="P6" s="148">
        <f>'QTCP Mỹ Tho'!Q4+'QTCP Bến Tre'!Q4+'QTCP Cao Lãnh'!Q4+'QTCP Trà Vinh'!Q4</f>
        <v>223.53540385185187</v>
      </c>
      <c r="Q6" s="148">
        <f>'QTCP Mỹ Tho'!R4+'QTCP Bến Tre'!R4+'QTCP Cao Lãnh'!R4+'QTCP Trà Vinh'!R4</f>
        <v>194.09922037037038</v>
      </c>
      <c r="R6" s="148">
        <f>'QTCP Mỹ Tho'!S4+'QTCP Bến Tre'!S4+'QTCP Cao Lãnh'!S4+'QTCP Trà Vinh'!S4</f>
        <v>610.46236240740745</v>
      </c>
      <c r="S6" s="148">
        <f>'QTCP Mỹ Tho'!T4+'QTCP Bến Tre'!T4+'QTCP Cao Lãnh'!T4+'QTCP Trà Vinh'!T4</f>
        <v>205.27040462962961</v>
      </c>
      <c r="T6" s="148">
        <f>'QTCP Mỹ Tho'!U4+'QTCP Bến Tre'!U4+'QTCP Cao Lãnh'!U4+'QTCP Trà Vinh'!U4</f>
        <v>203.1659546296296</v>
      </c>
      <c r="U6" s="148">
        <f>'QTCP Mỹ Tho'!V4+'QTCP Bến Tre'!V4+'QTCP Cao Lãnh'!V4+'QTCP Trà Vinh'!V4</f>
        <v>203.1659546296296</v>
      </c>
      <c r="V6" s="148">
        <f>'QTCP Mỹ Tho'!W4+'QTCP Bến Tre'!W4+'QTCP Cao Lãnh'!W4+'QTCP Trà Vinh'!W4</f>
        <v>611.60231388888883</v>
      </c>
      <c r="W6" s="148">
        <f>'QTCP Mỹ Tho'!X4+'QTCP Bến Tre'!X4+'QTCP Cao Lãnh'!X4+'QTCP Trà Vinh'!X4</f>
        <v>203.1659546296296</v>
      </c>
      <c r="X6" s="148">
        <f>'QTCP Mỹ Tho'!Y4+'QTCP Bến Tre'!Y4+'QTCP Cao Lãnh'!Y4+'QTCP Trà Vinh'!Y4</f>
        <v>203.1659546296296</v>
      </c>
      <c r="Y6" s="148">
        <f>'QTCP Mỹ Tho'!Z4+'QTCP Bến Tre'!Z4+'QTCP Cao Lãnh'!Z4+'QTCP Trà Vinh'!Z4</f>
        <v>203.1659546296296</v>
      </c>
      <c r="Z6" s="148">
        <f>'QTCP Mỹ Tho'!AA4+'QTCP Bến Tre'!AA4+'QTCP Cao Lãnh'!AA4+'QTCP Trà Vinh'!AA4</f>
        <v>609.49786388888879</v>
      </c>
      <c r="AA6" s="148">
        <f>'QTCP Mỹ Tho'!AB4+'QTCP Bến Tre'!AB4+'QTCP Cao Lãnh'!AB4+'QTCP Trà Vinh'!AB4</f>
        <v>2601.7286392592596</v>
      </c>
      <c r="AC6" s="388">
        <f t="shared" ref="AC6:AC40" si="8">P6/O6-1</f>
        <v>0.15924921360212241</v>
      </c>
    </row>
    <row r="7" spans="1:29" s="62" customFormat="1" ht="21.75" customHeight="1" x14ac:dyDescent="0.2">
      <c r="A7" s="154">
        <v>2</v>
      </c>
      <c r="B7" s="146" t="s">
        <v>33</v>
      </c>
      <c r="C7" s="147" t="s">
        <v>34</v>
      </c>
      <c r="D7" s="148">
        <f>'QTCP Mỹ Tho'!E21+'QTCP Bến Tre'!E14+'QTCP Cao Lãnh'!E11+'QTCP Trà Vinh'!E14</f>
        <v>0.39613899999999996</v>
      </c>
      <c r="E7" s="148">
        <f>'QTCP Mỹ Tho'!F21+'QTCP Bến Tre'!F14+'QTCP Cao Lãnh'!F11+'QTCP Trà Vinh'!F14</f>
        <v>1.751115</v>
      </c>
      <c r="F7" s="148">
        <f>'QTCP Mỹ Tho'!G21+'QTCP Bến Tre'!G14+'QTCP Cao Lãnh'!G11+'QTCP Trà Vinh'!G14</f>
        <v>0.25629600000000002</v>
      </c>
      <c r="G7" s="148">
        <f>'QTCP Mỹ Tho'!H21+'QTCP Bến Tre'!H14+'QTCP Cao Lãnh'!H11+'QTCP Trà Vinh'!H14</f>
        <v>4.9090000000000002E-2</v>
      </c>
      <c r="H7" s="148">
        <f>'QTCP Mỹ Tho'!I21+'QTCP Bến Tre'!I14+'QTCP Cao Lãnh'!I11+'QTCP Trà Vinh'!I14</f>
        <v>4.9090000000000002E-2</v>
      </c>
      <c r="I7" s="148">
        <f>'QTCP Mỹ Tho'!J21+'QTCP Bến Tre'!J14+'QTCP Cao Lãnh'!J11+'QTCP Trà Vinh'!J14</f>
        <v>0.35447600000000007</v>
      </c>
      <c r="J7" s="148">
        <f>'QTCP Mỹ Tho'!K21+'QTCP Bến Tre'!K14+'QTCP Cao Lãnh'!K11+'QTCP Trà Vinh'!K14</f>
        <v>8.0238620800000007</v>
      </c>
      <c r="K7" s="258">
        <f>'QTCP Mỹ Tho'!L21+'QTCP Bến Tre'!L14+'QTCP Cao Lãnh'!L11+'QTCP Trà Vinh'!L14</f>
        <v>4.9090000000000002E-2</v>
      </c>
      <c r="L7" s="258">
        <f>'QTCP Mỹ Tho'!M21+'QTCP Bến Tre'!M14+'QTCP Cao Lãnh'!M11+'QTCP Trà Vinh'!M14</f>
        <v>4.9090000000000002E-2</v>
      </c>
      <c r="M7" s="258">
        <f>'QTCP Mỹ Tho'!N21+'QTCP Bến Tre'!N14+'QTCP Cao Lãnh'!N11+'QTCP Trà Vinh'!N14</f>
        <v>4.9090000000000002E-2</v>
      </c>
      <c r="N7" s="148">
        <f>'QTCP Mỹ Tho'!O21+'QTCP Bến Tre'!O14+'QTCP Cao Lãnh'!O11+'QTCP Trà Vinh'!O14</f>
        <v>0.14727000000000001</v>
      </c>
      <c r="O7" s="148">
        <f>'QTCP Mỹ Tho'!P21+'QTCP Bến Tre'!P14+'QTCP Cao Lãnh'!P11+'QTCP Trà Vinh'!P14</f>
        <v>4.9090000000000002E-2</v>
      </c>
      <c r="P7" s="148">
        <f>'QTCP Mỹ Tho'!Q21+'QTCP Bến Tre'!Q14+'QTCP Cao Lãnh'!Q11+'QTCP Trà Vinh'!Q14</f>
        <v>4.9090000000000002E-2</v>
      </c>
      <c r="Q7" s="148">
        <f>'QTCP Mỹ Tho'!R21+'QTCP Bến Tre'!R14+'QTCP Cao Lãnh'!R11+'QTCP Trà Vinh'!R14</f>
        <v>4.9090000000000002E-2</v>
      </c>
      <c r="R7" s="148">
        <f>'QTCP Mỹ Tho'!S21+'QTCP Bến Tre'!S14+'QTCP Cao Lãnh'!S11+'QTCP Trà Vinh'!S14</f>
        <v>0.14727000000000001</v>
      </c>
      <c r="S7" s="148">
        <f>'QTCP Mỹ Tho'!T21+'QTCP Bến Tre'!T14+'QTCP Cao Lãnh'!T11+'QTCP Trà Vinh'!T14</f>
        <v>4.9090000000000002E-2</v>
      </c>
      <c r="T7" s="148">
        <f>'QTCP Mỹ Tho'!U21+'QTCP Bến Tre'!U14+'QTCP Cao Lãnh'!U11+'QTCP Trà Vinh'!U14</f>
        <v>4.7126399999999999E-2</v>
      </c>
      <c r="U7" s="148">
        <f>'QTCP Mỹ Tho'!V21+'QTCP Bến Tre'!V14+'QTCP Cao Lãnh'!V11+'QTCP Trà Vinh'!V14</f>
        <v>4.7126399999999999E-2</v>
      </c>
      <c r="V7" s="148">
        <f>'QTCP Mỹ Tho'!W21+'QTCP Bến Tre'!W14+'QTCP Cao Lãnh'!W11+'QTCP Trà Vinh'!W14</f>
        <v>0.14334279999999999</v>
      </c>
      <c r="W7" s="148">
        <f>'QTCP Mỹ Tho'!X21+'QTCP Bến Tre'!X14+'QTCP Cao Lãnh'!X11+'QTCP Trà Vinh'!X14</f>
        <v>4.7126399999999999E-2</v>
      </c>
      <c r="X7" s="148">
        <f>'QTCP Mỹ Tho'!Y21+'QTCP Bến Tre'!Y14+'QTCP Cao Lãnh'!Y11+'QTCP Trà Vinh'!Y14</f>
        <v>4.7126399999999999E-2</v>
      </c>
      <c r="Y7" s="148">
        <f>'QTCP Mỹ Tho'!Z21+'QTCP Bến Tre'!Z14+'QTCP Cao Lãnh'!Z11+'QTCP Trà Vinh'!Z14</f>
        <v>4.7126399999999999E-2</v>
      </c>
      <c r="Z7" s="148">
        <f>'QTCP Mỹ Tho'!AA21+'QTCP Bến Tre'!AA14+'QTCP Cao Lãnh'!AA11+'QTCP Trà Vinh'!AA14</f>
        <v>0.14137919999999998</v>
      </c>
      <c r="AA7" s="148">
        <f>'QTCP Mỹ Tho'!AB21+'QTCP Bến Tre'!AB14+'QTCP Cao Lãnh'!AB11+'QTCP Trà Vinh'!AB14</f>
        <v>0.57926199999999994</v>
      </c>
      <c r="AC7" s="388">
        <f t="shared" si="8"/>
        <v>0</v>
      </c>
    </row>
    <row r="8" spans="1:29" s="61" customFormat="1" ht="21.75" customHeight="1" x14ac:dyDescent="0.2">
      <c r="A8" s="59">
        <v>3</v>
      </c>
      <c r="B8" s="150" t="s">
        <v>35</v>
      </c>
      <c r="C8" s="151" t="s">
        <v>36</v>
      </c>
      <c r="D8" s="148">
        <f>'QTCP Mỹ Tho'!E38+'QTCP Bến Tre'!E24+'QTCP Cao Lãnh'!E18+'QTCP Trà Vinh'!E24</f>
        <v>18.376988000000001</v>
      </c>
      <c r="E8" s="148">
        <f>'QTCP Mỹ Tho'!F38+'QTCP Bến Tre'!F24+'QTCP Cao Lãnh'!F18+'QTCP Trà Vinh'!F24</f>
        <v>63.946235000000001</v>
      </c>
      <c r="F8" s="148">
        <f>'QTCP Mỹ Tho'!G38+'QTCP Bến Tre'!G24+'QTCP Cao Lãnh'!G18+'QTCP Trà Vinh'!G24</f>
        <v>17.193695999999999</v>
      </c>
      <c r="G8" s="148">
        <f>'QTCP Mỹ Tho'!H38+'QTCP Bến Tre'!H24+'QTCP Cao Lãnh'!H18+'QTCP Trà Vinh'!H24</f>
        <v>19.530455</v>
      </c>
      <c r="H8" s="148">
        <f>'QTCP Mỹ Tho'!I38+'QTCP Bến Tre'!I24+'QTCP Cao Lãnh'!I18+'QTCP Trà Vinh'!I24</f>
        <v>18.572333999999998</v>
      </c>
      <c r="I8" s="148">
        <f>'QTCP Mỹ Tho'!J38+'QTCP Bến Tre'!J24+'QTCP Cao Lãnh'!J18+'QTCP Trà Vinh'!J24</f>
        <v>55.296485000000004</v>
      </c>
      <c r="J8" s="148">
        <f>'QTCP Mỹ Tho'!K38+'QTCP Bến Tre'!K24+'QTCP Cao Lãnh'!K18+'QTCP Trà Vinh'!K24</f>
        <v>245.57403782</v>
      </c>
      <c r="K8" s="258">
        <f>'QTCP Mỹ Tho'!L38+'QTCP Bến Tre'!L24+'QTCP Cao Lãnh'!L18+'QTCP Trà Vinh'!L24</f>
        <v>15.867935000000003</v>
      </c>
      <c r="L8" s="258">
        <f>'QTCP Mỹ Tho'!M38+'QTCP Bến Tre'!M24+'QTCP Cao Lãnh'!M18+'QTCP Trà Vinh'!M24</f>
        <v>16.151733</v>
      </c>
      <c r="M8" s="258">
        <f>'QTCP Mỹ Tho'!N38+'QTCP Bến Tre'!N24+'QTCP Cao Lãnh'!N18+'QTCP Trà Vinh'!N24</f>
        <v>14.397463</v>
      </c>
      <c r="N8" s="148">
        <f>'QTCP Mỹ Tho'!O38+'QTCP Bến Tre'!O24+'QTCP Cao Lãnh'!O18+'QTCP Trà Vinh'!O24</f>
        <v>46.417130999999998</v>
      </c>
      <c r="O8" s="148">
        <f>'QTCP Mỹ Tho'!P38+'QTCP Bến Tre'!P24+'QTCP Cao Lãnh'!P18+'QTCP Trà Vinh'!P24</f>
        <v>15.727924000000002</v>
      </c>
      <c r="P8" s="148">
        <f>'QTCP Mỹ Tho'!Q38+'QTCP Bến Tre'!Q24+'QTCP Cao Lãnh'!Q18+'QTCP Trà Vinh'!Q24</f>
        <v>17.320574000000001</v>
      </c>
      <c r="Q8" s="148">
        <f>'QTCP Mỹ Tho'!R38+'QTCP Bến Tre'!R24+'QTCP Cao Lãnh'!R18+'QTCP Trà Vinh'!R24</f>
        <v>11.776564</v>
      </c>
      <c r="R8" s="148">
        <f>'QTCP Mỹ Tho'!S38+'QTCP Bến Tre'!S24+'QTCP Cao Lãnh'!S18+'QTCP Trà Vinh'!S24</f>
        <v>44.825062000000003</v>
      </c>
      <c r="S8" s="148">
        <f>'QTCP Mỹ Tho'!T38+'QTCP Bến Tre'!T24+'QTCP Cao Lãnh'!T18+'QTCP Trà Vinh'!T24</f>
        <v>11.477755999999999</v>
      </c>
      <c r="T8" s="148">
        <f>'QTCP Mỹ Tho'!U38+'QTCP Bến Tre'!U24+'QTCP Cao Lãnh'!U18+'QTCP Trà Vinh'!U24</f>
        <v>14.476435799999999</v>
      </c>
      <c r="U8" s="148">
        <f>'QTCP Mỹ Tho'!V38+'QTCP Bến Tre'!V24+'QTCP Cao Lãnh'!V18+'QTCP Trà Vinh'!V24</f>
        <v>14.476435799999999</v>
      </c>
      <c r="V8" s="148">
        <f>'QTCP Mỹ Tho'!W38+'QTCP Bến Tre'!W24+'QTCP Cao Lãnh'!W18+'QTCP Trà Vinh'!W24</f>
        <v>40.430627599999994</v>
      </c>
      <c r="W8" s="148">
        <f>'QTCP Mỹ Tho'!X38+'QTCP Bến Tre'!X24+'QTCP Cao Lãnh'!X18+'QTCP Trà Vinh'!X24</f>
        <v>14.476435799999999</v>
      </c>
      <c r="X8" s="148">
        <f>'QTCP Mỹ Tho'!Y38+'QTCP Bến Tre'!Y24+'QTCP Cao Lãnh'!Y18+'QTCP Trà Vinh'!Y24</f>
        <v>14.476435799999999</v>
      </c>
      <c r="Y8" s="148">
        <f>'QTCP Mỹ Tho'!Z38+'QTCP Bến Tre'!Z24+'QTCP Cao Lãnh'!Z18+'QTCP Trà Vinh'!Z24</f>
        <v>14.476435799999999</v>
      </c>
      <c r="Z8" s="148">
        <f>'QTCP Mỹ Tho'!AA38+'QTCP Bến Tre'!AA24+'QTCP Cao Lãnh'!AA18+'QTCP Trà Vinh'!AA24</f>
        <v>43.429307399999999</v>
      </c>
      <c r="AA8" s="148">
        <f>'QTCP Mỹ Tho'!AB38+'QTCP Bến Tre'!AB24+'QTCP Cao Lãnh'!AB18+'QTCP Trà Vinh'!AB24</f>
        <v>175.10212799999999</v>
      </c>
      <c r="AC8" s="388">
        <f t="shared" si="8"/>
        <v>0.10126256968179637</v>
      </c>
    </row>
    <row r="9" spans="1:29" s="61" customFormat="1" ht="21.75" customHeight="1" x14ac:dyDescent="0.2">
      <c r="A9" s="149">
        <v>4</v>
      </c>
      <c r="B9" s="150" t="s">
        <v>37</v>
      </c>
      <c r="C9" s="151" t="s">
        <v>38</v>
      </c>
      <c r="D9" s="148">
        <f>'QTCP Mỹ Tho'!E55+'QTCP Bến Tre'!E34+'QTCP Cao Lãnh'!E25+'QTCP Trà Vinh'!E34</f>
        <v>16.642800000000001</v>
      </c>
      <c r="E9" s="148">
        <f>'QTCP Mỹ Tho'!F55+'QTCP Bến Tre'!F34+'QTCP Cao Lãnh'!F25+'QTCP Trà Vinh'!F34</f>
        <v>51.518072000000004</v>
      </c>
      <c r="F9" s="148">
        <f>'QTCP Mỹ Tho'!G55+'QTCP Bến Tre'!G34+'QTCP Cao Lãnh'!G25+'QTCP Trà Vinh'!G34</f>
        <v>18.248728000000003</v>
      </c>
      <c r="G9" s="148">
        <f>'QTCP Mỹ Tho'!H55+'QTCP Bến Tre'!H34+'QTCP Cao Lãnh'!H25+'QTCP Trà Vinh'!H34</f>
        <v>15.917272000000001</v>
      </c>
      <c r="H9" s="148">
        <f>'QTCP Mỹ Tho'!I55+'QTCP Bến Tre'!I34+'QTCP Cao Lãnh'!I25+'QTCP Trà Vinh'!I34</f>
        <v>15.917272000000001</v>
      </c>
      <c r="I9" s="148">
        <f>'QTCP Mỹ Tho'!J55+'QTCP Bến Tre'!J34+'QTCP Cao Lãnh'!J25+'QTCP Trà Vinh'!J34</f>
        <v>50.083272000000001</v>
      </c>
      <c r="J9" s="148">
        <f>'QTCP Mỹ Tho'!K55+'QTCP Bến Tre'!K34+'QTCP Cao Lãnh'!K25+'QTCP Trà Vinh'!K34</f>
        <v>197.31173084</v>
      </c>
      <c r="K9" s="258">
        <f>'QTCP Mỹ Tho'!L55+'QTCP Bến Tre'!L34+'QTCP Cao Lãnh'!L25+'QTCP Trà Vinh'!L34</f>
        <v>14.772327000000001</v>
      </c>
      <c r="L9" s="258">
        <f>'QTCP Mỹ Tho'!M55+'QTCP Bến Tre'!M34+'QTCP Cao Lãnh'!M25+'QTCP Trà Vinh'!M34</f>
        <v>15.799144999999999</v>
      </c>
      <c r="M9" s="258">
        <f>'QTCP Mỹ Tho'!N55+'QTCP Bến Tre'!N34+'QTCP Cao Lãnh'!N25+'QTCP Trà Vinh'!N34</f>
        <v>16.169595000000001</v>
      </c>
      <c r="N9" s="148">
        <f>'QTCP Mỹ Tho'!O55+'QTCP Bến Tre'!O34+'QTCP Cao Lãnh'!O25+'QTCP Trà Vinh'!O34</f>
        <v>46.741066999999994</v>
      </c>
      <c r="O9" s="148">
        <f>'QTCP Mỹ Tho'!P55+'QTCP Bến Tre'!P34+'QTCP Cao Lãnh'!P25+'QTCP Trà Vinh'!P34</f>
        <v>16.335428</v>
      </c>
      <c r="P9" s="148">
        <f>'QTCP Mỹ Tho'!Q55+'QTCP Bến Tre'!Q34+'QTCP Cao Lãnh'!Q25+'QTCP Trà Vinh'!Q34</f>
        <v>16.335428</v>
      </c>
      <c r="Q9" s="148">
        <f>'QTCP Mỹ Tho'!R55+'QTCP Bến Tre'!R34+'QTCP Cao Lãnh'!R25+'QTCP Trà Vinh'!R34</f>
        <v>16.608155</v>
      </c>
      <c r="R9" s="148">
        <f>'QTCP Mỹ Tho'!S55+'QTCP Bến Tre'!S34+'QTCP Cao Lãnh'!S25+'QTCP Trà Vinh'!S34</f>
        <v>49.279010999999997</v>
      </c>
      <c r="S9" s="148">
        <f>'QTCP Mỹ Tho'!T55+'QTCP Bến Tre'!T34+'QTCP Cao Lãnh'!T25+'QTCP Trà Vinh'!T34</f>
        <v>16.694519</v>
      </c>
      <c r="T9" s="148">
        <f>'QTCP Mỹ Tho'!U55+'QTCP Bến Tre'!U34+'QTCP Cao Lãnh'!U25+'QTCP Trà Vinh'!U34</f>
        <v>15.760963</v>
      </c>
      <c r="U9" s="148">
        <f>'QTCP Mỹ Tho'!V55+'QTCP Bến Tre'!V34+'QTCP Cao Lãnh'!V25+'QTCP Trà Vinh'!V34</f>
        <v>15.760963</v>
      </c>
      <c r="V9" s="148">
        <f>'QTCP Mỹ Tho'!W55+'QTCP Bến Tre'!W34+'QTCP Cao Lãnh'!W25+'QTCP Trà Vinh'!W34</f>
        <v>48.216444999999993</v>
      </c>
      <c r="W9" s="148">
        <f>'QTCP Mỹ Tho'!X55+'QTCP Bến Tre'!X34+'QTCP Cao Lãnh'!X25+'QTCP Trà Vinh'!X34</f>
        <v>15.760963</v>
      </c>
      <c r="X9" s="148">
        <f>'QTCP Mỹ Tho'!Y55+'QTCP Bến Tre'!Y34+'QTCP Cao Lãnh'!Y25+'QTCP Trà Vinh'!Y34</f>
        <v>15.760963</v>
      </c>
      <c r="Y9" s="148">
        <f>'QTCP Mỹ Tho'!Z55+'QTCP Bến Tre'!Z34+'QTCP Cao Lãnh'!Z25+'QTCP Trà Vinh'!Z34</f>
        <v>15.760963</v>
      </c>
      <c r="Z9" s="148">
        <f>'QTCP Mỹ Tho'!AA55+'QTCP Bến Tre'!AA34+'QTCP Cao Lãnh'!AA25+'QTCP Trà Vinh'!AA34</f>
        <v>47.282888999999997</v>
      </c>
      <c r="AA9" s="148">
        <f>'QTCP Mỹ Tho'!AB55+'QTCP Bến Tre'!AB34+'QTCP Cao Lãnh'!AB25+'QTCP Trà Vinh'!AB34</f>
        <v>191.51941200000002</v>
      </c>
      <c r="AC9" s="388">
        <f t="shared" si="8"/>
        <v>0</v>
      </c>
    </row>
    <row r="10" spans="1:29" s="61" customFormat="1" ht="21.75" customHeight="1" x14ac:dyDescent="0.2">
      <c r="A10" s="154">
        <v>5</v>
      </c>
      <c r="B10" s="146" t="s">
        <v>39</v>
      </c>
      <c r="C10" s="147" t="s">
        <v>40</v>
      </c>
      <c r="D10" s="148">
        <f>'QTCP Mỹ Tho'!E72+'QTCP Bến Tre'!E44+'QTCP Cao Lãnh'!E32+'QTCP Trà Vinh'!E44</f>
        <v>12.752939999999999</v>
      </c>
      <c r="E10" s="148">
        <f>'QTCP Mỹ Tho'!F72+'QTCP Bến Tre'!F44+'QTCP Cao Lãnh'!F32+'QTCP Trà Vinh'!F44</f>
        <v>36.984246000000006</v>
      </c>
      <c r="F10" s="148">
        <f>'QTCP Mỹ Tho'!G72+'QTCP Bến Tre'!G44+'QTCP Cao Lãnh'!G32+'QTCP Trà Vinh'!G44</f>
        <v>8.1252040000000001</v>
      </c>
      <c r="G10" s="148">
        <f>'QTCP Mỹ Tho'!H72+'QTCP Bến Tre'!H44+'QTCP Cao Lãnh'!H32+'QTCP Trà Vinh'!H44</f>
        <v>12.566796</v>
      </c>
      <c r="H10" s="148">
        <f>'QTCP Mỹ Tho'!I72+'QTCP Bến Tre'!I44+'QTCP Cao Lãnh'!I32+'QTCP Trà Vinh'!I44</f>
        <v>11.060449</v>
      </c>
      <c r="I10" s="148">
        <f>'QTCP Mỹ Tho'!J72+'QTCP Bến Tre'!J44+'QTCP Cao Lãnh'!J32+'QTCP Trà Vinh'!J44</f>
        <v>31.752449000000002</v>
      </c>
      <c r="J10" s="148">
        <f>'QTCP Mỹ Tho'!K72+'QTCP Bến Tre'!K44+'QTCP Cao Lãnh'!K32+'QTCP Trà Vinh'!K44</f>
        <v>168.52737279999997</v>
      </c>
      <c r="K10" s="258">
        <f>'QTCP Mỹ Tho'!L72+'QTCP Bến Tre'!L44+'QTCP Cao Lãnh'!L32+'QTCP Trà Vinh'!L44</f>
        <v>7.3449390000000001</v>
      </c>
      <c r="L10" s="258">
        <f>'QTCP Mỹ Tho'!M72+'QTCP Bến Tre'!M44+'QTCP Cao Lãnh'!M32+'QTCP Trà Vinh'!M44</f>
        <v>11.523924999999998</v>
      </c>
      <c r="M10" s="258">
        <f>'QTCP Mỹ Tho'!N72+'QTCP Bến Tre'!N44+'QTCP Cao Lãnh'!N32+'QTCP Trà Vinh'!N44</f>
        <v>9.3497130000000013</v>
      </c>
      <c r="N10" s="148">
        <f>'QTCP Mỹ Tho'!O72+'QTCP Bến Tre'!O44+'QTCP Cao Lãnh'!O32+'QTCP Trà Vinh'!O44</f>
        <v>28.218577</v>
      </c>
      <c r="O10" s="148">
        <f>'QTCP Mỹ Tho'!P72+'QTCP Bến Tre'!P44+'QTCP Cao Lãnh'!P32+'QTCP Trà Vinh'!P44</f>
        <v>10.642766000000002</v>
      </c>
      <c r="P10" s="148">
        <f>'QTCP Mỹ Tho'!Q72+'QTCP Bến Tre'!Q44+'QTCP Cao Lãnh'!Q32+'QTCP Trà Vinh'!Q44</f>
        <v>14.108276999999999</v>
      </c>
      <c r="Q10" s="148">
        <f>'QTCP Mỹ Tho'!R72+'QTCP Bến Tre'!R44+'QTCP Cao Lãnh'!R32+'QTCP Trà Vinh'!R44</f>
        <v>14.269731999999998</v>
      </c>
      <c r="R10" s="148">
        <f>'QTCP Mỹ Tho'!S72+'QTCP Bến Tre'!S44+'QTCP Cao Lãnh'!S32+'QTCP Trà Vinh'!S44</f>
        <v>39.020774999999993</v>
      </c>
      <c r="S10" s="148">
        <f>'QTCP Mỹ Tho'!T72+'QTCP Bến Tre'!T44+'QTCP Cao Lãnh'!T32+'QTCP Trà Vinh'!T44</f>
        <v>12.792719</v>
      </c>
      <c r="T10" s="148">
        <f>'QTCP Mỹ Tho'!U72+'QTCP Bến Tre'!U44+'QTCP Cao Lãnh'!U32+'QTCP Trà Vinh'!U44</f>
        <v>12.444434559999998</v>
      </c>
      <c r="U10" s="148">
        <f>'QTCP Mỹ Tho'!V72+'QTCP Bến Tre'!V44+'QTCP Cao Lãnh'!V32+'QTCP Trà Vinh'!V44</f>
        <v>12.444434559999998</v>
      </c>
      <c r="V10" s="148">
        <f>'QTCP Mỹ Tho'!W72+'QTCP Bến Tre'!W44+'QTCP Cao Lãnh'!W32+'QTCP Trà Vinh'!W44</f>
        <v>37.681588119999994</v>
      </c>
      <c r="W10" s="148">
        <f>'QTCP Mỹ Tho'!X72+'QTCP Bến Tre'!X44+'QTCP Cao Lãnh'!X32+'QTCP Trà Vinh'!X44</f>
        <v>12.444434559999998</v>
      </c>
      <c r="X10" s="148">
        <f>'QTCP Mỹ Tho'!Y72+'QTCP Bến Tre'!Y44+'QTCP Cao Lãnh'!Y32+'QTCP Trà Vinh'!Y44</f>
        <v>12.444434559999998</v>
      </c>
      <c r="Y10" s="148">
        <f>'QTCP Mỹ Tho'!Z72+'QTCP Bến Tre'!Z44+'QTCP Cao Lãnh'!Z32+'QTCP Trà Vinh'!Z44</f>
        <v>12.444434559999998</v>
      </c>
      <c r="Z10" s="148">
        <f>'QTCP Mỹ Tho'!AA72+'QTCP Bến Tre'!AA44+'QTCP Cao Lãnh'!AA32+'QTCP Trà Vinh'!AA44</f>
        <v>37.33330368</v>
      </c>
      <c r="AA10" s="148">
        <f>'QTCP Mỹ Tho'!AB72+'QTCP Bến Tre'!AB44+'QTCP Cao Lãnh'!AB32+'QTCP Trà Vinh'!AB44</f>
        <v>142.25424379999998</v>
      </c>
      <c r="AC10" s="388">
        <f t="shared" si="8"/>
        <v>0.32562127176337397</v>
      </c>
    </row>
    <row r="11" spans="1:29" s="62" customFormat="1" ht="21.75" customHeight="1" x14ac:dyDescent="0.2">
      <c r="A11" s="154">
        <v>6</v>
      </c>
      <c r="B11" s="146" t="s">
        <v>41</v>
      </c>
      <c r="C11" s="147" t="s">
        <v>42</v>
      </c>
      <c r="D11" s="148">
        <f>'QTCP Mỹ Tho'!E89+'QTCP Bến Tre'!E54+'QTCP Cao Lãnh'!E39+'QTCP Trà Vinh'!E54</f>
        <v>3.0867180000000003</v>
      </c>
      <c r="E11" s="148">
        <f>'QTCP Mỹ Tho'!F89+'QTCP Bến Tre'!F54+'QTCP Cao Lãnh'!F39+'QTCP Trà Vinh'!F54</f>
        <v>13.216461000000002</v>
      </c>
      <c r="F11" s="148">
        <f>'QTCP Mỹ Tho'!G89+'QTCP Bến Tre'!G54+'QTCP Cao Lãnh'!G39+'QTCP Trà Vinh'!G54</f>
        <v>4.1315899999999992</v>
      </c>
      <c r="G11" s="148">
        <f>'QTCP Mỹ Tho'!H89+'QTCP Bến Tre'!H54+'QTCP Cao Lãnh'!H39+'QTCP Trà Vinh'!H54</f>
        <v>4.2411180000000002</v>
      </c>
      <c r="H11" s="148">
        <f>'QTCP Mỹ Tho'!I89+'QTCP Bến Tre'!I54+'QTCP Cao Lãnh'!I39+'QTCP Trà Vinh'!I54</f>
        <v>4.2143899999999999</v>
      </c>
      <c r="I11" s="148">
        <f>'QTCP Mỹ Tho'!J89+'QTCP Bến Tre'!J54+'QTCP Cao Lãnh'!J39+'QTCP Trà Vinh'!J54</f>
        <v>12.587097999999999</v>
      </c>
      <c r="J11" s="148">
        <f>'QTCP Mỹ Tho'!K89+'QTCP Bến Tre'!K54+'QTCP Cao Lãnh'!K39+'QTCP Trà Vinh'!K54</f>
        <v>49.424772020000006</v>
      </c>
      <c r="K11" s="258">
        <f>'QTCP Mỹ Tho'!L89+'QTCP Bến Tre'!L54+'QTCP Cao Lãnh'!L39+'QTCP Trà Vinh'!L54</f>
        <v>2.7428719999999998</v>
      </c>
      <c r="L11" s="258">
        <f>'QTCP Mỹ Tho'!M89+'QTCP Bến Tre'!M54+'QTCP Cao Lãnh'!M39+'QTCP Trà Vinh'!M54</f>
        <v>3.0143800000000001</v>
      </c>
      <c r="M11" s="258">
        <f>'QTCP Mỹ Tho'!N89+'QTCP Bến Tre'!N54+'QTCP Cao Lãnh'!N39+'QTCP Trà Vinh'!N54</f>
        <v>3.6772679999999998</v>
      </c>
      <c r="N11" s="148">
        <f>'QTCP Mỹ Tho'!O89+'QTCP Bến Tre'!O54+'QTCP Cao Lãnh'!O39+'QTCP Trà Vinh'!O54</f>
        <v>9.4345200000000009</v>
      </c>
      <c r="O11" s="148">
        <f>'QTCP Mỹ Tho'!P89+'QTCP Bến Tre'!P54+'QTCP Cao Lãnh'!P39+'QTCP Trà Vinh'!P54</f>
        <v>3.9416999999999995</v>
      </c>
      <c r="P11" s="148">
        <f>'QTCP Mỹ Tho'!Q89+'QTCP Bến Tre'!Q54+'QTCP Cao Lãnh'!Q39+'QTCP Trà Vinh'!Q54</f>
        <v>4.0941199999999993</v>
      </c>
      <c r="Q11" s="148">
        <f>'QTCP Mỹ Tho'!R89+'QTCP Bến Tre'!R54+'QTCP Cao Lãnh'!R39+'QTCP Trà Vinh'!R54</f>
        <v>4.5297359999999998</v>
      </c>
      <c r="R11" s="148">
        <f>'QTCP Mỹ Tho'!S89+'QTCP Bến Tre'!S54+'QTCP Cao Lãnh'!S39+'QTCP Trà Vinh'!S54</f>
        <v>12.565556000000001</v>
      </c>
      <c r="S11" s="148">
        <f>'QTCP Mỹ Tho'!T89+'QTCP Bến Tre'!T54+'QTCP Cao Lãnh'!T39+'QTCP Trà Vinh'!T54</f>
        <v>4.4220120000000005</v>
      </c>
      <c r="T11" s="148">
        <f>'QTCP Mỹ Tho'!U89+'QTCP Bến Tre'!U54+'QTCP Cao Lãnh'!U39+'QTCP Trà Vinh'!U54</f>
        <v>4.3228479999999996</v>
      </c>
      <c r="U11" s="148">
        <f>'QTCP Mỹ Tho'!V89+'QTCP Bến Tre'!V54+'QTCP Cao Lãnh'!V39+'QTCP Trà Vinh'!V54</f>
        <v>4.3228479999999996</v>
      </c>
      <c r="V11" s="148">
        <f>'QTCP Mỹ Tho'!W89+'QTCP Bến Tre'!W54+'QTCP Cao Lãnh'!W39+'QTCP Trà Vinh'!W54</f>
        <v>13.067708</v>
      </c>
      <c r="W11" s="148">
        <f>'QTCP Mỹ Tho'!X89+'QTCP Bến Tre'!X54+'QTCP Cao Lãnh'!X39+'QTCP Trà Vinh'!X54</f>
        <v>4.3228479999999996</v>
      </c>
      <c r="X11" s="148">
        <f>'QTCP Mỹ Tho'!Y89+'QTCP Bến Tre'!Y54+'QTCP Cao Lãnh'!Y39+'QTCP Trà Vinh'!Y54</f>
        <v>4.3228479999999996</v>
      </c>
      <c r="Y11" s="148">
        <f>'QTCP Mỹ Tho'!Z89+'QTCP Bến Tre'!Z54+'QTCP Cao Lãnh'!Z39+'QTCP Trà Vinh'!Z54</f>
        <v>4.3228479999999996</v>
      </c>
      <c r="Z11" s="148">
        <f>'QTCP Mỹ Tho'!AA89+'QTCP Bến Tre'!AA54+'QTCP Cao Lãnh'!AA39+'QTCP Trà Vinh'!AA54</f>
        <v>12.968544000000001</v>
      </c>
      <c r="AA11" s="148">
        <f>'QTCP Mỹ Tho'!AB89+'QTCP Bến Tre'!AB54+'QTCP Cao Lãnh'!AB39+'QTCP Trà Vinh'!AB54</f>
        <v>48.036327999999997</v>
      </c>
      <c r="AC11" s="388">
        <f t="shared" si="8"/>
        <v>3.8668594768754616E-2</v>
      </c>
    </row>
    <row r="12" spans="1:29" s="62" customFormat="1" ht="21.75" customHeight="1" x14ac:dyDescent="0.2">
      <c r="A12" s="154">
        <v>7</v>
      </c>
      <c r="B12" s="146" t="s">
        <v>43</v>
      </c>
      <c r="C12" s="147" t="s">
        <v>44</v>
      </c>
      <c r="D12" s="148">
        <f>'QTCP Mỹ Tho'!E106+'QTCP Bến Tre'!E64+'QTCP Cao Lãnh'!E46+'QTCP Trà Vinh'!E64</f>
        <v>10.015860000000002</v>
      </c>
      <c r="E12" s="148">
        <f>'QTCP Mỹ Tho'!F106+'QTCP Bến Tre'!F64+'QTCP Cao Lãnh'!F46+'QTCP Trà Vinh'!F64</f>
        <v>41.987117999999995</v>
      </c>
      <c r="F12" s="148">
        <f>'QTCP Mỹ Tho'!G106+'QTCP Bến Tre'!G64+'QTCP Cao Lãnh'!G46+'QTCP Trà Vinh'!G64</f>
        <v>12.412997999999998</v>
      </c>
      <c r="G12" s="148">
        <f>'QTCP Mỹ Tho'!H106+'QTCP Bến Tre'!H64+'QTCP Cao Lãnh'!H46+'QTCP Trà Vinh'!H64</f>
        <v>18.925431</v>
      </c>
      <c r="H12" s="148">
        <f>'QTCP Mỹ Tho'!I106+'QTCP Bến Tre'!I64+'QTCP Cao Lãnh'!I46+'QTCP Trà Vinh'!I64</f>
        <v>22.673870000000001</v>
      </c>
      <c r="I12" s="148">
        <f>'QTCP Mỹ Tho'!J106+'QTCP Bến Tre'!J64+'QTCP Cao Lãnh'!J46+'QTCP Trà Vinh'!J64</f>
        <v>54.012298999999999</v>
      </c>
      <c r="J12" s="148">
        <f>'QTCP Mỹ Tho'!K106+'QTCP Bến Tre'!K64+'QTCP Cao Lãnh'!K46+'QTCP Trà Vinh'!K64</f>
        <v>194.0618025</v>
      </c>
      <c r="K12" s="258">
        <f>'QTCP Mỹ Tho'!L106+'QTCP Bến Tre'!L64+'QTCP Cao Lãnh'!L46+'QTCP Trà Vinh'!L64</f>
        <v>23.617058999999998</v>
      </c>
      <c r="L12" s="258">
        <f>'QTCP Mỹ Tho'!M106+'QTCP Bến Tre'!M64+'QTCP Cao Lãnh'!M46+'QTCP Trà Vinh'!M64</f>
        <v>29.170321999999999</v>
      </c>
      <c r="M12" s="258">
        <f>'QTCP Mỹ Tho'!N106+'QTCP Bến Tre'!N64+'QTCP Cao Lãnh'!N46+'QTCP Trà Vinh'!N64</f>
        <v>36.747253000000001</v>
      </c>
      <c r="N12" s="148">
        <f>'QTCP Mỹ Tho'!O106+'QTCP Bến Tre'!O64+'QTCP Cao Lãnh'!O46+'QTCP Trà Vinh'!O64</f>
        <v>89.534633999999997</v>
      </c>
      <c r="O12" s="148">
        <f>'QTCP Mỹ Tho'!P106+'QTCP Bến Tre'!P64+'QTCP Cao Lãnh'!P46+'QTCP Trà Vinh'!P64</f>
        <v>16.372253999999998</v>
      </c>
      <c r="P12" s="148">
        <f>'QTCP Mỹ Tho'!Q106+'QTCP Bến Tre'!Q64+'QTCP Cao Lãnh'!Q46+'QTCP Trà Vinh'!Q64</f>
        <v>15.638798</v>
      </c>
      <c r="Q12" s="148">
        <f>'QTCP Mỹ Tho'!R106+'QTCP Bến Tre'!R64+'QTCP Cao Lãnh'!R46+'QTCP Trà Vinh'!R64</f>
        <v>53.712978000000007</v>
      </c>
      <c r="R12" s="148">
        <f>'QTCP Mỹ Tho'!S106+'QTCP Bến Tre'!S64+'QTCP Cao Lãnh'!S46+'QTCP Trà Vinh'!S64</f>
        <v>85.724030000000013</v>
      </c>
      <c r="S12" s="148">
        <f>'QTCP Mỹ Tho'!T106+'QTCP Bến Tre'!T64+'QTCP Cao Lãnh'!T46+'QTCP Trà Vinh'!T64</f>
        <v>22.404991000000003</v>
      </c>
      <c r="T12" s="148">
        <f>'QTCP Mỹ Tho'!U106+'QTCP Bến Tre'!U64+'QTCP Cao Lãnh'!U46+'QTCP Trà Vinh'!U64</f>
        <v>17.367170600000001</v>
      </c>
      <c r="U12" s="148">
        <f>'QTCP Mỹ Tho'!V106+'QTCP Bến Tre'!V64+'QTCP Cao Lãnh'!V46+'QTCP Trà Vinh'!V64</f>
        <v>17.367170600000001</v>
      </c>
      <c r="V12" s="148">
        <f>'QTCP Mỹ Tho'!W106+'QTCP Bến Tre'!W64+'QTCP Cao Lãnh'!W46+'QTCP Trà Vinh'!W64</f>
        <v>57.139332199999998</v>
      </c>
      <c r="W12" s="148">
        <f>'QTCP Mỹ Tho'!X106+'QTCP Bến Tre'!X64+'QTCP Cao Lãnh'!X46+'QTCP Trà Vinh'!X64</f>
        <v>17.367170600000001</v>
      </c>
      <c r="X12" s="148">
        <f>'QTCP Mỹ Tho'!Y106+'QTCP Bến Tre'!Y64+'QTCP Cao Lãnh'!Y46+'QTCP Trà Vinh'!Y64</f>
        <v>17.367170600000001</v>
      </c>
      <c r="Y12" s="148">
        <f>'QTCP Mỹ Tho'!Z106+'QTCP Bến Tre'!Z64+'QTCP Cao Lãnh'!Z46+'QTCP Trà Vinh'!Z64</f>
        <v>17.367170600000001</v>
      </c>
      <c r="Z12" s="148">
        <f>'QTCP Mỹ Tho'!AA106+'QTCP Bến Tre'!AA64+'QTCP Cao Lãnh'!AA46+'QTCP Trà Vinh'!AA64</f>
        <v>52.101511799999997</v>
      </c>
      <c r="AA12" s="148">
        <f>'QTCP Mỹ Tho'!AB106+'QTCP Bến Tre'!AB64+'QTCP Cao Lãnh'!AB46+'QTCP Trà Vinh'!AB64</f>
        <v>284.49950800000005</v>
      </c>
      <c r="AC12" s="388">
        <f t="shared" si="8"/>
        <v>-4.4798718612598987E-2</v>
      </c>
    </row>
    <row r="13" spans="1:29" s="62" customFormat="1" ht="21.75" customHeight="1" x14ac:dyDescent="0.2">
      <c r="A13" s="154">
        <v>8</v>
      </c>
      <c r="B13" s="146" t="s">
        <v>45</v>
      </c>
      <c r="C13" s="147" t="s">
        <v>46</v>
      </c>
      <c r="D13" s="148">
        <f>'QTCP Mỹ Tho'!E123+'QTCP Bến Tre'!E74+'QTCP Cao Lãnh'!E53+'QTCP Trà Vinh'!E74</f>
        <v>14.132189000000002</v>
      </c>
      <c r="E13" s="148">
        <f>'QTCP Mỹ Tho'!F123+'QTCP Bến Tre'!F74+'QTCP Cao Lãnh'!F53+'QTCP Trà Vinh'!F74</f>
        <v>67.882906000000006</v>
      </c>
      <c r="F13" s="148">
        <f>'QTCP Mỹ Tho'!G123+'QTCP Bến Tre'!G74+'QTCP Cao Lãnh'!G53+'QTCP Trà Vinh'!G74</f>
        <v>11.276332999999999</v>
      </c>
      <c r="G13" s="148">
        <f>'QTCP Mỹ Tho'!H123+'QTCP Bến Tre'!H74+'QTCP Cao Lãnh'!H53+'QTCP Trà Vinh'!H74</f>
        <v>9.8924109999999992</v>
      </c>
      <c r="H13" s="148">
        <f>'QTCP Mỹ Tho'!I123+'QTCP Bến Tre'!I74+'QTCP Cao Lãnh'!I53+'QTCP Trà Vinh'!I74</f>
        <v>12.912674000000001</v>
      </c>
      <c r="I13" s="148">
        <f>'QTCP Mỹ Tho'!J123+'QTCP Bến Tre'!J74+'QTCP Cao Lãnh'!J53+'QTCP Trà Vinh'!J74</f>
        <v>34.081418000000006</v>
      </c>
      <c r="J13" s="148">
        <f>'QTCP Mỹ Tho'!K123+'QTCP Bến Tre'!K74+'QTCP Cao Lãnh'!K53+'QTCP Trà Vinh'!K74</f>
        <v>230.46850078000003</v>
      </c>
      <c r="K13" s="258">
        <f>'QTCP Mỹ Tho'!L123+'QTCP Bến Tre'!L74+'QTCP Cao Lãnh'!L53+'QTCP Trà Vinh'!L74</f>
        <v>3.4473849999999997</v>
      </c>
      <c r="L13" s="258">
        <f>'QTCP Mỹ Tho'!M123+'QTCP Bến Tre'!M74+'QTCP Cao Lãnh'!M53+'QTCP Trà Vinh'!M74</f>
        <v>4.1939599999999997</v>
      </c>
      <c r="M13" s="258">
        <f>'QTCP Mỹ Tho'!N123+'QTCP Bến Tre'!N74+'QTCP Cao Lãnh'!N53+'QTCP Trà Vinh'!N74</f>
        <v>6.5772650000000006</v>
      </c>
      <c r="N13" s="148">
        <f>'QTCP Mỹ Tho'!O123+'QTCP Bến Tre'!O74+'QTCP Cao Lãnh'!O53+'QTCP Trà Vinh'!O74</f>
        <v>14.218610000000002</v>
      </c>
      <c r="O13" s="148">
        <f>'QTCP Mỹ Tho'!P123+'QTCP Bến Tre'!P74+'QTCP Cao Lãnh'!P53+'QTCP Trà Vinh'!P74</f>
        <v>6.2102500000000003</v>
      </c>
      <c r="P13" s="148">
        <f>'QTCP Mỹ Tho'!Q123+'QTCP Bến Tre'!Q74+'QTCP Cao Lãnh'!Q53+'QTCP Trà Vinh'!Q74</f>
        <v>3.9695999999999998</v>
      </c>
      <c r="Q13" s="148">
        <f>'QTCP Mỹ Tho'!R123+'QTCP Bến Tre'!R74+'QTCP Cao Lãnh'!R53+'QTCP Trà Vinh'!R74</f>
        <v>9.1477000000000004</v>
      </c>
      <c r="R13" s="148">
        <f>'QTCP Mỹ Tho'!S123+'QTCP Bến Tre'!S74+'QTCP Cao Lãnh'!S53+'QTCP Trà Vinh'!S74</f>
        <v>19.327550000000002</v>
      </c>
      <c r="S13" s="148">
        <f>'QTCP Mỹ Tho'!T123+'QTCP Bến Tre'!T74+'QTCP Cao Lãnh'!T53+'QTCP Trà Vinh'!T74</f>
        <v>6.08345</v>
      </c>
      <c r="T13" s="148">
        <f>'QTCP Mỹ Tho'!U123+'QTCP Bến Tre'!U74+'QTCP Cao Lãnh'!U53+'QTCP Trà Vinh'!U74</f>
        <v>7.2644032000000003</v>
      </c>
      <c r="U13" s="148">
        <f>'QTCP Mỹ Tho'!V123+'QTCP Bến Tre'!V74+'QTCP Cao Lãnh'!V53+'QTCP Trà Vinh'!V74</f>
        <v>7.2644032000000003</v>
      </c>
      <c r="V13" s="148">
        <f>'QTCP Mỹ Tho'!W123+'QTCP Bến Tre'!W74+'QTCP Cao Lãnh'!W53+'QTCP Trà Vinh'!W74</f>
        <v>20.6122564</v>
      </c>
      <c r="W13" s="148">
        <f>'QTCP Mỹ Tho'!X123+'QTCP Bến Tre'!X74+'QTCP Cao Lãnh'!X53+'QTCP Trà Vinh'!X74</f>
        <v>7.2644032000000003</v>
      </c>
      <c r="X13" s="148">
        <f>'QTCP Mỹ Tho'!Y123+'QTCP Bến Tre'!Y74+'QTCP Cao Lãnh'!Y53+'QTCP Trà Vinh'!Y74</f>
        <v>7.2644032000000003</v>
      </c>
      <c r="Y13" s="148">
        <f>'QTCP Mỹ Tho'!Z123+'QTCP Bến Tre'!Z74+'QTCP Cao Lãnh'!Z53+'QTCP Trà Vinh'!Z74</f>
        <v>7.2644032000000003</v>
      </c>
      <c r="Z13" s="148">
        <f>'QTCP Mỹ Tho'!AA123+'QTCP Bến Tre'!AA74+'QTCP Cao Lãnh'!AA53+'QTCP Trà Vinh'!AA74</f>
        <v>21.793209600000001</v>
      </c>
      <c r="AA13" s="148">
        <f>'QTCP Mỹ Tho'!AB123+'QTCP Bến Tre'!AB74+'QTCP Cao Lãnh'!AB53+'QTCP Trà Vinh'!AB74</f>
        <v>75.951626000000005</v>
      </c>
      <c r="AC13" s="388">
        <f t="shared" si="8"/>
        <v>-0.36079867960227052</v>
      </c>
    </row>
    <row r="14" spans="1:29" s="62" customFormat="1" ht="21.75" customHeight="1" x14ac:dyDescent="0.2">
      <c r="A14" s="154">
        <v>9</v>
      </c>
      <c r="B14" s="146" t="s">
        <v>47</v>
      </c>
      <c r="C14" s="147" t="s">
        <v>48</v>
      </c>
      <c r="D14" s="148">
        <f>'QTCP Mỹ Tho'!E140+'QTCP Bến Tre'!E84+'QTCP Cao Lãnh'!E60+'QTCP Trà Vinh'!E84</f>
        <v>9.8185599999999997</v>
      </c>
      <c r="E14" s="148">
        <f>'QTCP Mỹ Tho'!F140+'QTCP Bến Tre'!F84+'QTCP Cao Lãnh'!F60+'QTCP Trà Vinh'!F84</f>
        <v>26.402346999999999</v>
      </c>
      <c r="F14" s="148">
        <f>'QTCP Mỹ Tho'!G140+'QTCP Bến Tre'!G84+'QTCP Cao Lãnh'!G60+'QTCP Trà Vinh'!G84</f>
        <v>8.7470439999999989</v>
      </c>
      <c r="G14" s="148">
        <f>'QTCP Mỹ Tho'!H140+'QTCP Bến Tre'!H84+'QTCP Cao Lãnh'!H60+'QTCP Trà Vinh'!H84</f>
        <v>6.6791429999999998</v>
      </c>
      <c r="H14" s="148">
        <f>'QTCP Mỹ Tho'!I140+'QTCP Bến Tre'!I84+'QTCP Cao Lãnh'!I60+'QTCP Trà Vinh'!I84</f>
        <v>7.2804699999999993</v>
      </c>
      <c r="I14" s="148">
        <f>'QTCP Mỹ Tho'!J140+'QTCP Bến Tre'!J84+'QTCP Cao Lãnh'!J60+'QTCP Trà Vinh'!J84</f>
        <v>22.706656999999996</v>
      </c>
      <c r="J14" s="148">
        <f>'QTCP Mỹ Tho'!K140+'QTCP Bến Tre'!K84+'QTCP Cao Lãnh'!K60+'QTCP Trà Vinh'!K84</f>
        <v>103.2166991</v>
      </c>
      <c r="K14" s="258">
        <f>'QTCP Mỹ Tho'!L140+'QTCP Bến Tre'!L84+'QTCP Cao Lãnh'!L60+'QTCP Trà Vinh'!L84</f>
        <v>3.4216420000000003</v>
      </c>
      <c r="L14" s="258">
        <f>'QTCP Mỹ Tho'!M140+'QTCP Bến Tre'!M84+'QTCP Cao Lãnh'!M60+'QTCP Trà Vinh'!M84</f>
        <v>1.951643</v>
      </c>
      <c r="M14" s="258">
        <f>'QTCP Mỹ Tho'!N140+'QTCP Bến Tre'!N84+'QTCP Cao Lãnh'!N60+'QTCP Trà Vinh'!N84</f>
        <v>4.150309</v>
      </c>
      <c r="N14" s="148">
        <f>'QTCP Mỹ Tho'!O140+'QTCP Bến Tre'!O84+'QTCP Cao Lãnh'!O60+'QTCP Trà Vinh'!O84</f>
        <v>9.5235939999999992</v>
      </c>
      <c r="O14" s="148">
        <f>'QTCP Mỹ Tho'!P140+'QTCP Bến Tre'!P84+'QTCP Cao Lãnh'!P60+'QTCP Trà Vinh'!P84</f>
        <v>5.2653090000000002</v>
      </c>
      <c r="P14" s="148">
        <f>'QTCP Mỹ Tho'!Q140+'QTCP Bến Tre'!Q84+'QTCP Cao Lãnh'!Q60+'QTCP Trà Vinh'!Q84</f>
        <v>7.7341860000000002</v>
      </c>
      <c r="Q14" s="148">
        <f>'QTCP Mỹ Tho'!R140+'QTCP Bến Tre'!R84+'QTCP Cao Lãnh'!R60+'QTCP Trà Vinh'!R84</f>
        <v>3.150309</v>
      </c>
      <c r="R14" s="148">
        <f>'QTCP Mỹ Tho'!S140+'QTCP Bến Tre'!S84+'QTCP Cao Lãnh'!S60+'QTCP Trà Vinh'!S84</f>
        <v>16.149804</v>
      </c>
      <c r="S14" s="148">
        <f>'QTCP Mỹ Tho'!T140+'QTCP Bến Tre'!T84+'QTCP Cao Lãnh'!T60+'QTCP Trà Vinh'!T84</f>
        <v>8.6001860000000008</v>
      </c>
      <c r="T14" s="148">
        <f>'QTCP Mỹ Tho'!U140+'QTCP Bến Tre'!U84+'QTCP Cao Lãnh'!U60+'QTCP Trà Vinh'!U84</f>
        <v>7.8503090000000002</v>
      </c>
      <c r="U14" s="148">
        <f>'QTCP Mỹ Tho'!V140+'QTCP Bến Tre'!V84+'QTCP Cao Lãnh'!V60+'QTCP Trà Vinh'!V84</f>
        <v>7.8503090000000002</v>
      </c>
      <c r="V14" s="148">
        <f>'QTCP Mỹ Tho'!W140+'QTCP Bến Tre'!W84+'QTCP Cao Lãnh'!W60+'QTCP Trà Vinh'!W84</f>
        <v>24.300804000000003</v>
      </c>
      <c r="W14" s="148">
        <f>'QTCP Mỹ Tho'!X140+'QTCP Bến Tre'!X84+'QTCP Cao Lãnh'!X60+'QTCP Trà Vinh'!X84</f>
        <v>7.8503090000000002</v>
      </c>
      <c r="X14" s="148">
        <f>'QTCP Mỹ Tho'!Y140+'QTCP Bến Tre'!Y84+'QTCP Cao Lãnh'!Y60+'QTCP Trà Vinh'!Y84</f>
        <v>7.8503090000000002</v>
      </c>
      <c r="Y14" s="148">
        <f>'QTCP Mỹ Tho'!Z140+'QTCP Bến Tre'!Z84+'QTCP Cao Lãnh'!Z60+'QTCP Trà Vinh'!Z84</f>
        <v>7.8503090000000002</v>
      </c>
      <c r="Z14" s="148">
        <f>'QTCP Mỹ Tho'!AA140+'QTCP Bến Tre'!AA84+'QTCP Cao Lãnh'!AA60+'QTCP Trà Vinh'!AA84</f>
        <v>23.550927000000001</v>
      </c>
      <c r="AA14" s="148">
        <f>'QTCP Mỹ Tho'!AB140+'QTCP Bến Tre'!AB84+'QTCP Cao Lãnh'!AB60+'QTCP Trà Vinh'!AB84</f>
        <v>73.525128999999993</v>
      </c>
      <c r="AC14" s="388">
        <f t="shared" si="8"/>
        <v>0.46889498792948325</v>
      </c>
    </row>
    <row r="15" spans="1:29" s="56" customFormat="1" ht="21.75" customHeight="1" x14ac:dyDescent="0.2">
      <c r="A15" s="14" t="s">
        <v>49</v>
      </c>
      <c r="B15" s="15"/>
      <c r="C15" s="53" t="s">
        <v>50</v>
      </c>
      <c r="D15" s="97">
        <f t="shared" ref="D15" si="9">D16+D17+D18+D19+D20+D21+D22</f>
        <v>66.798321999999999</v>
      </c>
      <c r="E15" s="97">
        <f t="shared" ref="E15:I15" si="10">E16+E17+E18+E19+E20+E21+E22</f>
        <v>227.41379099999997</v>
      </c>
      <c r="F15" s="97">
        <f t="shared" si="10"/>
        <v>71.507480999999999</v>
      </c>
      <c r="G15" s="97">
        <f t="shared" si="10"/>
        <v>89.229705999999993</v>
      </c>
      <c r="H15" s="97">
        <f t="shared" si="10"/>
        <v>80.292551000000003</v>
      </c>
      <c r="I15" s="97">
        <f t="shared" si="10"/>
        <v>241.02973800000001</v>
      </c>
      <c r="J15" s="97">
        <f>J16+J17+J18+J19+J20+J21+J22</f>
        <v>931.3842244199999</v>
      </c>
      <c r="K15" s="259">
        <f>K16+K17+K18+K19+K20+K21+K22</f>
        <v>61.655605000000001</v>
      </c>
      <c r="L15" s="259">
        <f t="shared" ref="L15:N15" si="11">L16+L17+L18+L19+L20+L21+L22</f>
        <v>58.752236999999994</v>
      </c>
      <c r="M15" s="259">
        <f t="shared" si="11"/>
        <v>57.454027000000011</v>
      </c>
      <c r="N15" s="97">
        <f t="shared" si="11"/>
        <v>177.86186900000001</v>
      </c>
      <c r="O15" s="97">
        <f t="shared" ref="O15:P15" si="12">O16+O17+O18+O19+O20+O21+O22</f>
        <v>59.625613999999999</v>
      </c>
      <c r="P15" s="97">
        <f t="shared" si="12"/>
        <v>57.816411000000002</v>
      </c>
      <c r="Q15" s="97">
        <f t="shared" ref="Q15:AA15" si="13">Q16+Q17+Q18+Q19+Q20+Q21+Q22</f>
        <v>57.839578000000003</v>
      </c>
      <c r="R15" s="97">
        <f t="shared" si="13"/>
        <v>175.28160299999999</v>
      </c>
      <c r="S15" s="97">
        <f t="shared" si="13"/>
        <v>58.836469000000001</v>
      </c>
      <c r="T15" s="97">
        <f t="shared" si="13"/>
        <v>57.860855360000002</v>
      </c>
      <c r="U15" s="97">
        <f t="shared" si="13"/>
        <v>57.860855360000002</v>
      </c>
      <c r="V15" s="97">
        <f t="shared" si="13"/>
        <v>174.55817972</v>
      </c>
      <c r="W15" s="97">
        <f t="shared" si="13"/>
        <v>57.860855360000002</v>
      </c>
      <c r="X15" s="97">
        <f t="shared" si="13"/>
        <v>57.860855360000002</v>
      </c>
      <c r="Y15" s="97">
        <f t="shared" si="13"/>
        <v>57.860855360000002</v>
      </c>
      <c r="Z15" s="97">
        <f t="shared" si="13"/>
        <v>173.58256607999999</v>
      </c>
      <c r="AA15" s="97">
        <f t="shared" si="13"/>
        <v>701.28421780000008</v>
      </c>
      <c r="AC15" s="388">
        <f t="shared" si="8"/>
        <v>-3.0342714793679004E-2</v>
      </c>
    </row>
    <row r="16" spans="1:29" s="62" customFormat="1" ht="21.75" customHeight="1" x14ac:dyDescent="0.2">
      <c r="A16" s="145">
        <v>10</v>
      </c>
      <c r="B16" s="146" t="s">
        <v>51</v>
      </c>
      <c r="C16" s="147" t="s">
        <v>52</v>
      </c>
      <c r="D16" s="148">
        <f>'QTCP Mỹ Tho'!E158+'QTCP Bến Tre'!E95+'QTCP Cao Lãnh'!E68+'QTCP Trà Vinh'!E95</f>
        <v>6.5747490000000006</v>
      </c>
      <c r="E16" s="148">
        <f>'QTCP Mỹ Tho'!F158+'QTCP Bến Tre'!F95+'QTCP Cao Lãnh'!F68+'QTCP Trà Vinh'!F95</f>
        <v>19.029136000000001</v>
      </c>
      <c r="F16" s="148">
        <f>'QTCP Mỹ Tho'!G158+'QTCP Bến Tre'!G95+'QTCP Cao Lãnh'!G68+'QTCP Trà Vinh'!G95</f>
        <v>5.2478830000000007</v>
      </c>
      <c r="G16" s="148">
        <f>'QTCP Mỹ Tho'!H158+'QTCP Bến Tre'!H95+'QTCP Cao Lãnh'!H68+'QTCP Trà Vinh'!H95</f>
        <v>6.3504970000000007</v>
      </c>
      <c r="H16" s="148">
        <f>'QTCP Mỹ Tho'!I158+'QTCP Bến Tre'!I95+'QTCP Cao Lãnh'!I68+'QTCP Trà Vinh'!I95</f>
        <v>7.3205610000000014</v>
      </c>
      <c r="I16" s="148">
        <f>'QTCP Mỹ Tho'!J158+'QTCP Bến Tre'!J95+'QTCP Cao Lãnh'!J68+'QTCP Trà Vinh'!J95</f>
        <v>18.918940999999997</v>
      </c>
      <c r="J16" s="148">
        <f>'QTCP Mỹ Tho'!K158+'QTCP Bến Tre'!K95+'QTCP Cao Lãnh'!K68+'QTCP Trà Vinh'!K95</f>
        <v>77.361347999999992</v>
      </c>
      <c r="K16" s="258">
        <f>'QTCP Mỹ Tho'!L158+'QTCP Bến Tre'!L95+'QTCP Cao Lãnh'!L68+'QTCP Trà Vinh'!L95</f>
        <v>7.801183</v>
      </c>
      <c r="L16" s="258">
        <f>'QTCP Mỹ Tho'!M158+'QTCP Bến Tre'!M95+'QTCP Cao Lãnh'!M68+'QTCP Trà Vinh'!M95</f>
        <v>3.8226679999999997</v>
      </c>
      <c r="M16" s="258">
        <f>'QTCP Mỹ Tho'!N158+'QTCP Bến Tre'!N95+'QTCP Cao Lãnh'!N68+'QTCP Trà Vinh'!N95</f>
        <v>4.5869580000000001</v>
      </c>
      <c r="N16" s="148">
        <f>'QTCP Mỹ Tho'!O158+'QTCP Bến Tre'!O95+'QTCP Cao Lãnh'!O68+'QTCP Trà Vinh'!O95</f>
        <v>16.210809000000001</v>
      </c>
      <c r="O16" s="148">
        <f>'QTCP Mỹ Tho'!P158+'QTCP Bến Tre'!P95+'QTCP Cao Lãnh'!P68+'QTCP Trà Vinh'!P95</f>
        <v>4.2816840000000003</v>
      </c>
      <c r="P16" s="148">
        <f>'QTCP Mỹ Tho'!Q158+'QTCP Bến Tre'!Q95+'QTCP Cao Lãnh'!Q68+'QTCP Trà Vinh'!Q95</f>
        <v>2.633095</v>
      </c>
      <c r="Q16" s="148">
        <f>'QTCP Mỹ Tho'!R158+'QTCP Bến Tre'!R95+'QTCP Cao Lãnh'!R68+'QTCP Trà Vinh'!R95</f>
        <v>3.9799470000000001</v>
      </c>
      <c r="R16" s="148">
        <f>'QTCP Mỹ Tho'!S158+'QTCP Bến Tre'!S95+'QTCP Cao Lãnh'!S68+'QTCP Trà Vinh'!S95</f>
        <v>10.894725999999999</v>
      </c>
      <c r="S16" s="148">
        <f>'QTCP Mỹ Tho'!T158+'QTCP Bến Tre'!T95+'QTCP Cao Lãnh'!T68+'QTCP Trà Vinh'!T95</f>
        <v>4.8985760000000003</v>
      </c>
      <c r="T16" s="148">
        <f>'QTCP Mỹ Tho'!U158+'QTCP Bến Tre'!U95+'QTCP Cao Lãnh'!U68+'QTCP Trà Vinh'!U95</f>
        <v>4.2706454399999991</v>
      </c>
      <c r="U16" s="148">
        <f>'QTCP Mỹ Tho'!V158+'QTCP Bến Tre'!V95+'QTCP Cao Lãnh'!V68+'QTCP Trà Vinh'!V95</f>
        <v>4.2706454399999991</v>
      </c>
      <c r="V16" s="148">
        <f>'QTCP Mỹ Tho'!W158+'QTCP Bến Tre'!W95+'QTCP Cao Lãnh'!W68+'QTCP Trà Vinh'!W95</f>
        <v>13.43986688</v>
      </c>
      <c r="W16" s="148">
        <f>'QTCP Mỹ Tho'!X158+'QTCP Bến Tre'!X95+'QTCP Cao Lãnh'!X68+'QTCP Trà Vinh'!X95</f>
        <v>4.2706454399999991</v>
      </c>
      <c r="X16" s="148">
        <f>'QTCP Mỹ Tho'!Y158+'QTCP Bến Tre'!Y95+'QTCP Cao Lãnh'!Y68+'QTCP Trà Vinh'!Y95</f>
        <v>4.2706454399999991</v>
      </c>
      <c r="Y16" s="148">
        <f>'QTCP Mỹ Tho'!Z158+'QTCP Bến Tre'!Z95+'QTCP Cao Lãnh'!Z68+'QTCP Trà Vinh'!Z95</f>
        <v>4.2706454399999991</v>
      </c>
      <c r="Z16" s="148">
        <f>'QTCP Mỹ Tho'!AA158+'QTCP Bến Tre'!AA95+'QTCP Cao Lãnh'!AA68+'QTCP Trà Vinh'!AA95</f>
        <v>12.811936320000001</v>
      </c>
      <c r="AA16" s="148">
        <f>'QTCP Mỹ Tho'!AB158+'QTCP Bến Tre'!AB95+'QTCP Cao Lãnh'!AB68+'QTCP Trà Vinh'!AB95</f>
        <v>53.357338200000001</v>
      </c>
      <c r="AC16" s="388">
        <f t="shared" si="8"/>
        <v>-0.385032851560274</v>
      </c>
    </row>
    <row r="17" spans="1:29" s="61" customFormat="1" ht="21.75" customHeight="1" x14ac:dyDescent="0.2">
      <c r="A17" s="149">
        <v>11</v>
      </c>
      <c r="B17" s="150" t="s">
        <v>53</v>
      </c>
      <c r="C17" s="151" t="s">
        <v>54</v>
      </c>
      <c r="D17" s="148">
        <f>'QTCP Mỹ Tho'!E175+'QTCP Bến Tre'!E105+'QTCP Cao Lãnh'!E75+'QTCP Trà Vinh'!E105</f>
        <v>0</v>
      </c>
      <c r="E17" s="148">
        <f>'QTCP Mỹ Tho'!F175+'QTCP Bến Tre'!F105+'QTCP Cao Lãnh'!F75+'QTCP Trà Vinh'!F105</f>
        <v>4.26</v>
      </c>
      <c r="F17" s="148">
        <f>'QTCP Mỹ Tho'!G175+'QTCP Bến Tre'!G105+'QTCP Cao Lãnh'!G75+'QTCP Trà Vinh'!G105</f>
        <v>0</v>
      </c>
      <c r="G17" s="148">
        <f>'QTCP Mỹ Tho'!H175+'QTCP Bến Tre'!H105+'QTCP Cao Lãnh'!H75+'QTCP Trà Vinh'!H105</f>
        <v>7.5</v>
      </c>
      <c r="H17" s="148">
        <f>'QTCP Mỹ Tho'!I175+'QTCP Bến Tre'!I105+'QTCP Cao Lãnh'!I75+'QTCP Trà Vinh'!I105</f>
        <v>0</v>
      </c>
      <c r="I17" s="148">
        <f>'QTCP Mỹ Tho'!J175+'QTCP Bến Tre'!J105+'QTCP Cao Lãnh'!J75+'QTCP Trà Vinh'!J105</f>
        <v>7.5</v>
      </c>
      <c r="J17" s="148">
        <f>'QTCP Mỹ Tho'!K175+'QTCP Bến Tre'!K105+'QTCP Cao Lãnh'!K75+'QTCP Trà Vinh'!K105</f>
        <v>15.26</v>
      </c>
      <c r="K17" s="258">
        <f>'QTCP Mỹ Tho'!L175+'QTCP Bến Tre'!L105+'QTCP Cao Lãnh'!L75+'QTCP Trà Vinh'!L105</f>
        <v>0</v>
      </c>
      <c r="L17" s="258">
        <f>'QTCP Mỹ Tho'!M175+'QTCP Bến Tre'!M105+'QTCP Cao Lãnh'!M75+'QTCP Trà Vinh'!M105</f>
        <v>0</v>
      </c>
      <c r="M17" s="258">
        <f>'QTCP Mỹ Tho'!N175+'QTCP Bến Tre'!N105+'QTCP Cao Lãnh'!N75+'QTCP Trà Vinh'!N105</f>
        <v>0</v>
      </c>
      <c r="N17" s="148">
        <f>'QTCP Mỹ Tho'!O175+'QTCP Bến Tre'!O105+'QTCP Cao Lãnh'!O75+'QTCP Trà Vinh'!O105</f>
        <v>0</v>
      </c>
      <c r="O17" s="148">
        <f>'QTCP Mỹ Tho'!P175+'QTCP Bến Tre'!P105+'QTCP Cao Lãnh'!P75+'QTCP Trà Vinh'!P105</f>
        <v>0</v>
      </c>
      <c r="P17" s="148">
        <f>'QTCP Mỹ Tho'!Q175+'QTCP Bến Tre'!Q105+'QTCP Cao Lãnh'!Q75+'QTCP Trà Vinh'!Q105</f>
        <v>0</v>
      </c>
      <c r="Q17" s="148">
        <f>'QTCP Mỹ Tho'!R175+'QTCP Bến Tre'!R105+'QTCP Cao Lãnh'!R75+'QTCP Trà Vinh'!R105</f>
        <v>0</v>
      </c>
      <c r="R17" s="148">
        <f>'QTCP Mỹ Tho'!S175+'QTCP Bến Tre'!S105+'QTCP Cao Lãnh'!S75+'QTCP Trà Vinh'!S105</f>
        <v>0</v>
      </c>
      <c r="S17" s="148">
        <f>'QTCP Mỹ Tho'!T175+'QTCP Bến Tre'!T105+'QTCP Cao Lãnh'!T75+'QTCP Trà Vinh'!T105</f>
        <v>0</v>
      </c>
      <c r="T17" s="148">
        <f>'QTCP Mỹ Tho'!U175+'QTCP Bến Tre'!U105+'QTCP Cao Lãnh'!U75+'QTCP Trà Vinh'!U105</f>
        <v>0</v>
      </c>
      <c r="U17" s="148">
        <f>'QTCP Mỹ Tho'!V175+'QTCP Bến Tre'!V105+'QTCP Cao Lãnh'!V75+'QTCP Trà Vinh'!V105</f>
        <v>0</v>
      </c>
      <c r="V17" s="148">
        <f>'QTCP Mỹ Tho'!W175+'QTCP Bến Tre'!W105+'QTCP Cao Lãnh'!W75+'QTCP Trà Vinh'!W105</f>
        <v>0</v>
      </c>
      <c r="W17" s="148">
        <f>'QTCP Mỹ Tho'!X175+'QTCP Bến Tre'!X105+'QTCP Cao Lãnh'!X75+'QTCP Trà Vinh'!X105</f>
        <v>0</v>
      </c>
      <c r="X17" s="148">
        <f>'QTCP Mỹ Tho'!Y175+'QTCP Bến Tre'!Y105+'QTCP Cao Lãnh'!Y75+'QTCP Trà Vinh'!Y105</f>
        <v>0</v>
      </c>
      <c r="Y17" s="148">
        <f>'QTCP Mỹ Tho'!Z175+'QTCP Bến Tre'!Z105+'QTCP Cao Lãnh'!Z75+'QTCP Trà Vinh'!Z105</f>
        <v>0</v>
      </c>
      <c r="Z17" s="148">
        <f>'QTCP Mỹ Tho'!AA175+'QTCP Bến Tre'!AA105+'QTCP Cao Lãnh'!AA75+'QTCP Trà Vinh'!AA105</f>
        <v>0</v>
      </c>
      <c r="AA17" s="148">
        <f>'QTCP Mỹ Tho'!AB175+'QTCP Bến Tre'!AB105+'QTCP Cao Lãnh'!AB75+'QTCP Trà Vinh'!AB105</f>
        <v>0</v>
      </c>
      <c r="AC17" s="388" t="e">
        <f t="shared" si="8"/>
        <v>#DIV/0!</v>
      </c>
    </row>
    <row r="18" spans="1:29" s="61" customFormat="1" ht="21.75" customHeight="1" x14ac:dyDescent="0.2">
      <c r="A18" s="149">
        <v>12</v>
      </c>
      <c r="B18" s="150" t="s">
        <v>55</v>
      </c>
      <c r="C18" s="151" t="s">
        <v>56</v>
      </c>
      <c r="D18" s="148">
        <f>'QTCP Mỹ Tho'!E192+'QTCP Bến Tre'!E115+'QTCP Cao Lãnh'!E82+'QTCP Trà Vinh'!E115</f>
        <v>12.720333</v>
      </c>
      <c r="E18" s="148">
        <f>'QTCP Mỹ Tho'!F192+'QTCP Bến Tre'!F115+'QTCP Cao Lãnh'!F82+'QTCP Trà Vinh'!F115</f>
        <v>41.763978999999999</v>
      </c>
      <c r="F18" s="148">
        <f>'QTCP Mỹ Tho'!G192+'QTCP Bến Tre'!G115+'QTCP Cao Lãnh'!G82+'QTCP Trà Vinh'!G115</f>
        <v>12.589335000000002</v>
      </c>
      <c r="G18" s="148">
        <f>'QTCP Mỹ Tho'!H192+'QTCP Bến Tre'!H115+'QTCP Cao Lãnh'!H82+'QTCP Trà Vinh'!H115</f>
        <v>14.572693999999998</v>
      </c>
      <c r="H18" s="148">
        <f>'QTCP Mỹ Tho'!I192+'QTCP Bến Tre'!I115+'QTCP Cao Lãnh'!I82+'QTCP Trà Vinh'!I115</f>
        <v>14.876806000000002</v>
      </c>
      <c r="I18" s="148">
        <f>'QTCP Mỹ Tho'!J192+'QTCP Bến Tre'!J115+'QTCP Cao Lãnh'!J82+'QTCP Trà Vinh'!J115</f>
        <v>42.038834999999999</v>
      </c>
      <c r="J18" s="148">
        <f>'QTCP Mỹ Tho'!K192+'QTCP Bến Tre'!K115+'QTCP Cao Lãnh'!K82+'QTCP Trà Vinh'!K115</f>
        <v>172.92373659999998</v>
      </c>
      <c r="K18" s="258">
        <f>'QTCP Mỹ Tho'!L192+'QTCP Bến Tre'!L115+'QTCP Cao Lãnh'!L82+'QTCP Trà Vinh'!L115</f>
        <v>14.433251</v>
      </c>
      <c r="L18" s="258">
        <f>'QTCP Mỹ Tho'!M192+'QTCP Bến Tre'!M115+'QTCP Cao Lãnh'!M82+'QTCP Trà Vinh'!M115</f>
        <v>12.946566000000001</v>
      </c>
      <c r="M18" s="258">
        <f>'QTCP Mỹ Tho'!N192+'QTCP Bến Tre'!N115+'QTCP Cao Lãnh'!N82+'QTCP Trà Vinh'!N115</f>
        <v>12.963150000000001</v>
      </c>
      <c r="N18" s="148">
        <f>'QTCP Mỹ Tho'!O192+'QTCP Bến Tre'!O115+'QTCP Cao Lãnh'!O82+'QTCP Trà Vinh'!O115</f>
        <v>40.342967000000002</v>
      </c>
      <c r="O18" s="148">
        <f>'QTCP Mỹ Tho'!P192+'QTCP Bến Tre'!P115+'QTCP Cao Lãnh'!P82+'QTCP Trà Vinh'!P115</f>
        <v>13.818184</v>
      </c>
      <c r="P18" s="148">
        <f>'QTCP Mỹ Tho'!Q192+'QTCP Bến Tre'!Q115+'QTCP Cao Lãnh'!Q82+'QTCP Trà Vinh'!Q115</f>
        <v>14.677958</v>
      </c>
      <c r="Q18" s="148">
        <f>'QTCP Mỹ Tho'!R192+'QTCP Bến Tre'!R115+'QTCP Cao Lãnh'!R82+'QTCP Trà Vinh'!R115</f>
        <v>13.778741</v>
      </c>
      <c r="R18" s="148">
        <f>'QTCP Mỹ Tho'!S192+'QTCP Bến Tre'!S115+'QTCP Cao Lãnh'!S82+'QTCP Trà Vinh'!S115</f>
        <v>42.274883000000003</v>
      </c>
      <c r="S18" s="148">
        <f>'QTCP Mỹ Tho'!T192+'QTCP Bến Tre'!T115+'QTCP Cao Lãnh'!T82+'QTCP Trà Vinh'!T115</f>
        <v>12.513183999999999</v>
      </c>
      <c r="T18" s="148">
        <f>'QTCP Mỹ Tho'!U192+'QTCP Bến Tre'!U115+'QTCP Cao Lãnh'!U82+'QTCP Trà Vinh'!U115</f>
        <v>13.307568320000001</v>
      </c>
      <c r="U18" s="148">
        <f>'QTCP Mỹ Tho'!V192+'QTCP Bến Tre'!V115+'QTCP Cao Lãnh'!V82+'QTCP Trà Vinh'!V115</f>
        <v>13.307568320000001</v>
      </c>
      <c r="V18" s="148">
        <f>'QTCP Mỹ Tho'!W192+'QTCP Bến Tre'!W115+'QTCP Cao Lãnh'!W82+'QTCP Trà Vinh'!W115</f>
        <v>39.128320640000005</v>
      </c>
      <c r="W18" s="148">
        <f>'QTCP Mỹ Tho'!X192+'QTCP Bến Tre'!X115+'QTCP Cao Lãnh'!X82+'QTCP Trà Vinh'!X115</f>
        <v>13.307568320000001</v>
      </c>
      <c r="X18" s="148">
        <f>'QTCP Mỹ Tho'!Y192+'QTCP Bến Tre'!Y115+'QTCP Cao Lãnh'!Y82+'QTCP Trà Vinh'!Y115</f>
        <v>13.307568320000001</v>
      </c>
      <c r="Y18" s="148">
        <f>'QTCP Mỹ Tho'!Z192+'QTCP Bến Tre'!Z115+'QTCP Cao Lãnh'!Z82+'QTCP Trà Vinh'!Z115</f>
        <v>13.307568320000001</v>
      </c>
      <c r="Z18" s="148">
        <f>'QTCP Mỹ Tho'!AA192+'QTCP Bến Tre'!AA115+'QTCP Cao Lãnh'!AA82+'QTCP Trà Vinh'!AA115</f>
        <v>39.922704960000004</v>
      </c>
      <c r="AA18" s="148">
        <f>'QTCP Mỹ Tho'!AB192+'QTCP Bến Tre'!AB115+'QTCP Cao Lãnh'!AB82+'QTCP Trà Vinh'!AB115</f>
        <v>161.66887560000004</v>
      </c>
      <c r="AC18" s="388">
        <f t="shared" si="8"/>
        <v>6.2220477017819409E-2</v>
      </c>
    </row>
    <row r="19" spans="1:29" s="61" customFormat="1" ht="21.75" customHeight="1" x14ac:dyDescent="0.2">
      <c r="A19" s="149">
        <v>13</v>
      </c>
      <c r="B19" s="150" t="s">
        <v>57</v>
      </c>
      <c r="C19" s="151" t="s">
        <v>58</v>
      </c>
      <c r="D19" s="148">
        <f>'QTCP Mỹ Tho'!E209+'QTCP Bến Tre'!E125+'QTCP Cao Lãnh'!E89+'QTCP Trà Vinh'!E125</f>
        <v>21.969092</v>
      </c>
      <c r="E19" s="148">
        <f>'QTCP Mỹ Tho'!F209+'QTCP Bến Tre'!F125+'QTCP Cao Lãnh'!F89+'QTCP Trà Vinh'!F125</f>
        <v>67.256541999999996</v>
      </c>
      <c r="F19" s="148">
        <f>'QTCP Mỹ Tho'!G209+'QTCP Bến Tre'!G125+'QTCP Cao Lãnh'!G89+'QTCP Trà Vinh'!G125</f>
        <v>23.302551999999999</v>
      </c>
      <c r="G19" s="148">
        <f>'QTCP Mỹ Tho'!H209+'QTCP Bến Tre'!H125+'QTCP Cao Lãnh'!H89+'QTCP Trà Vinh'!H125</f>
        <v>28.086870000000001</v>
      </c>
      <c r="H19" s="148">
        <f>'QTCP Mỹ Tho'!I209+'QTCP Bến Tre'!I125+'QTCP Cao Lãnh'!I89+'QTCP Trà Vinh'!I125</f>
        <v>21.794927000000001</v>
      </c>
      <c r="I19" s="148">
        <f>'QTCP Mỹ Tho'!J209+'QTCP Bến Tre'!J125+'QTCP Cao Lãnh'!J89+'QTCP Trà Vinh'!J125</f>
        <v>73.184348999999997</v>
      </c>
      <c r="J19" s="148">
        <f>'QTCP Mỹ Tho'!K209+'QTCP Bến Tre'!K125+'QTCP Cao Lãnh'!K89+'QTCP Trà Vinh'!K125</f>
        <v>305.47198635999996</v>
      </c>
      <c r="K19" s="258">
        <f>'QTCP Mỹ Tho'!L209+'QTCP Bến Tre'!L125+'QTCP Cao Lãnh'!L89+'QTCP Trà Vinh'!L125</f>
        <v>18.403300999999999</v>
      </c>
      <c r="L19" s="258">
        <f>'QTCP Mỹ Tho'!M209+'QTCP Bến Tre'!M125+'QTCP Cao Lãnh'!M89+'QTCP Trà Vinh'!M125</f>
        <v>19.502862999999998</v>
      </c>
      <c r="M19" s="258">
        <f>'QTCP Mỹ Tho'!N209+'QTCP Bến Tre'!N125+'QTCP Cao Lãnh'!N89+'QTCP Trà Vinh'!N125</f>
        <v>16.765608</v>
      </c>
      <c r="N19" s="148">
        <f>'QTCP Mỹ Tho'!O209+'QTCP Bến Tre'!O125+'QTCP Cao Lãnh'!O89+'QTCP Trà Vinh'!O125</f>
        <v>54.671772000000004</v>
      </c>
      <c r="O19" s="148">
        <f>'QTCP Mỹ Tho'!P209+'QTCP Bến Tre'!P125+'QTCP Cao Lãnh'!P89+'QTCP Trà Vinh'!P125</f>
        <v>22.196909999999999</v>
      </c>
      <c r="P19" s="148">
        <f>'QTCP Mỹ Tho'!Q209+'QTCP Bến Tre'!Q125+'QTCP Cao Lãnh'!Q89+'QTCP Trà Vinh'!Q125</f>
        <v>20.801164</v>
      </c>
      <c r="Q19" s="148">
        <f>'QTCP Mỹ Tho'!R209+'QTCP Bến Tre'!R125+'QTCP Cao Lãnh'!R89+'QTCP Trà Vinh'!R125</f>
        <v>22.619005000000001</v>
      </c>
      <c r="R19" s="148">
        <f>'QTCP Mỹ Tho'!S209+'QTCP Bến Tre'!S125+'QTCP Cao Lãnh'!S89+'QTCP Trà Vinh'!S125</f>
        <v>65.617079000000004</v>
      </c>
      <c r="S19" s="148">
        <f>'QTCP Mỹ Tho'!T209+'QTCP Bến Tre'!T125+'QTCP Cao Lãnh'!T89+'QTCP Trà Vinh'!T125</f>
        <v>24.618435999999999</v>
      </c>
      <c r="T19" s="148">
        <f>'QTCP Mỹ Tho'!U209+'QTCP Bến Tre'!U125+'QTCP Cao Lãnh'!U89+'QTCP Trà Vinh'!U125</f>
        <v>20.859850600000001</v>
      </c>
      <c r="U19" s="148">
        <f>'QTCP Mỹ Tho'!V209+'QTCP Bến Tre'!V125+'QTCP Cao Lãnh'!V89+'QTCP Trà Vinh'!V125</f>
        <v>20.859850600000001</v>
      </c>
      <c r="V19" s="148">
        <f>'QTCP Mỹ Tho'!W209+'QTCP Bến Tre'!W125+'QTCP Cao Lãnh'!W89+'QTCP Trà Vinh'!W125</f>
        <v>66.338137199999991</v>
      </c>
      <c r="W19" s="148">
        <f>'QTCP Mỹ Tho'!X209+'QTCP Bến Tre'!X125+'QTCP Cao Lãnh'!X89+'QTCP Trà Vinh'!X125</f>
        <v>20.859850600000001</v>
      </c>
      <c r="X19" s="148">
        <f>'QTCP Mỹ Tho'!Y209+'QTCP Bến Tre'!Y125+'QTCP Cao Lãnh'!Y89+'QTCP Trà Vinh'!Y125</f>
        <v>20.859850600000001</v>
      </c>
      <c r="Y19" s="148">
        <f>'QTCP Mỹ Tho'!Z209+'QTCP Bến Tre'!Z125+'QTCP Cao Lãnh'!Z89+'QTCP Trà Vinh'!Z125</f>
        <v>20.859850600000001</v>
      </c>
      <c r="Z19" s="148">
        <f>'QTCP Mỹ Tho'!AA209+'QTCP Bến Tre'!AA125+'QTCP Cao Lãnh'!AA89+'QTCP Trà Vinh'!AA125</f>
        <v>62.579551800000004</v>
      </c>
      <c r="AA19" s="148">
        <f>'QTCP Mỹ Tho'!AB209+'QTCP Bến Tre'!AB125+'QTCP Cao Lãnh'!AB89+'QTCP Trà Vinh'!AB125</f>
        <v>249.20654000000002</v>
      </c>
      <c r="AC19" s="388">
        <f t="shared" si="8"/>
        <v>-6.2880193684616392E-2</v>
      </c>
    </row>
    <row r="20" spans="1:29" s="61" customFormat="1" ht="21.75" customHeight="1" x14ac:dyDescent="0.2">
      <c r="A20" s="149">
        <v>14</v>
      </c>
      <c r="B20" s="150" t="s">
        <v>59</v>
      </c>
      <c r="C20" s="151" t="s">
        <v>60</v>
      </c>
      <c r="D20" s="148">
        <f>'QTCP Mỹ Tho'!E226+'QTCP Bến Tre'!E135+'QTCP Cao Lãnh'!E96+'QTCP Trà Vinh'!E135</f>
        <v>10.722901999999999</v>
      </c>
      <c r="E20" s="148">
        <f>'QTCP Mỹ Tho'!F226+'QTCP Bến Tre'!F135+'QTCP Cao Lãnh'!F96+'QTCP Trà Vinh'!F135</f>
        <v>38.351205999999998</v>
      </c>
      <c r="F20" s="148">
        <f>'QTCP Mỹ Tho'!G226+'QTCP Bến Tre'!G135+'QTCP Cao Lãnh'!G96+'QTCP Trà Vinh'!G135</f>
        <v>11.322901999999999</v>
      </c>
      <c r="G20" s="148">
        <f>'QTCP Mỹ Tho'!H226+'QTCP Bến Tre'!H135+'QTCP Cao Lãnh'!H96+'QTCP Trà Vinh'!H135</f>
        <v>10.722901999999999</v>
      </c>
      <c r="H20" s="148">
        <f>'QTCP Mỹ Tho'!I226+'QTCP Bến Tre'!I135+'QTCP Cao Lãnh'!I96+'QTCP Trà Vinh'!I135</f>
        <v>10.722910000000001</v>
      </c>
      <c r="I20" s="148">
        <f>'QTCP Mỹ Tho'!J226+'QTCP Bến Tre'!J135+'QTCP Cao Lãnh'!J96+'QTCP Trà Vinh'!J135</f>
        <v>32.768714000000003</v>
      </c>
      <c r="J20" s="148">
        <f>'QTCP Mỹ Tho'!K226+'QTCP Bến Tre'!K135+'QTCP Cao Lãnh'!K96+'QTCP Trà Vinh'!K135</f>
        <v>172.10766179999999</v>
      </c>
      <c r="K20" s="258">
        <f>'QTCP Mỹ Tho'!L226+'QTCP Bến Tre'!L135+'QTCP Cao Lãnh'!L96+'QTCP Trà Vinh'!L135</f>
        <v>4.66</v>
      </c>
      <c r="L20" s="258">
        <f>'QTCP Mỹ Tho'!M226+'QTCP Bến Tre'!M135+'QTCP Cao Lãnh'!M96+'QTCP Trà Vinh'!M135</f>
        <v>4.66</v>
      </c>
      <c r="M20" s="258">
        <f>'QTCP Mỹ Tho'!N226+'QTCP Bến Tre'!N135+'QTCP Cao Lãnh'!N96+'QTCP Trà Vinh'!N135</f>
        <v>4.66</v>
      </c>
      <c r="N20" s="148">
        <f>'QTCP Mỹ Tho'!O226+'QTCP Bến Tre'!O135+'QTCP Cao Lãnh'!O96+'QTCP Trà Vinh'!O135</f>
        <v>13.98</v>
      </c>
      <c r="O20" s="148">
        <f>'QTCP Mỹ Tho'!P226+'QTCP Bến Tre'!P135+'QTCP Cao Lãnh'!P96+'QTCP Trà Vinh'!P135</f>
        <v>4.66</v>
      </c>
      <c r="P20" s="148">
        <f>'QTCP Mỹ Tho'!Q226+'QTCP Bến Tre'!Q135+'QTCP Cao Lãnh'!Q96+'QTCP Trà Vinh'!Q135</f>
        <v>4.66</v>
      </c>
      <c r="Q20" s="148">
        <f>'QTCP Mỹ Tho'!R226+'QTCP Bến Tre'!R135+'QTCP Cao Lãnh'!R96+'QTCP Trà Vinh'!R135</f>
        <v>4.66</v>
      </c>
      <c r="R20" s="148">
        <f>'QTCP Mỹ Tho'!S226+'QTCP Bến Tre'!S135+'QTCP Cao Lãnh'!S96+'QTCP Trà Vinh'!S135</f>
        <v>13.98</v>
      </c>
      <c r="S20" s="148">
        <f>'QTCP Mỹ Tho'!T226+'QTCP Bến Tre'!T135+'QTCP Cao Lãnh'!T96+'QTCP Trà Vinh'!T135</f>
        <v>4.66</v>
      </c>
      <c r="T20" s="148">
        <f>'QTCP Mỹ Tho'!U226+'QTCP Bến Tre'!U135+'QTCP Cao Lãnh'!U96+'QTCP Trà Vinh'!U135</f>
        <v>4.6399999999999997</v>
      </c>
      <c r="U20" s="148">
        <f>'QTCP Mỹ Tho'!V226+'QTCP Bến Tre'!V135+'QTCP Cao Lãnh'!V96+'QTCP Trà Vinh'!V135</f>
        <v>4.6399999999999997</v>
      </c>
      <c r="V20" s="148">
        <f>'QTCP Mỹ Tho'!W226+'QTCP Bến Tre'!W135+'QTCP Cao Lãnh'!W96+'QTCP Trà Vinh'!W135</f>
        <v>13.94</v>
      </c>
      <c r="W20" s="148">
        <f>'QTCP Mỹ Tho'!X226+'QTCP Bến Tre'!X135+'QTCP Cao Lãnh'!X96+'QTCP Trà Vinh'!X135</f>
        <v>4.6399999999999997</v>
      </c>
      <c r="X20" s="148">
        <f>'QTCP Mỹ Tho'!Y226+'QTCP Bến Tre'!Y135+'QTCP Cao Lãnh'!Y96+'QTCP Trà Vinh'!Y135</f>
        <v>4.6399999999999997</v>
      </c>
      <c r="Y20" s="148">
        <f>'QTCP Mỹ Tho'!Z226+'QTCP Bến Tre'!Z135+'QTCP Cao Lãnh'!Z96+'QTCP Trà Vinh'!Z135</f>
        <v>4.6399999999999997</v>
      </c>
      <c r="Z20" s="148">
        <f>'QTCP Mỹ Tho'!AA226+'QTCP Bến Tre'!AA135+'QTCP Cao Lãnh'!AA96+'QTCP Trà Vinh'!AA135</f>
        <v>13.92</v>
      </c>
      <c r="AA20" s="148">
        <f>'QTCP Mỹ Tho'!AB226+'QTCP Bến Tre'!AB135+'QTCP Cao Lãnh'!AB96+'QTCP Trà Vinh'!AB135</f>
        <v>55.82</v>
      </c>
      <c r="AC20" s="388">
        <f t="shared" si="8"/>
        <v>0</v>
      </c>
    </row>
    <row r="21" spans="1:29" s="61" customFormat="1" ht="21.75" customHeight="1" x14ac:dyDescent="0.2">
      <c r="A21" s="149">
        <v>15</v>
      </c>
      <c r="B21" s="150" t="s">
        <v>61</v>
      </c>
      <c r="C21" s="151" t="s">
        <v>62</v>
      </c>
      <c r="D21" s="148">
        <f>'QTCP Mỹ Tho'!E243+'QTCP Bến Tre'!E145+'QTCP Cao Lãnh'!E103+'QTCP Trà Vinh'!E145</f>
        <v>14.811246000000001</v>
      </c>
      <c r="E21" s="148">
        <f>'QTCP Mỹ Tho'!F243+'QTCP Bến Tre'!F145+'QTCP Cao Lãnh'!F103+'QTCP Trà Vinh'!F145</f>
        <v>56.752928000000004</v>
      </c>
      <c r="F21" s="148">
        <f>'QTCP Mỹ Tho'!G243+'QTCP Bến Tre'!G145+'QTCP Cao Lãnh'!G103+'QTCP Trà Vinh'!G145</f>
        <v>19.044809000000001</v>
      </c>
      <c r="G21" s="148">
        <f>'QTCP Mỹ Tho'!H243+'QTCP Bến Tre'!H145+'QTCP Cao Lãnh'!H103+'QTCP Trà Vinh'!H145</f>
        <v>21.996743000000002</v>
      </c>
      <c r="H21" s="148">
        <f>'QTCP Mỹ Tho'!I243+'QTCP Bến Tre'!I145+'QTCP Cao Lãnh'!I103+'QTCP Trà Vinh'!I145</f>
        <v>25.577347</v>
      </c>
      <c r="I21" s="148">
        <f>'QTCP Mỹ Tho'!J243+'QTCP Bến Tre'!J145+'QTCP Cao Lãnh'!J103+'QTCP Trà Vinh'!J145</f>
        <v>66.618898999999999</v>
      </c>
      <c r="J21" s="148">
        <f>'QTCP Mỹ Tho'!K243+'QTCP Bến Tre'!K145+'QTCP Cao Lãnh'!K103+'QTCP Trà Vinh'!K145</f>
        <v>188.25949166000001</v>
      </c>
      <c r="K21" s="258">
        <f>'QTCP Mỹ Tho'!L243+'QTCP Bến Tre'!L145+'QTCP Cao Lãnh'!L103+'QTCP Trà Vinh'!L145</f>
        <v>16.357869999999998</v>
      </c>
      <c r="L21" s="258">
        <f>'QTCP Mỹ Tho'!M243+'QTCP Bến Tre'!M145+'QTCP Cao Lãnh'!M103+'QTCP Trà Vinh'!M145</f>
        <v>17.820139999999999</v>
      </c>
      <c r="M21" s="258">
        <f>'QTCP Mỹ Tho'!N243+'QTCP Bến Tre'!N145+'QTCP Cao Lãnh'!N103+'QTCP Trà Vinh'!N145</f>
        <v>18.478311000000001</v>
      </c>
      <c r="N21" s="148">
        <f>'QTCP Mỹ Tho'!O243+'QTCP Bến Tre'!O145+'QTCP Cao Lãnh'!O103+'QTCP Trà Vinh'!O145</f>
        <v>52.656321000000005</v>
      </c>
      <c r="O21" s="148">
        <f>'QTCP Mỹ Tho'!P243+'QTCP Bến Tre'!P145+'QTCP Cao Lãnh'!P103+'QTCP Trà Vinh'!P145</f>
        <v>14.668836000000001</v>
      </c>
      <c r="P21" s="148">
        <f>'QTCP Mỹ Tho'!Q243+'QTCP Bến Tre'!Q145+'QTCP Cao Lãnh'!Q103+'QTCP Trà Vinh'!Q145</f>
        <v>15.044194000000001</v>
      </c>
      <c r="Q21" s="148">
        <f>'QTCP Mỹ Tho'!R243+'QTCP Bến Tre'!R145+'QTCP Cao Lãnh'!R103+'QTCP Trà Vinh'!R145</f>
        <v>12.801885</v>
      </c>
      <c r="R21" s="148">
        <f>'QTCP Mỹ Tho'!S243+'QTCP Bến Tre'!S145+'QTCP Cao Lãnh'!S103+'QTCP Trà Vinh'!S145</f>
        <v>42.514915000000002</v>
      </c>
      <c r="S21" s="148">
        <f>'QTCP Mỹ Tho'!T243+'QTCP Bến Tre'!T145+'QTCP Cao Lãnh'!T103+'QTCP Trà Vinh'!T145</f>
        <v>12.146272999999999</v>
      </c>
      <c r="T21" s="148">
        <f>'QTCP Mỹ Tho'!U243+'QTCP Bến Tre'!U145+'QTCP Cao Lãnh'!U103+'QTCP Trà Vinh'!U145</f>
        <v>14.782791</v>
      </c>
      <c r="U21" s="148">
        <f>'QTCP Mỹ Tho'!V243+'QTCP Bến Tre'!V145+'QTCP Cao Lãnh'!V103+'QTCP Trà Vinh'!V145</f>
        <v>14.782791</v>
      </c>
      <c r="V21" s="148">
        <f>'QTCP Mỹ Tho'!W243+'QTCP Bến Tre'!W145+'QTCP Cao Lãnh'!W103+'QTCP Trà Vinh'!W145</f>
        <v>41.711854999999993</v>
      </c>
      <c r="W21" s="148">
        <f>'QTCP Mỹ Tho'!X243+'QTCP Bến Tre'!X145+'QTCP Cao Lãnh'!X103+'QTCP Trà Vinh'!X145</f>
        <v>14.782791</v>
      </c>
      <c r="X21" s="148">
        <f>'QTCP Mỹ Tho'!Y243+'QTCP Bến Tre'!Y145+'QTCP Cao Lãnh'!Y103+'QTCP Trà Vinh'!Y145</f>
        <v>14.782791</v>
      </c>
      <c r="Y21" s="148">
        <f>'QTCP Mỹ Tho'!Z243+'QTCP Bến Tre'!Z145+'QTCP Cao Lãnh'!Z103+'QTCP Trà Vinh'!Z145</f>
        <v>14.782791</v>
      </c>
      <c r="Z21" s="148">
        <f>'QTCP Mỹ Tho'!AA243+'QTCP Bến Tre'!AA145+'QTCP Cao Lãnh'!AA103+'QTCP Trà Vinh'!AA145</f>
        <v>44.348372999999995</v>
      </c>
      <c r="AA21" s="148">
        <f>'QTCP Mỹ Tho'!AB243+'QTCP Bến Tre'!AB145+'QTCP Cao Lãnh'!AB103+'QTCP Trà Vinh'!AB145</f>
        <v>181.23146399999999</v>
      </c>
      <c r="AC21" s="388">
        <f t="shared" si="8"/>
        <v>2.5588806092044392E-2</v>
      </c>
    </row>
    <row r="22" spans="1:29" s="62" customFormat="1" ht="21.75" customHeight="1" x14ac:dyDescent="0.2">
      <c r="A22" s="145">
        <v>16</v>
      </c>
      <c r="B22" s="146" t="s">
        <v>63</v>
      </c>
      <c r="C22" s="147" t="s">
        <v>64</v>
      </c>
      <c r="D22" s="148">
        <f>'QTCP Mỹ Tho'!E260+'QTCP Bến Tre'!E155+'QTCP Cao Lãnh'!E110+'QTCP Trà Vinh'!E155</f>
        <v>0</v>
      </c>
      <c r="E22" s="148">
        <f>'QTCP Mỹ Tho'!F260+'QTCP Bến Tre'!F155+'QTCP Cao Lãnh'!F110+'QTCP Trà Vinh'!F155</f>
        <v>0</v>
      </c>
      <c r="F22" s="148">
        <f>'QTCP Mỹ Tho'!G260+'QTCP Bến Tre'!G155+'QTCP Cao Lãnh'!G110+'QTCP Trà Vinh'!G155</f>
        <v>0</v>
      </c>
      <c r="G22" s="148">
        <f>'QTCP Mỹ Tho'!H260+'QTCP Bến Tre'!H155+'QTCP Cao Lãnh'!H110+'QTCP Trà Vinh'!H155</f>
        <v>0</v>
      </c>
      <c r="H22" s="148">
        <f>'QTCP Mỹ Tho'!I260+'QTCP Bến Tre'!I155+'QTCP Cao Lãnh'!I110+'QTCP Trà Vinh'!I155</f>
        <v>0</v>
      </c>
      <c r="I22" s="148">
        <f>'QTCP Mỹ Tho'!J260+'QTCP Bến Tre'!J155+'QTCP Cao Lãnh'!J110+'QTCP Trà Vinh'!J155</f>
        <v>0</v>
      </c>
      <c r="J22" s="148">
        <f>'QTCP Mỹ Tho'!K260+'QTCP Bến Tre'!K155+'QTCP Cao Lãnh'!K110+'QTCP Trà Vinh'!K155</f>
        <v>0</v>
      </c>
      <c r="K22" s="258">
        <f>'QTCP Mỹ Tho'!L260+'QTCP Bến Tre'!L155+'QTCP Cao Lãnh'!L110+'QTCP Trà Vinh'!L155</f>
        <v>0</v>
      </c>
      <c r="L22" s="258">
        <f>'QTCP Mỹ Tho'!M260+'QTCP Bến Tre'!M155+'QTCP Cao Lãnh'!M110+'QTCP Trà Vinh'!M155</f>
        <v>0</v>
      </c>
      <c r="M22" s="258">
        <f>'QTCP Mỹ Tho'!N260+'QTCP Bến Tre'!N155+'QTCP Cao Lãnh'!N110+'QTCP Trà Vinh'!N155</f>
        <v>0</v>
      </c>
      <c r="N22" s="148">
        <f>'QTCP Mỹ Tho'!O260+'QTCP Bến Tre'!O155+'QTCP Cao Lãnh'!O110+'QTCP Trà Vinh'!O155</f>
        <v>0</v>
      </c>
      <c r="O22" s="148">
        <f>'QTCP Mỹ Tho'!P260+'QTCP Bến Tre'!P155+'QTCP Cao Lãnh'!P110+'QTCP Trà Vinh'!P155</f>
        <v>0</v>
      </c>
      <c r="P22" s="148">
        <f>'QTCP Mỹ Tho'!Q260+'QTCP Bến Tre'!Q155+'QTCP Cao Lãnh'!Q110+'QTCP Trà Vinh'!Q155</f>
        <v>0</v>
      </c>
      <c r="Q22" s="148">
        <f>'QTCP Mỹ Tho'!R260+'QTCP Bến Tre'!R155+'QTCP Cao Lãnh'!R110+'QTCP Trà Vinh'!R155</f>
        <v>0</v>
      </c>
      <c r="R22" s="148">
        <f>'QTCP Mỹ Tho'!S260+'QTCP Bến Tre'!S155+'QTCP Cao Lãnh'!S110+'QTCP Trà Vinh'!S155</f>
        <v>0</v>
      </c>
      <c r="S22" s="148">
        <f>'QTCP Mỹ Tho'!T260+'QTCP Bến Tre'!T155+'QTCP Cao Lãnh'!T110+'QTCP Trà Vinh'!T155</f>
        <v>0</v>
      </c>
      <c r="T22" s="148">
        <f>'QTCP Mỹ Tho'!U260+'QTCP Bến Tre'!U155+'QTCP Cao Lãnh'!U110+'QTCP Trà Vinh'!U155</f>
        <v>0</v>
      </c>
      <c r="U22" s="148">
        <f>'QTCP Mỹ Tho'!V260+'QTCP Bến Tre'!V155+'QTCP Cao Lãnh'!V110+'QTCP Trà Vinh'!V155</f>
        <v>0</v>
      </c>
      <c r="V22" s="148">
        <f>'QTCP Mỹ Tho'!W260+'QTCP Bến Tre'!W155+'QTCP Cao Lãnh'!W110+'QTCP Trà Vinh'!W155</f>
        <v>0</v>
      </c>
      <c r="W22" s="148">
        <f>'QTCP Mỹ Tho'!X260+'QTCP Bến Tre'!X155+'QTCP Cao Lãnh'!X110+'QTCP Trà Vinh'!X155</f>
        <v>0</v>
      </c>
      <c r="X22" s="148">
        <f>'QTCP Mỹ Tho'!Y260+'QTCP Bến Tre'!Y155+'QTCP Cao Lãnh'!Y110+'QTCP Trà Vinh'!Y155</f>
        <v>0</v>
      </c>
      <c r="Y22" s="148">
        <f>'QTCP Mỹ Tho'!Z260+'QTCP Bến Tre'!Z155+'QTCP Cao Lãnh'!Z110+'QTCP Trà Vinh'!Z155</f>
        <v>0</v>
      </c>
      <c r="Z22" s="148">
        <f>'QTCP Mỹ Tho'!AA260+'QTCP Bến Tre'!AA155+'QTCP Cao Lãnh'!AA110+'QTCP Trà Vinh'!AA155</f>
        <v>0</v>
      </c>
      <c r="AA22" s="148">
        <f>'QTCP Mỹ Tho'!AB260+'QTCP Bến Tre'!AB155+'QTCP Cao Lãnh'!AB110+'QTCP Trà Vinh'!AB155</f>
        <v>0</v>
      </c>
      <c r="AC22" s="388" t="e">
        <f t="shared" si="8"/>
        <v>#DIV/0!</v>
      </c>
    </row>
    <row r="23" spans="1:29" s="56" customFormat="1" ht="21.75" customHeight="1" x14ac:dyDescent="0.2">
      <c r="A23" s="14" t="s">
        <v>65</v>
      </c>
      <c r="B23" s="15"/>
      <c r="C23" s="53" t="s">
        <v>66</v>
      </c>
      <c r="D23" s="97">
        <f t="shared" ref="D23" si="14">D24+D25+D26</f>
        <v>17.2961578</v>
      </c>
      <c r="E23" s="97">
        <f t="shared" ref="E23:I23" si="15">E24+E25+E26</f>
        <v>63.4398056</v>
      </c>
      <c r="F23" s="97">
        <f t="shared" si="15"/>
        <v>22.389025199999999</v>
      </c>
      <c r="G23" s="97">
        <f t="shared" si="15"/>
        <v>25.1179998</v>
      </c>
      <c r="H23" s="97">
        <f t="shared" si="15"/>
        <v>24.648194000000004</v>
      </c>
      <c r="I23" s="97">
        <f t="shared" si="15"/>
        <v>72.155219000000002</v>
      </c>
      <c r="J23" s="97">
        <f>J24+J25+J26</f>
        <v>264.10061051999998</v>
      </c>
      <c r="K23" s="259">
        <f t="shared" ref="K23:N23" si="16">K24+K25+K26</f>
        <v>12.944415000000001</v>
      </c>
      <c r="L23" s="259">
        <f t="shared" si="16"/>
        <v>10.743613</v>
      </c>
      <c r="M23" s="259">
        <f t="shared" si="16"/>
        <v>15.218858999999998</v>
      </c>
      <c r="N23" s="97">
        <f t="shared" si="16"/>
        <v>38.906887000000005</v>
      </c>
      <c r="O23" s="97">
        <f t="shared" ref="O23:P23" si="17">O24+O25+O26</f>
        <v>18.715520000000001</v>
      </c>
      <c r="P23" s="97">
        <f t="shared" si="17"/>
        <v>16.877831000000004</v>
      </c>
      <c r="Q23" s="97">
        <f t="shared" ref="Q23:AA23" si="18">Q24+Q25+Q26</f>
        <v>25.331778399999997</v>
      </c>
      <c r="R23" s="97">
        <f t="shared" si="18"/>
        <v>60.925129399999996</v>
      </c>
      <c r="S23" s="97">
        <f t="shared" si="18"/>
        <v>20.374233</v>
      </c>
      <c r="T23" s="97">
        <f t="shared" si="18"/>
        <v>20.156963000000001</v>
      </c>
      <c r="U23" s="97">
        <f t="shared" si="18"/>
        <v>20.156963000000001</v>
      </c>
      <c r="V23" s="97">
        <f t="shared" si="18"/>
        <v>60.688158999999992</v>
      </c>
      <c r="W23" s="97">
        <f t="shared" si="18"/>
        <v>20.156963000000001</v>
      </c>
      <c r="X23" s="97">
        <f t="shared" si="18"/>
        <v>20.156963000000001</v>
      </c>
      <c r="Y23" s="97">
        <f t="shared" si="18"/>
        <v>20.156963000000001</v>
      </c>
      <c r="Z23" s="97">
        <f t="shared" si="18"/>
        <v>60.470889</v>
      </c>
      <c r="AA23" s="97">
        <f t="shared" si="18"/>
        <v>220.9910644</v>
      </c>
      <c r="AC23" s="388">
        <f t="shared" si="8"/>
        <v>-9.8190646052046526E-2</v>
      </c>
    </row>
    <row r="24" spans="1:29" s="62" customFormat="1" ht="21.75" customHeight="1" x14ac:dyDescent="0.2">
      <c r="A24" s="145">
        <v>17</v>
      </c>
      <c r="B24" s="146" t="s">
        <v>67</v>
      </c>
      <c r="C24" s="147" t="s">
        <v>68</v>
      </c>
      <c r="D24" s="148">
        <f>'QTCP Mỹ Tho'!E278+'QTCP Bến Tre'!E166+'QTCP Cao Lãnh'!E118+'QTCP Trà Vinh'!E166</f>
        <v>1.0511330000000001</v>
      </c>
      <c r="E24" s="148">
        <f>'QTCP Mỹ Tho'!F278+'QTCP Bến Tre'!F166+'QTCP Cao Lãnh'!F118+'QTCP Trà Vinh'!F166</f>
        <v>7.8444489999999991</v>
      </c>
      <c r="F24" s="148">
        <f>'QTCP Mỹ Tho'!G278+'QTCP Bến Tre'!G166+'QTCP Cao Lãnh'!G118+'QTCP Trà Vinh'!G166</f>
        <v>2.8203699999999996</v>
      </c>
      <c r="G24" s="148">
        <f>'QTCP Mỹ Tho'!H278+'QTCP Bến Tre'!H166+'QTCP Cao Lãnh'!H118+'QTCP Trà Vinh'!H166</f>
        <v>4.4111119999999993</v>
      </c>
      <c r="H24" s="148">
        <f>'QTCP Mỹ Tho'!I278+'QTCP Bến Tre'!I166+'QTCP Cao Lãnh'!I118+'QTCP Trà Vinh'!I166</f>
        <v>1.1111110000000002</v>
      </c>
      <c r="I24" s="148">
        <f>'QTCP Mỹ Tho'!J278+'QTCP Bến Tre'!J166+'QTCP Cao Lãnh'!J118+'QTCP Trà Vinh'!J166</f>
        <v>8.3425929999999973</v>
      </c>
      <c r="J24" s="148">
        <f>'QTCP Mỹ Tho'!K278+'QTCP Bến Tre'!K166+'QTCP Cao Lãnh'!K118+'QTCP Trà Vinh'!K166</f>
        <v>44.791797520000003</v>
      </c>
      <c r="K24" s="258">
        <f>'QTCP Mỹ Tho'!L278+'QTCP Bến Tre'!L166+'QTCP Cao Lãnh'!L118+'QTCP Trà Vinh'!L166</f>
        <v>0.74073999999999995</v>
      </c>
      <c r="L24" s="258">
        <f>'QTCP Mỹ Tho'!M278+'QTCP Bến Tre'!M166+'QTCP Cao Lãnh'!M118+'QTCP Trà Vinh'!M166</f>
        <v>0</v>
      </c>
      <c r="M24" s="258">
        <f>'QTCP Mỹ Tho'!N278+'QTCP Bến Tre'!N166+'QTCP Cao Lãnh'!N118+'QTCP Trà Vinh'!N166</f>
        <v>0.7440739999999999</v>
      </c>
      <c r="N24" s="148">
        <f>'QTCP Mỹ Tho'!O278+'QTCP Bến Tre'!O166+'QTCP Cao Lãnh'!O118+'QTCP Trà Vinh'!O166</f>
        <v>1.4848139999999999</v>
      </c>
      <c r="O24" s="148">
        <f>'QTCP Mỹ Tho'!P278+'QTCP Bến Tre'!P166+'QTCP Cao Lãnh'!P118+'QTCP Trà Vinh'!P166</f>
        <v>3.5370369999999998</v>
      </c>
      <c r="P24" s="148">
        <f>'QTCP Mỹ Tho'!Q278+'QTCP Bến Tre'!Q166+'QTCP Cao Lãnh'!Q118+'QTCP Trà Vinh'!Q166</f>
        <v>3.0501870000000002</v>
      </c>
      <c r="Q24" s="148">
        <f>'QTCP Mỹ Tho'!R278+'QTCP Bến Tre'!R166+'QTCP Cao Lãnh'!R118+'QTCP Trà Vinh'!R166</f>
        <v>2.8177789999999998</v>
      </c>
      <c r="R24" s="148">
        <f>'QTCP Mỹ Tho'!S278+'QTCP Bến Tre'!S166+'QTCP Cao Lãnh'!S118+'QTCP Trà Vinh'!S166</f>
        <v>9.4050030000000007</v>
      </c>
      <c r="S24" s="148">
        <f>'QTCP Mỹ Tho'!T278+'QTCP Bến Tre'!T166+'QTCP Cao Lãnh'!T118+'QTCP Trà Vinh'!T166</f>
        <v>3</v>
      </c>
      <c r="T24" s="148">
        <f>'QTCP Mỹ Tho'!U278+'QTCP Bến Tre'!U166+'QTCP Cao Lãnh'!U118+'QTCP Trà Vinh'!U166</f>
        <v>2.2703699999999998</v>
      </c>
      <c r="U24" s="148">
        <f>'QTCP Mỹ Tho'!V278+'QTCP Bến Tre'!V166+'QTCP Cao Lãnh'!V118+'QTCP Trà Vinh'!V166</f>
        <v>2.2703699999999998</v>
      </c>
      <c r="V24" s="148">
        <f>'QTCP Mỹ Tho'!W278+'QTCP Bến Tre'!W166+'QTCP Cao Lãnh'!W118+'QTCP Trà Vinh'!W166</f>
        <v>7.5407400000000004</v>
      </c>
      <c r="W24" s="148">
        <f>'QTCP Mỹ Tho'!X278+'QTCP Bến Tre'!X166+'QTCP Cao Lãnh'!X118+'QTCP Trà Vinh'!X166</f>
        <v>2.2703699999999998</v>
      </c>
      <c r="X24" s="148">
        <f>'QTCP Mỹ Tho'!Y278+'QTCP Bến Tre'!Y166+'QTCP Cao Lãnh'!Y118+'QTCP Trà Vinh'!Y166</f>
        <v>2.2703699999999998</v>
      </c>
      <c r="Y24" s="148">
        <f>'QTCP Mỹ Tho'!Z278+'QTCP Bến Tre'!Z166+'QTCP Cao Lãnh'!Z118+'QTCP Trà Vinh'!Z166</f>
        <v>2.2703699999999998</v>
      </c>
      <c r="Z24" s="148">
        <f>'QTCP Mỹ Tho'!AA278+'QTCP Bến Tre'!AA166+'QTCP Cao Lãnh'!AA118+'QTCP Trà Vinh'!AA166</f>
        <v>6.8111099999999993</v>
      </c>
      <c r="AA24" s="148">
        <f>'QTCP Mỹ Tho'!AB278+'QTCP Bến Tre'!AB166+'QTCP Cao Lãnh'!AB118+'QTCP Trà Vinh'!AB166</f>
        <v>25.241667000000007</v>
      </c>
      <c r="AC24" s="388">
        <f t="shared" si="8"/>
        <v>-0.13764345693867486</v>
      </c>
    </row>
    <row r="25" spans="1:29" s="62" customFormat="1" ht="21.75" customHeight="1" x14ac:dyDescent="0.2">
      <c r="A25" s="145">
        <v>18</v>
      </c>
      <c r="B25" s="146" t="s">
        <v>69</v>
      </c>
      <c r="C25" s="147" t="s">
        <v>70</v>
      </c>
      <c r="D25" s="148">
        <f>'QTCP Mỹ Tho'!E295+'QTCP Bến Tre'!E176+'QTCP Cao Lãnh'!E125+'QTCP Trà Vinh'!E176</f>
        <v>13.901026999999999</v>
      </c>
      <c r="E25" s="148">
        <f>'QTCP Mỹ Tho'!F295+'QTCP Bến Tre'!F176+'QTCP Cao Lãnh'!F125+'QTCP Trà Vinh'!F176</f>
        <v>42.827158000000004</v>
      </c>
      <c r="F25" s="148">
        <f>'QTCP Mỹ Tho'!G295+'QTCP Bến Tre'!G176+'QTCP Cao Lãnh'!G125+'QTCP Trà Vinh'!G176</f>
        <v>14.331408</v>
      </c>
      <c r="G25" s="148">
        <f>'QTCP Mỹ Tho'!H295+'QTCP Bến Tre'!H176+'QTCP Cao Lãnh'!H125+'QTCP Trà Vinh'!H176</f>
        <v>14.697805000000001</v>
      </c>
      <c r="H25" s="148">
        <f>'QTCP Mỹ Tho'!I295+'QTCP Bến Tre'!I176+'QTCP Cao Lãnh'!I125+'QTCP Trà Vinh'!I176</f>
        <v>16.302240000000001</v>
      </c>
      <c r="I25" s="148">
        <f>'QTCP Mỹ Tho'!J295+'QTCP Bến Tre'!J176+'QTCP Cao Lãnh'!J125+'QTCP Trà Vinh'!J176</f>
        <v>45.331453000000003</v>
      </c>
      <c r="J25" s="148">
        <f>'QTCP Mỹ Tho'!K295+'QTCP Bến Tre'!K176+'QTCP Cao Lãnh'!K125+'QTCP Trà Vinh'!K176</f>
        <v>143.88323978</v>
      </c>
      <c r="K25" s="258">
        <f>'QTCP Mỹ Tho'!L295+'QTCP Bến Tre'!L176+'QTCP Cao Lãnh'!L125+'QTCP Trà Vinh'!L176</f>
        <v>11.553675</v>
      </c>
      <c r="L25" s="258">
        <f>'QTCP Mỹ Tho'!M295+'QTCP Bến Tre'!M176+'QTCP Cao Lãnh'!M125+'QTCP Trà Vinh'!M176</f>
        <v>8.9936129999999999</v>
      </c>
      <c r="M25" s="258">
        <f>'QTCP Mỹ Tho'!N295+'QTCP Bến Tre'!N176+'QTCP Cao Lãnh'!N125+'QTCP Trà Vinh'!N176</f>
        <v>12.384784999999999</v>
      </c>
      <c r="N25" s="148">
        <f>'QTCP Mỹ Tho'!O295+'QTCP Bến Tre'!O176+'QTCP Cao Lãnh'!O125+'QTCP Trà Vinh'!O176</f>
        <v>32.932073000000003</v>
      </c>
      <c r="O25" s="148">
        <f>'QTCP Mỹ Tho'!P295+'QTCP Bến Tre'!P176+'QTCP Cao Lãnh'!P125+'QTCP Trà Vinh'!P176</f>
        <v>13.076483</v>
      </c>
      <c r="P25" s="148">
        <f>'QTCP Mỹ Tho'!Q295+'QTCP Bến Tre'!Q176+'QTCP Cao Lãnh'!Q125+'QTCP Trà Vinh'!Q176</f>
        <v>11.841644000000002</v>
      </c>
      <c r="Q25" s="148">
        <f>'QTCP Mỹ Tho'!R295+'QTCP Bến Tre'!R176+'QTCP Cao Lãnh'!R125+'QTCP Trà Vinh'!R176</f>
        <v>14.762729400000001</v>
      </c>
      <c r="R25" s="148">
        <f>'QTCP Mỹ Tho'!S295+'QTCP Bến Tre'!S176+'QTCP Cao Lãnh'!S125+'QTCP Trà Vinh'!S176</f>
        <v>39.680856399999996</v>
      </c>
      <c r="S25" s="148">
        <f>'QTCP Mỹ Tho'!T295+'QTCP Bến Tre'!T176+'QTCP Cao Lãnh'!T125+'QTCP Trà Vinh'!T176</f>
        <v>14.397232999999998</v>
      </c>
      <c r="T25" s="148">
        <f>'QTCP Mỹ Tho'!U295+'QTCP Bến Tre'!U176+'QTCP Cao Lãnh'!U125+'QTCP Trà Vinh'!U176</f>
        <v>13.600593000000002</v>
      </c>
      <c r="U25" s="148">
        <f>'QTCP Mỹ Tho'!V295+'QTCP Bến Tre'!V176+'QTCP Cao Lãnh'!V125+'QTCP Trà Vinh'!V176</f>
        <v>13.600593000000002</v>
      </c>
      <c r="V25" s="148">
        <f>'QTCP Mỹ Tho'!W295+'QTCP Bến Tre'!W176+'QTCP Cao Lãnh'!W125+'QTCP Trà Vinh'!W176</f>
        <v>41.598418999999993</v>
      </c>
      <c r="W25" s="148">
        <f>'QTCP Mỹ Tho'!X295+'QTCP Bến Tre'!X176+'QTCP Cao Lãnh'!X125+'QTCP Trà Vinh'!X176</f>
        <v>13.600593000000002</v>
      </c>
      <c r="X25" s="148">
        <f>'QTCP Mỹ Tho'!Y295+'QTCP Bến Tre'!Y176+'QTCP Cao Lãnh'!Y125+'QTCP Trà Vinh'!Y176</f>
        <v>13.600593000000002</v>
      </c>
      <c r="Y25" s="148">
        <f>'QTCP Mỹ Tho'!Z295+'QTCP Bến Tre'!Z176+'QTCP Cao Lãnh'!Z125+'QTCP Trà Vinh'!Z176</f>
        <v>13.600593000000002</v>
      </c>
      <c r="Z25" s="148">
        <f>'QTCP Mỹ Tho'!AA295+'QTCP Bến Tre'!AA176+'QTCP Cao Lãnh'!AA125+'QTCP Trà Vinh'!AA176</f>
        <v>40.801779000000003</v>
      </c>
      <c r="AA25" s="148">
        <f>'QTCP Mỹ Tho'!AB295+'QTCP Bến Tre'!AB176+'QTCP Cao Lãnh'!AB125+'QTCP Trà Vinh'!AB176</f>
        <v>155.0131274</v>
      </c>
      <c r="AC25" s="388">
        <f t="shared" si="8"/>
        <v>-9.443204262185767E-2</v>
      </c>
    </row>
    <row r="26" spans="1:29" s="62" customFormat="1" ht="21.75" customHeight="1" x14ac:dyDescent="0.2">
      <c r="A26" s="145">
        <v>19</v>
      </c>
      <c r="B26" s="146" t="s">
        <v>71</v>
      </c>
      <c r="C26" s="147" t="s">
        <v>72</v>
      </c>
      <c r="D26" s="148">
        <f>'QTCP Mỹ Tho'!E312+'QTCP Bến Tre'!E186+'QTCP Cao Lãnh'!E132+'QTCP Trà Vinh'!E186</f>
        <v>2.3439977999999999</v>
      </c>
      <c r="E26" s="148">
        <f>'QTCP Mỹ Tho'!F312+'QTCP Bến Tre'!F186+'QTCP Cao Lãnh'!F132+'QTCP Trà Vinh'!F186</f>
        <v>12.768198600000002</v>
      </c>
      <c r="F26" s="148">
        <f>'QTCP Mỹ Tho'!G312+'QTCP Bến Tre'!G186+'QTCP Cao Lãnh'!G132+'QTCP Trà Vinh'!G186</f>
        <v>5.2372471999999997</v>
      </c>
      <c r="G26" s="148">
        <f>'QTCP Mỹ Tho'!H312+'QTCP Bến Tre'!H186+'QTCP Cao Lãnh'!H132+'QTCP Trà Vinh'!H186</f>
        <v>6.0090827999999998</v>
      </c>
      <c r="H26" s="148">
        <f>'QTCP Mỹ Tho'!I312+'QTCP Bến Tre'!I186+'QTCP Cao Lãnh'!I132+'QTCP Trà Vinh'!I186</f>
        <v>7.2348429999999997</v>
      </c>
      <c r="I26" s="148">
        <f>'QTCP Mỹ Tho'!J312+'QTCP Bến Tre'!J186+'QTCP Cao Lãnh'!J132+'QTCP Trà Vinh'!J186</f>
        <v>18.481172999999998</v>
      </c>
      <c r="J26" s="148">
        <f>'QTCP Mỹ Tho'!K312+'QTCP Bến Tre'!K186+'QTCP Cao Lãnh'!K132+'QTCP Trà Vinh'!K186</f>
        <v>75.42557321999999</v>
      </c>
      <c r="K26" s="258">
        <f>'QTCP Mỹ Tho'!L312+'QTCP Bến Tre'!L186+'QTCP Cao Lãnh'!L132+'QTCP Trà Vinh'!L186</f>
        <v>0.65</v>
      </c>
      <c r="L26" s="258">
        <f>'QTCP Mỹ Tho'!M312+'QTCP Bến Tre'!M186+'QTCP Cao Lãnh'!M132+'QTCP Trà Vinh'!M186</f>
        <v>1.75</v>
      </c>
      <c r="M26" s="258">
        <f>'QTCP Mỹ Tho'!N312+'QTCP Bến Tre'!N186+'QTCP Cao Lãnh'!N132+'QTCP Trà Vinh'!N186</f>
        <v>2.09</v>
      </c>
      <c r="N26" s="148">
        <f>'QTCP Mỹ Tho'!O312+'QTCP Bến Tre'!O186+'QTCP Cao Lãnh'!O132+'QTCP Trà Vinh'!O186</f>
        <v>4.49</v>
      </c>
      <c r="O26" s="148">
        <f>'QTCP Mỹ Tho'!P312+'QTCP Bến Tre'!P186+'QTCP Cao Lãnh'!P132+'QTCP Trà Vinh'!P186</f>
        <v>2.1019999999999999</v>
      </c>
      <c r="P26" s="148">
        <f>'QTCP Mỹ Tho'!Q312+'QTCP Bến Tre'!Q186+'QTCP Cao Lãnh'!Q132+'QTCP Trà Vinh'!Q186</f>
        <v>1.986</v>
      </c>
      <c r="Q26" s="148">
        <f>'QTCP Mỹ Tho'!R312+'QTCP Bến Tre'!R186+'QTCP Cao Lãnh'!R132+'QTCP Trà Vinh'!R186</f>
        <v>7.7512699999999999</v>
      </c>
      <c r="R26" s="148">
        <f>'QTCP Mỹ Tho'!S312+'QTCP Bến Tre'!S186+'QTCP Cao Lãnh'!S132+'QTCP Trà Vinh'!S186</f>
        <v>11.839269999999999</v>
      </c>
      <c r="S26" s="148">
        <f>'QTCP Mỹ Tho'!T312+'QTCP Bến Tre'!T186+'QTCP Cao Lãnh'!T132+'QTCP Trà Vinh'!T186</f>
        <v>2.9770000000000003</v>
      </c>
      <c r="T26" s="148">
        <f>'QTCP Mỹ Tho'!U312+'QTCP Bến Tre'!U186+'QTCP Cao Lãnh'!U132+'QTCP Trà Vinh'!U186</f>
        <v>4.2859999999999996</v>
      </c>
      <c r="U26" s="148">
        <f>'QTCP Mỹ Tho'!V312+'QTCP Bến Tre'!V186+'QTCP Cao Lãnh'!V132+'QTCP Trà Vinh'!V186</f>
        <v>4.2859999999999996</v>
      </c>
      <c r="V26" s="148">
        <f>'QTCP Mỹ Tho'!W312+'QTCP Bến Tre'!W186+'QTCP Cao Lãnh'!W132+'QTCP Trà Vinh'!W186</f>
        <v>11.548999999999999</v>
      </c>
      <c r="W26" s="148">
        <f>'QTCP Mỹ Tho'!X312+'QTCP Bến Tre'!X186+'QTCP Cao Lãnh'!X132+'QTCP Trà Vinh'!X186</f>
        <v>4.2859999999999996</v>
      </c>
      <c r="X26" s="148">
        <f>'QTCP Mỹ Tho'!Y312+'QTCP Bến Tre'!Y186+'QTCP Cao Lãnh'!Y132+'QTCP Trà Vinh'!Y186</f>
        <v>4.2859999999999996</v>
      </c>
      <c r="Y26" s="148">
        <f>'QTCP Mỹ Tho'!Z312+'QTCP Bến Tre'!Z186+'QTCP Cao Lãnh'!Z132+'QTCP Trà Vinh'!Z186</f>
        <v>4.2859999999999996</v>
      </c>
      <c r="Z26" s="148">
        <f>'QTCP Mỹ Tho'!AA312+'QTCP Bến Tre'!AA186+'QTCP Cao Lãnh'!AA132+'QTCP Trà Vinh'!AA186</f>
        <v>12.857999999999999</v>
      </c>
      <c r="AA26" s="148">
        <f>'QTCP Mỹ Tho'!AB312+'QTCP Bến Tre'!AB186+'QTCP Cao Lãnh'!AB132+'QTCP Trà Vinh'!AB186</f>
        <v>40.736269999999998</v>
      </c>
      <c r="AC26" s="388">
        <f t="shared" si="8"/>
        <v>-5.5185537583253952E-2</v>
      </c>
    </row>
    <row r="27" spans="1:29" s="56" customFormat="1" ht="21.75" customHeight="1" x14ac:dyDescent="0.2">
      <c r="A27" s="14" t="s">
        <v>73</v>
      </c>
      <c r="B27" s="15"/>
      <c r="C27" s="53" t="s">
        <v>74</v>
      </c>
      <c r="D27" s="97">
        <f t="shared" ref="D27" si="19">D28+D29+D30+D31+D32</f>
        <v>61.736714999999997</v>
      </c>
      <c r="E27" s="97">
        <f t="shared" ref="E27:I27" si="20">E28+E29+E30+E31+E32</f>
        <v>177.66306000000003</v>
      </c>
      <c r="F27" s="97">
        <f t="shared" si="20"/>
        <v>56.142023999999999</v>
      </c>
      <c r="G27" s="97">
        <f t="shared" si="20"/>
        <v>48.759830999999998</v>
      </c>
      <c r="H27" s="97">
        <f t="shared" si="20"/>
        <v>47.921822000000006</v>
      </c>
      <c r="I27" s="97">
        <f t="shared" si="20"/>
        <v>152.823677</v>
      </c>
      <c r="J27" s="97">
        <f>J28+J29+J30+J31+J32</f>
        <v>722.69532584000001</v>
      </c>
      <c r="K27" s="259">
        <f t="shared" ref="K27:N27" si="21">K28+K29+K30+K31+K32</f>
        <v>70.382677000000001</v>
      </c>
      <c r="L27" s="259">
        <f t="shared" si="21"/>
        <v>49.865438000000005</v>
      </c>
      <c r="M27" s="259">
        <f t="shared" si="21"/>
        <v>80.353284000000002</v>
      </c>
      <c r="N27" s="97">
        <f t="shared" si="21"/>
        <v>200.60139900000001</v>
      </c>
      <c r="O27" s="97">
        <f t="shared" ref="O27:P27" si="22">O28+O29+O30+O31+O32</f>
        <v>61.606456000000001</v>
      </c>
      <c r="P27" s="97">
        <f t="shared" si="22"/>
        <v>56.813404000000006</v>
      </c>
      <c r="Q27" s="97">
        <f t="shared" ref="Q27:AA27" si="23">Q28+Q29+Q30+Q31+Q32</f>
        <v>65.755981000000006</v>
      </c>
      <c r="R27" s="97">
        <f t="shared" si="23"/>
        <v>184.17584099999999</v>
      </c>
      <c r="S27" s="97">
        <f t="shared" si="23"/>
        <v>61.682048999999999</v>
      </c>
      <c r="T27" s="97">
        <f t="shared" si="23"/>
        <v>54.091549000000001</v>
      </c>
      <c r="U27" s="97">
        <f t="shared" si="23"/>
        <v>54.091549000000001</v>
      </c>
      <c r="V27" s="97">
        <f t="shared" si="23"/>
        <v>169.86514700000001</v>
      </c>
      <c r="W27" s="97">
        <f t="shared" si="23"/>
        <v>54.091549000000001</v>
      </c>
      <c r="X27" s="97">
        <f t="shared" si="23"/>
        <v>54.091549000000001</v>
      </c>
      <c r="Y27" s="97">
        <f t="shared" si="23"/>
        <v>54.091549000000001</v>
      </c>
      <c r="Z27" s="97">
        <f t="shared" si="23"/>
        <v>162.27464700000002</v>
      </c>
      <c r="AA27" s="97">
        <f t="shared" si="23"/>
        <v>716.91703399999994</v>
      </c>
      <c r="AC27" s="388">
        <f t="shared" si="8"/>
        <v>-7.7801131751516373E-2</v>
      </c>
    </row>
    <row r="28" spans="1:29" s="62" customFormat="1" ht="21.75" customHeight="1" x14ac:dyDescent="0.2">
      <c r="A28" s="145">
        <v>20</v>
      </c>
      <c r="B28" s="146" t="s">
        <v>75</v>
      </c>
      <c r="C28" s="147" t="s">
        <v>76</v>
      </c>
      <c r="D28" s="148">
        <f>'QTCP Mỹ Tho'!E330+'QTCP Bến Tre'!E197+'QTCP Cao Lãnh'!E140+'QTCP Trà Vinh'!E197</f>
        <v>3.103335</v>
      </c>
      <c r="E28" s="148">
        <f>'QTCP Mỹ Tho'!F330+'QTCP Bến Tre'!F197+'QTCP Cao Lãnh'!F140+'QTCP Trà Vinh'!F197</f>
        <v>11.855817000000002</v>
      </c>
      <c r="F28" s="148">
        <f>'QTCP Mỹ Tho'!G330+'QTCP Bến Tre'!G197+'QTCP Cao Lãnh'!G140+'QTCP Trà Vinh'!G197</f>
        <v>6.6196539999999997</v>
      </c>
      <c r="G28" s="148">
        <f>'QTCP Mỹ Tho'!H330+'QTCP Bến Tre'!H197+'QTCP Cao Lãnh'!H140+'QTCP Trà Vinh'!H197</f>
        <v>1.9750010000000002</v>
      </c>
      <c r="H28" s="148">
        <f>'QTCP Mỹ Tho'!I330+'QTCP Bến Tre'!I197+'QTCP Cao Lãnh'!I140+'QTCP Trà Vinh'!I197</f>
        <v>3.608997</v>
      </c>
      <c r="I28" s="148">
        <f>'QTCP Mỹ Tho'!J330+'QTCP Bến Tre'!J197+'QTCP Cao Lãnh'!J140+'QTCP Trà Vinh'!J197</f>
        <v>12.203652</v>
      </c>
      <c r="J28" s="148">
        <f>'QTCP Mỹ Tho'!K330+'QTCP Bến Tre'!K197+'QTCP Cao Lãnh'!K140+'QTCP Trà Vinh'!K197</f>
        <v>82.185601239999983</v>
      </c>
      <c r="K28" s="258">
        <f>'QTCP Mỹ Tho'!L330+'QTCP Bến Tre'!L197+'QTCP Cao Lãnh'!L140+'QTCP Trà Vinh'!L197</f>
        <v>1.862222</v>
      </c>
      <c r="L28" s="258">
        <f>'QTCP Mỹ Tho'!M330+'QTCP Bến Tre'!M197+'QTCP Cao Lãnh'!M140+'QTCP Trà Vinh'!M197</f>
        <v>7.0260090000000002</v>
      </c>
      <c r="M28" s="258">
        <f>'QTCP Mỹ Tho'!N330+'QTCP Bến Tre'!N197+'QTCP Cao Lãnh'!N140+'QTCP Trà Vinh'!N197</f>
        <v>7.477989</v>
      </c>
      <c r="N28" s="148">
        <f>'QTCP Mỹ Tho'!O330+'QTCP Bến Tre'!O197+'QTCP Cao Lãnh'!O140+'QTCP Trà Vinh'!O197</f>
        <v>16.366219999999998</v>
      </c>
      <c r="O28" s="148">
        <f>'QTCP Mỹ Tho'!P330+'QTCP Bến Tre'!P197+'QTCP Cao Lãnh'!P140+'QTCP Trà Vinh'!P197</f>
        <v>8.6113150000000012</v>
      </c>
      <c r="P28" s="148">
        <f>'QTCP Mỹ Tho'!Q330+'QTCP Bến Tre'!Q197+'QTCP Cao Lãnh'!Q140+'QTCP Trà Vinh'!Q197</f>
        <v>6.0646060000000004</v>
      </c>
      <c r="Q28" s="148">
        <f>'QTCP Mỹ Tho'!R330+'QTCP Bến Tre'!R197+'QTCP Cao Lãnh'!R140+'QTCP Trà Vinh'!R197</f>
        <v>6.064604000000001</v>
      </c>
      <c r="R28" s="148">
        <f>'QTCP Mỹ Tho'!S330+'QTCP Bến Tre'!S197+'QTCP Cao Lãnh'!S140+'QTCP Trà Vinh'!S197</f>
        <v>20.740524999999998</v>
      </c>
      <c r="S28" s="148">
        <f>'QTCP Mỹ Tho'!T330+'QTCP Bến Tre'!T197+'QTCP Cao Lãnh'!T140+'QTCP Trà Vinh'!T197</f>
        <v>6.0645980000000002</v>
      </c>
      <c r="T28" s="148">
        <f>'QTCP Mỹ Tho'!U330+'QTCP Bến Tre'!U197+'QTCP Cao Lãnh'!U140+'QTCP Trà Vinh'!U197</f>
        <v>3.8089970000000002</v>
      </c>
      <c r="U28" s="148">
        <f>'QTCP Mỹ Tho'!V330+'QTCP Bến Tre'!V197+'QTCP Cao Lãnh'!V140+'QTCP Trà Vinh'!V197</f>
        <v>3.8089970000000002</v>
      </c>
      <c r="V28" s="148">
        <f>'QTCP Mỹ Tho'!W330+'QTCP Bến Tre'!W197+'QTCP Cao Lãnh'!W140+'QTCP Trà Vinh'!W197</f>
        <v>13.682592</v>
      </c>
      <c r="W28" s="148">
        <f>'QTCP Mỹ Tho'!X330+'QTCP Bến Tre'!X197+'QTCP Cao Lãnh'!X140+'QTCP Trà Vinh'!X197</f>
        <v>3.8089970000000002</v>
      </c>
      <c r="X28" s="148">
        <f>'QTCP Mỹ Tho'!Y330+'QTCP Bến Tre'!Y197+'QTCP Cao Lãnh'!Y140+'QTCP Trà Vinh'!Y197</f>
        <v>3.8089970000000002</v>
      </c>
      <c r="Y28" s="148">
        <f>'QTCP Mỹ Tho'!Z330+'QTCP Bến Tre'!Z197+'QTCP Cao Lãnh'!Z140+'QTCP Trà Vinh'!Z197</f>
        <v>3.8089970000000002</v>
      </c>
      <c r="Z28" s="148">
        <f>'QTCP Mỹ Tho'!AA330+'QTCP Bến Tre'!AA197+'QTCP Cao Lãnh'!AA140+'QTCP Trà Vinh'!AA197</f>
        <v>11.426991000000001</v>
      </c>
      <c r="AA28" s="148">
        <f>'QTCP Mỹ Tho'!AB330+'QTCP Bến Tre'!AB197+'QTCP Cao Lãnh'!AB140+'QTCP Trà Vinh'!AB197</f>
        <v>62.216328000000004</v>
      </c>
      <c r="AC28" s="388">
        <f t="shared" si="8"/>
        <v>-0.29573984925647245</v>
      </c>
    </row>
    <row r="29" spans="1:29" s="62" customFormat="1" ht="21.75" customHeight="1" x14ac:dyDescent="0.2">
      <c r="A29" s="145">
        <v>21</v>
      </c>
      <c r="B29" s="146" t="s">
        <v>77</v>
      </c>
      <c r="C29" s="147" t="s">
        <v>78</v>
      </c>
      <c r="D29" s="148">
        <f>'QTCP Mỹ Tho'!E347+'QTCP Bến Tre'!E207+'QTCP Cao Lãnh'!E147+'QTCP Trà Vinh'!E207</f>
        <v>0</v>
      </c>
      <c r="E29" s="148">
        <f>'QTCP Mỹ Tho'!F347+'QTCP Bến Tre'!F207+'QTCP Cao Lãnh'!F147+'QTCP Trà Vinh'!F207</f>
        <v>0</v>
      </c>
      <c r="F29" s="148">
        <f>'QTCP Mỹ Tho'!G347+'QTCP Bến Tre'!G207+'QTCP Cao Lãnh'!G147+'QTCP Trà Vinh'!G207</f>
        <v>0</v>
      </c>
      <c r="G29" s="148">
        <f>'QTCP Mỹ Tho'!H347+'QTCP Bến Tre'!H207+'QTCP Cao Lãnh'!H147+'QTCP Trà Vinh'!H207</f>
        <v>0</v>
      </c>
      <c r="H29" s="148">
        <f>'QTCP Mỹ Tho'!I347+'QTCP Bến Tre'!I207+'QTCP Cao Lãnh'!I147+'QTCP Trà Vinh'!I207</f>
        <v>0</v>
      </c>
      <c r="I29" s="148">
        <f>'QTCP Mỹ Tho'!J347+'QTCP Bến Tre'!J207+'QTCP Cao Lãnh'!J147+'QTCP Trà Vinh'!J207</f>
        <v>0</v>
      </c>
      <c r="J29" s="148">
        <f>'QTCP Mỹ Tho'!K347+'QTCP Bến Tre'!K207+'QTCP Cao Lãnh'!K147+'QTCP Trà Vinh'!K207</f>
        <v>0</v>
      </c>
      <c r="K29" s="258">
        <f>'QTCP Mỹ Tho'!L347+'QTCP Bến Tre'!L207+'QTCP Cao Lãnh'!L147+'QTCP Trà Vinh'!L207</f>
        <v>0</v>
      </c>
      <c r="L29" s="258">
        <f>'QTCP Mỹ Tho'!M347+'QTCP Bến Tre'!M207+'QTCP Cao Lãnh'!M147+'QTCP Trà Vinh'!M207</f>
        <v>0</v>
      </c>
      <c r="M29" s="258">
        <f>'QTCP Mỹ Tho'!N347+'QTCP Bến Tre'!N207+'QTCP Cao Lãnh'!N147+'QTCP Trà Vinh'!N207</f>
        <v>0</v>
      </c>
      <c r="N29" s="148">
        <f>'QTCP Mỹ Tho'!O347+'QTCP Bến Tre'!O207+'QTCP Cao Lãnh'!O147+'QTCP Trà Vinh'!O207</f>
        <v>0</v>
      </c>
      <c r="O29" s="148">
        <f>'QTCP Mỹ Tho'!P347+'QTCP Bến Tre'!P207+'QTCP Cao Lãnh'!P147+'QTCP Trà Vinh'!P207</f>
        <v>0</v>
      </c>
      <c r="P29" s="148">
        <f>'QTCP Mỹ Tho'!Q347+'QTCP Bến Tre'!Q207+'QTCP Cao Lãnh'!Q147+'QTCP Trà Vinh'!Q207</f>
        <v>0</v>
      </c>
      <c r="Q29" s="148">
        <f>'QTCP Mỹ Tho'!R347+'QTCP Bến Tre'!R207+'QTCP Cao Lãnh'!R147+'QTCP Trà Vinh'!R207</f>
        <v>0</v>
      </c>
      <c r="R29" s="148">
        <f>'QTCP Mỹ Tho'!S347+'QTCP Bến Tre'!S207+'QTCP Cao Lãnh'!S147+'QTCP Trà Vinh'!S207</f>
        <v>0</v>
      </c>
      <c r="S29" s="148">
        <f>'QTCP Mỹ Tho'!T347+'QTCP Bến Tre'!T207+'QTCP Cao Lãnh'!T147+'QTCP Trà Vinh'!T207</f>
        <v>0</v>
      </c>
      <c r="T29" s="148">
        <f>'QTCP Mỹ Tho'!U347+'QTCP Bến Tre'!U207+'QTCP Cao Lãnh'!U147+'QTCP Trà Vinh'!U207</f>
        <v>0</v>
      </c>
      <c r="U29" s="148">
        <f>'QTCP Mỹ Tho'!V347+'QTCP Bến Tre'!V207+'QTCP Cao Lãnh'!V147+'QTCP Trà Vinh'!V207</f>
        <v>0</v>
      </c>
      <c r="V29" s="148">
        <f>'QTCP Mỹ Tho'!W347+'QTCP Bến Tre'!W207+'QTCP Cao Lãnh'!W147+'QTCP Trà Vinh'!W207</f>
        <v>0</v>
      </c>
      <c r="W29" s="148">
        <f>'QTCP Mỹ Tho'!X347+'QTCP Bến Tre'!X207+'QTCP Cao Lãnh'!X147+'QTCP Trà Vinh'!X207</f>
        <v>0</v>
      </c>
      <c r="X29" s="148">
        <f>'QTCP Mỹ Tho'!Y347+'QTCP Bến Tre'!Y207+'QTCP Cao Lãnh'!Y147+'QTCP Trà Vinh'!Y207</f>
        <v>0</v>
      </c>
      <c r="Y29" s="148">
        <f>'QTCP Mỹ Tho'!Z347+'QTCP Bến Tre'!Z207+'QTCP Cao Lãnh'!Z147+'QTCP Trà Vinh'!Z207</f>
        <v>0</v>
      </c>
      <c r="Z29" s="148">
        <f>'QTCP Mỹ Tho'!AA347+'QTCP Bến Tre'!AA207+'QTCP Cao Lãnh'!AA147+'QTCP Trà Vinh'!AA207</f>
        <v>0</v>
      </c>
      <c r="AA29" s="148">
        <f>'QTCP Mỹ Tho'!AB347+'QTCP Bến Tre'!AB207+'QTCP Cao Lãnh'!AB147+'QTCP Trà Vinh'!AB207</f>
        <v>0</v>
      </c>
      <c r="AC29" s="388" t="e">
        <f t="shared" si="8"/>
        <v>#DIV/0!</v>
      </c>
    </row>
    <row r="30" spans="1:29" s="62" customFormat="1" ht="21.75" customHeight="1" x14ac:dyDescent="0.2">
      <c r="A30" s="145">
        <v>22</v>
      </c>
      <c r="B30" s="146" t="s">
        <v>79</v>
      </c>
      <c r="C30" s="147" t="s">
        <v>80</v>
      </c>
      <c r="D30" s="148">
        <f>'QTCP Mỹ Tho'!E364+'QTCP Bến Tre'!E217+'QTCP Cao Lãnh'!E154+'QTCP Trà Vinh'!E217</f>
        <v>18.326072</v>
      </c>
      <c r="E30" s="148">
        <f>'QTCP Mỹ Tho'!F364+'QTCP Bến Tre'!F217+'QTCP Cao Lãnh'!F154+'QTCP Trà Vinh'!F217</f>
        <v>61.975704</v>
      </c>
      <c r="F30" s="148">
        <f>'QTCP Mỹ Tho'!G364+'QTCP Bến Tre'!G217+'QTCP Cao Lãnh'!G154+'QTCP Trà Vinh'!G217</f>
        <v>18.089339000000002</v>
      </c>
      <c r="G30" s="148">
        <f>'QTCP Mỹ Tho'!H364+'QTCP Bến Tre'!H217+'QTCP Cao Lãnh'!H154+'QTCP Trà Vinh'!H217</f>
        <v>17.497166</v>
      </c>
      <c r="H30" s="148">
        <f>'QTCP Mỹ Tho'!I364+'QTCP Bến Tre'!I217+'QTCP Cao Lãnh'!I154+'QTCP Trà Vinh'!I217</f>
        <v>18.665786000000001</v>
      </c>
      <c r="I30" s="148">
        <f>'QTCP Mỹ Tho'!J364+'QTCP Bến Tre'!J217+'QTCP Cao Lãnh'!J154+'QTCP Trà Vinh'!J217</f>
        <v>54.252291</v>
      </c>
      <c r="J30" s="148">
        <f>'QTCP Mỹ Tho'!K364+'QTCP Bến Tre'!K217+'QTCP Cao Lãnh'!K154+'QTCP Trà Vinh'!K217</f>
        <v>247.2901296</v>
      </c>
      <c r="K30" s="258">
        <f>'QTCP Mỹ Tho'!L364+'QTCP Bến Tre'!L217+'QTCP Cao Lãnh'!L154+'QTCP Trà Vinh'!L217</f>
        <v>43.419198000000002</v>
      </c>
      <c r="L30" s="258">
        <f>'QTCP Mỹ Tho'!M364+'QTCP Bến Tre'!M217+'QTCP Cao Lãnh'!M154+'QTCP Trà Vinh'!M217</f>
        <v>12.478778</v>
      </c>
      <c r="M30" s="258">
        <f>'QTCP Mỹ Tho'!N364+'QTCP Bến Tre'!N217+'QTCP Cao Lãnh'!N154+'QTCP Trà Vinh'!N217</f>
        <v>27.533448</v>
      </c>
      <c r="N30" s="148">
        <f>'QTCP Mỹ Tho'!O364+'QTCP Bến Tre'!O217+'QTCP Cao Lãnh'!O154+'QTCP Trà Vinh'!O217</f>
        <v>83.431424000000007</v>
      </c>
      <c r="O30" s="148">
        <f>'QTCP Mỹ Tho'!P364+'QTCP Bến Tre'!P217+'QTCP Cao Lãnh'!P154+'QTCP Trà Vinh'!P217</f>
        <v>28.903523</v>
      </c>
      <c r="P30" s="148">
        <f>'QTCP Mỹ Tho'!Q364+'QTCP Bến Tre'!Q217+'QTCP Cao Lãnh'!Q154+'QTCP Trà Vinh'!Q217</f>
        <v>26.185738000000001</v>
      </c>
      <c r="Q30" s="148">
        <f>'QTCP Mỹ Tho'!R364+'QTCP Bến Tre'!R217+'QTCP Cao Lãnh'!R154+'QTCP Trà Vinh'!R217</f>
        <v>34.137324999999997</v>
      </c>
      <c r="R30" s="148">
        <f>'QTCP Mỹ Tho'!S364+'QTCP Bến Tre'!S217+'QTCP Cao Lãnh'!S154+'QTCP Trà Vinh'!S217</f>
        <v>89.226585999999998</v>
      </c>
      <c r="S30" s="148">
        <f>'QTCP Mỹ Tho'!T364+'QTCP Bến Tre'!T217+'QTCP Cao Lãnh'!T154+'QTCP Trà Vinh'!T217</f>
        <v>30.310104000000003</v>
      </c>
      <c r="T30" s="148">
        <f>'QTCP Mỹ Tho'!U364+'QTCP Bến Tre'!U217+'QTCP Cao Lãnh'!U154+'QTCP Trà Vinh'!U217</f>
        <v>25</v>
      </c>
      <c r="U30" s="148">
        <f>'QTCP Mỹ Tho'!V364+'QTCP Bến Tre'!V217+'QTCP Cao Lãnh'!V154+'QTCP Trà Vinh'!V217</f>
        <v>25</v>
      </c>
      <c r="V30" s="148">
        <f>'QTCP Mỹ Tho'!W364+'QTCP Bến Tre'!W217+'QTCP Cao Lãnh'!W154+'QTCP Trà Vinh'!W217</f>
        <v>80.31010400000001</v>
      </c>
      <c r="W30" s="148">
        <f>'QTCP Mỹ Tho'!X364+'QTCP Bến Tre'!X217+'QTCP Cao Lãnh'!X154+'QTCP Trà Vinh'!X217</f>
        <v>25</v>
      </c>
      <c r="X30" s="148">
        <f>'QTCP Mỹ Tho'!Y364+'QTCP Bến Tre'!Y217+'QTCP Cao Lãnh'!Y154+'QTCP Trà Vinh'!Y217</f>
        <v>25</v>
      </c>
      <c r="Y30" s="148">
        <f>'QTCP Mỹ Tho'!Z364+'QTCP Bến Tre'!Z217+'QTCP Cao Lãnh'!Z154+'QTCP Trà Vinh'!Z217</f>
        <v>25</v>
      </c>
      <c r="Z30" s="148">
        <f>'QTCP Mỹ Tho'!AA364+'QTCP Bến Tre'!AA217+'QTCP Cao Lãnh'!AA154+'QTCP Trà Vinh'!AA217</f>
        <v>75</v>
      </c>
      <c r="AA30" s="148">
        <f>'QTCP Mỹ Tho'!AB364+'QTCP Bến Tre'!AB217+'QTCP Cao Lãnh'!AB154+'QTCP Trà Vinh'!AB217</f>
        <v>327.96811399999996</v>
      </c>
      <c r="AC30" s="388">
        <f t="shared" si="8"/>
        <v>-9.4029540966338199E-2</v>
      </c>
    </row>
    <row r="31" spans="1:29" s="62" customFormat="1" ht="21.75" customHeight="1" x14ac:dyDescent="0.2">
      <c r="A31" s="145">
        <v>23</v>
      </c>
      <c r="B31" s="146" t="s">
        <v>81</v>
      </c>
      <c r="C31" s="147" t="s">
        <v>82</v>
      </c>
      <c r="D31" s="148">
        <f>'QTCP Mỹ Tho'!E381+'QTCP Bến Tre'!E227+'QTCP Cao Lãnh'!E161+'QTCP Trà Vinh'!E227</f>
        <v>29.056381999999999</v>
      </c>
      <c r="E31" s="148">
        <f>'QTCP Mỹ Tho'!F381+'QTCP Bến Tre'!F227+'QTCP Cao Lãnh'!F161+'QTCP Trà Vinh'!F227</f>
        <v>85.395012999999992</v>
      </c>
      <c r="F31" s="148">
        <f>'QTCP Mỹ Tho'!G381+'QTCP Bến Tre'!G227+'QTCP Cao Lãnh'!G161+'QTCP Trà Vinh'!G227</f>
        <v>25.435030999999999</v>
      </c>
      <c r="G31" s="148">
        <f>'QTCP Mỹ Tho'!H381+'QTCP Bến Tre'!H227+'QTCP Cao Lãnh'!H161+'QTCP Trà Vinh'!H227</f>
        <v>27.637664000000001</v>
      </c>
      <c r="H31" s="148">
        <f>'QTCP Mỹ Tho'!I381+'QTCP Bến Tre'!I227+'QTCP Cao Lãnh'!I161+'QTCP Trà Vinh'!I227</f>
        <v>23.251039000000002</v>
      </c>
      <c r="I31" s="148">
        <f>'QTCP Mỹ Tho'!J381+'QTCP Bến Tre'!J227+'QTCP Cao Lãnh'!J161+'QTCP Trà Vinh'!J227</f>
        <v>76.323734000000002</v>
      </c>
      <c r="J31" s="148">
        <f>'QTCP Mỹ Tho'!K381+'QTCP Bến Tre'!K227+'QTCP Cao Lãnh'!K161+'QTCP Trà Vinh'!K227</f>
        <v>277.03497200000004</v>
      </c>
      <c r="K31" s="258">
        <f>'QTCP Mỹ Tho'!L381+'QTCP Bến Tre'!L227+'QTCP Cao Lãnh'!L161+'QTCP Trà Vinh'!L227</f>
        <v>24.601256999999997</v>
      </c>
      <c r="L31" s="258">
        <f>'QTCP Mỹ Tho'!M381+'QTCP Bến Tre'!M227+'QTCP Cao Lãnh'!M161+'QTCP Trà Vinh'!M227</f>
        <v>24.067651999999999</v>
      </c>
      <c r="M31" s="258">
        <f>'QTCP Mỹ Tho'!N381+'QTCP Bến Tre'!N227+'QTCP Cao Lãnh'!N161+'QTCP Trà Vinh'!N227</f>
        <v>23.087899000000004</v>
      </c>
      <c r="N31" s="148">
        <f>'QTCP Mỹ Tho'!O381+'QTCP Bến Tre'!O227+'QTCP Cao Lãnh'!O161+'QTCP Trà Vinh'!O227</f>
        <v>71.756807999999992</v>
      </c>
      <c r="O31" s="148">
        <f>'QTCP Mỹ Tho'!P381+'QTCP Bến Tre'!P227+'QTCP Cao Lãnh'!P161+'QTCP Trà Vinh'!P227</f>
        <v>23.382527000000003</v>
      </c>
      <c r="P31" s="148">
        <f>'QTCP Mỹ Tho'!Q381+'QTCP Bến Tre'!Q227+'QTCP Cao Lãnh'!Q161+'QTCP Trà Vinh'!Q227</f>
        <v>24.563060000000004</v>
      </c>
      <c r="Q31" s="148">
        <f>'QTCP Mỹ Tho'!R381+'QTCP Bến Tre'!R227+'QTCP Cao Lãnh'!R161+'QTCP Trà Vinh'!R227</f>
        <v>24.554052000000002</v>
      </c>
      <c r="R31" s="148">
        <f>'QTCP Mỹ Tho'!S381+'QTCP Bến Tre'!S227+'QTCP Cao Lãnh'!S161+'QTCP Trà Vinh'!S227</f>
        <v>72.499639000000002</v>
      </c>
      <c r="S31" s="148">
        <f>'QTCP Mỹ Tho'!T381+'QTCP Bến Tre'!T227+'QTCP Cao Lãnh'!T161+'QTCP Trà Vinh'!T227</f>
        <v>25.307347</v>
      </c>
      <c r="T31" s="148">
        <f>'QTCP Mỹ Tho'!U381+'QTCP Bến Tre'!U227+'QTCP Cao Lãnh'!U161+'QTCP Trà Vinh'!U227</f>
        <v>23.282551999999999</v>
      </c>
      <c r="U31" s="148">
        <f>'QTCP Mỹ Tho'!V381+'QTCP Bến Tre'!V227+'QTCP Cao Lãnh'!V161+'QTCP Trà Vinh'!V227</f>
        <v>23.282551999999999</v>
      </c>
      <c r="V31" s="148">
        <f>'QTCP Mỹ Tho'!W381+'QTCP Bến Tre'!W227+'QTCP Cao Lãnh'!W161+'QTCP Trà Vinh'!W227</f>
        <v>71.872450999999998</v>
      </c>
      <c r="W31" s="148">
        <f>'QTCP Mỹ Tho'!X381+'QTCP Bến Tre'!X227+'QTCP Cao Lãnh'!X161+'QTCP Trà Vinh'!X227</f>
        <v>23.282551999999999</v>
      </c>
      <c r="X31" s="148">
        <f>'QTCP Mỹ Tho'!Y381+'QTCP Bến Tre'!Y227+'QTCP Cao Lãnh'!Y161+'QTCP Trà Vinh'!Y227</f>
        <v>23.282551999999999</v>
      </c>
      <c r="Y31" s="148">
        <f>'QTCP Mỹ Tho'!Z381+'QTCP Bến Tre'!Z227+'QTCP Cao Lãnh'!Z161+'QTCP Trà Vinh'!Z227</f>
        <v>23.282551999999999</v>
      </c>
      <c r="Z31" s="148">
        <f>'QTCP Mỹ Tho'!AA381+'QTCP Bến Tre'!AA227+'QTCP Cao Lãnh'!AA161+'QTCP Trà Vinh'!AA227</f>
        <v>69.847656000000001</v>
      </c>
      <c r="AA31" s="148">
        <f>'QTCP Mỹ Tho'!AB381+'QTCP Bến Tre'!AB227+'QTCP Cao Lãnh'!AB161+'QTCP Trà Vinh'!AB227</f>
        <v>285.97655399999996</v>
      </c>
      <c r="AC31" s="388">
        <f t="shared" si="8"/>
        <v>5.0487827940923546E-2</v>
      </c>
    </row>
    <row r="32" spans="1:29" s="62" customFormat="1" ht="21.75" customHeight="1" x14ac:dyDescent="0.2">
      <c r="A32" s="145">
        <v>24</v>
      </c>
      <c r="B32" s="146" t="s">
        <v>83</v>
      </c>
      <c r="C32" s="147" t="s">
        <v>84</v>
      </c>
      <c r="D32" s="148">
        <f>'QTCP Mỹ Tho'!E398+'QTCP Bến Tre'!E237+'QTCP Cao Lãnh'!E168+'QTCP Trà Vinh'!E237</f>
        <v>11.250926</v>
      </c>
      <c r="E32" s="148">
        <f>'QTCP Mỹ Tho'!F398+'QTCP Bến Tre'!F237+'QTCP Cao Lãnh'!F168+'QTCP Trà Vinh'!F237</f>
        <v>18.436526000000001</v>
      </c>
      <c r="F32" s="148">
        <f>'QTCP Mỹ Tho'!G398+'QTCP Bến Tre'!G237+'QTCP Cao Lãnh'!G168+'QTCP Trà Vinh'!G237</f>
        <v>5.9980000000000002</v>
      </c>
      <c r="G32" s="148">
        <f>'QTCP Mỹ Tho'!H398+'QTCP Bến Tre'!H237+'QTCP Cao Lãnh'!H168+'QTCP Trà Vinh'!H237</f>
        <v>1.65</v>
      </c>
      <c r="H32" s="148">
        <f>'QTCP Mỹ Tho'!I398+'QTCP Bến Tre'!I237+'QTCP Cao Lãnh'!I168+'QTCP Trà Vinh'!I237</f>
        <v>2.3959999999999999</v>
      </c>
      <c r="I32" s="148">
        <f>'QTCP Mỹ Tho'!J398+'QTCP Bến Tre'!J237+'QTCP Cao Lãnh'!J168+'QTCP Trà Vinh'!J237</f>
        <v>10.044</v>
      </c>
      <c r="J32" s="148">
        <f>'QTCP Mỹ Tho'!K398+'QTCP Bến Tre'!K237+'QTCP Cao Lãnh'!K168+'QTCP Trà Vinh'!K237</f>
        <v>116.18462299999999</v>
      </c>
      <c r="K32" s="258">
        <f>'QTCP Mỹ Tho'!L398+'QTCP Bến Tre'!L237+'QTCP Cao Lãnh'!L168+'QTCP Trà Vinh'!L237</f>
        <v>0.5</v>
      </c>
      <c r="L32" s="258">
        <f>'QTCP Mỹ Tho'!M398+'QTCP Bến Tre'!M237+'QTCP Cao Lãnh'!M168+'QTCP Trà Vinh'!M237</f>
        <v>6.292999</v>
      </c>
      <c r="M32" s="258">
        <f>'QTCP Mỹ Tho'!N398+'QTCP Bến Tre'!N237+'QTCP Cao Lãnh'!N168+'QTCP Trà Vinh'!N237</f>
        <v>22.253948000000001</v>
      </c>
      <c r="N32" s="148">
        <f>'QTCP Mỹ Tho'!O398+'QTCP Bến Tre'!O237+'QTCP Cao Lãnh'!O168+'QTCP Trà Vinh'!O237</f>
        <v>29.046947000000003</v>
      </c>
      <c r="O32" s="148">
        <f>'QTCP Mỹ Tho'!P398+'QTCP Bến Tre'!P237+'QTCP Cao Lãnh'!P168+'QTCP Trà Vinh'!P237</f>
        <v>0.70909100000000003</v>
      </c>
      <c r="P32" s="148">
        <f>'QTCP Mỹ Tho'!Q398+'QTCP Bến Tre'!Q237+'QTCP Cao Lãnh'!Q168+'QTCP Trà Vinh'!Q237</f>
        <v>0</v>
      </c>
      <c r="Q32" s="148">
        <f>'QTCP Mỹ Tho'!R398+'QTCP Bến Tre'!R237+'QTCP Cao Lãnh'!R168+'QTCP Trà Vinh'!R237</f>
        <v>1</v>
      </c>
      <c r="R32" s="148">
        <f>'QTCP Mỹ Tho'!S398+'QTCP Bến Tre'!S237+'QTCP Cao Lãnh'!S168+'QTCP Trà Vinh'!S237</f>
        <v>1.7090909999999999</v>
      </c>
      <c r="S32" s="148">
        <f>'QTCP Mỹ Tho'!T398+'QTCP Bến Tre'!T237+'QTCP Cao Lãnh'!T168+'QTCP Trà Vinh'!T237</f>
        <v>0</v>
      </c>
      <c r="T32" s="148">
        <f>'QTCP Mỹ Tho'!U398+'QTCP Bến Tre'!U237+'QTCP Cao Lãnh'!U168+'QTCP Trà Vinh'!U237</f>
        <v>2</v>
      </c>
      <c r="U32" s="148">
        <f>'QTCP Mỹ Tho'!V398+'QTCP Bến Tre'!V237+'QTCP Cao Lãnh'!V168+'QTCP Trà Vinh'!V237</f>
        <v>2</v>
      </c>
      <c r="V32" s="148">
        <f>'QTCP Mỹ Tho'!W398+'QTCP Bến Tre'!W237+'QTCP Cao Lãnh'!W168+'QTCP Trà Vinh'!W237</f>
        <v>4</v>
      </c>
      <c r="W32" s="148">
        <f>'QTCP Mỹ Tho'!X398+'QTCP Bến Tre'!X237+'QTCP Cao Lãnh'!X168+'QTCP Trà Vinh'!X237</f>
        <v>2</v>
      </c>
      <c r="X32" s="148">
        <f>'QTCP Mỹ Tho'!Y398+'QTCP Bến Tre'!Y237+'QTCP Cao Lãnh'!Y168+'QTCP Trà Vinh'!Y237</f>
        <v>2</v>
      </c>
      <c r="Y32" s="148">
        <f>'QTCP Mỹ Tho'!Z398+'QTCP Bến Tre'!Z237+'QTCP Cao Lãnh'!Z168+'QTCP Trà Vinh'!Z237</f>
        <v>2</v>
      </c>
      <c r="Z32" s="148">
        <f>'QTCP Mỹ Tho'!AA398+'QTCP Bến Tre'!AA237+'QTCP Cao Lãnh'!AA168+'QTCP Trà Vinh'!AA237</f>
        <v>6</v>
      </c>
      <c r="AA32" s="148">
        <f>'QTCP Mỹ Tho'!AB398+'QTCP Bến Tre'!AB237+'QTCP Cao Lãnh'!AB168+'QTCP Trà Vinh'!AB237</f>
        <v>40.756038000000004</v>
      </c>
      <c r="AC32" s="388">
        <f t="shared" si="8"/>
        <v>-1</v>
      </c>
    </row>
    <row r="33" spans="1:29" s="56" customFormat="1" ht="21.75" customHeight="1" x14ac:dyDescent="0.2">
      <c r="A33" s="14" t="s">
        <v>85</v>
      </c>
      <c r="B33" s="15"/>
      <c r="C33" s="53" t="s">
        <v>86</v>
      </c>
      <c r="D33" s="97">
        <f t="shared" ref="D33" si="24">D34+D35+D36+D37</f>
        <v>147.94072399999999</v>
      </c>
      <c r="E33" s="97">
        <f t="shared" ref="E33:J33" si="25">E34+E35+E36+E37</f>
        <v>473.75692099999998</v>
      </c>
      <c r="F33" s="97">
        <f t="shared" si="25"/>
        <v>151.06453599999998</v>
      </c>
      <c r="G33" s="97">
        <f t="shared" si="25"/>
        <v>130.53078840000001</v>
      </c>
      <c r="H33" s="97">
        <f t="shared" si="25"/>
        <v>145.40438799999998</v>
      </c>
      <c r="I33" s="97">
        <f t="shared" si="25"/>
        <v>426.99971239999996</v>
      </c>
      <c r="J33" s="97">
        <f t="shared" si="25"/>
        <v>1882.6532103199997</v>
      </c>
      <c r="K33" s="259">
        <f t="shared" ref="K33:N33" si="26">K34+K35+K36+K37</f>
        <v>118.655878</v>
      </c>
      <c r="L33" s="259">
        <f t="shared" si="26"/>
        <v>114.22453200000001</v>
      </c>
      <c r="M33" s="259">
        <f t="shared" si="26"/>
        <v>117.62189499999999</v>
      </c>
      <c r="N33" s="97">
        <f t="shared" si="26"/>
        <v>350.50230499999998</v>
      </c>
      <c r="O33" s="97">
        <f t="shared" ref="O33:P33" si="27">O34+O35+O36+O37</f>
        <v>121.340945</v>
      </c>
      <c r="P33" s="97">
        <f t="shared" si="27"/>
        <v>127.94600440000002</v>
      </c>
      <c r="Q33" s="97">
        <f t="shared" ref="Q33:AA33" si="28">Q34+Q35+Q36+Q37</f>
        <v>118.35164400000002</v>
      </c>
      <c r="R33" s="97">
        <f t="shared" si="28"/>
        <v>367.63859339999999</v>
      </c>
      <c r="S33" s="97">
        <f t="shared" si="28"/>
        <v>103.90848400000002</v>
      </c>
      <c r="T33" s="97">
        <f t="shared" si="28"/>
        <v>119.8474444</v>
      </c>
      <c r="U33" s="97">
        <f t="shared" si="28"/>
        <v>119.8474444</v>
      </c>
      <c r="V33" s="97">
        <f t="shared" si="28"/>
        <v>343.60337279999999</v>
      </c>
      <c r="W33" s="97">
        <f t="shared" si="28"/>
        <v>119.8474444</v>
      </c>
      <c r="X33" s="97">
        <f t="shared" si="28"/>
        <v>119.8474444</v>
      </c>
      <c r="Y33" s="97">
        <f t="shared" si="28"/>
        <v>119.8474444</v>
      </c>
      <c r="Z33" s="97">
        <f t="shared" si="28"/>
        <v>359.54233320000003</v>
      </c>
      <c r="AA33" s="97">
        <f t="shared" si="28"/>
        <v>1421.2866044000002</v>
      </c>
      <c r="AC33" s="388">
        <f t="shared" si="8"/>
        <v>5.443388791804793E-2</v>
      </c>
    </row>
    <row r="34" spans="1:29" s="62" customFormat="1" ht="21.75" customHeight="1" x14ac:dyDescent="0.2">
      <c r="A34" s="145">
        <v>25</v>
      </c>
      <c r="B34" s="146" t="s">
        <v>87</v>
      </c>
      <c r="C34" s="147" t="s">
        <v>88</v>
      </c>
      <c r="D34" s="148">
        <f>'QTCP Mỹ Tho'!E416+'QTCP Bến Tre'!E248+'QTCP Cao Lãnh'!E176+'QTCP Trà Vinh'!E248</f>
        <v>97.842622000000006</v>
      </c>
      <c r="E34" s="148">
        <f>'QTCP Mỹ Tho'!F416+'QTCP Bến Tre'!F248+'QTCP Cao Lãnh'!F176+'QTCP Trà Vinh'!F248</f>
        <v>295.44608099999999</v>
      </c>
      <c r="F34" s="148">
        <f>'QTCP Mỹ Tho'!G416+'QTCP Bến Tre'!G248+'QTCP Cao Lãnh'!G176+'QTCP Trà Vinh'!G248</f>
        <v>104.20810299999999</v>
      </c>
      <c r="G34" s="148">
        <f>'QTCP Mỹ Tho'!H416+'QTCP Bến Tre'!H248+'QTCP Cao Lãnh'!H176+'QTCP Trà Vinh'!H248</f>
        <v>78.749718000000001</v>
      </c>
      <c r="H34" s="148">
        <f>'QTCP Mỹ Tho'!I416+'QTCP Bến Tre'!I248+'QTCP Cao Lãnh'!I176+'QTCP Trà Vinh'!I248</f>
        <v>95.868517999999995</v>
      </c>
      <c r="I34" s="148">
        <f>'QTCP Mỹ Tho'!J416+'QTCP Bến Tre'!J248+'QTCP Cao Lãnh'!J176+'QTCP Trà Vinh'!J248</f>
        <v>278.82633899999996</v>
      </c>
      <c r="J34" s="148">
        <f>'QTCP Mỹ Tho'!K416+'QTCP Bến Tre'!K248+'QTCP Cao Lãnh'!K176+'QTCP Trà Vinh'!K248</f>
        <v>1172.6299965999999</v>
      </c>
      <c r="K34" s="258">
        <f>'QTCP Mỹ Tho'!L416+'QTCP Bến Tre'!L248+'QTCP Cao Lãnh'!L176+'QTCP Trà Vinh'!L248</f>
        <v>61.015978000000004</v>
      </c>
      <c r="L34" s="258">
        <f>'QTCP Mỹ Tho'!M416+'QTCP Bến Tre'!M248+'QTCP Cao Lãnh'!M176+'QTCP Trà Vinh'!M248</f>
        <v>56.218896999999998</v>
      </c>
      <c r="M34" s="258">
        <f>'QTCP Mỹ Tho'!N416+'QTCP Bến Tre'!N248+'QTCP Cao Lãnh'!N176+'QTCP Trà Vinh'!N248</f>
        <v>64.014455999999996</v>
      </c>
      <c r="N34" s="148">
        <f>'QTCP Mỹ Tho'!O416+'QTCP Bến Tre'!O248+'QTCP Cao Lãnh'!O176+'QTCP Trà Vinh'!O248</f>
        <v>181.24933100000001</v>
      </c>
      <c r="O34" s="148">
        <f>'QTCP Mỹ Tho'!P416+'QTCP Bến Tre'!P248+'QTCP Cao Lãnh'!P176+'QTCP Trà Vinh'!P248</f>
        <v>67.440992999999992</v>
      </c>
      <c r="P34" s="148">
        <f>'QTCP Mỹ Tho'!Q416+'QTCP Bến Tre'!Q248+'QTCP Cao Lãnh'!Q176+'QTCP Trà Vinh'!Q248</f>
        <v>71.392582400000009</v>
      </c>
      <c r="Q34" s="148">
        <f>'QTCP Mỹ Tho'!R416+'QTCP Bến Tre'!R248+'QTCP Cao Lãnh'!R176+'QTCP Trà Vinh'!R248</f>
        <v>70.873131000000001</v>
      </c>
      <c r="R34" s="148">
        <f>'QTCP Mỹ Tho'!S416+'QTCP Bến Tre'!S248+'QTCP Cao Lãnh'!S176+'QTCP Trà Vinh'!S248</f>
        <v>209.7067064</v>
      </c>
      <c r="S34" s="148">
        <f>'QTCP Mỹ Tho'!T416+'QTCP Bến Tre'!T248+'QTCP Cao Lãnh'!T176+'QTCP Trà Vinh'!T248</f>
        <v>58.554316</v>
      </c>
      <c r="T34" s="148">
        <f>'QTCP Mỹ Tho'!U416+'QTCP Bến Tre'!U248+'QTCP Cao Lãnh'!U176+'QTCP Trà Vinh'!U248</f>
        <v>70.593938400000013</v>
      </c>
      <c r="U34" s="148">
        <f>'QTCP Mỹ Tho'!V416+'QTCP Bến Tre'!V248+'QTCP Cao Lãnh'!V176+'QTCP Trà Vinh'!V248</f>
        <v>70.593938400000013</v>
      </c>
      <c r="V34" s="148">
        <f>'QTCP Mỹ Tho'!W416+'QTCP Bến Tre'!W248+'QTCP Cao Lãnh'!W176+'QTCP Trà Vinh'!W248</f>
        <v>199.74219279999997</v>
      </c>
      <c r="W34" s="148">
        <f>'QTCP Mỹ Tho'!X416+'QTCP Bến Tre'!X248+'QTCP Cao Lãnh'!X176+'QTCP Trà Vinh'!X248</f>
        <v>70.593938400000013</v>
      </c>
      <c r="X34" s="148">
        <f>'QTCP Mỹ Tho'!Y416+'QTCP Bến Tre'!Y248+'QTCP Cao Lãnh'!Y176+'QTCP Trà Vinh'!Y248</f>
        <v>70.593938400000013</v>
      </c>
      <c r="Y34" s="148">
        <f>'QTCP Mỹ Tho'!Z416+'QTCP Bến Tre'!Z248+'QTCP Cao Lãnh'!Z176+'QTCP Trà Vinh'!Z248</f>
        <v>70.593938400000013</v>
      </c>
      <c r="Z34" s="148">
        <f>'QTCP Mỹ Tho'!AA416+'QTCP Bến Tre'!AA248+'QTCP Cao Lãnh'!AA176+'QTCP Trà Vinh'!AA248</f>
        <v>211.78181520000001</v>
      </c>
      <c r="AA34" s="148">
        <f>'QTCP Mỹ Tho'!AB416+'QTCP Bến Tre'!AB248+'QTCP Cao Lãnh'!AB176+'QTCP Trà Vinh'!AB248</f>
        <v>802.48004540000011</v>
      </c>
      <c r="AC34" s="388">
        <f t="shared" si="8"/>
        <v>5.859328613385073E-2</v>
      </c>
    </row>
    <row r="35" spans="1:29" s="62" customFormat="1" ht="21.75" customHeight="1" x14ac:dyDescent="0.2">
      <c r="A35" s="145">
        <v>26</v>
      </c>
      <c r="B35" s="146" t="s">
        <v>89</v>
      </c>
      <c r="C35" s="147" t="s">
        <v>90</v>
      </c>
      <c r="D35" s="148">
        <f>'QTCP Mỹ Tho'!E433+'QTCP Bến Tre'!E258+'QTCP Cao Lãnh'!E183+'QTCP Trà Vinh'!E258</f>
        <v>9.5861370000000008</v>
      </c>
      <c r="E35" s="148">
        <f>'QTCP Mỹ Tho'!F433+'QTCP Bến Tre'!F258+'QTCP Cao Lãnh'!F183+'QTCP Trà Vinh'!F258</f>
        <v>43.582447999999999</v>
      </c>
      <c r="F35" s="148">
        <f>'QTCP Mỹ Tho'!G433+'QTCP Bến Tre'!G258+'QTCP Cao Lãnh'!G183+'QTCP Trà Vinh'!G258</f>
        <v>12.083968</v>
      </c>
      <c r="G35" s="148">
        <f>'QTCP Mỹ Tho'!H433+'QTCP Bến Tre'!H258+'QTCP Cao Lãnh'!H183+'QTCP Trà Vinh'!H258</f>
        <v>13.922549</v>
      </c>
      <c r="H35" s="148">
        <f>'QTCP Mỹ Tho'!I433+'QTCP Bến Tre'!I258+'QTCP Cao Lãnh'!I183+'QTCP Trà Vinh'!I258</f>
        <v>15.338690000000003</v>
      </c>
      <c r="I35" s="148">
        <f>'QTCP Mỹ Tho'!J433+'QTCP Bến Tre'!J258+'QTCP Cao Lãnh'!J183+'QTCP Trà Vinh'!J258</f>
        <v>41.345207000000002</v>
      </c>
      <c r="J35" s="148">
        <f>'QTCP Mỹ Tho'!K433+'QTCP Bến Tre'!K258+'QTCP Cao Lãnh'!K183+'QTCP Trà Vinh'!K258</f>
        <v>196.68315731999999</v>
      </c>
      <c r="K35" s="258">
        <f>'QTCP Mỹ Tho'!L433+'QTCP Bến Tre'!L258+'QTCP Cao Lãnh'!L183+'QTCP Trà Vinh'!L258</f>
        <v>8.5010529999999989</v>
      </c>
      <c r="L35" s="258">
        <f>'QTCP Mỹ Tho'!M433+'QTCP Bến Tre'!M258+'QTCP Cao Lãnh'!M183+'QTCP Trà Vinh'!M258</f>
        <v>7.6040530000000004</v>
      </c>
      <c r="M35" s="258">
        <f>'QTCP Mỹ Tho'!N433+'QTCP Bến Tre'!N258+'QTCP Cao Lãnh'!N183+'QTCP Trà Vinh'!N258</f>
        <v>6.7207160000000004</v>
      </c>
      <c r="N35" s="148">
        <f>'QTCP Mỹ Tho'!O433+'QTCP Bến Tre'!O258+'QTCP Cao Lãnh'!O183+'QTCP Trà Vinh'!O258</f>
        <v>22.825821999999999</v>
      </c>
      <c r="O35" s="148">
        <f>'QTCP Mỹ Tho'!P433+'QTCP Bến Tre'!P258+'QTCP Cao Lãnh'!P183+'QTCP Trà Vinh'!P258</f>
        <v>7.0132199999999996</v>
      </c>
      <c r="P35" s="148">
        <f>'QTCP Mỹ Tho'!Q433+'QTCP Bến Tre'!Q258+'QTCP Cao Lãnh'!Q183+'QTCP Trà Vinh'!Q258</f>
        <v>10.399642</v>
      </c>
      <c r="Q35" s="148">
        <f>'QTCP Mỹ Tho'!R433+'QTCP Bến Tre'!R258+'QTCP Cao Lãnh'!R183+'QTCP Trà Vinh'!R258</f>
        <v>14.307679</v>
      </c>
      <c r="R35" s="148">
        <f>'QTCP Mỹ Tho'!S433+'QTCP Bến Tre'!S258+'QTCP Cao Lãnh'!S183+'QTCP Trà Vinh'!S258</f>
        <v>31.720541000000001</v>
      </c>
      <c r="S35" s="148">
        <f>'QTCP Mỹ Tho'!T433+'QTCP Bến Tre'!T258+'QTCP Cao Lãnh'!T183+'QTCP Trà Vinh'!T258</f>
        <v>9.8973340000000007</v>
      </c>
      <c r="T35" s="148">
        <f>'QTCP Mỹ Tho'!U433+'QTCP Bến Tre'!U258+'QTCP Cao Lãnh'!U183+'QTCP Trà Vinh'!U258</f>
        <v>12.048769</v>
      </c>
      <c r="U35" s="148">
        <f>'QTCP Mỹ Tho'!V433+'QTCP Bến Tre'!V258+'QTCP Cao Lãnh'!V183+'QTCP Trà Vinh'!V258</f>
        <v>12.048769</v>
      </c>
      <c r="V35" s="148">
        <f>'QTCP Mỹ Tho'!W433+'QTCP Bến Tre'!W258+'QTCP Cao Lãnh'!W183+'QTCP Trà Vinh'!W258</f>
        <v>33.994872000000001</v>
      </c>
      <c r="W35" s="148">
        <f>'QTCP Mỹ Tho'!X433+'QTCP Bến Tre'!X258+'QTCP Cao Lãnh'!X183+'QTCP Trà Vinh'!X258</f>
        <v>12.048769</v>
      </c>
      <c r="X35" s="148">
        <f>'QTCP Mỹ Tho'!Y433+'QTCP Bến Tre'!Y258+'QTCP Cao Lãnh'!Y183+'QTCP Trà Vinh'!Y258</f>
        <v>12.048769</v>
      </c>
      <c r="Y35" s="148">
        <f>'QTCP Mỹ Tho'!Z433+'QTCP Bến Tre'!Z258+'QTCP Cao Lãnh'!Z183+'QTCP Trà Vinh'!Z258</f>
        <v>12.048769</v>
      </c>
      <c r="Z35" s="148">
        <f>'QTCP Mỹ Tho'!AA433+'QTCP Bến Tre'!AA258+'QTCP Cao Lãnh'!AA183+'QTCP Trà Vinh'!AA258</f>
        <v>36.146307</v>
      </c>
      <c r="AA35" s="148">
        <f>'QTCP Mỹ Tho'!AB433+'QTCP Bến Tre'!AB258+'QTCP Cao Lãnh'!AB183+'QTCP Trà Vinh'!AB258</f>
        <v>124.68754199999998</v>
      </c>
      <c r="AC35" s="388">
        <f t="shared" si="8"/>
        <v>0.48286265082230417</v>
      </c>
    </row>
    <row r="36" spans="1:29" s="62" customFormat="1" ht="21.75" customHeight="1" x14ac:dyDescent="0.2">
      <c r="A36" s="145">
        <v>27</v>
      </c>
      <c r="B36" s="146" t="s">
        <v>91</v>
      </c>
      <c r="C36" s="147" t="s">
        <v>92</v>
      </c>
      <c r="D36" s="148">
        <f>'QTCP Mỹ Tho'!E450+'QTCP Bến Tre'!E268+'QTCP Cao Lãnh'!E190+'QTCP Trà Vinh'!E268</f>
        <v>5.0516050000000003</v>
      </c>
      <c r="E36" s="148">
        <f>'QTCP Mỹ Tho'!F450+'QTCP Bến Tre'!F268+'QTCP Cao Lãnh'!F190+'QTCP Trà Vinh'!F268</f>
        <v>16.783664000000002</v>
      </c>
      <c r="F36" s="148">
        <f>'QTCP Mỹ Tho'!G450+'QTCP Bến Tre'!G268+'QTCP Cao Lãnh'!G190+'QTCP Trà Vinh'!G268</f>
        <v>5.0516050000000003</v>
      </c>
      <c r="G36" s="148">
        <f>'QTCP Mỹ Tho'!H450+'QTCP Bến Tre'!H268+'QTCP Cao Lãnh'!H190+'QTCP Trà Vinh'!H268</f>
        <v>8.1376613999999989</v>
      </c>
      <c r="H36" s="148">
        <f>'QTCP Mỹ Tho'!I450+'QTCP Bến Tre'!I268+'QTCP Cao Lãnh'!I190+'QTCP Trà Vinh'!I268</f>
        <v>4.4763200000000003</v>
      </c>
      <c r="I36" s="148">
        <f>'QTCP Mỹ Tho'!J450+'QTCP Bến Tre'!J268+'QTCP Cao Lãnh'!J190+'QTCP Trà Vinh'!J268</f>
        <v>17.665586399999999</v>
      </c>
      <c r="J36" s="148">
        <f>'QTCP Mỹ Tho'!K450+'QTCP Bến Tre'!K268+'QTCP Cao Lãnh'!K190+'QTCP Trà Vinh'!K268</f>
        <v>72.079642400000012</v>
      </c>
      <c r="K36" s="258">
        <f>'QTCP Mỹ Tho'!L450+'QTCP Bến Tre'!L268+'QTCP Cao Lãnh'!L190+'QTCP Trà Vinh'!L268</f>
        <v>3.9269860000000003</v>
      </c>
      <c r="L36" s="258">
        <f>'QTCP Mỹ Tho'!M450+'QTCP Bến Tre'!M268+'QTCP Cao Lãnh'!M190+'QTCP Trà Vinh'!M268</f>
        <v>5.1897209999999996</v>
      </c>
      <c r="M36" s="258">
        <f>'QTCP Mỹ Tho'!N450+'QTCP Bến Tre'!N268+'QTCP Cao Lãnh'!N190+'QTCP Trà Vinh'!N268</f>
        <v>1.6748620000000001</v>
      </c>
      <c r="N36" s="148">
        <f>'QTCP Mỹ Tho'!O450+'QTCP Bến Tre'!O268+'QTCP Cao Lãnh'!O190+'QTCP Trà Vinh'!O268</f>
        <v>10.791568999999999</v>
      </c>
      <c r="O36" s="148">
        <f>'QTCP Mỹ Tho'!P450+'QTCP Bến Tre'!P268+'QTCP Cao Lãnh'!P190+'QTCP Trà Vinh'!P268</f>
        <v>1.674871</v>
      </c>
      <c r="P36" s="148">
        <f>'QTCP Mỹ Tho'!Q450+'QTCP Bến Tre'!Q268+'QTCP Cao Lãnh'!Q190+'QTCP Trà Vinh'!Q268</f>
        <v>13.116196</v>
      </c>
      <c r="Q36" s="148">
        <f>'QTCP Mỹ Tho'!R450+'QTCP Bến Tre'!R268+'QTCP Cao Lãnh'!R190+'QTCP Trà Vinh'!R268</f>
        <v>0.13325000000000001</v>
      </c>
      <c r="R36" s="148">
        <f>'QTCP Mỹ Tho'!S450+'QTCP Bến Tre'!S268+'QTCP Cao Lãnh'!S190+'QTCP Trà Vinh'!S268</f>
        <v>14.924317</v>
      </c>
      <c r="S36" s="148">
        <f>'QTCP Mỹ Tho'!T450+'QTCP Bến Tre'!T268+'QTCP Cao Lãnh'!T190+'QTCP Trà Vinh'!T268</f>
        <v>2.4192499999999999</v>
      </c>
      <c r="T36" s="148">
        <f>'QTCP Mỹ Tho'!U450+'QTCP Bến Tre'!U268+'QTCP Cao Lãnh'!U190+'QTCP Trà Vinh'!U268</f>
        <v>4.1671529999999999</v>
      </c>
      <c r="U36" s="148">
        <f>'QTCP Mỹ Tho'!V450+'QTCP Bến Tre'!V268+'QTCP Cao Lãnh'!V190+'QTCP Trà Vinh'!V268</f>
        <v>4.1671529999999999</v>
      </c>
      <c r="V36" s="148">
        <f>'QTCP Mỹ Tho'!W450+'QTCP Bến Tre'!W268+'QTCP Cao Lãnh'!W190+'QTCP Trà Vinh'!W268</f>
        <v>10.753556</v>
      </c>
      <c r="W36" s="148">
        <f>'QTCP Mỹ Tho'!X450+'QTCP Bến Tre'!X268+'QTCP Cao Lãnh'!X190+'QTCP Trà Vinh'!X268</f>
        <v>4.1671529999999999</v>
      </c>
      <c r="X36" s="148">
        <f>'QTCP Mỹ Tho'!Y450+'QTCP Bến Tre'!Y268+'QTCP Cao Lãnh'!Y190+'QTCP Trà Vinh'!Y268</f>
        <v>4.1671529999999999</v>
      </c>
      <c r="Y36" s="148">
        <f>'QTCP Mỹ Tho'!Z450+'QTCP Bến Tre'!Z268+'QTCP Cao Lãnh'!Z190+'QTCP Trà Vinh'!Z268</f>
        <v>4.1671529999999999</v>
      </c>
      <c r="Z36" s="148">
        <f>'QTCP Mỹ Tho'!AA450+'QTCP Bến Tre'!AA268+'QTCP Cao Lãnh'!AA190+'QTCP Trà Vinh'!AA268</f>
        <v>12.501459000000001</v>
      </c>
      <c r="AA36" s="148">
        <f>'QTCP Mỹ Tho'!AB450+'QTCP Bến Tre'!AB268+'QTCP Cao Lãnh'!AB190+'QTCP Trà Vinh'!AB268</f>
        <v>48.970900999999998</v>
      </c>
      <c r="AC36" s="388">
        <f t="shared" si="8"/>
        <v>6.8311678929302619</v>
      </c>
    </row>
    <row r="37" spans="1:29" s="62" customFormat="1" ht="21.75" customHeight="1" x14ac:dyDescent="0.2">
      <c r="A37" s="145">
        <v>28</v>
      </c>
      <c r="B37" s="146" t="s">
        <v>93</v>
      </c>
      <c r="C37" s="147" t="s">
        <v>94</v>
      </c>
      <c r="D37" s="148">
        <f>'QTCP Mỹ Tho'!E467+'QTCP Bến Tre'!E278+'QTCP Cao Lãnh'!E197+'QTCP Trà Vinh'!E278</f>
        <v>35.460359999999994</v>
      </c>
      <c r="E37" s="148">
        <f>'QTCP Mỹ Tho'!F467+'QTCP Bến Tre'!F278+'QTCP Cao Lãnh'!F197+'QTCP Trà Vinh'!F278</f>
        <v>117.944728</v>
      </c>
      <c r="F37" s="148">
        <f>'QTCP Mỹ Tho'!G467+'QTCP Bến Tre'!G278+'QTCP Cao Lãnh'!G197+'QTCP Trà Vinh'!G278</f>
        <v>29.720859999999995</v>
      </c>
      <c r="G37" s="148">
        <f>'QTCP Mỹ Tho'!H467+'QTCP Bến Tre'!H278+'QTCP Cao Lãnh'!H197+'QTCP Trà Vinh'!H278</f>
        <v>29.720859999999995</v>
      </c>
      <c r="H37" s="148">
        <f>'QTCP Mỹ Tho'!I467+'QTCP Bến Tre'!I278+'QTCP Cao Lãnh'!I197+'QTCP Trà Vinh'!I278</f>
        <v>29.720859999999995</v>
      </c>
      <c r="I37" s="148">
        <f>'QTCP Mỹ Tho'!J467+'QTCP Bến Tre'!J278+'QTCP Cao Lãnh'!J197+'QTCP Trà Vinh'!J278</f>
        <v>89.162580000000005</v>
      </c>
      <c r="J37" s="148">
        <f>'QTCP Mỹ Tho'!K467+'QTCP Bến Tre'!K278+'QTCP Cao Lãnh'!K197+'QTCP Trà Vinh'!K278</f>
        <v>441.26041399999997</v>
      </c>
      <c r="K37" s="258">
        <f>'QTCP Mỹ Tho'!L467+'QTCP Bến Tre'!L278+'QTCP Cao Lãnh'!L197+'QTCP Trà Vinh'!L278</f>
        <v>45.211861000000006</v>
      </c>
      <c r="L37" s="258">
        <f>'QTCP Mỹ Tho'!M467+'QTCP Bến Tre'!M278+'QTCP Cao Lãnh'!M197+'QTCP Trà Vinh'!M278</f>
        <v>45.211861000000006</v>
      </c>
      <c r="M37" s="258">
        <f>'QTCP Mỹ Tho'!N467+'QTCP Bến Tre'!N278+'QTCP Cao Lãnh'!N197+'QTCP Trà Vinh'!N278</f>
        <v>45.211861000000006</v>
      </c>
      <c r="N37" s="148">
        <f>'QTCP Mỹ Tho'!O467+'QTCP Bến Tre'!O278+'QTCP Cao Lãnh'!O197+'QTCP Trà Vinh'!O278</f>
        <v>135.635583</v>
      </c>
      <c r="O37" s="148">
        <f>'QTCP Mỹ Tho'!P467+'QTCP Bến Tre'!P278+'QTCP Cao Lãnh'!P197+'QTCP Trà Vinh'!P278</f>
        <v>45.211861000000006</v>
      </c>
      <c r="P37" s="148">
        <f>'QTCP Mỹ Tho'!Q467+'QTCP Bến Tre'!Q278+'QTCP Cao Lãnh'!Q197+'QTCP Trà Vinh'!Q278</f>
        <v>33.037584000000003</v>
      </c>
      <c r="Q37" s="148">
        <f>'QTCP Mỹ Tho'!R467+'QTCP Bến Tre'!R278+'QTCP Cao Lãnh'!R197+'QTCP Trà Vinh'!R278</f>
        <v>33.037584000000003</v>
      </c>
      <c r="R37" s="148">
        <f>'QTCP Mỹ Tho'!S467+'QTCP Bến Tre'!S278+'QTCP Cao Lãnh'!S197+'QTCP Trà Vinh'!S278</f>
        <v>111.287029</v>
      </c>
      <c r="S37" s="148">
        <f>'QTCP Mỹ Tho'!T467+'QTCP Bến Tre'!T278+'QTCP Cao Lãnh'!T197+'QTCP Trà Vinh'!T278</f>
        <v>33.037584000000003</v>
      </c>
      <c r="T37" s="148">
        <f>'QTCP Mỹ Tho'!U467+'QTCP Bến Tre'!U278+'QTCP Cao Lãnh'!U197+'QTCP Trà Vinh'!U278</f>
        <v>33.037584000000003</v>
      </c>
      <c r="U37" s="148">
        <f>'QTCP Mỹ Tho'!V467+'QTCP Bến Tre'!V278+'QTCP Cao Lãnh'!V197+'QTCP Trà Vinh'!V278</f>
        <v>33.037584000000003</v>
      </c>
      <c r="V37" s="148">
        <f>'QTCP Mỹ Tho'!W467+'QTCP Bến Tre'!W278+'QTCP Cao Lãnh'!W197+'QTCP Trà Vinh'!W278</f>
        <v>99.112752</v>
      </c>
      <c r="W37" s="148">
        <f>'QTCP Mỹ Tho'!X467+'QTCP Bến Tre'!X278+'QTCP Cao Lãnh'!X197+'QTCP Trà Vinh'!X278</f>
        <v>33.037584000000003</v>
      </c>
      <c r="X37" s="148">
        <f>'QTCP Mỹ Tho'!Y467+'QTCP Bến Tre'!Y278+'QTCP Cao Lãnh'!Y197+'QTCP Trà Vinh'!Y278</f>
        <v>33.037584000000003</v>
      </c>
      <c r="Y37" s="148">
        <f>'QTCP Mỹ Tho'!Z467+'QTCP Bến Tre'!Z278+'QTCP Cao Lãnh'!Z197+'QTCP Trà Vinh'!Z278</f>
        <v>33.037584000000003</v>
      </c>
      <c r="Z37" s="148">
        <f>'QTCP Mỹ Tho'!AA467+'QTCP Bến Tre'!AA278+'QTCP Cao Lãnh'!AA197+'QTCP Trà Vinh'!AA278</f>
        <v>99.112752</v>
      </c>
      <c r="AA37" s="148">
        <f>'QTCP Mỹ Tho'!AB467+'QTCP Bến Tre'!AB278+'QTCP Cao Lãnh'!AB197+'QTCP Trà Vinh'!AB278</f>
        <v>445.14811600000002</v>
      </c>
      <c r="AC37" s="388">
        <f t="shared" si="8"/>
        <v>-0.26927175149901483</v>
      </c>
    </row>
    <row r="38" spans="1:29" s="56" customFormat="1" ht="21.75" customHeight="1" x14ac:dyDescent="0.2">
      <c r="A38" s="14" t="s">
        <v>95</v>
      </c>
      <c r="B38" s="15"/>
      <c r="C38" s="53" t="s">
        <v>96</v>
      </c>
      <c r="D38" s="97">
        <f t="shared" ref="D38" si="29">D39+D40</f>
        <v>30.829800000000002</v>
      </c>
      <c r="E38" s="97">
        <f t="shared" ref="E38:J38" si="30">E39+E40</f>
        <v>92.541900000000012</v>
      </c>
      <c r="F38" s="97">
        <f t="shared" si="30"/>
        <v>30.990000000000002</v>
      </c>
      <c r="G38" s="97">
        <f t="shared" si="30"/>
        <v>26.786000000000001</v>
      </c>
      <c r="H38" s="97">
        <f t="shared" si="30"/>
        <v>26.658000000000001</v>
      </c>
      <c r="I38" s="97">
        <f t="shared" si="30"/>
        <v>84.434000000000012</v>
      </c>
      <c r="J38" s="97">
        <f t="shared" si="30"/>
        <v>359.60936666666669</v>
      </c>
      <c r="K38" s="259">
        <f t="shared" ref="K38:N38" si="31">K39+K40</f>
        <v>23.943999999999999</v>
      </c>
      <c r="L38" s="259">
        <f t="shared" si="31"/>
        <v>23.943999999999999</v>
      </c>
      <c r="M38" s="259">
        <f t="shared" si="31"/>
        <v>23.896000000000001</v>
      </c>
      <c r="N38" s="97">
        <f t="shared" si="31"/>
        <v>71.783999999999992</v>
      </c>
      <c r="O38" s="97">
        <f t="shared" ref="O38:P38" si="32">O39+O40</f>
        <v>24.120999999999999</v>
      </c>
      <c r="P38" s="97">
        <f t="shared" si="32"/>
        <v>24.148</v>
      </c>
      <c r="Q38" s="97">
        <f t="shared" ref="Q38:AA38" si="33">Q39+Q40</f>
        <v>24.285</v>
      </c>
      <c r="R38" s="97">
        <f t="shared" si="33"/>
        <v>72.554000000000002</v>
      </c>
      <c r="S38" s="97">
        <f t="shared" si="33"/>
        <v>39.152815000000004</v>
      </c>
      <c r="T38" s="97">
        <f t="shared" si="33"/>
        <v>23.943999999999999</v>
      </c>
      <c r="U38" s="97">
        <f t="shared" si="33"/>
        <v>23.943999999999999</v>
      </c>
      <c r="V38" s="97">
        <f t="shared" si="33"/>
        <v>87.040814999999995</v>
      </c>
      <c r="W38" s="97">
        <f t="shared" si="33"/>
        <v>23.943999999999999</v>
      </c>
      <c r="X38" s="97">
        <f t="shared" si="33"/>
        <v>23.943999999999999</v>
      </c>
      <c r="Y38" s="97">
        <f t="shared" si="33"/>
        <v>23.943999999999999</v>
      </c>
      <c r="Z38" s="97">
        <f t="shared" si="33"/>
        <v>71.831999999999994</v>
      </c>
      <c r="AA38" s="97">
        <f t="shared" si="33"/>
        <v>303.21081499999997</v>
      </c>
      <c r="AC38" s="388">
        <f t="shared" si="8"/>
        <v>1.1193565772564806E-3</v>
      </c>
    </row>
    <row r="39" spans="1:29" s="62" customFormat="1" ht="21.75" customHeight="1" x14ac:dyDescent="0.2">
      <c r="A39" s="145">
        <v>29</v>
      </c>
      <c r="B39" s="146" t="s">
        <v>97</v>
      </c>
      <c r="C39" s="147" t="s">
        <v>98</v>
      </c>
      <c r="D39" s="148">
        <f>'QTCP Mỹ Tho'!E485+'QTCP Bến Tre'!E289+'QTCP Cao Lãnh'!E205+'QTCP Trà Vinh'!E289</f>
        <v>0</v>
      </c>
      <c r="E39" s="148">
        <f>'QTCP Mỹ Tho'!F485+'QTCP Bến Tre'!F289+'QTCP Cao Lãnh'!F205+'QTCP Trà Vinh'!F289</f>
        <v>0</v>
      </c>
      <c r="F39" s="148">
        <f>'QTCP Mỹ Tho'!G485+'QTCP Bến Tre'!G289+'QTCP Cao Lãnh'!G205+'QTCP Trà Vinh'!G289</f>
        <v>0</v>
      </c>
      <c r="G39" s="148">
        <f>'QTCP Mỹ Tho'!H485+'QTCP Bến Tre'!H289+'QTCP Cao Lãnh'!H205+'QTCP Trà Vinh'!H289</f>
        <v>0</v>
      </c>
      <c r="H39" s="148">
        <f>'QTCP Mỹ Tho'!I485+'QTCP Bến Tre'!I289+'QTCP Cao Lãnh'!I205+'QTCP Trà Vinh'!I289</f>
        <v>0</v>
      </c>
      <c r="I39" s="148">
        <f>'QTCP Mỹ Tho'!J485+'QTCP Bến Tre'!J289+'QTCP Cao Lãnh'!J205+'QTCP Trà Vinh'!J289</f>
        <v>0</v>
      </c>
      <c r="J39" s="148">
        <f>'QTCP Mỹ Tho'!K485+'QTCP Bến Tre'!K289+'QTCP Cao Lãnh'!K205+'QTCP Trà Vinh'!K289</f>
        <v>0</v>
      </c>
      <c r="K39" s="258">
        <f>'QTCP Mỹ Tho'!L485+'QTCP Bến Tre'!L289+'QTCP Cao Lãnh'!L205+'QTCP Trà Vinh'!L289</f>
        <v>0</v>
      </c>
      <c r="L39" s="258">
        <f>'QTCP Mỹ Tho'!M485+'QTCP Bến Tre'!M289+'QTCP Cao Lãnh'!M205+'QTCP Trà Vinh'!M289</f>
        <v>0</v>
      </c>
      <c r="M39" s="258">
        <f>'QTCP Mỹ Tho'!N485+'QTCP Bến Tre'!N289+'QTCP Cao Lãnh'!N205+'QTCP Trà Vinh'!N289</f>
        <v>0</v>
      </c>
      <c r="N39" s="148">
        <f>'QTCP Mỹ Tho'!O485+'QTCP Bến Tre'!O289+'QTCP Cao Lãnh'!O205+'QTCP Trà Vinh'!O289</f>
        <v>0</v>
      </c>
      <c r="O39" s="148">
        <f>'QTCP Mỹ Tho'!P485+'QTCP Bến Tre'!P289+'QTCP Cao Lãnh'!P205+'QTCP Trà Vinh'!P289</f>
        <v>0</v>
      </c>
      <c r="P39" s="148">
        <f>'QTCP Mỹ Tho'!Q485+'QTCP Bến Tre'!Q289+'QTCP Cao Lãnh'!Q205+'QTCP Trà Vinh'!Q289</f>
        <v>0</v>
      </c>
      <c r="Q39" s="148">
        <f>'QTCP Mỹ Tho'!R485+'QTCP Bến Tre'!R289+'QTCP Cao Lãnh'!R205+'QTCP Trà Vinh'!R289</f>
        <v>0</v>
      </c>
      <c r="R39" s="148">
        <f>'QTCP Mỹ Tho'!S485+'QTCP Bến Tre'!S289+'QTCP Cao Lãnh'!S205+'QTCP Trà Vinh'!S289</f>
        <v>0</v>
      </c>
      <c r="S39" s="148">
        <f>'QTCP Mỹ Tho'!T485+'QTCP Bến Tre'!T289+'QTCP Cao Lãnh'!T205+'QTCP Trà Vinh'!T289</f>
        <v>14.814814999999999</v>
      </c>
      <c r="T39" s="148">
        <f>'QTCP Mỹ Tho'!U485+'QTCP Bến Tre'!U289+'QTCP Cao Lãnh'!U205+'QTCP Trà Vinh'!U289</f>
        <v>0</v>
      </c>
      <c r="U39" s="148">
        <f>'QTCP Mỹ Tho'!V485+'QTCP Bến Tre'!V289+'QTCP Cao Lãnh'!V205+'QTCP Trà Vinh'!V289</f>
        <v>0</v>
      </c>
      <c r="V39" s="148">
        <f>'QTCP Mỹ Tho'!W485+'QTCP Bến Tre'!W289+'QTCP Cao Lãnh'!W205+'QTCP Trà Vinh'!W289</f>
        <v>14.814814999999999</v>
      </c>
      <c r="W39" s="148">
        <f>'QTCP Mỹ Tho'!X485+'QTCP Bến Tre'!X289+'QTCP Cao Lãnh'!X205+'QTCP Trà Vinh'!X289</f>
        <v>0</v>
      </c>
      <c r="X39" s="148">
        <f>'QTCP Mỹ Tho'!Y485+'QTCP Bến Tre'!Y289+'QTCP Cao Lãnh'!Y205+'QTCP Trà Vinh'!Y289</f>
        <v>0</v>
      </c>
      <c r="Y39" s="148">
        <f>'QTCP Mỹ Tho'!Z485+'QTCP Bến Tre'!Z289+'QTCP Cao Lãnh'!Z205+'QTCP Trà Vinh'!Z289</f>
        <v>0</v>
      </c>
      <c r="Z39" s="148">
        <f>'QTCP Mỹ Tho'!AA485+'QTCP Bến Tre'!AA289+'QTCP Cao Lãnh'!AA205+'QTCP Trà Vinh'!AA289</f>
        <v>0</v>
      </c>
      <c r="AA39" s="148">
        <f>'QTCP Mỹ Tho'!AB485+'QTCP Bến Tre'!AB289+'QTCP Cao Lãnh'!AB205+'QTCP Trà Vinh'!AB289</f>
        <v>14.814814999999999</v>
      </c>
      <c r="AC39" s="388" t="e">
        <f t="shared" si="8"/>
        <v>#DIV/0!</v>
      </c>
    </row>
    <row r="40" spans="1:29" s="62" customFormat="1" ht="21.75" customHeight="1" x14ac:dyDescent="0.2">
      <c r="A40" s="145">
        <v>30</v>
      </c>
      <c r="B40" s="146" t="s">
        <v>99</v>
      </c>
      <c r="C40" s="147" t="s">
        <v>100</v>
      </c>
      <c r="D40" s="148">
        <f>'QTCP Mỹ Tho'!E502+'QTCP Bến Tre'!E299+'QTCP Cao Lãnh'!E212+'QTCP Trà Vinh'!E299</f>
        <v>30.829800000000002</v>
      </c>
      <c r="E40" s="148">
        <f>'QTCP Mỹ Tho'!F502+'QTCP Bến Tre'!F299+'QTCP Cao Lãnh'!F212+'QTCP Trà Vinh'!F299</f>
        <v>92.541900000000012</v>
      </c>
      <c r="F40" s="148">
        <f>'QTCP Mỹ Tho'!G502+'QTCP Bến Tre'!G299+'QTCP Cao Lãnh'!G212+'QTCP Trà Vinh'!G299</f>
        <v>30.990000000000002</v>
      </c>
      <c r="G40" s="148">
        <f>'QTCP Mỹ Tho'!H502+'QTCP Bến Tre'!H299+'QTCP Cao Lãnh'!H212+'QTCP Trà Vinh'!H299</f>
        <v>26.786000000000001</v>
      </c>
      <c r="H40" s="148">
        <f>'QTCP Mỹ Tho'!I502+'QTCP Bến Tre'!I299+'QTCP Cao Lãnh'!I212+'QTCP Trà Vinh'!I299</f>
        <v>26.658000000000001</v>
      </c>
      <c r="I40" s="148">
        <f>'QTCP Mỹ Tho'!J502+'QTCP Bến Tre'!J299+'QTCP Cao Lãnh'!J212+'QTCP Trà Vinh'!J299</f>
        <v>84.434000000000012</v>
      </c>
      <c r="J40" s="148">
        <f>'QTCP Mỹ Tho'!K502+'QTCP Bến Tre'!K299+'QTCP Cao Lãnh'!K212+'QTCP Trà Vinh'!K299</f>
        <v>359.60936666666669</v>
      </c>
      <c r="K40" s="258">
        <f>'QTCP Mỹ Tho'!L502+'QTCP Bến Tre'!L299+'QTCP Cao Lãnh'!L212+'QTCP Trà Vinh'!L299</f>
        <v>23.943999999999999</v>
      </c>
      <c r="L40" s="258">
        <f>'QTCP Mỹ Tho'!M502+'QTCP Bến Tre'!M299+'QTCP Cao Lãnh'!M212+'QTCP Trà Vinh'!M299</f>
        <v>23.943999999999999</v>
      </c>
      <c r="M40" s="258">
        <f>'QTCP Mỹ Tho'!N502+'QTCP Bến Tre'!N299+'QTCP Cao Lãnh'!N212+'QTCP Trà Vinh'!N299</f>
        <v>23.896000000000001</v>
      </c>
      <c r="N40" s="148">
        <f>'QTCP Mỹ Tho'!O502+'QTCP Bến Tre'!O299+'QTCP Cao Lãnh'!O212+'QTCP Trà Vinh'!O299</f>
        <v>71.783999999999992</v>
      </c>
      <c r="O40" s="148">
        <f>'QTCP Mỹ Tho'!P502+'QTCP Bến Tre'!P299+'QTCP Cao Lãnh'!P212+'QTCP Trà Vinh'!P299</f>
        <v>24.120999999999999</v>
      </c>
      <c r="P40" s="148">
        <f>'QTCP Mỹ Tho'!Q502+'QTCP Bến Tre'!Q299+'QTCP Cao Lãnh'!Q212+'QTCP Trà Vinh'!Q299</f>
        <v>24.148</v>
      </c>
      <c r="Q40" s="148">
        <f>'QTCP Mỹ Tho'!R502+'QTCP Bến Tre'!R299+'QTCP Cao Lãnh'!R212+'QTCP Trà Vinh'!R299</f>
        <v>24.285</v>
      </c>
      <c r="R40" s="148">
        <f>'QTCP Mỹ Tho'!S502+'QTCP Bến Tre'!S299+'QTCP Cao Lãnh'!S212+'QTCP Trà Vinh'!S299</f>
        <v>72.554000000000002</v>
      </c>
      <c r="S40" s="148">
        <f>'QTCP Mỹ Tho'!T502+'QTCP Bến Tre'!T299+'QTCP Cao Lãnh'!T212+'QTCP Trà Vinh'!T299</f>
        <v>24.338000000000001</v>
      </c>
      <c r="T40" s="148">
        <f>'QTCP Mỹ Tho'!U502+'QTCP Bến Tre'!U299+'QTCP Cao Lãnh'!U212+'QTCP Trà Vinh'!U299</f>
        <v>23.943999999999999</v>
      </c>
      <c r="U40" s="148">
        <f>'QTCP Mỹ Tho'!V502+'QTCP Bến Tre'!V299+'QTCP Cao Lãnh'!V212+'QTCP Trà Vinh'!V299</f>
        <v>23.943999999999999</v>
      </c>
      <c r="V40" s="148">
        <f>'QTCP Mỹ Tho'!W502+'QTCP Bến Tre'!W299+'QTCP Cao Lãnh'!W212+'QTCP Trà Vinh'!W299</f>
        <v>72.225999999999999</v>
      </c>
      <c r="W40" s="148">
        <f>'QTCP Mỹ Tho'!X502+'QTCP Bến Tre'!X299+'QTCP Cao Lãnh'!X212+'QTCP Trà Vinh'!X299</f>
        <v>23.943999999999999</v>
      </c>
      <c r="X40" s="148">
        <f>'QTCP Mỹ Tho'!Y502+'QTCP Bến Tre'!Y299+'QTCP Cao Lãnh'!Y212+'QTCP Trà Vinh'!Y299</f>
        <v>23.943999999999999</v>
      </c>
      <c r="Y40" s="148">
        <f>'QTCP Mỹ Tho'!Z502+'QTCP Bến Tre'!Z299+'QTCP Cao Lãnh'!Z212+'QTCP Trà Vinh'!Z299</f>
        <v>23.943999999999999</v>
      </c>
      <c r="Z40" s="148">
        <f>'QTCP Mỹ Tho'!AA502+'QTCP Bến Tre'!AA299+'QTCP Cao Lãnh'!AA212+'QTCP Trà Vinh'!AA299</f>
        <v>71.831999999999994</v>
      </c>
      <c r="AA40" s="148">
        <f>'QTCP Mỹ Tho'!AB502+'QTCP Bến Tre'!AB299+'QTCP Cao Lãnh'!AB212+'QTCP Trà Vinh'!AB299</f>
        <v>288.39599999999996</v>
      </c>
      <c r="AC40" s="388">
        <f t="shared" si="8"/>
        <v>1.1193565772564806E-3</v>
      </c>
    </row>
    <row r="41" spans="1:29" s="56" customFormat="1" ht="30" customHeight="1" x14ac:dyDescent="0.2">
      <c r="A41" s="404"/>
      <c r="B41" s="404"/>
      <c r="C41" s="405" t="s">
        <v>29</v>
      </c>
      <c r="D41" s="406">
        <f>D5+D15+D23+D27+D33+D38</f>
        <v>726.91255479999995</v>
      </c>
      <c r="E41" s="406">
        <f t="shared" ref="E41:AA41" si="34">E5+E15+E23+E27+E33+E38</f>
        <v>2423.5071756000002</v>
      </c>
      <c r="F41" s="406">
        <f t="shared" si="34"/>
        <v>702.22780920000014</v>
      </c>
      <c r="G41" s="406">
        <f t="shared" si="34"/>
        <v>693.96785320000004</v>
      </c>
      <c r="H41" s="406">
        <f t="shared" si="34"/>
        <v>714.83106599999985</v>
      </c>
      <c r="I41" s="406">
        <f t="shared" si="34"/>
        <v>2111.0267284000001</v>
      </c>
      <c r="J41" s="406">
        <f t="shared" si="34"/>
        <v>8428.3974507066669</v>
      </c>
      <c r="K41" s="406">
        <f t="shared" si="34"/>
        <v>627.69620640740732</v>
      </c>
      <c r="L41" s="406">
        <f t="shared" si="34"/>
        <v>561.27954114814816</v>
      </c>
      <c r="M41" s="406">
        <f t="shared" si="34"/>
        <v>665.08221451851853</v>
      </c>
      <c r="N41" s="406">
        <f t="shared" si="34"/>
        <v>1854.0579620740746</v>
      </c>
      <c r="O41" s="406">
        <f t="shared" si="34"/>
        <v>552.78199418518511</v>
      </c>
      <c r="P41" s="406">
        <f t="shared" si="34"/>
        <v>586.38712725185189</v>
      </c>
      <c r="Q41" s="406">
        <f t="shared" si="34"/>
        <v>598.90746577037044</v>
      </c>
      <c r="R41" s="406">
        <f t="shared" si="34"/>
        <v>1738.0765872074076</v>
      </c>
      <c r="S41" s="406">
        <f t="shared" si="34"/>
        <v>571.7491776296298</v>
      </c>
      <c r="T41" s="406">
        <f t="shared" si="34"/>
        <v>558.60045694962957</v>
      </c>
      <c r="U41" s="406">
        <f t="shared" si="34"/>
        <v>558.60045694962957</v>
      </c>
      <c r="V41" s="406">
        <f t="shared" si="34"/>
        <v>1688.9500915288888</v>
      </c>
      <c r="W41" s="406">
        <f t="shared" si="34"/>
        <v>558.60045694962957</v>
      </c>
      <c r="X41" s="406">
        <f t="shared" si="34"/>
        <v>558.60045694962957</v>
      </c>
      <c r="Y41" s="406">
        <f t="shared" si="34"/>
        <v>558.60045694962957</v>
      </c>
      <c r="Z41" s="406">
        <f t="shared" si="34"/>
        <v>1675.8013708488884</v>
      </c>
      <c r="AA41" s="406">
        <f t="shared" si="34"/>
        <v>6956.8860116592614</v>
      </c>
    </row>
    <row r="43" spans="1:29" x14ac:dyDescent="0.25">
      <c r="F43" s="316">
        <v>27</v>
      </c>
      <c r="G43" s="316">
        <v>25</v>
      </c>
      <c r="H43" s="316">
        <v>27</v>
      </c>
      <c r="K43" s="315">
        <v>26</v>
      </c>
      <c r="L43" s="315">
        <v>17</v>
      </c>
      <c r="M43" s="315">
        <v>26</v>
      </c>
      <c r="N43" s="315"/>
      <c r="O43" s="315">
        <v>25</v>
      </c>
      <c r="P43" s="315">
        <v>25</v>
      </c>
      <c r="Q43" s="315">
        <v>26</v>
      </c>
      <c r="R43" s="315"/>
      <c r="S43" s="315">
        <v>27</v>
      </c>
      <c r="T43" s="315">
        <v>26</v>
      </c>
      <c r="U43" s="315">
        <v>25</v>
      </c>
      <c r="V43" s="315"/>
      <c r="W43" s="315">
        <v>27</v>
      </c>
      <c r="X43" s="315">
        <v>25</v>
      </c>
      <c r="Y43" s="315">
        <v>27</v>
      </c>
    </row>
  </sheetData>
  <mergeCells count="3">
    <mergeCell ref="A3:C4"/>
    <mergeCell ref="K2:T2"/>
    <mergeCell ref="U2:AA2"/>
  </mergeCells>
  <phoneticPr fontId="2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EF08-FE79-43A8-B477-7D43F4EC3A6C}">
  <dimension ref="A1:AF624"/>
  <sheetViews>
    <sheetView tabSelected="1" zoomScale="80" zoomScaleNormal="80" workbookViewId="0">
      <pane xSplit="4" ySplit="3" topLeftCell="E10" activePane="bottomRight" state="frozen"/>
      <selection pane="topRight" activeCell="E1" sqref="E1"/>
      <selection pane="bottomLeft" activeCell="A4" sqref="A4"/>
      <selection pane="bottomRight" activeCell="K11" sqref="K11"/>
    </sheetView>
  </sheetViews>
  <sheetFormatPr defaultColWidth="9.140625" defaultRowHeight="16.5" x14ac:dyDescent="0.25"/>
  <cols>
    <col min="1" max="1" width="6.85546875" style="58" customWidth="1"/>
    <col min="2" max="2" width="11.7109375" style="54" customWidth="1"/>
    <col min="3" max="3" width="43.28515625" style="55" customWidth="1"/>
    <col min="4" max="4" width="11" style="54" customWidth="1"/>
    <col min="5" max="5" width="11.140625" style="182" customWidth="1"/>
    <col min="6" max="6" width="11.140625" style="169" customWidth="1"/>
    <col min="7" max="9" width="11.140625" style="182" customWidth="1"/>
    <col min="10" max="10" width="11.140625" style="169" customWidth="1"/>
    <col min="11" max="14" width="11.140625" style="55" customWidth="1"/>
    <col min="15" max="15" width="11.140625" style="278" customWidth="1"/>
    <col min="16" max="28" width="11.140625" style="55" customWidth="1"/>
    <col min="29" max="29" width="9.140625" style="54"/>
    <col min="30" max="30" width="17.7109375" style="54" customWidth="1"/>
    <col min="31" max="31" width="9.140625" style="54"/>
    <col min="32" max="32" width="19.140625" style="54" bestFit="1" customWidth="1"/>
    <col min="33" max="16384" width="9.140625" style="54"/>
  </cols>
  <sheetData>
    <row r="1" spans="1:30" ht="37.9" customHeight="1" x14ac:dyDescent="0.25">
      <c r="A1" s="111" t="s">
        <v>240</v>
      </c>
      <c r="D1" s="142"/>
      <c r="E1" s="178">
        <v>26</v>
      </c>
      <c r="F1" s="179"/>
      <c r="G1" s="178">
        <v>27</v>
      </c>
      <c r="H1" s="178">
        <v>25</v>
      </c>
      <c r="I1" s="167">
        <v>27</v>
      </c>
      <c r="J1" s="168"/>
      <c r="L1" s="54"/>
      <c r="M1" s="54"/>
      <c r="O1" s="286"/>
      <c r="P1" s="286"/>
      <c r="S1" s="286"/>
      <c r="U1" s="360"/>
    </row>
    <row r="2" spans="1:30" ht="44.25" customHeight="1" x14ac:dyDescent="0.25">
      <c r="A2" s="155"/>
      <c r="B2" s="155"/>
      <c r="C2" s="155"/>
      <c r="D2" s="107" t="s">
        <v>111</v>
      </c>
      <c r="E2" s="170" t="s">
        <v>106</v>
      </c>
      <c r="F2" s="171" t="s">
        <v>205</v>
      </c>
      <c r="G2" s="170" t="s">
        <v>107</v>
      </c>
      <c r="H2" s="170" t="s">
        <v>108</v>
      </c>
      <c r="I2" s="170" t="s">
        <v>109</v>
      </c>
      <c r="J2" s="170" t="s">
        <v>110</v>
      </c>
      <c r="K2" s="170" t="s">
        <v>228</v>
      </c>
      <c r="L2" s="392" t="s">
        <v>219</v>
      </c>
      <c r="M2" s="392" t="s">
        <v>220</v>
      </c>
      <c r="N2" s="392" t="s">
        <v>221</v>
      </c>
      <c r="O2" s="392" t="s">
        <v>16</v>
      </c>
      <c r="P2" s="392" t="s">
        <v>222</v>
      </c>
      <c r="Q2" s="392" t="s">
        <v>223</v>
      </c>
      <c r="R2" s="392" t="s">
        <v>224</v>
      </c>
      <c r="S2" s="392" t="s">
        <v>20</v>
      </c>
      <c r="T2" s="392" t="s">
        <v>225</v>
      </c>
      <c r="U2" s="392" t="s">
        <v>226</v>
      </c>
      <c r="V2" s="218" t="s">
        <v>106</v>
      </c>
      <c r="W2" s="218" t="s">
        <v>24</v>
      </c>
      <c r="X2" s="218" t="s">
        <v>107</v>
      </c>
      <c r="Y2" s="218" t="s">
        <v>108</v>
      </c>
      <c r="Z2" s="218" t="s">
        <v>109</v>
      </c>
      <c r="AA2" s="218" t="s">
        <v>28</v>
      </c>
      <c r="AB2" s="219" t="s">
        <v>227</v>
      </c>
    </row>
    <row r="3" spans="1:30" s="101" customFormat="1" ht="19.5" customHeight="1" x14ac:dyDescent="0.2">
      <c r="A3" s="411" t="s">
        <v>30</v>
      </c>
      <c r="B3" s="412"/>
      <c r="C3" s="413" t="s">
        <v>31</v>
      </c>
      <c r="D3" s="206"/>
      <c r="E3" s="206">
        <f>E4+E21+E38+E55+E72+E89+E106+E123+E140</f>
        <v>222.09291599999997</v>
      </c>
      <c r="F3" s="206">
        <f t="shared" ref="F3:J3" si="0">F4+F21+F38+F55+F72+F89+F106+F123+F140</f>
        <v>852.09146499999986</v>
      </c>
      <c r="G3" s="206">
        <f>G4+G21+G38+G55+G72+G89+G106+G123+G140</f>
        <v>213.76342600000001</v>
      </c>
      <c r="H3" s="206">
        <f t="shared" si="0"/>
        <v>211.85138500000005</v>
      </c>
      <c r="I3" s="206">
        <f t="shared" si="0"/>
        <v>223.95536299999998</v>
      </c>
      <c r="J3" s="206">
        <f t="shared" si="0"/>
        <v>649.57017400000007</v>
      </c>
      <c r="K3" s="206">
        <f t="shared" ref="K3:Z3" si="1">K4+K21+K38+K55+K72+K89+K106+K123+K140</f>
        <v>2275.5400479400005</v>
      </c>
      <c r="L3" s="206">
        <f>L4+L21+L38+L55+L72+L89+L106+L123+L140</f>
        <v>190.92216807407411</v>
      </c>
      <c r="M3" s="206">
        <f t="shared" si="1"/>
        <v>174.88428125925927</v>
      </c>
      <c r="N3" s="206">
        <f t="shared" si="1"/>
        <v>194.10373625925925</v>
      </c>
      <c r="O3" s="206">
        <f t="shared" si="1"/>
        <v>559.91018559259248</v>
      </c>
      <c r="P3" s="206">
        <f t="shared" ref="P3" si="2">P4+P21+P38+P55+P72+P89+P106+P123+P140</f>
        <v>113.94340555555554</v>
      </c>
      <c r="Q3" s="206">
        <f t="shared" ref="Q3:S3" si="3">Q4+Q21+Q38+Q55+Q72+Q89+Q106+Q123+Q140</f>
        <v>130.70488422222223</v>
      </c>
      <c r="R3" s="206">
        <f t="shared" si="3"/>
        <v>151.38110785185188</v>
      </c>
      <c r="S3" s="206">
        <f t="shared" si="3"/>
        <v>396.02939762962961</v>
      </c>
      <c r="T3" s="206">
        <f t="shared" si="1"/>
        <v>117.41535877777778</v>
      </c>
      <c r="U3" s="206">
        <f t="shared" si="1"/>
        <v>121.73367811555551</v>
      </c>
      <c r="V3" s="206">
        <f t="shared" si="1"/>
        <v>121.73367811555551</v>
      </c>
      <c r="W3" s="206">
        <f t="shared" si="1"/>
        <v>360.88271500888879</v>
      </c>
      <c r="X3" s="206">
        <f t="shared" si="1"/>
        <v>121.73367811555551</v>
      </c>
      <c r="Y3" s="206">
        <f t="shared" si="1"/>
        <v>121.73367811555551</v>
      </c>
      <c r="Z3" s="206">
        <f t="shared" si="1"/>
        <v>121.73367811555551</v>
      </c>
      <c r="AA3" s="206">
        <f>AA4+AA21+AA38+AA55+AA72+AA89+AA106+AA123+AA140</f>
        <v>365.20103434666652</v>
      </c>
      <c r="AB3" s="206">
        <f>AB4+AB21+AB38+AB55+AB72+AB89+AB106+AB123+AB140</f>
        <v>1682.0233325777776</v>
      </c>
    </row>
    <row r="4" spans="1:30" s="60" customFormat="1" ht="17.25" customHeight="1" x14ac:dyDescent="0.2">
      <c r="A4" s="420">
        <v>1</v>
      </c>
      <c r="B4" s="421" t="s">
        <v>32</v>
      </c>
      <c r="C4" s="422" t="s">
        <v>0</v>
      </c>
      <c r="D4" s="423">
        <f>SUM(D5:D20)</f>
        <v>1.0000000000000002</v>
      </c>
      <c r="E4" s="173">
        <f>'1.Danh muc CPHC'!BD8</f>
        <v>170.20417699999999</v>
      </c>
      <c r="F4" s="173">
        <f>'1.Danh muc CPHC'!BE8</f>
        <v>657.9872969999999</v>
      </c>
      <c r="G4" s="173">
        <f>'1.Danh muc CPHC'!BF8</f>
        <v>161.64231100000001</v>
      </c>
      <c r="H4" s="173">
        <f>'1.Danh muc CPHC'!BG8</f>
        <v>156.76733400000003</v>
      </c>
      <c r="I4" s="173">
        <f>'1.Danh muc CPHC'!BH8</f>
        <v>171.98099999999999</v>
      </c>
      <c r="J4" s="173">
        <f>'1.Danh muc CPHC'!BI8</f>
        <v>490.39064500000006</v>
      </c>
      <c r="K4" s="173">
        <f>'1.Danh muc CPHC'!BJ8</f>
        <v>1567.7647529999999</v>
      </c>
      <c r="L4" s="173">
        <v>147.72289907407406</v>
      </c>
      <c r="M4" s="173">
        <v>128.51413425925927</v>
      </c>
      <c r="N4" s="173">
        <v>152.05983425925925</v>
      </c>
      <c r="O4" s="241">
        <f>SUM(L4:N4)</f>
        <v>428.29686759259255</v>
      </c>
      <c r="P4" s="173">
        <v>65.079030555555548</v>
      </c>
      <c r="Q4" s="173">
        <v>83.285797222222229</v>
      </c>
      <c r="R4" s="173">
        <v>65.964426851851854</v>
      </c>
      <c r="S4" s="241">
        <f>SUM(P4:R4)</f>
        <v>214.32925462962965</v>
      </c>
      <c r="T4" s="173">
        <v>67.27665277777777</v>
      </c>
      <c r="U4" s="173">
        <v>70.079030555555505</v>
      </c>
      <c r="V4" s="173">
        <v>70.079030555555505</v>
      </c>
      <c r="W4" s="241">
        <f>SUM(T4:V4)</f>
        <v>207.43471388888878</v>
      </c>
      <c r="X4" s="173">
        <v>70.079030555555505</v>
      </c>
      <c r="Y4" s="173">
        <v>70.079030555555505</v>
      </c>
      <c r="Z4" s="173">
        <v>70.079030555555505</v>
      </c>
      <c r="AA4" s="241">
        <f>SUM(X4:Z4)</f>
        <v>210.23709166666652</v>
      </c>
      <c r="AB4" s="241">
        <f>AA4+W4+S4+O4</f>
        <v>1060.2979277777777</v>
      </c>
      <c r="AD4" s="387"/>
    </row>
    <row r="5" spans="1:30" s="50" customFormat="1" ht="17.25" customHeight="1" x14ac:dyDescent="0.2">
      <c r="A5" s="59"/>
      <c r="B5" s="51"/>
      <c r="C5" s="52" t="s">
        <v>112</v>
      </c>
      <c r="D5" s="57">
        <v>7.0000000000000007E-2</v>
      </c>
      <c r="E5" s="172">
        <f t="shared" ref="E5:I14" si="4">E$4*$D5</f>
        <v>11.91429239</v>
      </c>
      <c r="F5" s="180">
        <f t="shared" si="4"/>
        <v>46.059110789999998</v>
      </c>
      <c r="G5" s="172">
        <f t="shared" si="4"/>
        <v>11.314961770000002</v>
      </c>
      <c r="H5" s="172">
        <f t="shared" si="4"/>
        <v>10.973713380000003</v>
      </c>
      <c r="I5" s="172">
        <f>I$4*$D5</f>
        <v>12.038670000000002</v>
      </c>
      <c r="J5" s="180">
        <f>SUM(G5:I5)</f>
        <v>34.327345150000006</v>
      </c>
      <c r="K5" s="180">
        <f>K$4*$D5</f>
        <v>109.74353271000001</v>
      </c>
      <c r="L5" s="205">
        <f t="shared" ref="L5:Z20" si="5">L$4*$D5</f>
        <v>10.340602935185185</v>
      </c>
      <c r="M5" s="205">
        <f t="shared" si="5"/>
        <v>8.9959893981481489</v>
      </c>
      <c r="N5" s="205">
        <f>N$4*$D5</f>
        <v>10.644188398148149</v>
      </c>
      <c r="O5" s="279">
        <f>SUM(L5:N5)</f>
        <v>29.980780731481484</v>
      </c>
      <c r="P5" s="238">
        <f>P$4*$D5</f>
        <v>4.5555321388888892</v>
      </c>
      <c r="Q5" s="238">
        <f t="shared" ref="Q5:R5" si="6">Q$4*$D5</f>
        <v>5.8300058055555564</v>
      </c>
      <c r="R5" s="238">
        <f t="shared" si="6"/>
        <v>4.6175098796296306</v>
      </c>
      <c r="S5" s="238">
        <f>SUM(P5:R5)</f>
        <v>15.003047824074077</v>
      </c>
      <c r="T5" s="238">
        <f t="shared" ref="T5:Z5" si="7">T$4*$D5</f>
        <v>4.7093656944444442</v>
      </c>
      <c r="U5" s="238">
        <f t="shared" si="7"/>
        <v>4.9055321388888862</v>
      </c>
      <c r="V5" s="238">
        <f t="shared" si="7"/>
        <v>4.9055321388888862</v>
      </c>
      <c r="W5" s="238">
        <f>SUM(T5:V5)</f>
        <v>14.520429972222217</v>
      </c>
      <c r="X5" s="238">
        <f t="shared" si="7"/>
        <v>4.9055321388888862</v>
      </c>
      <c r="Y5" s="238">
        <f t="shared" si="7"/>
        <v>4.9055321388888862</v>
      </c>
      <c r="Z5" s="238">
        <f t="shared" si="7"/>
        <v>4.9055321388888862</v>
      </c>
      <c r="AA5" s="238">
        <f>SUM(X5:Z5)</f>
        <v>14.716596416666658</v>
      </c>
      <c r="AB5" s="239">
        <f t="shared" ref="AB5:AB68" si="8">AA5+W5+S5+O5</f>
        <v>74.22085494444444</v>
      </c>
    </row>
    <row r="6" spans="1:30" s="50" customFormat="1" ht="17.25" customHeight="1" x14ac:dyDescent="0.2">
      <c r="A6" s="59"/>
      <c r="B6" s="51"/>
      <c r="C6" s="52" t="s">
        <v>113</v>
      </c>
      <c r="D6" s="57">
        <v>0.08</v>
      </c>
      <c r="E6" s="172">
        <f t="shared" si="4"/>
        <v>13.616334159999999</v>
      </c>
      <c r="F6" s="180">
        <f t="shared" si="4"/>
        <v>52.638983759999995</v>
      </c>
      <c r="G6" s="172">
        <f>G$4*$D6</f>
        <v>12.931384880000001</v>
      </c>
      <c r="H6" s="172">
        <f t="shared" si="4"/>
        <v>12.541386720000004</v>
      </c>
      <c r="I6" s="172">
        <f t="shared" si="4"/>
        <v>13.75848</v>
      </c>
      <c r="J6" s="180">
        <f t="shared" ref="J6:J20" si="9">SUM(G6:I6)</f>
        <v>39.231251600000007</v>
      </c>
      <c r="K6" s="180">
        <f t="shared" ref="K6:K20" si="10">K$4*$D6</f>
        <v>125.42118024</v>
      </c>
      <c r="L6" s="205">
        <f t="shared" si="5"/>
        <v>11.817831925925926</v>
      </c>
      <c r="M6" s="205">
        <f t="shared" si="5"/>
        <v>10.281130740740741</v>
      </c>
      <c r="N6" s="205">
        <f t="shared" si="5"/>
        <v>12.164786740740739</v>
      </c>
      <c r="O6" s="279">
        <f t="shared" ref="O6:O20" si="11">SUM(L6:N6)</f>
        <v>34.263749407407403</v>
      </c>
      <c r="P6" s="238">
        <f t="shared" si="5"/>
        <v>5.206322444444444</v>
      </c>
      <c r="Q6" s="238">
        <f t="shared" si="5"/>
        <v>6.6628637777777788</v>
      </c>
      <c r="R6" s="238">
        <f t="shared" si="5"/>
        <v>5.2771541481481483</v>
      </c>
      <c r="S6" s="238">
        <f t="shared" ref="S6:S20" si="12">SUM(P6:R6)</f>
        <v>17.146340370370371</v>
      </c>
      <c r="T6" s="238">
        <f t="shared" si="5"/>
        <v>5.3821322222222214</v>
      </c>
      <c r="U6" s="238">
        <f t="shared" si="5"/>
        <v>5.6063224444444408</v>
      </c>
      <c r="V6" s="238">
        <f t="shared" si="5"/>
        <v>5.6063224444444408</v>
      </c>
      <c r="W6" s="238">
        <f t="shared" ref="W6:W20" si="13">SUM(T6:V6)</f>
        <v>16.594777111111103</v>
      </c>
      <c r="X6" s="238">
        <f t="shared" si="5"/>
        <v>5.6063224444444408</v>
      </c>
      <c r="Y6" s="238">
        <f t="shared" si="5"/>
        <v>5.6063224444444408</v>
      </c>
      <c r="Z6" s="238">
        <f t="shared" si="5"/>
        <v>5.6063224444444408</v>
      </c>
      <c r="AA6" s="238">
        <f t="shared" ref="AA6:AA20" si="14">SUM(X6:Z6)</f>
        <v>16.818967333333323</v>
      </c>
      <c r="AB6" s="239">
        <f t="shared" si="8"/>
        <v>84.823834222222203</v>
      </c>
    </row>
    <row r="7" spans="1:30" s="50" customFormat="1" ht="17.25" customHeight="1" x14ac:dyDescent="0.2">
      <c r="A7" s="59"/>
      <c r="B7" s="51"/>
      <c r="C7" s="52" t="s">
        <v>114</v>
      </c>
      <c r="D7" s="57">
        <v>0.08</v>
      </c>
      <c r="E7" s="172">
        <f t="shared" si="4"/>
        <v>13.616334159999999</v>
      </c>
      <c r="F7" s="180">
        <f t="shared" si="4"/>
        <v>52.638983759999995</v>
      </c>
      <c r="G7" s="172">
        <f t="shared" si="4"/>
        <v>12.931384880000001</v>
      </c>
      <c r="H7" s="172">
        <f t="shared" si="4"/>
        <v>12.541386720000004</v>
      </c>
      <c r="I7" s="172">
        <f t="shared" si="4"/>
        <v>13.75848</v>
      </c>
      <c r="J7" s="180">
        <f t="shared" si="9"/>
        <v>39.231251600000007</v>
      </c>
      <c r="K7" s="180">
        <f t="shared" si="10"/>
        <v>125.42118024</v>
      </c>
      <c r="L7" s="205">
        <f t="shared" si="5"/>
        <v>11.817831925925926</v>
      </c>
      <c r="M7" s="205">
        <f t="shared" si="5"/>
        <v>10.281130740740741</v>
      </c>
      <c r="N7" s="205">
        <f t="shared" si="5"/>
        <v>12.164786740740739</v>
      </c>
      <c r="O7" s="279">
        <f t="shared" si="11"/>
        <v>34.263749407407403</v>
      </c>
      <c r="P7" s="238">
        <f t="shared" si="5"/>
        <v>5.206322444444444</v>
      </c>
      <c r="Q7" s="238">
        <f t="shared" si="5"/>
        <v>6.6628637777777788</v>
      </c>
      <c r="R7" s="238">
        <f t="shared" si="5"/>
        <v>5.2771541481481483</v>
      </c>
      <c r="S7" s="238">
        <f t="shared" si="12"/>
        <v>17.146340370370371</v>
      </c>
      <c r="T7" s="238">
        <f t="shared" si="5"/>
        <v>5.3821322222222214</v>
      </c>
      <c r="U7" s="238">
        <f t="shared" si="5"/>
        <v>5.6063224444444408</v>
      </c>
      <c r="V7" s="238">
        <f t="shared" si="5"/>
        <v>5.6063224444444408</v>
      </c>
      <c r="W7" s="238">
        <f t="shared" si="13"/>
        <v>16.594777111111103</v>
      </c>
      <c r="X7" s="238">
        <f t="shared" si="5"/>
        <v>5.6063224444444408</v>
      </c>
      <c r="Y7" s="238">
        <f t="shared" si="5"/>
        <v>5.6063224444444408</v>
      </c>
      <c r="Z7" s="238">
        <f t="shared" si="5"/>
        <v>5.6063224444444408</v>
      </c>
      <c r="AA7" s="238">
        <f t="shared" si="14"/>
        <v>16.818967333333323</v>
      </c>
      <c r="AB7" s="239">
        <f t="shared" si="8"/>
        <v>84.823834222222203</v>
      </c>
    </row>
    <row r="8" spans="1:30" s="50" customFormat="1" ht="17.25" customHeight="1" x14ac:dyDescent="0.2">
      <c r="A8" s="59"/>
      <c r="B8" s="51"/>
      <c r="C8" s="52" t="s">
        <v>115</v>
      </c>
      <c r="D8" s="57">
        <v>0.08</v>
      </c>
      <c r="E8" s="172">
        <f t="shared" si="4"/>
        <v>13.616334159999999</v>
      </c>
      <c r="F8" s="180">
        <f t="shared" si="4"/>
        <v>52.638983759999995</v>
      </c>
      <c r="G8" s="172">
        <f t="shared" si="4"/>
        <v>12.931384880000001</v>
      </c>
      <c r="H8" s="172">
        <f t="shared" si="4"/>
        <v>12.541386720000004</v>
      </c>
      <c r="I8" s="172">
        <f t="shared" si="4"/>
        <v>13.75848</v>
      </c>
      <c r="J8" s="180">
        <f t="shared" si="9"/>
        <v>39.231251600000007</v>
      </c>
      <c r="K8" s="180">
        <f t="shared" si="10"/>
        <v>125.42118024</v>
      </c>
      <c r="L8" s="205">
        <f t="shared" si="5"/>
        <v>11.817831925925926</v>
      </c>
      <c r="M8" s="205">
        <f t="shared" si="5"/>
        <v>10.281130740740741</v>
      </c>
      <c r="N8" s="205">
        <f t="shared" si="5"/>
        <v>12.164786740740739</v>
      </c>
      <c r="O8" s="279">
        <f t="shared" si="11"/>
        <v>34.263749407407403</v>
      </c>
      <c r="P8" s="238">
        <f t="shared" si="5"/>
        <v>5.206322444444444</v>
      </c>
      <c r="Q8" s="238">
        <f t="shared" si="5"/>
        <v>6.6628637777777788</v>
      </c>
      <c r="R8" s="238">
        <f t="shared" si="5"/>
        <v>5.2771541481481483</v>
      </c>
      <c r="S8" s="238">
        <f t="shared" si="12"/>
        <v>17.146340370370371</v>
      </c>
      <c r="T8" s="238">
        <f t="shared" si="5"/>
        <v>5.3821322222222214</v>
      </c>
      <c r="U8" s="238">
        <f t="shared" si="5"/>
        <v>5.6063224444444408</v>
      </c>
      <c r="V8" s="238">
        <f t="shared" si="5"/>
        <v>5.6063224444444408</v>
      </c>
      <c r="W8" s="238">
        <f t="shared" si="13"/>
        <v>16.594777111111103</v>
      </c>
      <c r="X8" s="238">
        <f t="shared" si="5"/>
        <v>5.6063224444444408</v>
      </c>
      <c r="Y8" s="238">
        <f t="shared" si="5"/>
        <v>5.6063224444444408</v>
      </c>
      <c r="Z8" s="238">
        <f t="shared" si="5"/>
        <v>5.6063224444444408</v>
      </c>
      <c r="AA8" s="238">
        <f t="shared" si="14"/>
        <v>16.818967333333323</v>
      </c>
      <c r="AB8" s="239">
        <f t="shared" si="8"/>
        <v>84.823834222222203</v>
      </c>
    </row>
    <row r="9" spans="1:30" s="50" customFormat="1" ht="17.25" customHeight="1" x14ac:dyDescent="0.2">
      <c r="A9" s="59"/>
      <c r="B9" s="51"/>
      <c r="C9" s="52" t="s">
        <v>116</v>
      </c>
      <c r="D9" s="57">
        <v>0.08</v>
      </c>
      <c r="E9" s="172">
        <f t="shared" si="4"/>
        <v>13.616334159999999</v>
      </c>
      <c r="F9" s="180">
        <f t="shared" si="4"/>
        <v>52.638983759999995</v>
      </c>
      <c r="G9" s="172">
        <f t="shared" si="4"/>
        <v>12.931384880000001</v>
      </c>
      <c r="H9" s="172">
        <f t="shared" si="4"/>
        <v>12.541386720000004</v>
      </c>
      <c r="I9" s="172">
        <f t="shared" si="4"/>
        <v>13.75848</v>
      </c>
      <c r="J9" s="180">
        <f t="shared" si="9"/>
        <v>39.231251600000007</v>
      </c>
      <c r="K9" s="180">
        <f t="shared" si="10"/>
        <v>125.42118024</v>
      </c>
      <c r="L9" s="205">
        <f t="shared" si="5"/>
        <v>11.817831925925926</v>
      </c>
      <c r="M9" s="205">
        <f t="shared" si="5"/>
        <v>10.281130740740741</v>
      </c>
      <c r="N9" s="205">
        <f t="shared" si="5"/>
        <v>12.164786740740739</v>
      </c>
      <c r="O9" s="279">
        <f t="shared" si="11"/>
        <v>34.263749407407403</v>
      </c>
      <c r="P9" s="238">
        <f t="shared" si="5"/>
        <v>5.206322444444444</v>
      </c>
      <c r="Q9" s="238">
        <f t="shared" si="5"/>
        <v>6.6628637777777788</v>
      </c>
      <c r="R9" s="238">
        <f t="shared" si="5"/>
        <v>5.2771541481481483</v>
      </c>
      <c r="S9" s="238">
        <f t="shared" si="12"/>
        <v>17.146340370370371</v>
      </c>
      <c r="T9" s="238">
        <f t="shared" si="5"/>
        <v>5.3821322222222214</v>
      </c>
      <c r="U9" s="238">
        <f t="shared" si="5"/>
        <v>5.6063224444444408</v>
      </c>
      <c r="V9" s="238">
        <f t="shared" si="5"/>
        <v>5.6063224444444408</v>
      </c>
      <c r="W9" s="238">
        <f t="shared" si="13"/>
        <v>16.594777111111103</v>
      </c>
      <c r="X9" s="238">
        <f t="shared" si="5"/>
        <v>5.6063224444444408</v>
      </c>
      <c r="Y9" s="238">
        <f t="shared" si="5"/>
        <v>5.6063224444444408</v>
      </c>
      <c r="Z9" s="238">
        <f t="shared" si="5"/>
        <v>5.6063224444444408</v>
      </c>
      <c r="AA9" s="238">
        <f t="shared" si="14"/>
        <v>16.818967333333323</v>
      </c>
      <c r="AB9" s="239">
        <f t="shared" si="8"/>
        <v>84.823834222222203</v>
      </c>
    </row>
    <row r="10" spans="1:30" s="50" customFormat="1" ht="17.25" customHeight="1" x14ac:dyDescent="0.2">
      <c r="A10" s="59"/>
      <c r="B10" s="51"/>
      <c r="C10" s="52" t="s">
        <v>117</v>
      </c>
      <c r="D10" s="57">
        <v>0.05</v>
      </c>
      <c r="E10" s="172">
        <f t="shared" si="4"/>
        <v>8.5102088499999997</v>
      </c>
      <c r="F10" s="180">
        <f t="shared" si="4"/>
        <v>32.899364849999998</v>
      </c>
      <c r="G10" s="172">
        <f t="shared" si="4"/>
        <v>8.082115550000001</v>
      </c>
      <c r="H10" s="172">
        <f t="shared" si="4"/>
        <v>7.8383667000000017</v>
      </c>
      <c r="I10" s="172">
        <f t="shared" si="4"/>
        <v>8.5990500000000001</v>
      </c>
      <c r="J10" s="180">
        <f t="shared" si="9"/>
        <v>24.519532250000005</v>
      </c>
      <c r="K10" s="180">
        <f t="shared" si="10"/>
        <v>78.388237650000008</v>
      </c>
      <c r="L10" s="205">
        <f t="shared" si="5"/>
        <v>7.3861449537037034</v>
      </c>
      <c r="M10" s="205">
        <f t="shared" si="5"/>
        <v>6.4257067129629633</v>
      </c>
      <c r="N10" s="205">
        <f t="shared" si="5"/>
        <v>7.6029917129629627</v>
      </c>
      <c r="O10" s="279">
        <f t="shared" si="11"/>
        <v>21.41484337962963</v>
      </c>
      <c r="P10" s="238">
        <f t="shared" si="5"/>
        <v>3.2539515277777777</v>
      </c>
      <c r="Q10" s="238">
        <f t="shared" si="5"/>
        <v>4.1642898611111114</v>
      </c>
      <c r="R10" s="238">
        <f t="shared" si="5"/>
        <v>3.2982213425925928</v>
      </c>
      <c r="S10" s="238">
        <f t="shared" si="12"/>
        <v>10.716462731481482</v>
      </c>
      <c r="T10" s="238">
        <f t="shared" si="5"/>
        <v>3.3638326388888888</v>
      </c>
      <c r="U10" s="238">
        <f t="shared" si="5"/>
        <v>3.5039515277777755</v>
      </c>
      <c r="V10" s="238">
        <f t="shared" si="5"/>
        <v>3.5039515277777755</v>
      </c>
      <c r="W10" s="238">
        <f t="shared" si="13"/>
        <v>10.371735694444441</v>
      </c>
      <c r="X10" s="238">
        <f t="shared" si="5"/>
        <v>3.5039515277777755</v>
      </c>
      <c r="Y10" s="238">
        <f t="shared" si="5"/>
        <v>3.5039515277777755</v>
      </c>
      <c r="Z10" s="238">
        <f t="shared" si="5"/>
        <v>3.5039515277777755</v>
      </c>
      <c r="AA10" s="238">
        <f t="shared" si="14"/>
        <v>10.511854583333326</v>
      </c>
      <c r="AB10" s="239">
        <f t="shared" si="8"/>
        <v>53.014896388888879</v>
      </c>
    </row>
    <row r="11" spans="1:30" s="50" customFormat="1" ht="17.25" customHeight="1" x14ac:dyDescent="0.2">
      <c r="A11" s="59"/>
      <c r="B11" s="51"/>
      <c r="C11" s="52" t="s">
        <v>118</v>
      </c>
      <c r="D11" s="57">
        <v>0.05</v>
      </c>
      <c r="E11" s="172">
        <f t="shared" si="4"/>
        <v>8.5102088499999997</v>
      </c>
      <c r="F11" s="180">
        <f t="shared" si="4"/>
        <v>32.899364849999998</v>
      </c>
      <c r="G11" s="172">
        <f t="shared" si="4"/>
        <v>8.082115550000001</v>
      </c>
      <c r="H11" s="172">
        <f t="shared" si="4"/>
        <v>7.8383667000000017</v>
      </c>
      <c r="I11" s="172">
        <f t="shared" si="4"/>
        <v>8.5990500000000001</v>
      </c>
      <c r="J11" s="180">
        <f t="shared" si="9"/>
        <v>24.519532250000005</v>
      </c>
      <c r="K11" s="180">
        <f t="shared" si="10"/>
        <v>78.388237650000008</v>
      </c>
      <c r="L11" s="205">
        <f t="shared" si="5"/>
        <v>7.3861449537037034</v>
      </c>
      <c r="M11" s="205">
        <f t="shared" si="5"/>
        <v>6.4257067129629633</v>
      </c>
      <c r="N11" s="205">
        <f t="shared" si="5"/>
        <v>7.6029917129629627</v>
      </c>
      <c r="O11" s="279">
        <f t="shared" si="11"/>
        <v>21.41484337962963</v>
      </c>
      <c r="P11" s="238">
        <f t="shared" si="5"/>
        <v>3.2539515277777777</v>
      </c>
      <c r="Q11" s="238">
        <f t="shared" si="5"/>
        <v>4.1642898611111114</v>
      </c>
      <c r="R11" s="238">
        <f t="shared" si="5"/>
        <v>3.2982213425925928</v>
      </c>
      <c r="S11" s="238">
        <f t="shared" si="12"/>
        <v>10.716462731481482</v>
      </c>
      <c r="T11" s="238">
        <f t="shared" si="5"/>
        <v>3.3638326388888888</v>
      </c>
      <c r="U11" s="238">
        <f t="shared" si="5"/>
        <v>3.5039515277777755</v>
      </c>
      <c r="V11" s="238">
        <f t="shared" si="5"/>
        <v>3.5039515277777755</v>
      </c>
      <c r="W11" s="238">
        <f t="shared" si="13"/>
        <v>10.371735694444441</v>
      </c>
      <c r="X11" s="238">
        <f t="shared" si="5"/>
        <v>3.5039515277777755</v>
      </c>
      <c r="Y11" s="238">
        <f t="shared" si="5"/>
        <v>3.5039515277777755</v>
      </c>
      <c r="Z11" s="238">
        <f t="shared" si="5"/>
        <v>3.5039515277777755</v>
      </c>
      <c r="AA11" s="238">
        <f t="shared" si="14"/>
        <v>10.511854583333326</v>
      </c>
      <c r="AB11" s="239">
        <f t="shared" si="8"/>
        <v>53.014896388888879</v>
      </c>
    </row>
    <row r="12" spans="1:30" s="50" customFormat="1" ht="17.25" customHeight="1" x14ac:dyDescent="0.2">
      <c r="A12" s="59"/>
      <c r="B12" s="51"/>
      <c r="C12" s="52" t="s">
        <v>119</v>
      </c>
      <c r="D12" s="57">
        <v>0.02</v>
      </c>
      <c r="E12" s="172">
        <f t="shared" si="4"/>
        <v>3.4040835399999998</v>
      </c>
      <c r="F12" s="180">
        <f t="shared" si="4"/>
        <v>13.159745939999999</v>
      </c>
      <c r="G12" s="172">
        <f t="shared" si="4"/>
        <v>3.2328462200000003</v>
      </c>
      <c r="H12" s="172">
        <f t="shared" si="4"/>
        <v>3.1353466800000009</v>
      </c>
      <c r="I12" s="172">
        <f t="shared" si="4"/>
        <v>3.4396200000000001</v>
      </c>
      <c r="J12" s="180">
        <f t="shared" si="9"/>
        <v>9.8078129000000018</v>
      </c>
      <c r="K12" s="180">
        <f t="shared" si="10"/>
        <v>31.35529506</v>
      </c>
      <c r="L12" s="205">
        <f t="shared" si="5"/>
        <v>2.9544579814814815</v>
      </c>
      <c r="M12" s="205">
        <f t="shared" si="5"/>
        <v>2.5702826851851852</v>
      </c>
      <c r="N12" s="205">
        <f t="shared" si="5"/>
        <v>3.0411966851851848</v>
      </c>
      <c r="O12" s="279">
        <f t="shared" si="11"/>
        <v>8.5659373518518507</v>
      </c>
      <c r="P12" s="238">
        <f t="shared" si="5"/>
        <v>1.301580611111111</v>
      </c>
      <c r="Q12" s="238">
        <f t="shared" si="5"/>
        <v>1.6657159444444447</v>
      </c>
      <c r="R12" s="238">
        <f t="shared" si="5"/>
        <v>1.3192885370370371</v>
      </c>
      <c r="S12" s="238">
        <f t="shared" si="12"/>
        <v>4.2865850925925928</v>
      </c>
      <c r="T12" s="238">
        <f t="shared" si="5"/>
        <v>1.3455330555555554</v>
      </c>
      <c r="U12" s="238">
        <f t="shared" si="5"/>
        <v>1.4015806111111102</v>
      </c>
      <c r="V12" s="238">
        <f t="shared" si="5"/>
        <v>1.4015806111111102</v>
      </c>
      <c r="W12" s="238">
        <f t="shared" si="13"/>
        <v>4.1486942777777758</v>
      </c>
      <c r="X12" s="238">
        <f t="shared" si="5"/>
        <v>1.4015806111111102</v>
      </c>
      <c r="Y12" s="238">
        <f t="shared" si="5"/>
        <v>1.4015806111111102</v>
      </c>
      <c r="Z12" s="238">
        <f t="shared" si="5"/>
        <v>1.4015806111111102</v>
      </c>
      <c r="AA12" s="238">
        <f t="shared" si="14"/>
        <v>4.2047418333333306</v>
      </c>
      <c r="AB12" s="239">
        <f t="shared" si="8"/>
        <v>21.205958555555551</v>
      </c>
    </row>
    <row r="13" spans="1:30" s="50" customFormat="1" ht="17.25" customHeight="1" x14ac:dyDescent="0.2">
      <c r="A13" s="59"/>
      <c r="B13" s="51"/>
      <c r="C13" s="52" t="s">
        <v>120</v>
      </c>
      <c r="D13" s="57">
        <v>0.02</v>
      </c>
      <c r="E13" s="172">
        <f t="shared" si="4"/>
        <v>3.4040835399999998</v>
      </c>
      <c r="F13" s="180">
        <f t="shared" si="4"/>
        <v>13.159745939999999</v>
      </c>
      <c r="G13" s="172">
        <f t="shared" si="4"/>
        <v>3.2328462200000003</v>
      </c>
      <c r="H13" s="172">
        <f t="shared" si="4"/>
        <v>3.1353466800000009</v>
      </c>
      <c r="I13" s="172">
        <f t="shared" si="4"/>
        <v>3.4396200000000001</v>
      </c>
      <c r="J13" s="180">
        <f t="shared" si="9"/>
        <v>9.8078129000000018</v>
      </c>
      <c r="K13" s="180">
        <f t="shared" si="10"/>
        <v>31.35529506</v>
      </c>
      <c r="L13" s="205">
        <f t="shared" si="5"/>
        <v>2.9544579814814815</v>
      </c>
      <c r="M13" s="205">
        <f t="shared" si="5"/>
        <v>2.5702826851851852</v>
      </c>
      <c r="N13" s="205">
        <f t="shared" si="5"/>
        <v>3.0411966851851848</v>
      </c>
      <c r="O13" s="279">
        <f t="shared" si="11"/>
        <v>8.5659373518518507</v>
      </c>
      <c r="P13" s="238">
        <f t="shared" si="5"/>
        <v>1.301580611111111</v>
      </c>
      <c r="Q13" s="238">
        <f t="shared" si="5"/>
        <v>1.6657159444444447</v>
      </c>
      <c r="R13" s="238">
        <f t="shared" si="5"/>
        <v>1.3192885370370371</v>
      </c>
      <c r="S13" s="238">
        <f t="shared" si="12"/>
        <v>4.2865850925925928</v>
      </c>
      <c r="T13" s="238">
        <f t="shared" si="5"/>
        <v>1.3455330555555554</v>
      </c>
      <c r="U13" s="238">
        <f t="shared" si="5"/>
        <v>1.4015806111111102</v>
      </c>
      <c r="V13" s="238">
        <f t="shared" si="5"/>
        <v>1.4015806111111102</v>
      </c>
      <c r="W13" s="238">
        <f t="shared" si="13"/>
        <v>4.1486942777777758</v>
      </c>
      <c r="X13" s="238">
        <f t="shared" si="5"/>
        <v>1.4015806111111102</v>
      </c>
      <c r="Y13" s="238">
        <f t="shared" si="5"/>
        <v>1.4015806111111102</v>
      </c>
      <c r="Z13" s="238">
        <f t="shared" si="5"/>
        <v>1.4015806111111102</v>
      </c>
      <c r="AA13" s="238">
        <f t="shared" si="14"/>
        <v>4.2047418333333306</v>
      </c>
      <c r="AB13" s="239">
        <f t="shared" si="8"/>
        <v>21.205958555555551</v>
      </c>
    </row>
    <row r="14" spans="1:30" s="50" customFormat="1" ht="17.25" customHeight="1" x14ac:dyDescent="0.2">
      <c r="A14" s="59"/>
      <c r="B14" s="51"/>
      <c r="C14" s="52" t="s">
        <v>121</v>
      </c>
      <c r="D14" s="57">
        <v>0.09</v>
      </c>
      <c r="E14" s="172">
        <f t="shared" si="4"/>
        <v>15.318375929999998</v>
      </c>
      <c r="F14" s="180">
        <f t="shared" si="4"/>
        <v>59.218856729999992</v>
      </c>
      <c r="G14" s="172">
        <f t="shared" si="4"/>
        <v>14.547807990000001</v>
      </c>
      <c r="H14" s="172">
        <f t="shared" si="4"/>
        <v>14.109060060000003</v>
      </c>
      <c r="I14" s="172">
        <f t="shared" si="4"/>
        <v>15.478289999999999</v>
      </c>
      <c r="J14" s="180">
        <f t="shared" si="9"/>
        <v>44.135158050000001</v>
      </c>
      <c r="K14" s="180">
        <f t="shared" si="10"/>
        <v>141.09882776999999</v>
      </c>
      <c r="L14" s="205">
        <f t="shared" si="5"/>
        <v>13.295060916666666</v>
      </c>
      <c r="M14" s="205">
        <f t="shared" si="5"/>
        <v>11.566272083333333</v>
      </c>
      <c r="N14" s="205">
        <f t="shared" si="5"/>
        <v>13.685385083333331</v>
      </c>
      <c r="O14" s="279">
        <f t="shared" si="11"/>
        <v>38.546718083333332</v>
      </c>
      <c r="P14" s="238">
        <f t="shared" si="5"/>
        <v>5.8571127499999989</v>
      </c>
      <c r="Q14" s="238">
        <f t="shared" si="5"/>
        <v>7.4957217500000004</v>
      </c>
      <c r="R14" s="238">
        <f t="shared" si="5"/>
        <v>5.936798416666667</v>
      </c>
      <c r="S14" s="238">
        <f t="shared" si="12"/>
        <v>19.289632916666669</v>
      </c>
      <c r="T14" s="238">
        <f t="shared" si="5"/>
        <v>6.0548987499999987</v>
      </c>
      <c r="U14" s="238">
        <f t="shared" si="5"/>
        <v>6.3071127499999955</v>
      </c>
      <c r="V14" s="238">
        <f t="shared" si="5"/>
        <v>6.3071127499999955</v>
      </c>
      <c r="W14" s="238">
        <f t="shared" si="13"/>
        <v>18.669124249999989</v>
      </c>
      <c r="X14" s="238">
        <f t="shared" si="5"/>
        <v>6.3071127499999955</v>
      </c>
      <c r="Y14" s="238">
        <f t="shared" si="5"/>
        <v>6.3071127499999955</v>
      </c>
      <c r="Z14" s="238">
        <f t="shared" si="5"/>
        <v>6.3071127499999955</v>
      </c>
      <c r="AA14" s="238">
        <f t="shared" si="14"/>
        <v>18.921338249999987</v>
      </c>
      <c r="AB14" s="239">
        <f t="shared" si="8"/>
        <v>95.42681349999998</v>
      </c>
    </row>
    <row r="15" spans="1:30" s="50" customFormat="1" ht="17.25" customHeight="1" x14ac:dyDescent="0.2">
      <c r="A15" s="59"/>
      <c r="B15" s="51"/>
      <c r="C15" s="52" t="s">
        <v>122</v>
      </c>
      <c r="D15" s="57">
        <v>0.09</v>
      </c>
      <c r="E15" s="172">
        <f t="shared" ref="E15:I20" si="15">E$4*$D15</f>
        <v>15.318375929999998</v>
      </c>
      <c r="F15" s="180">
        <f t="shared" si="15"/>
        <v>59.218856729999992</v>
      </c>
      <c r="G15" s="172">
        <f t="shared" si="15"/>
        <v>14.547807990000001</v>
      </c>
      <c r="H15" s="172">
        <f t="shared" si="15"/>
        <v>14.109060060000003</v>
      </c>
      <c r="I15" s="172">
        <f t="shared" si="15"/>
        <v>15.478289999999999</v>
      </c>
      <c r="J15" s="180">
        <f t="shared" si="9"/>
        <v>44.135158050000001</v>
      </c>
      <c r="K15" s="180">
        <f t="shared" si="10"/>
        <v>141.09882776999999</v>
      </c>
      <c r="L15" s="205">
        <f t="shared" si="5"/>
        <v>13.295060916666666</v>
      </c>
      <c r="M15" s="205">
        <f t="shared" si="5"/>
        <v>11.566272083333333</v>
      </c>
      <c r="N15" s="205">
        <f t="shared" si="5"/>
        <v>13.685385083333331</v>
      </c>
      <c r="O15" s="279">
        <f t="shared" si="11"/>
        <v>38.546718083333332</v>
      </c>
      <c r="P15" s="238">
        <f t="shared" si="5"/>
        <v>5.8571127499999989</v>
      </c>
      <c r="Q15" s="238">
        <f t="shared" si="5"/>
        <v>7.4957217500000004</v>
      </c>
      <c r="R15" s="238">
        <f t="shared" si="5"/>
        <v>5.936798416666667</v>
      </c>
      <c r="S15" s="238">
        <f t="shared" si="12"/>
        <v>19.289632916666669</v>
      </c>
      <c r="T15" s="238">
        <f t="shared" si="5"/>
        <v>6.0548987499999987</v>
      </c>
      <c r="U15" s="238">
        <f t="shared" si="5"/>
        <v>6.3071127499999955</v>
      </c>
      <c r="V15" s="238">
        <f t="shared" si="5"/>
        <v>6.3071127499999955</v>
      </c>
      <c r="W15" s="238">
        <f t="shared" si="13"/>
        <v>18.669124249999989</v>
      </c>
      <c r="X15" s="238">
        <f t="shared" si="5"/>
        <v>6.3071127499999955</v>
      </c>
      <c r="Y15" s="238">
        <f t="shared" si="5"/>
        <v>6.3071127499999955</v>
      </c>
      <c r="Z15" s="238">
        <f t="shared" si="5"/>
        <v>6.3071127499999955</v>
      </c>
      <c r="AA15" s="238">
        <f t="shared" si="14"/>
        <v>18.921338249999987</v>
      </c>
      <c r="AB15" s="239">
        <f t="shared" si="8"/>
        <v>95.42681349999998</v>
      </c>
    </row>
    <row r="16" spans="1:30" s="50" customFormat="1" ht="17.25" customHeight="1" x14ac:dyDescent="0.2">
      <c r="A16" s="59"/>
      <c r="B16" s="51"/>
      <c r="C16" s="52" t="s">
        <v>123</v>
      </c>
      <c r="D16" s="57">
        <v>0.05</v>
      </c>
      <c r="E16" s="172">
        <f t="shared" si="15"/>
        <v>8.5102088499999997</v>
      </c>
      <c r="F16" s="180">
        <f t="shared" si="15"/>
        <v>32.899364849999998</v>
      </c>
      <c r="G16" s="172">
        <f t="shared" si="15"/>
        <v>8.082115550000001</v>
      </c>
      <c r="H16" s="172">
        <f t="shared" si="15"/>
        <v>7.8383667000000017</v>
      </c>
      <c r="I16" s="172">
        <f t="shared" si="15"/>
        <v>8.5990500000000001</v>
      </c>
      <c r="J16" s="180">
        <f t="shared" si="9"/>
        <v>24.519532250000005</v>
      </c>
      <c r="K16" s="180">
        <f t="shared" si="10"/>
        <v>78.388237650000008</v>
      </c>
      <c r="L16" s="205">
        <f t="shared" si="5"/>
        <v>7.3861449537037034</v>
      </c>
      <c r="M16" s="205">
        <f t="shared" si="5"/>
        <v>6.4257067129629633</v>
      </c>
      <c r="N16" s="205">
        <f t="shared" si="5"/>
        <v>7.6029917129629627</v>
      </c>
      <c r="O16" s="279">
        <f t="shared" si="11"/>
        <v>21.41484337962963</v>
      </c>
      <c r="P16" s="238">
        <f t="shared" si="5"/>
        <v>3.2539515277777777</v>
      </c>
      <c r="Q16" s="238">
        <f t="shared" si="5"/>
        <v>4.1642898611111114</v>
      </c>
      <c r="R16" s="238">
        <f t="shared" si="5"/>
        <v>3.2982213425925928</v>
      </c>
      <c r="S16" s="238">
        <f t="shared" si="12"/>
        <v>10.716462731481482</v>
      </c>
      <c r="T16" s="238">
        <f t="shared" si="5"/>
        <v>3.3638326388888888</v>
      </c>
      <c r="U16" s="238">
        <f t="shared" si="5"/>
        <v>3.5039515277777755</v>
      </c>
      <c r="V16" s="238">
        <f t="shared" si="5"/>
        <v>3.5039515277777755</v>
      </c>
      <c r="W16" s="238">
        <f t="shared" si="13"/>
        <v>10.371735694444441</v>
      </c>
      <c r="X16" s="238">
        <f t="shared" si="5"/>
        <v>3.5039515277777755</v>
      </c>
      <c r="Y16" s="238">
        <f t="shared" si="5"/>
        <v>3.5039515277777755</v>
      </c>
      <c r="Z16" s="238">
        <f t="shared" si="5"/>
        <v>3.5039515277777755</v>
      </c>
      <c r="AA16" s="238">
        <f t="shared" si="14"/>
        <v>10.511854583333326</v>
      </c>
      <c r="AB16" s="239">
        <f t="shared" si="8"/>
        <v>53.014896388888879</v>
      </c>
    </row>
    <row r="17" spans="1:28" s="50" customFormat="1" ht="17.25" customHeight="1" x14ac:dyDescent="0.2">
      <c r="A17" s="59"/>
      <c r="B17" s="51"/>
      <c r="C17" s="52" t="s">
        <v>124</v>
      </c>
      <c r="D17" s="57">
        <v>0.05</v>
      </c>
      <c r="E17" s="172">
        <f t="shared" si="15"/>
        <v>8.5102088499999997</v>
      </c>
      <c r="F17" s="180">
        <f t="shared" si="15"/>
        <v>32.899364849999998</v>
      </c>
      <c r="G17" s="172">
        <f t="shared" si="15"/>
        <v>8.082115550000001</v>
      </c>
      <c r="H17" s="172">
        <f t="shared" si="15"/>
        <v>7.8383667000000017</v>
      </c>
      <c r="I17" s="172">
        <f t="shared" si="15"/>
        <v>8.5990500000000001</v>
      </c>
      <c r="J17" s="180">
        <f t="shared" si="9"/>
        <v>24.519532250000005</v>
      </c>
      <c r="K17" s="180">
        <f t="shared" si="10"/>
        <v>78.388237650000008</v>
      </c>
      <c r="L17" s="205">
        <f t="shared" si="5"/>
        <v>7.3861449537037034</v>
      </c>
      <c r="M17" s="205">
        <f t="shared" si="5"/>
        <v>6.4257067129629633</v>
      </c>
      <c r="N17" s="205">
        <f t="shared" si="5"/>
        <v>7.6029917129629627</v>
      </c>
      <c r="O17" s="279">
        <f t="shared" si="11"/>
        <v>21.41484337962963</v>
      </c>
      <c r="P17" s="238">
        <f t="shared" si="5"/>
        <v>3.2539515277777777</v>
      </c>
      <c r="Q17" s="238">
        <f t="shared" si="5"/>
        <v>4.1642898611111114</v>
      </c>
      <c r="R17" s="238">
        <f t="shared" si="5"/>
        <v>3.2982213425925928</v>
      </c>
      <c r="S17" s="238">
        <f t="shared" si="12"/>
        <v>10.716462731481482</v>
      </c>
      <c r="T17" s="238">
        <f t="shared" si="5"/>
        <v>3.3638326388888888</v>
      </c>
      <c r="U17" s="238">
        <f t="shared" si="5"/>
        <v>3.5039515277777755</v>
      </c>
      <c r="V17" s="238">
        <f t="shared" si="5"/>
        <v>3.5039515277777755</v>
      </c>
      <c r="W17" s="238">
        <f t="shared" si="13"/>
        <v>10.371735694444441</v>
      </c>
      <c r="X17" s="238">
        <f t="shared" si="5"/>
        <v>3.5039515277777755</v>
      </c>
      <c r="Y17" s="238">
        <f t="shared" si="5"/>
        <v>3.5039515277777755</v>
      </c>
      <c r="Z17" s="238">
        <f t="shared" si="5"/>
        <v>3.5039515277777755</v>
      </c>
      <c r="AA17" s="238">
        <f t="shared" si="14"/>
        <v>10.511854583333326</v>
      </c>
      <c r="AB17" s="239">
        <f t="shared" si="8"/>
        <v>53.014896388888879</v>
      </c>
    </row>
    <row r="18" spans="1:28" s="50" customFormat="1" ht="17.25" customHeight="1" x14ac:dyDescent="0.2">
      <c r="A18" s="59"/>
      <c r="B18" s="51"/>
      <c r="C18" s="52" t="s">
        <v>125</v>
      </c>
      <c r="D18" s="57">
        <v>0.04</v>
      </c>
      <c r="E18" s="172">
        <f t="shared" si="15"/>
        <v>6.8081670799999996</v>
      </c>
      <c r="F18" s="180">
        <f t="shared" si="15"/>
        <v>26.319491879999998</v>
      </c>
      <c r="G18" s="172">
        <f t="shared" si="15"/>
        <v>6.4656924400000007</v>
      </c>
      <c r="H18" s="172">
        <f t="shared" si="15"/>
        <v>6.2706933600000019</v>
      </c>
      <c r="I18" s="172">
        <f t="shared" si="15"/>
        <v>6.8792400000000002</v>
      </c>
      <c r="J18" s="180">
        <f t="shared" si="9"/>
        <v>19.615625800000004</v>
      </c>
      <c r="K18" s="180">
        <f t="shared" si="10"/>
        <v>62.710590119999999</v>
      </c>
      <c r="L18" s="205">
        <f t="shared" si="5"/>
        <v>5.9089159629629631</v>
      </c>
      <c r="M18" s="205">
        <f t="shared" si="5"/>
        <v>5.1405653703703704</v>
      </c>
      <c r="N18" s="205">
        <f t="shared" si="5"/>
        <v>6.0823933703703696</v>
      </c>
      <c r="O18" s="279">
        <f t="shared" si="11"/>
        <v>17.131874703703701</v>
      </c>
      <c r="P18" s="238">
        <f t="shared" si="5"/>
        <v>2.603161222222222</v>
      </c>
      <c r="Q18" s="238">
        <f t="shared" si="5"/>
        <v>3.3314318888888894</v>
      </c>
      <c r="R18" s="238">
        <f t="shared" si="5"/>
        <v>2.6385770740740742</v>
      </c>
      <c r="S18" s="238">
        <f t="shared" si="12"/>
        <v>8.5731701851851856</v>
      </c>
      <c r="T18" s="238">
        <f t="shared" si="5"/>
        <v>2.6910661111111107</v>
      </c>
      <c r="U18" s="238">
        <f t="shared" si="5"/>
        <v>2.8031612222222204</v>
      </c>
      <c r="V18" s="238">
        <f t="shared" si="5"/>
        <v>2.8031612222222204</v>
      </c>
      <c r="W18" s="238">
        <f t="shared" si="13"/>
        <v>8.2973885555555515</v>
      </c>
      <c r="X18" s="238">
        <f t="shared" si="5"/>
        <v>2.8031612222222204</v>
      </c>
      <c r="Y18" s="238">
        <f t="shared" si="5"/>
        <v>2.8031612222222204</v>
      </c>
      <c r="Z18" s="238">
        <f t="shared" si="5"/>
        <v>2.8031612222222204</v>
      </c>
      <c r="AA18" s="238">
        <f t="shared" si="14"/>
        <v>8.4094836666666613</v>
      </c>
      <c r="AB18" s="239">
        <f t="shared" si="8"/>
        <v>42.411917111111102</v>
      </c>
    </row>
    <row r="19" spans="1:28" s="50" customFormat="1" ht="17.25" customHeight="1" x14ac:dyDescent="0.2">
      <c r="A19" s="59"/>
      <c r="B19" s="51"/>
      <c r="C19" s="52" t="s">
        <v>126</v>
      </c>
      <c r="D19" s="57">
        <v>0.05</v>
      </c>
      <c r="E19" s="172">
        <f t="shared" si="15"/>
        <v>8.5102088499999997</v>
      </c>
      <c r="F19" s="180">
        <f t="shared" si="15"/>
        <v>32.899364849999998</v>
      </c>
      <c r="G19" s="172">
        <f t="shared" si="15"/>
        <v>8.082115550000001</v>
      </c>
      <c r="H19" s="172">
        <f t="shared" si="15"/>
        <v>7.8383667000000017</v>
      </c>
      <c r="I19" s="172">
        <f t="shared" si="15"/>
        <v>8.5990500000000001</v>
      </c>
      <c r="J19" s="180">
        <f t="shared" si="9"/>
        <v>24.519532250000005</v>
      </c>
      <c r="K19" s="180">
        <f t="shared" si="10"/>
        <v>78.388237650000008</v>
      </c>
      <c r="L19" s="205">
        <f t="shared" si="5"/>
        <v>7.3861449537037034</v>
      </c>
      <c r="M19" s="205">
        <f t="shared" si="5"/>
        <v>6.4257067129629633</v>
      </c>
      <c r="N19" s="205">
        <f t="shared" si="5"/>
        <v>7.6029917129629627</v>
      </c>
      <c r="O19" s="279">
        <f t="shared" si="11"/>
        <v>21.41484337962963</v>
      </c>
      <c r="P19" s="238">
        <f t="shared" si="5"/>
        <v>3.2539515277777777</v>
      </c>
      <c r="Q19" s="238">
        <f t="shared" si="5"/>
        <v>4.1642898611111114</v>
      </c>
      <c r="R19" s="238">
        <f t="shared" si="5"/>
        <v>3.2982213425925928</v>
      </c>
      <c r="S19" s="238">
        <f t="shared" si="12"/>
        <v>10.716462731481482</v>
      </c>
      <c r="T19" s="238">
        <f t="shared" si="5"/>
        <v>3.3638326388888888</v>
      </c>
      <c r="U19" s="238">
        <f t="shared" si="5"/>
        <v>3.5039515277777755</v>
      </c>
      <c r="V19" s="238">
        <f t="shared" si="5"/>
        <v>3.5039515277777755</v>
      </c>
      <c r="W19" s="238">
        <f t="shared" si="13"/>
        <v>10.371735694444441</v>
      </c>
      <c r="X19" s="238">
        <f t="shared" si="5"/>
        <v>3.5039515277777755</v>
      </c>
      <c r="Y19" s="238">
        <f t="shared" si="5"/>
        <v>3.5039515277777755</v>
      </c>
      <c r="Z19" s="238">
        <f t="shared" si="5"/>
        <v>3.5039515277777755</v>
      </c>
      <c r="AA19" s="238">
        <f t="shared" si="14"/>
        <v>10.511854583333326</v>
      </c>
      <c r="AB19" s="239">
        <f t="shared" si="8"/>
        <v>53.014896388888879</v>
      </c>
    </row>
    <row r="20" spans="1:28" s="50" customFormat="1" ht="17.25" customHeight="1" x14ac:dyDescent="0.2">
      <c r="A20" s="59"/>
      <c r="B20" s="51"/>
      <c r="C20" s="52" t="s">
        <v>127</v>
      </c>
      <c r="D20" s="57">
        <v>0.1</v>
      </c>
      <c r="E20" s="172">
        <f t="shared" si="15"/>
        <v>17.020417699999999</v>
      </c>
      <c r="F20" s="180">
        <f t="shared" si="15"/>
        <v>65.798729699999996</v>
      </c>
      <c r="G20" s="172">
        <f t="shared" si="15"/>
        <v>16.164231100000002</v>
      </c>
      <c r="H20" s="172">
        <f t="shared" si="15"/>
        <v>15.676733400000003</v>
      </c>
      <c r="I20" s="172">
        <f t="shared" si="15"/>
        <v>17.1981</v>
      </c>
      <c r="J20" s="180">
        <f t="shared" si="9"/>
        <v>49.039064500000009</v>
      </c>
      <c r="K20" s="180">
        <f t="shared" si="10"/>
        <v>156.77647530000002</v>
      </c>
      <c r="L20" s="205">
        <f t="shared" si="5"/>
        <v>14.772289907407407</v>
      </c>
      <c r="M20" s="205">
        <f t="shared" si="5"/>
        <v>12.851413425925927</v>
      </c>
      <c r="N20" s="205">
        <f t="shared" si="5"/>
        <v>15.205983425925925</v>
      </c>
      <c r="O20" s="279">
        <f t="shared" si="11"/>
        <v>42.82968675925926</v>
      </c>
      <c r="P20" s="238">
        <f t="shared" si="5"/>
        <v>6.5079030555555555</v>
      </c>
      <c r="Q20" s="238">
        <f t="shared" si="5"/>
        <v>8.3285797222222229</v>
      </c>
      <c r="R20" s="238">
        <f t="shared" si="5"/>
        <v>6.5964426851851856</v>
      </c>
      <c r="S20" s="238">
        <f t="shared" si="12"/>
        <v>21.432925462962963</v>
      </c>
      <c r="T20" s="238">
        <f t="shared" si="5"/>
        <v>6.7276652777777777</v>
      </c>
      <c r="U20" s="238">
        <f t="shared" si="5"/>
        <v>7.007903055555551</v>
      </c>
      <c r="V20" s="238">
        <f t="shared" si="5"/>
        <v>7.007903055555551</v>
      </c>
      <c r="W20" s="238">
        <f t="shared" si="13"/>
        <v>20.743471388888882</v>
      </c>
      <c r="X20" s="238">
        <f t="shared" si="5"/>
        <v>7.007903055555551</v>
      </c>
      <c r="Y20" s="238">
        <f t="shared" si="5"/>
        <v>7.007903055555551</v>
      </c>
      <c r="Z20" s="238">
        <f t="shared" si="5"/>
        <v>7.007903055555551</v>
      </c>
      <c r="AA20" s="238">
        <f t="shared" si="14"/>
        <v>21.023709166666652</v>
      </c>
      <c r="AB20" s="239">
        <f t="shared" si="8"/>
        <v>106.02979277777776</v>
      </c>
    </row>
    <row r="21" spans="1:28" s="62" customFormat="1" ht="17.25" customHeight="1" x14ac:dyDescent="0.2">
      <c r="A21" s="424">
        <v>2</v>
      </c>
      <c r="B21" s="425" t="s">
        <v>33</v>
      </c>
      <c r="C21" s="426" t="s">
        <v>34</v>
      </c>
      <c r="D21" s="427">
        <f>SUM(D22:D37)</f>
        <v>0.99999999999999989</v>
      </c>
      <c r="E21" s="428">
        <f>'1.Danh muc CPHC'!BD9</f>
        <v>0.32649600000000001</v>
      </c>
      <c r="F21" s="428">
        <f>'1.Danh muc CPHC'!BE9</f>
        <v>1.554343</v>
      </c>
      <c r="G21" s="428">
        <f>'1.Danh muc CPHC'!BF9</f>
        <v>0.196296</v>
      </c>
      <c r="H21" s="428">
        <f>'1.Danh muc CPHC'!BG9</f>
        <v>4.9090000000000002E-2</v>
      </c>
      <c r="I21" s="428">
        <f>'1.Danh muc CPHC'!BH9</f>
        <v>4.9090000000000002E-2</v>
      </c>
      <c r="J21" s="428">
        <f>'1.Danh muc CPHC'!BI9</f>
        <v>0.29447600000000007</v>
      </c>
      <c r="K21" s="428">
        <f>'1.Danh muc CPHC'!BJ9</f>
        <v>6.1414620800000002</v>
      </c>
      <c r="L21" s="173">
        <v>4.9090000000000002E-2</v>
      </c>
      <c r="M21" s="173">
        <v>4.9090000000000002E-2</v>
      </c>
      <c r="N21" s="173">
        <v>4.9090000000000002E-2</v>
      </c>
      <c r="O21" s="429">
        <f>SUM(L21:N21)</f>
        <v>0.14727000000000001</v>
      </c>
      <c r="P21" s="173">
        <v>4.9090000000000002E-2</v>
      </c>
      <c r="Q21" s="173">
        <v>4.9090000000000002E-2</v>
      </c>
      <c r="R21" s="173">
        <v>4.9090000000000002E-2</v>
      </c>
      <c r="S21" s="241">
        <f>SUM(P21:R21)</f>
        <v>0.14727000000000001</v>
      </c>
      <c r="T21" s="173">
        <v>4.9090000000000002E-2</v>
      </c>
      <c r="U21" s="241">
        <v>4.7126399999999999E-2</v>
      </c>
      <c r="V21" s="241">
        <v>4.7126399999999999E-2</v>
      </c>
      <c r="W21" s="241">
        <f>SUM(T21:V21)</f>
        <v>0.14334279999999999</v>
      </c>
      <c r="X21" s="241">
        <v>4.7126399999999999E-2</v>
      </c>
      <c r="Y21" s="241">
        <v>4.7126399999999999E-2</v>
      </c>
      <c r="Z21" s="241">
        <v>4.7126399999999999E-2</v>
      </c>
      <c r="AA21" s="241">
        <f>SUM(X21:Z21)</f>
        <v>0.14137919999999998</v>
      </c>
      <c r="AB21" s="241">
        <f t="shared" si="8"/>
        <v>0.57926199999999994</v>
      </c>
    </row>
    <row r="22" spans="1:28" s="50" customFormat="1" ht="17.25" customHeight="1" x14ac:dyDescent="0.2">
      <c r="A22" s="59"/>
      <c r="B22" s="51"/>
      <c r="C22" s="52" t="s">
        <v>112</v>
      </c>
      <c r="D22" s="57">
        <v>0</v>
      </c>
      <c r="E22" s="172">
        <f t="shared" ref="E22:I31" si="16">E$21*$D22</f>
        <v>0</v>
      </c>
      <c r="F22" s="180">
        <f t="shared" si="16"/>
        <v>0</v>
      </c>
      <c r="G22" s="172">
        <f t="shared" si="16"/>
        <v>0</v>
      </c>
      <c r="H22" s="172">
        <f t="shared" si="16"/>
        <v>0</v>
      </c>
      <c r="I22" s="172">
        <f t="shared" si="16"/>
        <v>0</v>
      </c>
      <c r="J22" s="180">
        <f t="shared" ref="J22:J37" si="17">SUM(G22:I22)</f>
        <v>0</v>
      </c>
      <c r="K22" s="183">
        <f>K$21*$D22</f>
        <v>0</v>
      </c>
      <c r="L22" s="205">
        <f t="shared" ref="L22:Z37" si="18">L$21*$D22</f>
        <v>0</v>
      </c>
      <c r="M22" s="205">
        <f t="shared" si="18"/>
        <v>0</v>
      </c>
      <c r="N22" s="205">
        <f t="shared" si="18"/>
        <v>0</v>
      </c>
      <c r="O22" s="279">
        <f t="shared" ref="O22" si="19">SUM(L22:N22)</f>
        <v>0</v>
      </c>
      <c r="P22" s="238">
        <f t="shared" si="18"/>
        <v>0</v>
      </c>
      <c r="Q22" s="238">
        <f t="shared" si="18"/>
        <v>0</v>
      </c>
      <c r="R22" s="238">
        <f t="shared" si="18"/>
        <v>0</v>
      </c>
      <c r="S22" s="238">
        <f t="shared" ref="S22:S37" si="20">SUM(P22:R22)</f>
        <v>0</v>
      </c>
      <c r="T22" s="238">
        <f t="shared" si="18"/>
        <v>0</v>
      </c>
      <c r="U22" s="238">
        <f t="shared" si="18"/>
        <v>0</v>
      </c>
      <c r="V22" s="238">
        <f t="shared" si="18"/>
        <v>0</v>
      </c>
      <c r="W22" s="238">
        <f t="shared" ref="W22:W37" si="21">SUM(T22:V22)</f>
        <v>0</v>
      </c>
      <c r="X22" s="238">
        <f t="shared" si="18"/>
        <v>0</v>
      </c>
      <c r="Y22" s="238">
        <f t="shared" si="18"/>
        <v>0</v>
      </c>
      <c r="Z22" s="238">
        <f t="shared" si="18"/>
        <v>0</v>
      </c>
      <c r="AA22" s="238">
        <f t="shared" ref="AA22:AA37" si="22">SUM(X22:Z22)</f>
        <v>0</v>
      </c>
      <c r="AB22" s="239">
        <f t="shared" si="8"/>
        <v>0</v>
      </c>
    </row>
    <row r="23" spans="1:28" s="50" customFormat="1" ht="17.25" customHeight="1" x14ac:dyDescent="0.2">
      <c r="A23" s="59"/>
      <c r="B23" s="51"/>
      <c r="C23" s="52" t="s">
        <v>113</v>
      </c>
      <c r="D23" s="57">
        <v>0.1</v>
      </c>
      <c r="E23" s="172">
        <f t="shared" si="16"/>
        <v>3.2649600000000001E-2</v>
      </c>
      <c r="F23" s="180">
        <f t="shared" si="16"/>
        <v>0.15543430000000003</v>
      </c>
      <c r="G23" s="172">
        <f t="shared" si="16"/>
        <v>1.9629600000000001E-2</v>
      </c>
      <c r="H23" s="172">
        <f t="shared" si="16"/>
        <v>4.9090000000000002E-3</v>
      </c>
      <c r="I23" s="172">
        <f t="shared" si="16"/>
        <v>4.9090000000000002E-3</v>
      </c>
      <c r="J23" s="180">
        <f t="shared" si="17"/>
        <v>2.9447600000000001E-2</v>
      </c>
      <c r="K23" s="183">
        <f t="shared" ref="K23:K37" si="23">K$21*$D23</f>
        <v>0.61414620800000008</v>
      </c>
      <c r="L23" s="205">
        <f t="shared" si="18"/>
        <v>4.9090000000000002E-3</v>
      </c>
      <c r="M23" s="205">
        <f t="shared" si="18"/>
        <v>4.9090000000000002E-3</v>
      </c>
      <c r="N23" s="205">
        <f t="shared" si="18"/>
        <v>4.9090000000000002E-3</v>
      </c>
      <c r="O23" s="279">
        <f t="shared" ref="O23:O37" si="24">SUM(L23:N23)</f>
        <v>1.4727000000000001E-2</v>
      </c>
      <c r="P23" s="238">
        <f t="shared" si="18"/>
        <v>4.9090000000000002E-3</v>
      </c>
      <c r="Q23" s="238">
        <f t="shared" si="18"/>
        <v>4.9090000000000002E-3</v>
      </c>
      <c r="R23" s="238">
        <f t="shared" si="18"/>
        <v>4.9090000000000002E-3</v>
      </c>
      <c r="S23" s="238">
        <f t="shared" si="20"/>
        <v>1.4727000000000001E-2</v>
      </c>
      <c r="T23" s="238">
        <f t="shared" si="18"/>
        <v>4.9090000000000002E-3</v>
      </c>
      <c r="U23" s="238">
        <f t="shared" si="18"/>
        <v>4.7126400000000006E-3</v>
      </c>
      <c r="V23" s="238">
        <f t="shared" si="18"/>
        <v>4.7126400000000006E-3</v>
      </c>
      <c r="W23" s="238">
        <f t="shared" si="21"/>
        <v>1.4334280000000001E-2</v>
      </c>
      <c r="X23" s="238">
        <f t="shared" si="18"/>
        <v>4.7126400000000006E-3</v>
      </c>
      <c r="Y23" s="238">
        <f t="shared" si="18"/>
        <v>4.7126400000000006E-3</v>
      </c>
      <c r="Z23" s="238">
        <f t="shared" si="18"/>
        <v>4.7126400000000006E-3</v>
      </c>
      <c r="AA23" s="238">
        <f t="shared" si="22"/>
        <v>1.4137920000000002E-2</v>
      </c>
      <c r="AB23" s="239">
        <f>AA23+W23+S23+O23</f>
        <v>5.7926200000000011E-2</v>
      </c>
    </row>
    <row r="24" spans="1:28" s="50" customFormat="1" ht="17.25" customHeight="1" x14ac:dyDescent="0.2">
      <c r="A24" s="59"/>
      <c r="B24" s="51"/>
      <c r="C24" s="52" t="s">
        <v>114</v>
      </c>
      <c r="D24" s="57">
        <v>0.1</v>
      </c>
      <c r="E24" s="172">
        <f t="shared" si="16"/>
        <v>3.2649600000000001E-2</v>
      </c>
      <c r="F24" s="180">
        <f t="shared" si="16"/>
        <v>0.15543430000000003</v>
      </c>
      <c r="G24" s="172">
        <f t="shared" si="16"/>
        <v>1.9629600000000001E-2</v>
      </c>
      <c r="H24" s="172">
        <f t="shared" si="16"/>
        <v>4.9090000000000002E-3</v>
      </c>
      <c r="I24" s="172">
        <f t="shared" si="16"/>
        <v>4.9090000000000002E-3</v>
      </c>
      <c r="J24" s="180">
        <f t="shared" si="17"/>
        <v>2.9447600000000001E-2</v>
      </c>
      <c r="K24" s="183">
        <f t="shared" si="23"/>
        <v>0.61414620800000008</v>
      </c>
      <c r="L24" s="205">
        <f t="shared" si="18"/>
        <v>4.9090000000000002E-3</v>
      </c>
      <c r="M24" s="205">
        <f t="shared" si="18"/>
        <v>4.9090000000000002E-3</v>
      </c>
      <c r="N24" s="205">
        <f t="shared" si="18"/>
        <v>4.9090000000000002E-3</v>
      </c>
      <c r="O24" s="279">
        <f t="shared" si="24"/>
        <v>1.4727000000000001E-2</v>
      </c>
      <c r="P24" s="238">
        <f t="shared" si="18"/>
        <v>4.9090000000000002E-3</v>
      </c>
      <c r="Q24" s="238">
        <f t="shared" si="18"/>
        <v>4.9090000000000002E-3</v>
      </c>
      <c r="R24" s="238">
        <f t="shared" si="18"/>
        <v>4.9090000000000002E-3</v>
      </c>
      <c r="S24" s="238">
        <f t="shared" si="20"/>
        <v>1.4727000000000001E-2</v>
      </c>
      <c r="T24" s="238">
        <f t="shared" si="18"/>
        <v>4.9090000000000002E-3</v>
      </c>
      <c r="U24" s="238">
        <f t="shared" si="18"/>
        <v>4.7126400000000006E-3</v>
      </c>
      <c r="V24" s="238">
        <f t="shared" si="18"/>
        <v>4.7126400000000006E-3</v>
      </c>
      <c r="W24" s="238">
        <f t="shared" si="21"/>
        <v>1.4334280000000001E-2</v>
      </c>
      <c r="X24" s="238">
        <f t="shared" si="18"/>
        <v>4.7126400000000006E-3</v>
      </c>
      <c r="Y24" s="238">
        <f t="shared" si="18"/>
        <v>4.7126400000000006E-3</v>
      </c>
      <c r="Z24" s="238">
        <f t="shared" si="18"/>
        <v>4.7126400000000006E-3</v>
      </c>
      <c r="AA24" s="238">
        <f t="shared" si="22"/>
        <v>1.4137920000000002E-2</v>
      </c>
      <c r="AB24" s="239">
        <f t="shared" si="8"/>
        <v>5.7926200000000011E-2</v>
      </c>
    </row>
    <row r="25" spans="1:28" s="50" customFormat="1" ht="17.25" customHeight="1" x14ac:dyDescent="0.2">
      <c r="A25" s="59"/>
      <c r="B25" s="51"/>
      <c r="C25" s="52" t="s">
        <v>115</v>
      </c>
      <c r="D25" s="57">
        <v>0.1</v>
      </c>
      <c r="E25" s="172">
        <f t="shared" si="16"/>
        <v>3.2649600000000001E-2</v>
      </c>
      <c r="F25" s="180">
        <f t="shared" si="16"/>
        <v>0.15543430000000003</v>
      </c>
      <c r="G25" s="172">
        <f t="shared" si="16"/>
        <v>1.9629600000000001E-2</v>
      </c>
      <c r="H25" s="172">
        <f t="shared" si="16"/>
        <v>4.9090000000000002E-3</v>
      </c>
      <c r="I25" s="172">
        <f t="shared" si="16"/>
        <v>4.9090000000000002E-3</v>
      </c>
      <c r="J25" s="180">
        <f t="shared" si="17"/>
        <v>2.9447600000000001E-2</v>
      </c>
      <c r="K25" s="183">
        <f t="shared" si="23"/>
        <v>0.61414620800000008</v>
      </c>
      <c r="L25" s="205">
        <f t="shared" si="18"/>
        <v>4.9090000000000002E-3</v>
      </c>
      <c r="M25" s="205">
        <f t="shared" si="18"/>
        <v>4.9090000000000002E-3</v>
      </c>
      <c r="N25" s="205">
        <f t="shared" si="18"/>
        <v>4.9090000000000002E-3</v>
      </c>
      <c r="O25" s="279">
        <f t="shared" si="24"/>
        <v>1.4727000000000001E-2</v>
      </c>
      <c r="P25" s="238">
        <f t="shared" si="18"/>
        <v>4.9090000000000002E-3</v>
      </c>
      <c r="Q25" s="238">
        <f t="shared" si="18"/>
        <v>4.9090000000000002E-3</v>
      </c>
      <c r="R25" s="238">
        <f t="shared" si="18"/>
        <v>4.9090000000000002E-3</v>
      </c>
      <c r="S25" s="238">
        <f t="shared" si="20"/>
        <v>1.4727000000000001E-2</v>
      </c>
      <c r="T25" s="238">
        <f t="shared" si="18"/>
        <v>4.9090000000000002E-3</v>
      </c>
      <c r="U25" s="238">
        <f t="shared" si="18"/>
        <v>4.7126400000000006E-3</v>
      </c>
      <c r="V25" s="238">
        <f t="shared" si="18"/>
        <v>4.7126400000000006E-3</v>
      </c>
      <c r="W25" s="238">
        <f t="shared" si="21"/>
        <v>1.4334280000000001E-2</v>
      </c>
      <c r="X25" s="238">
        <f t="shared" si="18"/>
        <v>4.7126400000000006E-3</v>
      </c>
      <c r="Y25" s="238">
        <f t="shared" si="18"/>
        <v>4.7126400000000006E-3</v>
      </c>
      <c r="Z25" s="238">
        <f t="shared" si="18"/>
        <v>4.7126400000000006E-3</v>
      </c>
      <c r="AA25" s="238">
        <f t="shared" si="22"/>
        <v>1.4137920000000002E-2</v>
      </c>
      <c r="AB25" s="239">
        <f t="shared" si="8"/>
        <v>5.7926200000000011E-2</v>
      </c>
    </row>
    <row r="26" spans="1:28" s="50" customFormat="1" ht="17.25" customHeight="1" x14ac:dyDescent="0.2">
      <c r="A26" s="59"/>
      <c r="B26" s="51"/>
      <c r="C26" s="52" t="s">
        <v>116</v>
      </c>
      <c r="D26" s="57">
        <v>0.1</v>
      </c>
      <c r="E26" s="172">
        <f t="shared" si="16"/>
        <v>3.2649600000000001E-2</v>
      </c>
      <c r="F26" s="180">
        <f t="shared" si="16"/>
        <v>0.15543430000000003</v>
      </c>
      <c r="G26" s="172">
        <f t="shared" si="16"/>
        <v>1.9629600000000001E-2</v>
      </c>
      <c r="H26" s="172">
        <f t="shared" si="16"/>
        <v>4.9090000000000002E-3</v>
      </c>
      <c r="I26" s="172">
        <f t="shared" si="16"/>
        <v>4.9090000000000002E-3</v>
      </c>
      <c r="J26" s="180">
        <f t="shared" si="17"/>
        <v>2.9447600000000001E-2</v>
      </c>
      <c r="K26" s="183">
        <f t="shared" si="23"/>
        <v>0.61414620800000008</v>
      </c>
      <c r="L26" s="205">
        <f t="shared" si="18"/>
        <v>4.9090000000000002E-3</v>
      </c>
      <c r="M26" s="205">
        <f t="shared" si="18"/>
        <v>4.9090000000000002E-3</v>
      </c>
      <c r="N26" s="205">
        <f t="shared" si="18"/>
        <v>4.9090000000000002E-3</v>
      </c>
      <c r="O26" s="279">
        <f t="shared" si="24"/>
        <v>1.4727000000000001E-2</v>
      </c>
      <c r="P26" s="238">
        <f t="shared" si="18"/>
        <v>4.9090000000000002E-3</v>
      </c>
      <c r="Q26" s="238">
        <f t="shared" si="18"/>
        <v>4.9090000000000002E-3</v>
      </c>
      <c r="R26" s="238">
        <f t="shared" si="18"/>
        <v>4.9090000000000002E-3</v>
      </c>
      <c r="S26" s="238">
        <f t="shared" si="20"/>
        <v>1.4727000000000001E-2</v>
      </c>
      <c r="T26" s="238">
        <f t="shared" si="18"/>
        <v>4.9090000000000002E-3</v>
      </c>
      <c r="U26" s="238">
        <f t="shared" si="18"/>
        <v>4.7126400000000006E-3</v>
      </c>
      <c r="V26" s="238">
        <f t="shared" si="18"/>
        <v>4.7126400000000006E-3</v>
      </c>
      <c r="W26" s="238">
        <f t="shared" si="21"/>
        <v>1.4334280000000001E-2</v>
      </c>
      <c r="X26" s="238">
        <f t="shared" si="18"/>
        <v>4.7126400000000006E-3</v>
      </c>
      <c r="Y26" s="238">
        <f t="shared" si="18"/>
        <v>4.7126400000000006E-3</v>
      </c>
      <c r="Z26" s="238">
        <f t="shared" si="18"/>
        <v>4.7126400000000006E-3</v>
      </c>
      <c r="AA26" s="238">
        <f t="shared" si="22"/>
        <v>1.4137920000000002E-2</v>
      </c>
      <c r="AB26" s="239">
        <f t="shared" si="8"/>
        <v>5.7926200000000011E-2</v>
      </c>
    </row>
    <row r="27" spans="1:28" s="50" customFormat="1" ht="17.25" customHeight="1" x14ac:dyDescent="0.2">
      <c r="A27" s="59"/>
      <c r="B27" s="51"/>
      <c r="C27" s="52" t="s">
        <v>117</v>
      </c>
      <c r="D27" s="57">
        <v>0.1</v>
      </c>
      <c r="E27" s="172">
        <f t="shared" si="16"/>
        <v>3.2649600000000001E-2</v>
      </c>
      <c r="F27" s="180">
        <f t="shared" si="16"/>
        <v>0.15543430000000003</v>
      </c>
      <c r="G27" s="172">
        <f t="shared" si="16"/>
        <v>1.9629600000000001E-2</v>
      </c>
      <c r="H27" s="172">
        <f t="shared" si="16"/>
        <v>4.9090000000000002E-3</v>
      </c>
      <c r="I27" s="172">
        <f t="shared" si="16"/>
        <v>4.9090000000000002E-3</v>
      </c>
      <c r="J27" s="180">
        <f t="shared" si="17"/>
        <v>2.9447600000000001E-2</v>
      </c>
      <c r="K27" s="183">
        <f t="shared" si="23"/>
        <v>0.61414620800000008</v>
      </c>
      <c r="L27" s="205">
        <f t="shared" si="18"/>
        <v>4.9090000000000002E-3</v>
      </c>
      <c r="M27" s="205">
        <f t="shared" si="18"/>
        <v>4.9090000000000002E-3</v>
      </c>
      <c r="N27" s="205">
        <f t="shared" si="18"/>
        <v>4.9090000000000002E-3</v>
      </c>
      <c r="O27" s="279">
        <f t="shared" si="24"/>
        <v>1.4727000000000001E-2</v>
      </c>
      <c r="P27" s="238">
        <f t="shared" si="18"/>
        <v>4.9090000000000002E-3</v>
      </c>
      <c r="Q27" s="238">
        <f t="shared" si="18"/>
        <v>4.9090000000000002E-3</v>
      </c>
      <c r="R27" s="238">
        <f t="shared" si="18"/>
        <v>4.9090000000000002E-3</v>
      </c>
      <c r="S27" s="238">
        <f t="shared" si="20"/>
        <v>1.4727000000000001E-2</v>
      </c>
      <c r="T27" s="238">
        <f t="shared" si="18"/>
        <v>4.9090000000000002E-3</v>
      </c>
      <c r="U27" s="238">
        <f t="shared" si="18"/>
        <v>4.7126400000000006E-3</v>
      </c>
      <c r="V27" s="238">
        <f t="shared" si="18"/>
        <v>4.7126400000000006E-3</v>
      </c>
      <c r="W27" s="238">
        <f t="shared" si="21"/>
        <v>1.4334280000000001E-2</v>
      </c>
      <c r="X27" s="238">
        <f t="shared" si="18"/>
        <v>4.7126400000000006E-3</v>
      </c>
      <c r="Y27" s="238">
        <f t="shared" si="18"/>
        <v>4.7126400000000006E-3</v>
      </c>
      <c r="Z27" s="238">
        <f t="shared" si="18"/>
        <v>4.7126400000000006E-3</v>
      </c>
      <c r="AA27" s="238">
        <f t="shared" si="22"/>
        <v>1.4137920000000002E-2</v>
      </c>
      <c r="AB27" s="239">
        <f t="shared" si="8"/>
        <v>5.7926200000000011E-2</v>
      </c>
    </row>
    <row r="28" spans="1:28" s="50" customFormat="1" ht="17.25" customHeight="1" x14ac:dyDescent="0.2">
      <c r="A28" s="59"/>
      <c r="B28" s="51"/>
      <c r="C28" s="52" t="s">
        <v>118</v>
      </c>
      <c r="D28" s="57">
        <v>0.1</v>
      </c>
      <c r="E28" s="172">
        <f t="shared" si="16"/>
        <v>3.2649600000000001E-2</v>
      </c>
      <c r="F28" s="180">
        <f t="shared" si="16"/>
        <v>0.15543430000000003</v>
      </c>
      <c r="G28" s="172">
        <f t="shared" si="16"/>
        <v>1.9629600000000001E-2</v>
      </c>
      <c r="H28" s="172">
        <f t="shared" si="16"/>
        <v>4.9090000000000002E-3</v>
      </c>
      <c r="I28" s="172">
        <f t="shared" si="16"/>
        <v>4.9090000000000002E-3</v>
      </c>
      <c r="J28" s="180">
        <f t="shared" si="17"/>
        <v>2.9447600000000001E-2</v>
      </c>
      <c r="K28" s="183">
        <f t="shared" si="23"/>
        <v>0.61414620800000008</v>
      </c>
      <c r="L28" s="205">
        <f t="shared" si="18"/>
        <v>4.9090000000000002E-3</v>
      </c>
      <c r="M28" s="205">
        <f t="shared" si="18"/>
        <v>4.9090000000000002E-3</v>
      </c>
      <c r="N28" s="205">
        <f t="shared" si="18"/>
        <v>4.9090000000000002E-3</v>
      </c>
      <c r="O28" s="279">
        <f t="shared" si="24"/>
        <v>1.4727000000000001E-2</v>
      </c>
      <c r="P28" s="238">
        <f t="shared" si="18"/>
        <v>4.9090000000000002E-3</v>
      </c>
      <c r="Q28" s="238">
        <f t="shared" si="18"/>
        <v>4.9090000000000002E-3</v>
      </c>
      <c r="R28" s="238">
        <f t="shared" si="18"/>
        <v>4.9090000000000002E-3</v>
      </c>
      <c r="S28" s="238">
        <f t="shared" si="20"/>
        <v>1.4727000000000001E-2</v>
      </c>
      <c r="T28" s="238">
        <f t="shared" si="18"/>
        <v>4.9090000000000002E-3</v>
      </c>
      <c r="U28" s="238">
        <f t="shared" si="18"/>
        <v>4.7126400000000006E-3</v>
      </c>
      <c r="V28" s="238">
        <f t="shared" si="18"/>
        <v>4.7126400000000006E-3</v>
      </c>
      <c r="W28" s="238">
        <f t="shared" si="21"/>
        <v>1.4334280000000001E-2</v>
      </c>
      <c r="X28" s="238">
        <f t="shared" si="18"/>
        <v>4.7126400000000006E-3</v>
      </c>
      <c r="Y28" s="238">
        <f t="shared" si="18"/>
        <v>4.7126400000000006E-3</v>
      </c>
      <c r="Z28" s="238">
        <f t="shared" si="18"/>
        <v>4.7126400000000006E-3</v>
      </c>
      <c r="AA28" s="238">
        <f t="shared" si="22"/>
        <v>1.4137920000000002E-2</v>
      </c>
      <c r="AB28" s="239">
        <f t="shared" si="8"/>
        <v>5.7926200000000011E-2</v>
      </c>
    </row>
    <row r="29" spans="1:28" s="50" customFormat="1" ht="17.25" customHeight="1" x14ac:dyDescent="0.2">
      <c r="A29" s="59"/>
      <c r="B29" s="51"/>
      <c r="C29" s="52" t="s">
        <v>119</v>
      </c>
      <c r="D29" s="57">
        <v>0.1</v>
      </c>
      <c r="E29" s="172">
        <f t="shared" si="16"/>
        <v>3.2649600000000001E-2</v>
      </c>
      <c r="F29" s="180">
        <f t="shared" si="16"/>
        <v>0.15543430000000003</v>
      </c>
      <c r="G29" s="172">
        <f t="shared" si="16"/>
        <v>1.9629600000000001E-2</v>
      </c>
      <c r="H29" s="172">
        <f t="shared" si="16"/>
        <v>4.9090000000000002E-3</v>
      </c>
      <c r="I29" s="172">
        <f t="shared" si="16"/>
        <v>4.9090000000000002E-3</v>
      </c>
      <c r="J29" s="180">
        <f t="shared" si="17"/>
        <v>2.9447600000000001E-2</v>
      </c>
      <c r="K29" s="183">
        <f t="shared" si="23"/>
        <v>0.61414620800000008</v>
      </c>
      <c r="L29" s="205">
        <f t="shared" si="18"/>
        <v>4.9090000000000002E-3</v>
      </c>
      <c r="M29" s="205">
        <f t="shared" si="18"/>
        <v>4.9090000000000002E-3</v>
      </c>
      <c r="N29" s="205">
        <f t="shared" si="18"/>
        <v>4.9090000000000002E-3</v>
      </c>
      <c r="O29" s="279">
        <f t="shared" si="24"/>
        <v>1.4727000000000001E-2</v>
      </c>
      <c r="P29" s="238">
        <f t="shared" si="18"/>
        <v>4.9090000000000002E-3</v>
      </c>
      <c r="Q29" s="238">
        <f t="shared" si="18"/>
        <v>4.9090000000000002E-3</v>
      </c>
      <c r="R29" s="238">
        <f t="shared" si="18"/>
        <v>4.9090000000000002E-3</v>
      </c>
      <c r="S29" s="238">
        <f t="shared" si="20"/>
        <v>1.4727000000000001E-2</v>
      </c>
      <c r="T29" s="238">
        <f t="shared" si="18"/>
        <v>4.9090000000000002E-3</v>
      </c>
      <c r="U29" s="238">
        <f t="shared" si="18"/>
        <v>4.7126400000000006E-3</v>
      </c>
      <c r="V29" s="238">
        <f t="shared" si="18"/>
        <v>4.7126400000000006E-3</v>
      </c>
      <c r="W29" s="238">
        <f t="shared" si="21"/>
        <v>1.4334280000000001E-2</v>
      </c>
      <c r="X29" s="238">
        <f t="shared" si="18"/>
        <v>4.7126400000000006E-3</v>
      </c>
      <c r="Y29" s="238">
        <f t="shared" si="18"/>
        <v>4.7126400000000006E-3</v>
      </c>
      <c r="Z29" s="238">
        <f t="shared" si="18"/>
        <v>4.7126400000000006E-3</v>
      </c>
      <c r="AA29" s="238">
        <f t="shared" si="22"/>
        <v>1.4137920000000002E-2</v>
      </c>
      <c r="AB29" s="239">
        <f t="shared" si="8"/>
        <v>5.7926200000000011E-2</v>
      </c>
    </row>
    <row r="30" spans="1:28" s="50" customFormat="1" ht="17.25" customHeight="1" x14ac:dyDescent="0.2">
      <c r="A30" s="59"/>
      <c r="B30" s="51"/>
      <c r="C30" s="52" t="s">
        <v>120</v>
      </c>
      <c r="D30" s="57">
        <v>0.1</v>
      </c>
      <c r="E30" s="172">
        <f t="shared" si="16"/>
        <v>3.2649600000000001E-2</v>
      </c>
      <c r="F30" s="180">
        <f t="shared" si="16"/>
        <v>0.15543430000000003</v>
      </c>
      <c r="G30" s="172">
        <f t="shared" si="16"/>
        <v>1.9629600000000001E-2</v>
      </c>
      <c r="H30" s="172">
        <f t="shared" si="16"/>
        <v>4.9090000000000002E-3</v>
      </c>
      <c r="I30" s="172">
        <f t="shared" si="16"/>
        <v>4.9090000000000002E-3</v>
      </c>
      <c r="J30" s="180">
        <f t="shared" si="17"/>
        <v>2.9447600000000001E-2</v>
      </c>
      <c r="K30" s="183">
        <f t="shared" si="23"/>
        <v>0.61414620800000008</v>
      </c>
      <c r="L30" s="205">
        <f t="shared" si="18"/>
        <v>4.9090000000000002E-3</v>
      </c>
      <c r="M30" s="205">
        <f t="shared" si="18"/>
        <v>4.9090000000000002E-3</v>
      </c>
      <c r="N30" s="205">
        <f t="shared" si="18"/>
        <v>4.9090000000000002E-3</v>
      </c>
      <c r="O30" s="279">
        <f t="shared" si="24"/>
        <v>1.4727000000000001E-2</v>
      </c>
      <c r="P30" s="238">
        <f t="shared" si="18"/>
        <v>4.9090000000000002E-3</v>
      </c>
      <c r="Q30" s="238">
        <f t="shared" si="18"/>
        <v>4.9090000000000002E-3</v>
      </c>
      <c r="R30" s="238">
        <f t="shared" si="18"/>
        <v>4.9090000000000002E-3</v>
      </c>
      <c r="S30" s="238">
        <f t="shared" si="20"/>
        <v>1.4727000000000001E-2</v>
      </c>
      <c r="T30" s="238">
        <f t="shared" si="18"/>
        <v>4.9090000000000002E-3</v>
      </c>
      <c r="U30" s="238">
        <f t="shared" si="18"/>
        <v>4.7126400000000006E-3</v>
      </c>
      <c r="V30" s="238">
        <f t="shared" si="18"/>
        <v>4.7126400000000006E-3</v>
      </c>
      <c r="W30" s="238">
        <f t="shared" si="21"/>
        <v>1.4334280000000001E-2</v>
      </c>
      <c r="X30" s="238">
        <f t="shared" si="18"/>
        <v>4.7126400000000006E-3</v>
      </c>
      <c r="Y30" s="238">
        <f t="shared" si="18"/>
        <v>4.7126400000000006E-3</v>
      </c>
      <c r="Z30" s="238">
        <f t="shared" si="18"/>
        <v>4.7126400000000006E-3</v>
      </c>
      <c r="AA30" s="238">
        <f t="shared" si="22"/>
        <v>1.4137920000000002E-2</v>
      </c>
      <c r="AB30" s="239">
        <f t="shared" si="8"/>
        <v>5.7926200000000011E-2</v>
      </c>
    </row>
    <row r="31" spans="1:28" s="50" customFormat="1" ht="17.25" customHeight="1" x14ac:dyDescent="0.2">
      <c r="A31" s="59"/>
      <c r="B31" s="51"/>
      <c r="C31" s="52" t="s">
        <v>121</v>
      </c>
      <c r="D31" s="57">
        <v>0</v>
      </c>
      <c r="E31" s="172">
        <f t="shared" si="16"/>
        <v>0</v>
      </c>
      <c r="F31" s="180">
        <f t="shared" si="16"/>
        <v>0</v>
      </c>
      <c r="G31" s="172">
        <f t="shared" si="16"/>
        <v>0</v>
      </c>
      <c r="H31" s="172">
        <f t="shared" si="16"/>
        <v>0</v>
      </c>
      <c r="I31" s="172">
        <f t="shared" si="16"/>
        <v>0</v>
      </c>
      <c r="J31" s="180">
        <f t="shared" si="17"/>
        <v>0</v>
      </c>
      <c r="K31" s="183">
        <f t="shared" si="23"/>
        <v>0</v>
      </c>
      <c r="L31" s="205">
        <f t="shared" si="18"/>
        <v>0</v>
      </c>
      <c r="M31" s="205">
        <f t="shared" si="18"/>
        <v>0</v>
      </c>
      <c r="N31" s="205">
        <f t="shared" si="18"/>
        <v>0</v>
      </c>
      <c r="O31" s="279">
        <f t="shared" si="24"/>
        <v>0</v>
      </c>
      <c r="P31" s="238">
        <f t="shared" si="18"/>
        <v>0</v>
      </c>
      <c r="Q31" s="238">
        <f t="shared" si="18"/>
        <v>0</v>
      </c>
      <c r="R31" s="238">
        <f t="shared" si="18"/>
        <v>0</v>
      </c>
      <c r="S31" s="238">
        <f t="shared" si="20"/>
        <v>0</v>
      </c>
      <c r="T31" s="238">
        <f t="shared" si="18"/>
        <v>0</v>
      </c>
      <c r="U31" s="238">
        <f t="shared" si="18"/>
        <v>0</v>
      </c>
      <c r="V31" s="238">
        <f t="shared" si="18"/>
        <v>0</v>
      </c>
      <c r="W31" s="238">
        <f t="shared" si="21"/>
        <v>0</v>
      </c>
      <c r="X31" s="238">
        <f t="shared" si="18"/>
        <v>0</v>
      </c>
      <c r="Y31" s="238">
        <f t="shared" si="18"/>
        <v>0</v>
      </c>
      <c r="Z31" s="238">
        <f t="shared" si="18"/>
        <v>0</v>
      </c>
      <c r="AA31" s="238">
        <f t="shared" si="22"/>
        <v>0</v>
      </c>
      <c r="AB31" s="239">
        <f t="shared" si="8"/>
        <v>0</v>
      </c>
    </row>
    <row r="32" spans="1:28" s="50" customFormat="1" ht="17.25" customHeight="1" x14ac:dyDescent="0.2">
      <c r="A32" s="59"/>
      <c r="B32" s="51"/>
      <c r="C32" s="52" t="s">
        <v>122</v>
      </c>
      <c r="D32" s="57">
        <v>0</v>
      </c>
      <c r="E32" s="172">
        <f t="shared" ref="E32:I37" si="25">E$21*$D32</f>
        <v>0</v>
      </c>
      <c r="F32" s="180">
        <f t="shared" si="25"/>
        <v>0</v>
      </c>
      <c r="G32" s="172">
        <f t="shared" si="25"/>
        <v>0</v>
      </c>
      <c r="H32" s="172">
        <f t="shared" si="25"/>
        <v>0</v>
      </c>
      <c r="I32" s="172">
        <f t="shared" si="25"/>
        <v>0</v>
      </c>
      <c r="J32" s="180">
        <f t="shared" si="17"/>
        <v>0</v>
      </c>
      <c r="K32" s="183">
        <f t="shared" si="23"/>
        <v>0</v>
      </c>
      <c r="L32" s="205">
        <f t="shared" si="18"/>
        <v>0</v>
      </c>
      <c r="M32" s="205">
        <f t="shared" si="18"/>
        <v>0</v>
      </c>
      <c r="N32" s="205">
        <f t="shared" si="18"/>
        <v>0</v>
      </c>
      <c r="O32" s="279">
        <f t="shared" si="24"/>
        <v>0</v>
      </c>
      <c r="P32" s="238">
        <f t="shared" si="18"/>
        <v>0</v>
      </c>
      <c r="Q32" s="238">
        <f t="shared" si="18"/>
        <v>0</v>
      </c>
      <c r="R32" s="238">
        <f t="shared" si="18"/>
        <v>0</v>
      </c>
      <c r="S32" s="238">
        <f t="shared" si="20"/>
        <v>0</v>
      </c>
      <c r="T32" s="238">
        <f t="shared" si="18"/>
        <v>0</v>
      </c>
      <c r="U32" s="238">
        <f t="shared" si="18"/>
        <v>0</v>
      </c>
      <c r="V32" s="238">
        <f t="shared" si="18"/>
        <v>0</v>
      </c>
      <c r="W32" s="238">
        <f t="shared" si="21"/>
        <v>0</v>
      </c>
      <c r="X32" s="238">
        <f t="shared" si="18"/>
        <v>0</v>
      </c>
      <c r="Y32" s="238">
        <f t="shared" si="18"/>
        <v>0</v>
      </c>
      <c r="Z32" s="238">
        <f t="shared" si="18"/>
        <v>0</v>
      </c>
      <c r="AA32" s="238">
        <f t="shared" si="22"/>
        <v>0</v>
      </c>
      <c r="AB32" s="239">
        <f t="shared" si="8"/>
        <v>0</v>
      </c>
    </row>
    <row r="33" spans="1:28" s="50" customFormat="1" ht="17.25" customHeight="1" x14ac:dyDescent="0.2">
      <c r="A33" s="59"/>
      <c r="B33" s="51"/>
      <c r="C33" s="52" t="s">
        <v>123</v>
      </c>
      <c r="D33" s="57">
        <v>0</v>
      </c>
      <c r="E33" s="172">
        <f t="shared" si="25"/>
        <v>0</v>
      </c>
      <c r="F33" s="180">
        <f t="shared" si="25"/>
        <v>0</v>
      </c>
      <c r="G33" s="172">
        <f t="shared" si="25"/>
        <v>0</v>
      </c>
      <c r="H33" s="172">
        <f t="shared" si="25"/>
        <v>0</v>
      </c>
      <c r="I33" s="172">
        <f t="shared" si="25"/>
        <v>0</v>
      </c>
      <c r="J33" s="180">
        <f t="shared" si="17"/>
        <v>0</v>
      </c>
      <c r="K33" s="183">
        <f t="shared" si="23"/>
        <v>0</v>
      </c>
      <c r="L33" s="205">
        <f t="shared" si="18"/>
        <v>0</v>
      </c>
      <c r="M33" s="205">
        <f t="shared" si="18"/>
        <v>0</v>
      </c>
      <c r="N33" s="205">
        <f t="shared" si="18"/>
        <v>0</v>
      </c>
      <c r="O33" s="279">
        <f t="shared" si="24"/>
        <v>0</v>
      </c>
      <c r="P33" s="238">
        <f t="shared" si="18"/>
        <v>0</v>
      </c>
      <c r="Q33" s="238">
        <f t="shared" si="18"/>
        <v>0</v>
      </c>
      <c r="R33" s="238">
        <f t="shared" si="18"/>
        <v>0</v>
      </c>
      <c r="S33" s="238">
        <f t="shared" si="20"/>
        <v>0</v>
      </c>
      <c r="T33" s="238">
        <f t="shared" si="18"/>
        <v>0</v>
      </c>
      <c r="U33" s="238">
        <f t="shared" si="18"/>
        <v>0</v>
      </c>
      <c r="V33" s="238">
        <f t="shared" si="18"/>
        <v>0</v>
      </c>
      <c r="W33" s="238">
        <f t="shared" si="21"/>
        <v>0</v>
      </c>
      <c r="X33" s="238">
        <f t="shared" si="18"/>
        <v>0</v>
      </c>
      <c r="Y33" s="238">
        <f t="shared" si="18"/>
        <v>0</v>
      </c>
      <c r="Z33" s="238">
        <f t="shared" si="18"/>
        <v>0</v>
      </c>
      <c r="AA33" s="238">
        <f t="shared" si="22"/>
        <v>0</v>
      </c>
      <c r="AB33" s="239">
        <f t="shared" si="8"/>
        <v>0</v>
      </c>
    </row>
    <row r="34" spans="1:28" s="50" customFormat="1" ht="17.25" customHeight="1" x14ac:dyDescent="0.2">
      <c r="A34" s="59"/>
      <c r="B34" s="51"/>
      <c r="C34" s="52" t="s">
        <v>124</v>
      </c>
      <c r="D34" s="57">
        <v>0</v>
      </c>
      <c r="E34" s="172">
        <f t="shared" si="25"/>
        <v>0</v>
      </c>
      <c r="F34" s="180">
        <f t="shared" si="25"/>
        <v>0</v>
      </c>
      <c r="G34" s="172">
        <f t="shared" si="25"/>
        <v>0</v>
      </c>
      <c r="H34" s="172">
        <f t="shared" si="25"/>
        <v>0</v>
      </c>
      <c r="I34" s="172">
        <f t="shared" si="25"/>
        <v>0</v>
      </c>
      <c r="J34" s="180">
        <f t="shared" si="17"/>
        <v>0</v>
      </c>
      <c r="K34" s="183">
        <f t="shared" si="23"/>
        <v>0</v>
      </c>
      <c r="L34" s="205">
        <f t="shared" si="18"/>
        <v>0</v>
      </c>
      <c r="M34" s="205">
        <f t="shared" si="18"/>
        <v>0</v>
      </c>
      <c r="N34" s="205">
        <f t="shared" si="18"/>
        <v>0</v>
      </c>
      <c r="O34" s="279">
        <f t="shared" si="24"/>
        <v>0</v>
      </c>
      <c r="P34" s="238">
        <f t="shared" si="18"/>
        <v>0</v>
      </c>
      <c r="Q34" s="238">
        <f t="shared" si="18"/>
        <v>0</v>
      </c>
      <c r="R34" s="238">
        <f t="shared" si="18"/>
        <v>0</v>
      </c>
      <c r="S34" s="238">
        <f t="shared" si="20"/>
        <v>0</v>
      </c>
      <c r="T34" s="238">
        <f t="shared" si="18"/>
        <v>0</v>
      </c>
      <c r="U34" s="238">
        <f t="shared" si="18"/>
        <v>0</v>
      </c>
      <c r="V34" s="238">
        <f t="shared" si="18"/>
        <v>0</v>
      </c>
      <c r="W34" s="238">
        <f t="shared" si="21"/>
        <v>0</v>
      </c>
      <c r="X34" s="238">
        <f t="shared" si="18"/>
        <v>0</v>
      </c>
      <c r="Y34" s="238">
        <f t="shared" si="18"/>
        <v>0</v>
      </c>
      <c r="Z34" s="238">
        <f t="shared" si="18"/>
        <v>0</v>
      </c>
      <c r="AA34" s="238">
        <f t="shared" si="22"/>
        <v>0</v>
      </c>
      <c r="AB34" s="239">
        <f t="shared" si="8"/>
        <v>0</v>
      </c>
    </row>
    <row r="35" spans="1:28" s="50" customFormat="1" ht="17.25" customHeight="1" x14ac:dyDescent="0.2">
      <c r="A35" s="59"/>
      <c r="B35" s="51"/>
      <c r="C35" s="52" t="s">
        <v>125</v>
      </c>
      <c r="D35" s="57">
        <v>0.1</v>
      </c>
      <c r="E35" s="172">
        <f t="shared" si="25"/>
        <v>3.2649600000000001E-2</v>
      </c>
      <c r="F35" s="180">
        <f t="shared" si="25"/>
        <v>0.15543430000000003</v>
      </c>
      <c r="G35" s="172">
        <f t="shared" si="25"/>
        <v>1.9629600000000001E-2</v>
      </c>
      <c r="H35" s="172">
        <f t="shared" si="25"/>
        <v>4.9090000000000002E-3</v>
      </c>
      <c r="I35" s="172">
        <f t="shared" si="25"/>
        <v>4.9090000000000002E-3</v>
      </c>
      <c r="J35" s="180">
        <f t="shared" si="17"/>
        <v>2.9447600000000001E-2</v>
      </c>
      <c r="K35" s="183">
        <f t="shared" si="23"/>
        <v>0.61414620800000008</v>
      </c>
      <c r="L35" s="205">
        <f t="shared" si="18"/>
        <v>4.9090000000000002E-3</v>
      </c>
      <c r="M35" s="205">
        <f t="shared" si="18"/>
        <v>4.9090000000000002E-3</v>
      </c>
      <c r="N35" s="205">
        <f t="shared" si="18"/>
        <v>4.9090000000000002E-3</v>
      </c>
      <c r="O35" s="279">
        <f t="shared" si="24"/>
        <v>1.4727000000000001E-2</v>
      </c>
      <c r="P35" s="238">
        <f t="shared" si="18"/>
        <v>4.9090000000000002E-3</v>
      </c>
      <c r="Q35" s="238">
        <f t="shared" si="18"/>
        <v>4.9090000000000002E-3</v>
      </c>
      <c r="R35" s="238">
        <f t="shared" si="18"/>
        <v>4.9090000000000002E-3</v>
      </c>
      <c r="S35" s="238">
        <f t="shared" si="20"/>
        <v>1.4727000000000001E-2</v>
      </c>
      <c r="T35" s="238">
        <f t="shared" si="18"/>
        <v>4.9090000000000002E-3</v>
      </c>
      <c r="U35" s="238">
        <f t="shared" si="18"/>
        <v>4.7126400000000006E-3</v>
      </c>
      <c r="V35" s="238">
        <f t="shared" si="18"/>
        <v>4.7126400000000006E-3</v>
      </c>
      <c r="W35" s="238">
        <f t="shared" si="21"/>
        <v>1.4334280000000001E-2</v>
      </c>
      <c r="X35" s="238">
        <f t="shared" si="18"/>
        <v>4.7126400000000006E-3</v>
      </c>
      <c r="Y35" s="238">
        <f t="shared" si="18"/>
        <v>4.7126400000000006E-3</v>
      </c>
      <c r="Z35" s="238">
        <f t="shared" si="18"/>
        <v>4.7126400000000006E-3</v>
      </c>
      <c r="AA35" s="238">
        <f t="shared" si="22"/>
        <v>1.4137920000000002E-2</v>
      </c>
      <c r="AB35" s="239">
        <f t="shared" si="8"/>
        <v>5.7926200000000011E-2</v>
      </c>
    </row>
    <row r="36" spans="1:28" s="50" customFormat="1" ht="17.25" customHeight="1" x14ac:dyDescent="0.2">
      <c r="A36" s="59"/>
      <c r="B36" s="51"/>
      <c r="C36" s="52" t="s">
        <v>126</v>
      </c>
      <c r="D36" s="57">
        <v>0.1</v>
      </c>
      <c r="E36" s="172">
        <f t="shared" si="25"/>
        <v>3.2649600000000001E-2</v>
      </c>
      <c r="F36" s="180">
        <f t="shared" si="25"/>
        <v>0.15543430000000003</v>
      </c>
      <c r="G36" s="172">
        <f t="shared" si="25"/>
        <v>1.9629600000000001E-2</v>
      </c>
      <c r="H36" s="172">
        <f t="shared" si="25"/>
        <v>4.9090000000000002E-3</v>
      </c>
      <c r="I36" s="172">
        <f t="shared" si="25"/>
        <v>4.9090000000000002E-3</v>
      </c>
      <c r="J36" s="180">
        <f t="shared" si="17"/>
        <v>2.9447600000000001E-2</v>
      </c>
      <c r="K36" s="183">
        <f t="shared" si="23"/>
        <v>0.61414620800000008</v>
      </c>
      <c r="L36" s="205">
        <f t="shared" si="18"/>
        <v>4.9090000000000002E-3</v>
      </c>
      <c r="M36" s="205">
        <f t="shared" si="18"/>
        <v>4.9090000000000002E-3</v>
      </c>
      <c r="N36" s="205">
        <f t="shared" si="18"/>
        <v>4.9090000000000002E-3</v>
      </c>
      <c r="O36" s="279">
        <f t="shared" si="24"/>
        <v>1.4727000000000001E-2</v>
      </c>
      <c r="P36" s="238">
        <f t="shared" si="18"/>
        <v>4.9090000000000002E-3</v>
      </c>
      <c r="Q36" s="238">
        <f t="shared" si="18"/>
        <v>4.9090000000000002E-3</v>
      </c>
      <c r="R36" s="238">
        <f t="shared" si="18"/>
        <v>4.9090000000000002E-3</v>
      </c>
      <c r="S36" s="238">
        <f t="shared" si="20"/>
        <v>1.4727000000000001E-2</v>
      </c>
      <c r="T36" s="238">
        <f t="shared" si="18"/>
        <v>4.9090000000000002E-3</v>
      </c>
      <c r="U36" s="238">
        <f t="shared" si="18"/>
        <v>4.7126400000000006E-3</v>
      </c>
      <c r="V36" s="238">
        <f t="shared" si="18"/>
        <v>4.7126400000000006E-3</v>
      </c>
      <c r="W36" s="238">
        <f t="shared" si="21"/>
        <v>1.4334280000000001E-2</v>
      </c>
      <c r="X36" s="238">
        <f t="shared" si="18"/>
        <v>4.7126400000000006E-3</v>
      </c>
      <c r="Y36" s="238">
        <f t="shared" si="18"/>
        <v>4.7126400000000006E-3</v>
      </c>
      <c r="Z36" s="238">
        <f t="shared" si="18"/>
        <v>4.7126400000000006E-3</v>
      </c>
      <c r="AA36" s="238">
        <f t="shared" si="22"/>
        <v>1.4137920000000002E-2</v>
      </c>
      <c r="AB36" s="239">
        <f t="shared" si="8"/>
        <v>5.7926200000000011E-2</v>
      </c>
    </row>
    <row r="37" spans="1:28" s="50" customFormat="1" ht="17.25" customHeight="1" x14ac:dyDescent="0.2">
      <c r="A37" s="59"/>
      <c r="B37" s="51"/>
      <c r="C37" s="52" t="s">
        <v>127</v>
      </c>
      <c r="D37" s="57">
        <v>0</v>
      </c>
      <c r="E37" s="172">
        <f t="shared" si="25"/>
        <v>0</v>
      </c>
      <c r="F37" s="180">
        <f t="shared" si="25"/>
        <v>0</v>
      </c>
      <c r="G37" s="172">
        <f t="shared" si="25"/>
        <v>0</v>
      </c>
      <c r="H37" s="172">
        <f t="shared" si="25"/>
        <v>0</v>
      </c>
      <c r="I37" s="172">
        <f t="shared" si="25"/>
        <v>0</v>
      </c>
      <c r="J37" s="180">
        <f t="shared" si="17"/>
        <v>0</v>
      </c>
      <c r="K37" s="183">
        <f t="shared" si="23"/>
        <v>0</v>
      </c>
      <c r="L37" s="205">
        <f t="shared" si="18"/>
        <v>0</v>
      </c>
      <c r="M37" s="205">
        <f t="shared" si="18"/>
        <v>0</v>
      </c>
      <c r="N37" s="205">
        <f t="shared" si="18"/>
        <v>0</v>
      </c>
      <c r="O37" s="279">
        <f t="shared" si="24"/>
        <v>0</v>
      </c>
      <c r="P37" s="238">
        <f t="shared" si="18"/>
        <v>0</v>
      </c>
      <c r="Q37" s="240">
        <f t="shared" si="18"/>
        <v>0</v>
      </c>
      <c r="R37" s="240">
        <f t="shared" si="18"/>
        <v>0</v>
      </c>
      <c r="S37" s="240">
        <f t="shared" si="20"/>
        <v>0</v>
      </c>
      <c r="T37" s="238">
        <f t="shared" si="18"/>
        <v>0</v>
      </c>
      <c r="U37" s="238">
        <f t="shared" si="18"/>
        <v>0</v>
      </c>
      <c r="V37" s="238">
        <f t="shared" si="18"/>
        <v>0</v>
      </c>
      <c r="W37" s="238">
        <f t="shared" si="21"/>
        <v>0</v>
      </c>
      <c r="X37" s="238">
        <f t="shared" si="18"/>
        <v>0</v>
      </c>
      <c r="Y37" s="238">
        <f t="shared" si="18"/>
        <v>0</v>
      </c>
      <c r="Z37" s="238">
        <f t="shared" si="18"/>
        <v>0</v>
      </c>
      <c r="AA37" s="238">
        <f t="shared" si="22"/>
        <v>0</v>
      </c>
      <c r="AB37" s="239">
        <f t="shared" si="8"/>
        <v>0</v>
      </c>
    </row>
    <row r="38" spans="1:28" s="61" customFormat="1" ht="17.25" customHeight="1" x14ac:dyDescent="0.2">
      <c r="A38" s="430">
        <v>3</v>
      </c>
      <c r="B38" s="196" t="s">
        <v>35</v>
      </c>
      <c r="C38" s="431" t="s">
        <v>36</v>
      </c>
      <c r="D38" s="432">
        <f>SUM(D39:D54)</f>
        <v>1.0000000000000002</v>
      </c>
      <c r="E38" s="181">
        <f>'1.Danh muc CPHC'!BD10</f>
        <v>9.1567810000000005</v>
      </c>
      <c r="F38" s="181">
        <f>'1.Danh muc CPHC'!BE10</f>
        <v>33.637281999999999</v>
      </c>
      <c r="G38" s="181">
        <f>'1.Danh muc CPHC'!BF10</f>
        <v>8.9426879999999986</v>
      </c>
      <c r="H38" s="181">
        <f>'1.Danh muc CPHC'!BG10</f>
        <v>11.406078000000001</v>
      </c>
      <c r="I38" s="181">
        <f>'1.Danh muc CPHC'!BH10</f>
        <v>10.619005</v>
      </c>
      <c r="J38" s="181">
        <f>'1.Danh muc CPHC'!BI10</f>
        <v>30.967771000000003</v>
      </c>
      <c r="K38" s="181">
        <f>'1.Danh muc CPHC'!BJ10</f>
        <v>122.74708482</v>
      </c>
      <c r="L38" s="173">
        <v>7.1944350000000004</v>
      </c>
      <c r="M38" s="173">
        <v>6.6405289999999999</v>
      </c>
      <c r="N38" s="173">
        <v>4.9254300000000004</v>
      </c>
      <c r="O38" s="429">
        <f>SUM(L38:N38)</f>
        <v>18.760393999999998</v>
      </c>
      <c r="P38" s="173">
        <v>5.5094159999999999</v>
      </c>
      <c r="Q38" s="173">
        <v>5.8028359999999992</v>
      </c>
      <c r="R38" s="173">
        <v>5.3701949999999998</v>
      </c>
      <c r="S38" s="241">
        <f>SUM(P38:R38)</f>
        <v>16.682447</v>
      </c>
      <c r="T38" s="173">
        <v>5.8356110000000001</v>
      </c>
      <c r="U38" s="173">
        <v>5.4983487999999996</v>
      </c>
      <c r="V38" s="173">
        <v>5.4983487999999996</v>
      </c>
      <c r="W38" s="241">
        <f>SUM(T38:V38)</f>
        <v>16.832308599999998</v>
      </c>
      <c r="X38" s="173">
        <v>5.4983487999999996</v>
      </c>
      <c r="Y38" s="173">
        <v>5.4983487999999996</v>
      </c>
      <c r="Z38" s="173">
        <v>5.4983487999999996</v>
      </c>
      <c r="AA38" s="241">
        <f>SUM(X38:Z38)</f>
        <v>16.4950464</v>
      </c>
      <c r="AB38" s="241">
        <f t="shared" si="8"/>
        <v>68.770195999999999</v>
      </c>
    </row>
    <row r="39" spans="1:28" s="50" customFormat="1" ht="17.25" customHeight="1" x14ac:dyDescent="0.2">
      <c r="A39" s="59"/>
      <c r="B39" s="51"/>
      <c r="C39" s="52" t="s">
        <v>112</v>
      </c>
      <c r="D39" s="99">
        <v>0.19</v>
      </c>
      <c r="E39" s="172">
        <f t="shared" ref="E39:F53" si="26">$E$38*D39</f>
        <v>1.7397883900000002</v>
      </c>
      <c r="F39" s="180">
        <f t="shared" si="26"/>
        <v>15.930861273572592</v>
      </c>
      <c r="G39" s="172">
        <f t="shared" ref="G39:I54" si="27">G$38*$D39</f>
        <v>1.6991107199999997</v>
      </c>
      <c r="H39" s="172">
        <f t="shared" si="27"/>
        <v>2.1671548200000004</v>
      </c>
      <c r="I39" s="172">
        <f t="shared" si="27"/>
        <v>2.0176109499999999</v>
      </c>
      <c r="J39" s="180">
        <f t="shared" ref="J39:J54" si="28">SUM(G39:I39)</f>
        <v>5.8838764900000005</v>
      </c>
      <c r="K39" s="180">
        <f>K$38*$D39</f>
        <v>23.321946115799999</v>
      </c>
      <c r="L39" s="205">
        <f t="shared" ref="L39:Z54" si="29">L$38*$D39</f>
        <v>1.3669426500000001</v>
      </c>
      <c r="M39" s="205">
        <f t="shared" si="29"/>
        <v>1.2617005100000001</v>
      </c>
      <c r="N39" s="207">
        <f t="shared" si="29"/>
        <v>0.93583170000000004</v>
      </c>
      <c r="O39" s="280">
        <f t="shared" ref="O39" si="30">SUM(L39:N39)</f>
        <v>3.5644748600000002</v>
      </c>
      <c r="P39" s="240">
        <f t="shared" si="29"/>
        <v>1.0467890399999999</v>
      </c>
      <c r="Q39" s="238">
        <f t="shared" si="29"/>
        <v>1.1025388399999998</v>
      </c>
      <c r="R39" s="238">
        <f t="shared" si="29"/>
        <v>1.02033705</v>
      </c>
      <c r="S39" s="238">
        <f t="shared" ref="S39:S54" si="31">SUM(P39:R39)</f>
        <v>3.1696649299999997</v>
      </c>
      <c r="T39" s="238">
        <f t="shared" si="29"/>
        <v>1.10876609</v>
      </c>
      <c r="U39" s="238">
        <f t="shared" si="29"/>
        <v>1.0446862719999999</v>
      </c>
      <c r="V39" s="238">
        <f t="shared" si="29"/>
        <v>1.0446862719999999</v>
      </c>
      <c r="W39" s="238">
        <f t="shared" ref="W39:W54" si="32">SUM(T39:V39)</f>
        <v>3.1981386339999998</v>
      </c>
      <c r="X39" s="238">
        <f t="shared" si="29"/>
        <v>1.0446862719999999</v>
      </c>
      <c r="Y39" s="238">
        <f t="shared" si="29"/>
        <v>1.0446862719999999</v>
      </c>
      <c r="Z39" s="238">
        <f t="shared" si="29"/>
        <v>1.0446862719999999</v>
      </c>
      <c r="AA39" s="238">
        <f t="shared" ref="AA39:AA54" si="33">SUM(X39:Z39)</f>
        <v>3.1340588159999996</v>
      </c>
      <c r="AB39" s="239">
        <f t="shared" si="8"/>
        <v>13.066337239999999</v>
      </c>
    </row>
    <row r="40" spans="1:28" s="50" customFormat="1" ht="17.25" customHeight="1" x14ac:dyDescent="0.2">
      <c r="A40" s="59"/>
      <c r="B40" s="51"/>
      <c r="C40" s="52" t="s">
        <v>113</v>
      </c>
      <c r="D40" s="99">
        <v>0.15</v>
      </c>
      <c r="E40" s="172">
        <f t="shared" si="26"/>
        <v>1.3735171500000001</v>
      </c>
      <c r="F40" s="180">
        <f t="shared" si="26"/>
        <v>12.576995742294152</v>
      </c>
      <c r="G40" s="172">
        <f t="shared" si="27"/>
        <v>1.3414031999999998</v>
      </c>
      <c r="H40" s="172">
        <f t="shared" si="27"/>
        <v>1.7109117</v>
      </c>
      <c r="I40" s="172">
        <f t="shared" si="27"/>
        <v>1.59285075</v>
      </c>
      <c r="J40" s="180">
        <f t="shared" si="28"/>
        <v>4.64516565</v>
      </c>
      <c r="K40" s="180">
        <f t="shared" ref="K40:K54" si="34">K$38*$D40</f>
        <v>18.412062722999998</v>
      </c>
      <c r="L40" s="205">
        <f t="shared" si="29"/>
        <v>1.07916525</v>
      </c>
      <c r="M40" s="205">
        <f t="shared" si="29"/>
        <v>0.99607934999999992</v>
      </c>
      <c r="N40" s="207">
        <f t="shared" si="29"/>
        <v>0.73881450000000004</v>
      </c>
      <c r="O40" s="280">
        <f t="shared" ref="O40:O54" si="35">SUM(L40:N40)</f>
        <v>2.8140591000000001</v>
      </c>
      <c r="P40" s="240">
        <f t="shared" si="29"/>
        <v>0.82641239999999994</v>
      </c>
      <c r="Q40" s="238">
        <f t="shared" si="29"/>
        <v>0.8704253999999999</v>
      </c>
      <c r="R40" s="238">
        <f t="shared" si="29"/>
        <v>0.80552924999999997</v>
      </c>
      <c r="S40" s="238">
        <f t="shared" si="31"/>
        <v>2.5023670500000001</v>
      </c>
      <c r="T40" s="238">
        <f t="shared" si="29"/>
        <v>0.87534164999999997</v>
      </c>
      <c r="U40" s="238">
        <f t="shared" si="29"/>
        <v>0.82475231999999987</v>
      </c>
      <c r="V40" s="238">
        <f t="shared" si="29"/>
        <v>0.82475231999999987</v>
      </c>
      <c r="W40" s="238">
        <f t="shared" si="32"/>
        <v>2.5248462899999997</v>
      </c>
      <c r="X40" s="238">
        <f t="shared" si="29"/>
        <v>0.82475231999999987</v>
      </c>
      <c r="Y40" s="238">
        <f t="shared" si="29"/>
        <v>0.82475231999999987</v>
      </c>
      <c r="Z40" s="238">
        <f t="shared" si="29"/>
        <v>0.82475231999999987</v>
      </c>
      <c r="AA40" s="238">
        <f t="shared" si="33"/>
        <v>2.4742569599999995</v>
      </c>
      <c r="AB40" s="239">
        <f t="shared" si="8"/>
        <v>10.315529399999999</v>
      </c>
    </row>
    <row r="41" spans="1:28" s="50" customFormat="1" ht="17.25" customHeight="1" x14ac:dyDescent="0.2">
      <c r="A41" s="59"/>
      <c r="B41" s="51"/>
      <c r="C41" s="52" t="s">
        <v>114</v>
      </c>
      <c r="D41" s="99">
        <v>0.16</v>
      </c>
      <c r="E41" s="172">
        <f t="shared" si="26"/>
        <v>1.4650849600000002</v>
      </c>
      <c r="F41" s="180">
        <f t="shared" si="26"/>
        <v>13.415462125113763</v>
      </c>
      <c r="G41" s="172">
        <f t="shared" si="27"/>
        <v>1.4308300799999998</v>
      </c>
      <c r="H41" s="172">
        <f t="shared" si="27"/>
        <v>1.8249724800000002</v>
      </c>
      <c r="I41" s="172">
        <f t="shared" si="27"/>
        <v>1.6990407999999999</v>
      </c>
      <c r="J41" s="180">
        <f t="shared" si="28"/>
        <v>4.9548433599999999</v>
      </c>
      <c r="K41" s="180">
        <f t="shared" si="34"/>
        <v>19.639533571200001</v>
      </c>
      <c r="L41" s="205">
        <f t="shared" si="29"/>
        <v>1.1511096000000001</v>
      </c>
      <c r="M41" s="205">
        <f t="shared" si="29"/>
        <v>1.0624846400000001</v>
      </c>
      <c r="N41" s="207">
        <f t="shared" si="29"/>
        <v>0.78806880000000012</v>
      </c>
      <c r="O41" s="280">
        <f t="shared" si="35"/>
        <v>3.0016630399999999</v>
      </c>
      <c r="P41" s="240">
        <f t="shared" si="29"/>
        <v>0.88150656000000005</v>
      </c>
      <c r="Q41" s="238">
        <f t="shared" si="29"/>
        <v>0.92845375999999991</v>
      </c>
      <c r="R41" s="238">
        <f t="shared" si="29"/>
        <v>0.85923119999999997</v>
      </c>
      <c r="S41" s="238">
        <f t="shared" si="31"/>
        <v>2.66919152</v>
      </c>
      <c r="T41" s="238">
        <f t="shared" si="29"/>
        <v>0.93369776000000004</v>
      </c>
      <c r="U41" s="238">
        <f t="shared" si="29"/>
        <v>0.87973580799999995</v>
      </c>
      <c r="V41" s="238">
        <f t="shared" si="29"/>
        <v>0.87973580799999995</v>
      </c>
      <c r="W41" s="238">
        <f t="shared" si="32"/>
        <v>2.6931693760000002</v>
      </c>
      <c r="X41" s="238">
        <f t="shared" si="29"/>
        <v>0.87973580799999995</v>
      </c>
      <c r="Y41" s="238">
        <f t="shared" si="29"/>
        <v>0.87973580799999995</v>
      </c>
      <c r="Z41" s="238">
        <f t="shared" si="29"/>
        <v>0.87973580799999995</v>
      </c>
      <c r="AA41" s="238">
        <f t="shared" si="33"/>
        <v>2.6392074239999999</v>
      </c>
      <c r="AB41" s="239">
        <f t="shared" si="8"/>
        <v>11.003231360000001</v>
      </c>
    </row>
    <row r="42" spans="1:28" s="50" customFormat="1" ht="17.25" customHeight="1" x14ac:dyDescent="0.2">
      <c r="A42" s="59"/>
      <c r="B42" s="51"/>
      <c r="C42" s="52" t="s">
        <v>115</v>
      </c>
      <c r="D42" s="99">
        <v>0.03</v>
      </c>
      <c r="E42" s="172">
        <f t="shared" si="26"/>
        <v>0.27470343000000003</v>
      </c>
      <c r="F42" s="180">
        <f t="shared" si="26"/>
        <v>2.5153991484588305</v>
      </c>
      <c r="G42" s="172">
        <f t="shared" si="27"/>
        <v>0.26828063999999996</v>
      </c>
      <c r="H42" s="172">
        <f t="shared" si="27"/>
        <v>0.34218234000000003</v>
      </c>
      <c r="I42" s="172">
        <f t="shared" si="27"/>
        <v>0.31857015</v>
      </c>
      <c r="J42" s="180">
        <f t="shared" si="28"/>
        <v>0.92903312999999998</v>
      </c>
      <c r="K42" s="180">
        <f t="shared" si="34"/>
        <v>3.6824125446</v>
      </c>
      <c r="L42" s="205">
        <f t="shared" si="29"/>
        <v>0.21583305</v>
      </c>
      <c r="M42" s="205">
        <f t="shared" si="29"/>
        <v>0.19921586999999999</v>
      </c>
      <c r="N42" s="207">
        <f t="shared" si="29"/>
        <v>0.1477629</v>
      </c>
      <c r="O42" s="280">
        <f t="shared" si="35"/>
        <v>0.56281181999999996</v>
      </c>
      <c r="P42" s="240">
        <f t="shared" si="29"/>
        <v>0.16528247999999998</v>
      </c>
      <c r="Q42" s="238">
        <f t="shared" si="29"/>
        <v>0.17408507999999998</v>
      </c>
      <c r="R42" s="238">
        <f t="shared" si="29"/>
        <v>0.16110584999999999</v>
      </c>
      <c r="S42" s="238">
        <f t="shared" si="31"/>
        <v>0.5004734099999999</v>
      </c>
      <c r="T42" s="238">
        <f t="shared" si="29"/>
        <v>0.17506832999999999</v>
      </c>
      <c r="U42" s="238">
        <f t="shared" si="29"/>
        <v>0.16495046399999999</v>
      </c>
      <c r="V42" s="238">
        <f t="shared" si="29"/>
        <v>0.16495046399999999</v>
      </c>
      <c r="W42" s="238">
        <f t="shared" si="32"/>
        <v>0.50496925800000003</v>
      </c>
      <c r="X42" s="238">
        <f t="shared" si="29"/>
        <v>0.16495046399999999</v>
      </c>
      <c r="Y42" s="238">
        <f t="shared" si="29"/>
        <v>0.16495046399999999</v>
      </c>
      <c r="Z42" s="238">
        <f t="shared" si="29"/>
        <v>0.16495046399999999</v>
      </c>
      <c r="AA42" s="238">
        <f t="shared" si="33"/>
        <v>0.49485139199999995</v>
      </c>
      <c r="AB42" s="239">
        <f t="shared" si="8"/>
        <v>2.0631058799999997</v>
      </c>
    </row>
    <row r="43" spans="1:28" s="50" customFormat="1" ht="17.25" customHeight="1" x14ac:dyDescent="0.2">
      <c r="A43" s="59"/>
      <c r="B43" s="51"/>
      <c r="C43" s="52" t="s">
        <v>116</v>
      </c>
      <c r="D43" s="99">
        <v>0.05</v>
      </c>
      <c r="E43" s="172">
        <f t="shared" si="26"/>
        <v>0.45783905000000003</v>
      </c>
      <c r="F43" s="180">
        <f t="shared" si="26"/>
        <v>4.1923319140980508</v>
      </c>
      <c r="G43" s="172">
        <f t="shared" si="27"/>
        <v>0.44713439999999993</v>
      </c>
      <c r="H43" s="172">
        <f t="shared" si="27"/>
        <v>0.57030390000000009</v>
      </c>
      <c r="I43" s="172">
        <f t="shared" si="27"/>
        <v>0.53095024999999996</v>
      </c>
      <c r="J43" s="180">
        <f t="shared" si="28"/>
        <v>1.5483885499999999</v>
      </c>
      <c r="K43" s="180">
        <f t="shared" si="34"/>
        <v>6.1373542410000006</v>
      </c>
      <c r="L43" s="205">
        <f t="shared" si="29"/>
        <v>0.35972175000000006</v>
      </c>
      <c r="M43" s="205">
        <f t="shared" si="29"/>
        <v>0.33202645000000003</v>
      </c>
      <c r="N43" s="207">
        <f t="shared" si="29"/>
        <v>0.24627150000000003</v>
      </c>
      <c r="O43" s="280">
        <f t="shared" si="35"/>
        <v>0.93801970000000012</v>
      </c>
      <c r="P43" s="240">
        <f t="shared" si="29"/>
        <v>0.27547080000000002</v>
      </c>
      <c r="Q43" s="238">
        <f t="shared" si="29"/>
        <v>0.29014179999999995</v>
      </c>
      <c r="R43" s="238">
        <f t="shared" si="29"/>
        <v>0.26850974999999999</v>
      </c>
      <c r="S43" s="238">
        <f t="shared" si="31"/>
        <v>0.8341223499999999</v>
      </c>
      <c r="T43" s="238">
        <f t="shared" si="29"/>
        <v>0.29178055000000003</v>
      </c>
      <c r="U43" s="238">
        <f t="shared" si="29"/>
        <v>0.27491744000000001</v>
      </c>
      <c r="V43" s="238">
        <f t="shared" si="29"/>
        <v>0.27491744000000001</v>
      </c>
      <c r="W43" s="238">
        <f t="shared" si="32"/>
        <v>0.84161543000000005</v>
      </c>
      <c r="X43" s="238">
        <f t="shared" si="29"/>
        <v>0.27491744000000001</v>
      </c>
      <c r="Y43" s="238">
        <f t="shared" si="29"/>
        <v>0.27491744000000001</v>
      </c>
      <c r="Z43" s="238">
        <f t="shared" si="29"/>
        <v>0.27491744000000001</v>
      </c>
      <c r="AA43" s="238">
        <f t="shared" si="33"/>
        <v>0.82475231999999998</v>
      </c>
      <c r="AB43" s="239">
        <f t="shared" si="8"/>
        <v>3.4385098000000003</v>
      </c>
    </row>
    <row r="44" spans="1:28" s="50" customFormat="1" ht="17.25" customHeight="1" x14ac:dyDescent="0.2">
      <c r="A44" s="59"/>
      <c r="B44" s="51"/>
      <c r="C44" s="52" t="s">
        <v>117</v>
      </c>
      <c r="D44" s="99">
        <v>7.0000000000000007E-2</v>
      </c>
      <c r="E44" s="172">
        <f t="shared" si="26"/>
        <v>0.64097467000000008</v>
      </c>
      <c r="F44" s="180">
        <f t="shared" si="26"/>
        <v>5.8692646797372712</v>
      </c>
      <c r="G44" s="172">
        <f t="shared" si="27"/>
        <v>0.62598816000000002</v>
      </c>
      <c r="H44" s="172">
        <f t="shared" si="27"/>
        <v>0.79842546000000014</v>
      </c>
      <c r="I44" s="172">
        <f t="shared" si="27"/>
        <v>0.74333035000000003</v>
      </c>
      <c r="J44" s="180">
        <f t="shared" si="28"/>
        <v>2.1677439700000001</v>
      </c>
      <c r="K44" s="180">
        <f t="shared" si="34"/>
        <v>8.5922959374000012</v>
      </c>
      <c r="L44" s="205">
        <f t="shared" si="29"/>
        <v>0.50361045000000004</v>
      </c>
      <c r="M44" s="205">
        <f t="shared" si="29"/>
        <v>0.46483703000000004</v>
      </c>
      <c r="N44" s="207">
        <f t="shared" si="29"/>
        <v>0.34478010000000009</v>
      </c>
      <c r="O44" s="280">
        <f t="shared" si="35"/>
        <v>1.3132275800000002</v>
      </c>
      <c r="P44" s="240">
        <f t="shared" si="29"/>
        <v>0.38565912000000002</v>
      </c>
      <c r="Q44" s="238">
        <f t="shared" si="29"/>
        <v>0.40619852000000001</v>
      </c>
      <c r="R44" s="238">
        <f t="shared" si="29"/>
        <v>0.37591365000000004</v>
      </c>
      <c r="S44" s="238">
        <f t="shared" si="31"/>
        <v>1.1677712900000001</v>
      </c>
      <c r="T44" s="238">
        <f t="shared" si="29"/>
        <v>0.40849277000000006</v>
      </c>
      <c r="U44" s="238">
        <f t="shared" si="29"/>
        <v>0.38488441600000001</v>
      </c>
      <c r="V44" s="238">
        <f t="shared" si="29"/>
        <v>0.38488441600000001</v>
      </c>
      <c r="W44" s="238">
        <f t="shared" si="32"/>
        <v>1.1782616020000001</v>
      </c>
      <c r="X44" s="238">
        <f t="shared" si="29"/>
        <v>0.38488441600000001</v>
      </c>
      <c r="Y44" s="238">
        <f t="shared" si="29"/>
        <v>0.38488441600000001</v>
      </c>
      <c r="Z44" s="238">
        <f t="shared" si="29"/>
        <v>0.38488441600000001</v>
      </c>
      <c r="AA44" s="238">
        <f t="shared" si="33"/>
        <v>1.154653248</v>
      </c>
      <c r="AB44" s="239">
        <f t="shared" si="8"/>
        <v>4.8139137200000004</v>
      </c>
    </row>
    <row r="45" spans="1:28" s="50" customFormat="1" ht="17.25" customHeight="1" x14ac:dyDescent="0.2">
      <c r="A45" s="59"/>
      <c r="B45" s="51"/>
      <c r="C45" s="52" t="s">
        <v>118</v>
      </c>
      <c r="D45" s="99">
        <v>7.0000000000000007E-2</v>
      </c>
      <c r="E45" s="172">
        <f t="shared" si="26"/>
        <v>0.64097467000000008</v>
      </c>
      <c r="F45" s="180">
        <f t="shared" si="26"/>
        <v>5.8692646797372712</v>
      </c>
      <c r="G45" s="172">
        <f t="shared" si="27"/>
        <v>0.62598816000000002</v>
      </c>
      <c r="H45" s="172">
        <f t="shared" si="27"/>
        <v>0.79842546000000014</v>
      </c>
      <c r="I45" s="172">
        <f t="shared" si="27"/>
        <v>0.74333035000000003</v>
      </c>
      <c r="J45" s="180">
        <f t="shared" si="28"/>
        <v>2.1677439700000001</v>
      </c>
      <c r="K45" s="180">
        <f t="shared" si="34"/>
        <v>8.5922959374000012</v>
      </c>
      <c r="L45" s="205">
        <f t="shared" si="29"/>
        <v>0.50361045000000004</v>
      </c>
      <c r="M45" s="205">
        <f t="shared" si="29"/>
        <v>0.46483703000000004</v>
      </c>
      <c r="N45" s="207">
        <f t="shared" si="29"/>
        <v>0.34478010000000009</v>
      </c>
      <c r="O45" s="280">
        <f t="shared" si="35"/>
        <v>1.3132275800000002</v>
      </c>
      <c r="P45" s="240">
        <f t="shared" si="29"/>
        <v>0.38565912000000002</v>
      </c>
      <c r="Q45" s="238">
        <f t="shared" si="29"/>
        <v>0.40619852000000001</v>
      </c>
      <c r="R45" s="238">
        <f t="shared" si="29"/>
        <v>0.37591365000000004</v>
      </c>
      <c r="S45" s="238">
        <f t="shared" si="31"/>
        <v>1.1677712900000001</v>
      </c>
      <c r="T45" s="238">
        <f t="shared" si="29"/>
        <v>0.40849277000000006</v>
      </c>
      <c r="U45" s="238">
        <f t="shared" si="29"/>
        <v>0.38488441600000001</v>
      </c>
      <c r="V45" s="238">
        <f t="shared" si="29"/>
        <v>0.38488441600000001</v>
      </c>
      <c r="W45" s="238">
        <f t="shared" si="32"/>
        <v>1.1782616020000001</v>
      </c>
      <c r="X45" s="238">
        <f t="shared" si="29"/>
        <v>0.38488441600000001</v>
      </c>
      <c r="Y45" s="238">
        <f t="shared" si="29"/>
        <v>0.38488441600000001</v>
      </c>
      <c r="Z45" s="238">
        <f t="shared" si="29"/>
        <v>0.38488441600000001</v>
      </c>
      <c r="AA45" s="238">
        <f t="shared" si="33"/>
        <v>1.154653248</v>
      </c>
      <c r="AB45" s="239">
        <f t="shared" si="8"/>
        <v>4.8139137200000004</v>
      </c>
    </row>
    <row r="46" spans="1:28" s="50" customFormat="1" ht="17.25" customHeight="1" x14ac:dyDescent="0.2">
      <c r="A46" s="59"/>
      <c r="B46" s="51"/>
      <c r="C46" s="52" t="s">
        <v>119</v>
      </c>
      <c r="D46" s="99">
        <v>0.01</v>
      </c>
      <c r="E46" s="172">
        <f t="shared" si="26"/>
        <v>9.1567810000000013E-2</v>
      </c>
      <c r="F46" s="180">
        <f t="shared" si="26"/>
        <v>0.83846638281961017</v>
      </c>
      <c r="G46" s="172">
        <f t="shared" si="27"/>
        <v>8.9426879999999986E-2</v>
      </c>
      <c r="H46" s="172">
        <f t="shared" si="27"/>
        <v>0.11406078000000001</v>
      </c>
      <c r="I46" s="172">
        <f t="shared" si="27"/>
        <v>0.10619004999999999</v>
      </c>
      <c r="J46" s="180">
        <f t="shared" si="28"/>
        <v>0.30967770999999999</v>
      </c>
      <c r="K46" s="180">
        <f t="shared" si="34"/>
        <v>1.2274708482000001</v>
      </c>
      <c r="L46" s="205">
        <f t="shared" si="29"/>
        <v>7.1944350000000004E-2</v>
      </c>
      <c r="M46" s="205">
        <f t="shared" si="29"/>
        <v>6.6405290000000006E-2</v>
      </c>
      <c r="N46" s="207">
        <f t="shared" si="29"/>
        <v>4.9254300000000008E-2</v>
      </c>
      <c r="O46" s="280">
        <f t="shared" si="35"/>
        <v>0.18760394</v>
      </c>
      <c r="P46" s="240">
        <f t="shared" si="29"/>
        <v>5.5094160000000003E-2</v>
      </c>
      <c r="Q46" s="238">
        <f t="shared" si="29"/>
        <v>5.8028359999999994E-2</v>
      </c>
      <c r="R46" s="238">
        <f t="shared" si="29"/>
        <v>5.3701949999999998E-2</v>
      </c>
      <c r="S46" s="238">
        <f t="shared" si="31"/>
        <v>0.16682447</v>
      </c>
      <c r="T46" s="238">
        <f t="shared" si="29"/>
        <v>5.8356110000000003E-2</v>
      </c>
      <c r="U46" s="238">
        <f t="shared" si="29"/>
        <v>5.4983487999999997E-2</v>
      </c>
      <c r="V46" s="238">
        <f t="shared" si="29"/>
        <v>5.4983487999999997E-2</v>
      </c>
      <c r="W46" s="238">
        <f t="shared" si="32"/>
        <v>0.16832308600000001</v>
      </c>
      <c r="X46" s="238">
        <f t="shared" si="29"/>
        <v>5.4983487999999997E-2</v>
      </c>
      <c r="Y46" s="238">
        <f t="shared" si="29"/>
        <v>5.4983487999999997E-2</v>
      </c>
      <c r="Z46" s="238">
        <f t="shared" si="29"/>
        <v>5.4983487999999997E-2</v>
      </c>
      <c r="AA46" s="238">
        <f t="shared" si="33"/>
        <v>0.16495046399999999</v>
      </c>
      <c r="AB46" s="239">
        <f t="shared" si="8"/>
        <v>0.68770196000000006</v>
      </c>
    </row>
    <row r="47" spans="1:28" s="50" customFormat="1" ht="17.25" customHeight="1" x14ac:dyDescent="0.2">
      <c r="A47" s="59"/>
      <c r="B47" s="51"/>
      <c r="C47" s="52" t="s">
        <v>120</v>
      </c>
      <c r="D47" s="99">
        <v>0.01</v>
      </c>
      <c r="E47" s="172">
        <f t="shared" si="26"/>
        <v>9.1567810000000013E-2</v>
      </c>
      <c r="F47" s="180">
        <f t="shared" si="26"/>
        <v>0.83846638281961017</v>
      </c>
      <c r="G47" s="172">
        <f t="shared" si="27"/>
        <v>8.9426879999999986E-2</v>
      </c>
      <c r="H47" s="172">
        <f t="shared" si="27"/>
        <v>0.11406078000000001</v>
      </c>
      <c r="I47" s="172">
        <f t="shared" si="27"/>
        <v>0.10619004999999999</v>
      </c>
      <c r="J47" s="180">
        <f t="shared" si="28"/>
        <v>0.30967770999999999</v>
      </c>
      <c r="K47" s="180">
        <f t="shared" si="34"/>
        <v>1.2274708482000001</v>
      </c>
      <c r="L47" s="205">
        <f t="shared" si="29"/>
        <v>7.1944350000000004E-2</v>
      </c>
      <c r="M47" s="205">
        <f t="shared" si="29"/>
        <v>6.6405290000000006E-2</v>
      </c>
      <c r="N47" s="207">
        <f t="shared" si="29"/>
        <v>4.9254300000000008E-2</v>
      </c>
      <c r="O47" s="280">
        <f t="shared" si="35"/>
        <v>0.18760394</v>
      </c>
      <c r="P47" s="240">
        <f t="shared" si="29"/>
        <v>5.5094160000000003E-2</v>
      </c>
      <c r="Q47" s="238">
        <f t="shared" si="29"/>
        <v>5.8028359999999994E-2</v>
      </c>
      <c r="R47" s="238">
        <f t="shared" si="29"/>
        <v>5.3701949999999998E-2</v>
      </c>
      <c r="S47" s="238">
        <f t="shared" si="31"/>
        <v>0.16682447</v>
      </c>
      <c r="T47" s="238">
        <f t="shared" si="29"/>
        <v>5.8356110000000003E-2</v>
      </c>
      <c r="U47" s="238">
        <f t="shared" si="29"/>
        <v>5.4983487999999997E-2</v>
      </c>
      <c r="V47" s="238">
        <f t="shared" si="29"/>
        <v>5.4983487999999997E-2</v>
      </c>
      <c r="W47" s="238">
        <f t="shared" si="32"/>
        <v>0.16832308600000001</v>
      </c>
      <c r="X47" s="238">
        <f t="shared" si="29"/>
        <v>5.4983487999999997E-2</v>
      </c>
      <c r="Y47" s="238">
        <f t="shared" si="29"/>
        <v>5.4983487999999997E-2</v>
      </c>
      <c r="Z47" s="238">
        <f t="shared" si="29"/>
        <v>5.4983487999999997E-2</v>
      </c>
      <c r="AA47" s="238">
        <f t="shared" si="33"/>
        <v>0.16495046399999999</v>
      </c>
      <c r="AB47" s="239">
        <f t="shared" si="8"/>
        <v>0.68770196000000006</v>
      </c>
    </row>
    <row r="48" spans="1:28" s="50" customFormat="1" ht="17.25" customHeight="1" x14ac:dyDescent="0.2">
      <c r="A48" s="59"/>
      <c r="B48" s="51"/>
      <c r="C48" s="52" t="s">
        <v>121</v>
      </c>
      <c r="D48" s="99">
        <v>0</v>
      </c>
      <c r="E48" s="172">
        <f t="shared" si="26"/>
        <v>0</v>
      </c>
      <c r="F48" s="180">
        <f t="shared" si="26"/>
        <v>0</v>
      </c>
      <c r="G48" s="172">
        <f t="shared" si="27"/>
        <v>0</v>
      </c>
      <c r="H48" s="172">
        <f t="shared" si="27"/>
        <v>0</v>
      </c>
      <c r="I48" s="172">
        <f t="shared" si="27"/>
        <v>0</v>
      </c>
      <c r="J48" s="180">
        <f t="shared" si="28"/>
        <v>0</v>
      </c>
      <c r="K48" s="180">
        <f t="shared" si="34"/>
        <v>0</v>
      </c>
      <c r="L48" s="205">
        <f t="shared" si="29"/>
        <v>0</v>
      </c>
      <c r="M48" s="205">
        <f t="shared" si="29"/>
        <v>0</v>
      </c>
      <c r="N48" s="207">
        <f t="shared" si="29"/>
        <v>0</v>
      </c>
      <c r="O48" s="280">
        <f t="shared" si="35"/>
        <v>0</v>
      </c>
      <c r="P48" s="240">
        <f t="shared" si="29"/>
        <v>0</v>
      </c>
      <c r="Q48" s="238">
        <f t="shared" si="29"/>
        <v>0</v>
      </c>
      <c r="R48" s="238">
        <f t="shared" si="29"/>
        <v>0</v>
      </c>
      <c r="S48" s="238">
        <f t="shared" si="31"/>
        <v>0</v>
      </c>
      <c r="T48" s="238">
        <f t="shared" si="29"/>
        <v>0</v>
      </c>
      <c r="U48" s="238">
        <f t="shared" si="29"/>
        <v>0</v>
      </c>
      <c r="V48" s="238">
        <f t="shared" si="29"/>
        <v>0</v>
      </c>
      <c r="W48" s="238">
        <f t="shared" si="32"/>
        <v>0</v>
      </c>
      <c r="X48" s="238">
        <f t="shared" si="29"/>
        <v>0</v>
      </c>
      <c r="Y48" s="238">
        <f t="shared" si="29"/>
        <v>0</v>
      </c>
      <c r="Z48" s="238">
        <f t="shared" si="29"/>
        <v>0</v>
      </c>
      <c r="AA48" s="238">
        <f t="shared" si="33"/>
        <v>0</v>
      </c>
      <c r="AB48" s="239">
        <f t="shared" si="8"/>
        <v>0</v>
      </c>
    </row>
    <row r="49" spans="1:32" s="50" customFormat="1" ht="17.25" customHeight="1" x14ac:dyDescent="0.2">
      <c r="A49" s="59"/>
      <c r="B49" s="51"/>
      <c r="C49" s="52" t="s">
        <v>122</v>
      </c>
      <c r="D49" s="99">
        <v>0</v>
      </c>
      <c r="E49" s="172">
        <f t="shared" si="26"/>
        <v>0</v>
      </c>
      <c r="F49" s="180">
        <f t="shared" si="26"/>
        <v>0</v>
      </c>
      <c r="G49" s="172">
        <f t="shared" si="27"/>
        <v>0</v>
      </c>
      <c r="H49" s="172">
        <f t="shared" si="27"/>
        <v>0</v>
      </c>
      <c r="I49" s="172">
        <f t="shared" si="27"/>
        <v>0</v>
      </c>
      <c r="J49" s="180">
        <f t="shared" si="28"/>
        <v>0</v>
      </c>
      <c r="K49" s="180">
        <f t="shared" si="34"/>
        <v>0</v>
      </c>
      <c r="L49" s="205">
        <f t="shared" si="29"/>
        <v>0</v>
      </c>
      <c r="M49" s="205">
        <f t="shared" si="29"/>
        <v>0</v>
      </c>
      <c r="N49" s="207">
        <f t="shared" si="29"/>
        <v>0</v>
      </c>
      <c r="O49" s="280">
        <f t="shared" si="35"/>
        <v>0</v>
      </c>
      <c r="P49" s="240">
        <f t="shared" si="29"/>
        <v>0</v>
      </c>
      <c r="Q49" s="238">
        <f t="shared" si="29"/>
        <v>0</v>
      </c>
      <c r="R49" s="238">
        <f t="shared" si="29"/>
        <v>0</v>
      </c>
      <c r="S49" s="238">
        <f t="shared" si="31"/>
        <v>0</v>
      </c>
      <c r="T49" s="238">
        <f t="shared" si="29"/>
        <v>0</v>
      </c>
      <c r="U49" s="238">
        <f t="shared" si="29"/>
        <v>0</v>
      </c>
      <c r="V49" s="238">
        <f t="shared" si="29"/>
        <v>0</v>
      </c>
      <c r="W49" s="238">
        <f t="shared" si="32"/>
        <v>0</v>
      </c>
      <c r="X49" s="238">
        <f t="shared" si="29"/>
        <v>0</v>
      </c>
      <c r="Y49" s="238">
        <f t="shared" si="29"/>
        <v>0</v>
      </c>
      <c r="Z49" s="238">
        <f t="shared" si="29"/>
        <v>0</v>
      </c>
      <c r="AA49" s="238">
        <f t="shared" si="33"/>
        <v>0</v>
      </c>
      <c r="AB49" s="239">
        <f t="shared" si="8"/>
        <v>0</v>
      </c>
    </row>
    <row r="50" spans="1:32" s="50" customFormat="1" ht="17.25" customHeight="1" x14ac:dyDescent="0.2">
      <c r="A50" s="59"/>
      <c r="B50" s="51"/>
      <c r="C50" s="52" t="s">
        <v>123</v>
      </c>
      <c r="D50" s="99">
        <v>0</v>
      </c>
      <c r="E50" s="172">
        <f t="shared" si="26"/>
        <v>0</v>
      </c>
      <c r="F50" s="180">
        <f t="shared" si="26"/>
        <v>0</v>
      </c>
      <c r="G50" s="172">
        <f t="shared" si="27"/>
        <v>0</v>
      </c>
      <c r="H50" s="172">
        <f t="shared" si="27"/>
        <v>0</v>
      </c>
      <c r="I50" s="172">
        <f t="shared" si="27"/>
        <v>0</v>
      </c>
      <c r="J50" s="180">
        <f t="shared" si="28"/>
        <v>0</v>
      </c>
      <c r="K50" s="180">
        <f t="shared" si="34"/>
        <v>0</v>
      </c>
      <c r="L50" s="205">
        <f t="shared" si="29"/>
        <v>0</v>
      </c>
      <c r="M50" s="205">
        <f t="shared" si="29"/>
        <v>0</v>
      </c>
      <c r="N50" s="207">
        <f t="shared" si="29"/>
        <v>0</v>
      </c>
      <c r="O50" s="280">
        <f t="shared" si="35"/>
        <v>0</v>
      </c>
      <c r="P50" s="240">
        <f t="shared" si="29"/>
        <v>0</v>
      </c>
      <c r="Q50" s="238">
        <f t="shared" si="29"/>
        <v>0</v>
      </c>
      <c r="R50" s="238">
        <f t="shared" si="29"/>
        <v>0</v>
      </c>
      <c r="S50" s="238">
        <f t="shared" si="31"/>
        <v>0</v>
      </c>
      <c r="T50" s="238">
        <f t="shared" si="29"/>
        <v>0</v>
      </c>
      <c r="U50" s="238">
        <f t="shared" si="29"/>
        <v>0</v>
      </c>
      <c r="V50" s="238">
        <f t="shared" si="29"/>
        <v>0</v>
      </c>
      <c r="W50" s="238">
        <f t="shared" si="32"/>
        <v>0</v>
      </c>
      <c r="X50" s="238">
        <f t="shared" si="29"/>
        <v>0</v>
      </c>
      <c r="Y50" s="238">
        <f t="shared" si="29"/>
        <v>0</v>
      </c>
      <c r="Z50" s="238">
        <f t="shared" si="29"/>
        <v>0</v>
      </c>
      <c r="AA50" s="238">
        <f t="shared" si="33"/>
        <v>0</v>
      </c>
      <c r="AB50" s="239">
        <f t="shared" si="8"/>
        <v>0</v>
      </c>
    </row>
    <row r="51" spans="1:32" s="50" customFormat="1" ht="17.25" customHeight="1" x14ac:dyDescent="0.2">
      <c r="A51" s="59"/>
      <c r="B51" s="51"/>
      <c r="C51" s="52" t="s">
        <v>124</v>
      </c>
      <c r="D51" s="99">
        <v>0</v>
      </c>
      <c r="E51" s="172">
        <f t="shared" si="26"/>
        <v>0</v>
      </c>
      <c r="F51" s="180">
        <f t="shared" si="26"/>
        <v>0</v>
      </c>
      <c r="G51" s="172">
        <f t="shared" si="27"/>
        <v>0</v>
      </c>
      <c r="H51" s="172">
        <f t="shared" si="27"/>
        <v>0</v>
      </c>
      <c r="I51" s="172">
        <f t="shared" si="27"/>
        <v>0</v>
      </c>
      <c r="J51" s="180">
        <f t="shared" si="28"/>
        <v>0</v>
      </c>
      <c r="K51" s="180">
        <f t="shared" si="34"/>
        <v>0</v>
      </c>
      <c r="L51" s="205">
        <f t="shared" si="29"/>
        <v>0</v>
      </c>
      <c r="M51" s="205">
        <f t="shared" si="29"/>
        <v>0</v>
      </c>
      <c r="N51" s="207">
        <f t="shared" si="29"/>
        <v>0</v>
      </c>
      <c r="O51" s="280">
        <f t="shared" si="35"/>
        <v>0</v>
      </c>
      <c r="P51" s="240">
        <f t="shared" si="29"/>
        <v>0</v>
      </c>
      <c r="Q51" s="238">
        <f t="shared" si="29"/>
        <v>0</v>
      </c>
      <c r="R51" s="238">
        <f t="shared" si="29"/>
        <v>0</v>
      </c>
      <c r="S51" s="238">
        <f t="shared" si="31"/>
        <v>0</v>
      </c>
      <c r="T51" s="238">
        <f t="shared" si="29"/>
        <v>0</v>
      </c>
      <c r="U51" s="238">
        <f t="shared" si="29"/>
        <v>0</v>
      </c>
      <c r="V51" s="238">
        <f t="shared" si="29"/>
        <v>0</v>
      </c>
      <c r="W51" s="238">
        <f t="shared" si="32"/>
        <v>0</v>
      </c>
      <c r="X51" s="238">
        <f t="shared" si="29"/>
        <v>0</v>
      </c>
      <c r="Y51" s="238">
        <f t="shared" si="29"/>
        <v>0</v>
      </c>
      <c r="Z51" s="238">
        <f t="shared" si="29"/>
        <v>0</v>
      </c>
      <c r="AA51" s="238">
        <f t="shared" si="33"/>
        <v>0</v>
      </c>
      <c r="AB51" s="239">
        <f t="shared" si="8"/>
        <v>0</v>
      </c>
    </row>
    <row r="52" spans="1:32" s="50" customFormat="1" ht="17.25" customHeight="1" x14ac:dyDescent="0.2">
      <c r="A52" s="59"/>
      <c r="B52" s="51"/>
      <c r="C52" s="52" t="s">
        <v>125</v>
      </c>
      <c r="D52" s="99">
        <v>0.14000000000000001</v>
      </c>
      <c r="E52" s="172">
        <f t="shared" si="26"/>
        <v>1.2819493400000002</v>
      </c>
      <c r="F52" s="180">
        <f t="shared" si="26"/>
        <v>11.738529359474542</v>
      </c>
      <c r="G52" s="172">
        <f t="shared" si="27"/>
        <v>1.25197632</v>
      </c>
      <c r="H52" s="172">
        <f t="shared" si="27"/>
        <v>1.5968509200000003</v>
      </c>
      <c r="I52" s="172">
        <f t="shared" si="27"/>
        <v>1.4866607000000001</v>
      </c>
      <c r="J52" s="180">
        <f t="shared" si="28"/>
        <v>4.3354879400000002</v>
      </c>
      <c r="K52" s="180">
        <f t="shared" si="34"/>
        <v>17.184591874800002</v>
      </c>
      <c r="L52" s="205">
        <f t="shared" si="29"/>
        <v>1.0072209000000001</v>
      </c>
      <c r="M52" s="205">
        <f t="shared" si="29"/>
        <v>0.92967406000000008</v>
      </c>
      <c r="N52" s="207">
        <f t="shared" si="29"/>
        <v>0.68956020000000018</v>
      </c>
      <c r="O52" s="280">
        <f t="shared" si="35"/>
        <v>2.6264551600000003</v>
      </c>
      <c r="P52" s="240">
        <f t="shared" si="29"/>
        <v>0.77131824000000004</v>
      </c>
      <c r="Q52" s="238">
        <f t="shared" si="29"/>
        <v>0.81239704000000001</v>
      </c>
      <c r="R52" s="238">
        <f t="shared" si="29"/>
        <v>0.75182730000000009</v>
      </c>
      <c r="S52" s="238">
        <f t="shared" si="31"/>
        <v>2.3355425800000003</v>
      </c>
      <c r="T52" s="238">
        <f t="shared" si="29"/>
        <v>0.81698554000000012</v>
      </c>
      <c r="U52" s="238">
        <f t="shared" si="29"/>
        <v>0.76976883200000001</v>
      </c>
      <c r="V52" s="238">
        <f t="shared" si="29"/>
        <v>0.76976883200000001</v>
      </c>
      <c r="W52" s="238">
        <f t="shared" si="32"/>
        <v>2.3565232040000001</v>
      </c>
      <c r="X52" s="238">
        <f t="shared" si="29"/>
        <v>0.76976883200000001</v>
      </c>
      <c r="Y52" s="238">
        <f t="shared" si="29"/>
        <v>0.76976883200000001</v>
      </c>
      <c r="Z52" s="238">
        <f t="shared" si="29"/>
        <v>0.76976883200000001</v>
      </c>
      <c r="AA52" s="238">
        <f t="shared" si="33"/>
        <v>2.309306496</v>
      </c>
      <c r="AB52" s="239">
        <f t="shared" si="8"/>
        <v>9.6278274400000008</v>
      </c>
    </row>
    <row r="53" spans="1:32" s="50" customFormat="1" ht="17.25" customHeight="1" x14ac:dyDescent="0.2">
      <c r="A53" s="59"/>
      <c r="B53" s="51"/>
      <c r="C53" s="52" t="s">
        <v>126</v>
      </c>
      <c r="D53" s="99">
        <v>0.12</v>
      </c>
      <c r="E53" s="172">
        <f t="shared" si="26"/>
        <v>1.0988137200000001</v>
      </c>
      <c r="F53" s="180">
        <f t="shared" si="26"/>
        <v>10.061596593835322</v>
      </c>
      <c r="G53" s="172">
        <f t="shared" si="27"/>
        <v>1.0731225599999998</v>
      </c>
      <c r="H53" s="172">
        <f t="shared" si="27"/>
        <v>1.3687293600000001</v>
      </c>
      <c r="I53" s="172">
        <f t="shared" si="27"/>
        <v>1.2742806</v>
      </c>
      <c r="J53" s="180">
        <f t="shared" si="28"/>
        <v>3.7161325199999999</v>
      </c>
      <c r="K53" s="180">
        <f t="shared" si="34"/>
        <v>14.7296501784</v>
      </c>
      <c r="L53" s="205">
        <f t="shared" si="29"/>
        <v>0.86333219999999999</v>
      </c>
      <c r="M53" s="205">
        <f t="shared" si="29"/>
        <v>0.79686347999999996</v>
      </c>
      <c r="N53" s="207">
        <f t="shared" si="29"/>
        <v>0.59105160000000001</v>
      </c>
      <c r="O53" s="280">
        <f t="shared" si="35"/>
        <v>2.2512472799999999</v>
      </c>
      <c r="P53" s="240">
        <f t="shared" si="29"/>
        <v>0.66112991999999993</v>
      </c>
      <c r="Q53" s="238">
        <f t="shared" si="29"/>
        <v>0.6963403199999999</v>
      </c>
      <c r="R53" s="238">
        <f t="shared" si="29"/>
        <v>0.64442339999999998</v>
      </c>
      <c r="S53" s="238">
        <f t="shared" si="31"/>
        <v>2.0018936399999996</v>
      </c>
      <c r="T53" s="238">
        <f t="shared" si="29"/>
        <v>0.70027331999999998</v>
      </c>
      <c r="U53" s="238">
        <f t="shared" si="29"/>
        <v>0.65980185599999996</v>
      </c>
      <c r="V53" s="238">
        <f t="shared" si="29"/>
        <v>0.65980185599999996</v>
      </c>
      <c r="W53" s="238">
        <f t="shared" si="32"/>
        <v>2.0198770320000001</v>
      </c>
      <c r="X53" s="238">
        <f t="shared" si="29"/>
        <v>0.65980185599999996</v>
      </c>
      <c r="Y53" s="238">
        <f t="shared" si="29"/>
        <v>0.65980185599999996</v>
      </c>
      <c r="Z53" s="238">
        <f t="shared" si="29"/>
        <v>0.65980185599999996</v>
      </c>
      <c r="AA53" s="238">
        <f t="shared" si="33"/>
        <v>1.9794055679999998</v>
      </c>
      <c r="AB53" s="239">
        <f t="shared" si="8"/>
        <v>8.2524235199999989</v>
      </c>
    </row>
    <row r="54" spans="1:32" s="50" customFormat="1" ht="17.25" customHeight="1" x14ac:dyDescent="0.2">
      <c r="A54" s="59"/>
      <c r="B54" s="51"/>
      <c r="C54" s="52" t="s">
        <v>127</v>
      </c>
      <c r="D54" s="99">
        <v>0</v>
      </c>
      <c r="E54" s="172">
        <f>E$38*$D54</f>
        <v>0</v>
      </c>
      <c r="F54" s="180">
        <f>$E$38*E54</f>
        <v>0</v>
      </c>
      <c r="G54" s="172">
        <f t="shared" si="27"/>
        <v>0</v>
      </c>
      <c r="H54" s="172">
        <f t="shared" si="27"/>
        <v>0</v>
      </c>
      <c r="I54" s="172">
        <f t="shared" si="27"/>
        <v>0</v>
      </c>
      <c r="J54" s="180">
        <f t="shared" si="28"/>
        <v>0</v>
      </c>
      <c r="K54" s="180">
        <f t="shared" si="34"/>
        <v>0</v>
      </c>
      <c r="L54" s="205">
        <f t="shared" si="29"/>
        <v>0</v>
      </c>
      <c r="M54" s="205">
        <f t="shared" si="29"/>
        <v>0</v>
      </c>
      <c r="N54" s="207">
        <f t="shared" si="29"/>
        <v>0</v>
      </c>
      <c r="O54" s="280">
        <f t="shared" si="35"/>
        <v>0</v>
      </c>
      <c r="P54" s="240">
        <f t="shared" si="29"/>
        <v>0</v>
      </c>
      <c r="Q54" s="238">
        <f t="shared" si="29"/>
        <v>0</v>
      </c>
      <c r="R54" s="238">
        <f t="shared" si="29"/>
        <v>0</v>
      </c>
      <c r="S54" s="238">
        <f t="shared" si="31"/>
        <v>0</v>
      </c>
      <c r="T54" s="238">
        <f t="shared" si="29"/>
        <v>0</v>
      </c>
      <c r="U54" s="238">
        <f t="shared" si="29"/>
        <v>0</v>
      </c>
      <c r="V54" s="238">
        <f t="shared" si="29"/>
        <v>0</v>
      </c>
      <c r="W54" s="238">
        <f t="shared" si="32"/>
        <v>0</v>
      </c>
      <c r="X54" s="238">
        <f t="shared" si="29"/>
        <v>0</v>
      </c>
      <c r="Y54" s="238">
        <f t="shared" si="29"/>
        <v>0</v>
      </c>
      <c r="Z54" s="238">
        <f t="shared" si="29"/>
        <v>0</v>
      </c>
      <c r="AA54" s="238">
        <f t="shared" si="33"/>
        <v>0</v>
      </c>
      <c r="AB54" s="239">
        <f t="shared" si="8"/>
        <v>0</v>
      </c>
    </row>
    <row r="55" spans="1:32" s="61" customFormat="1" ht="17.25" customHeight="1" x14ac:dyDescent="0.2">
      <c r="A55" s="433">
        <v>4</v>
      </c>
      <c r="B55" s="196" t="s">
        <v>37</v>
      </c>
      <c r="C55" s="431" t="s">
        <v>38</v>
      </c>
      <c r="D55" s="432">
        <f>SUM(D56:D71)</f>
        <v>1</v>
      </c>
      <c r="E55" s="181">
        <f>'1.Danh muc CPHC'!BD11</f>
        <v>11.950073</v>
      </c>
      <c r="F55" s="181">
        <f>'1.Danh muc CPHC'!BE11</f>
        <v>38.311891000000003</v>
      </c>
      <c r="G55" s="181">
        <f>'1.Danh muc CPHC'!BF11</f>
        <v>13.787818000000001</v>
      </c>
      <c r="H55" s="181">
        <f>'1.Danh muc CPHC'!BG11</f>
        <v>12.859090999999999</v>
      </c>
      <c r="I55" s="181">
        <f>'1.Danh muc CPHC'!BH11</f>
        <v>12.859090999999999</v>
      </c>
      <c r="J55" s="181">
        <f>'1.Danh muc CPHC'!BI11</f>
        <v>39.506000000000007</v>
      </c>
      <c r="K55" s="181">
        <f>'1.Danh muc CPHC'!BJ11</f>
        <v>144.27901584</v>
      </c>
      <c r="L55" s="173">
        <v>11.1096</v>
      </c>
      <c r="M55" s="173">
        <v>11.1096</v>
      </c>
      <c r="N55" s="173">
        <v>11.48005</v>
      </c>
      <c r="O55" s="429">
        <f>SUM(L55:N55)</f>
        <v>33.699249999999999</v>
      </c>
      <c r="P55" s="173">
        <v>11.645883000000001</v>
      </c>
      <c r="Q55" s="173">
        <v>11.645883000000001</v>
      </c>
      <c r="R55" s="173">
        <v>11.645883</v>
      </c>
      <c r="S55" s="241">
        <f>SUM(P55:R55)</f>
        <v>34.937649</v>
      </c>
      <c r="T55" s="173">
        <v>11.645883000000001</v>
      </c>
      <c r="U55" s="241">
        <v>11.1096</v>
      </c>
      <c r="V55" s="241">
        <v>11.1096</v>
      </c>
      <c r="W55" s="241">
        <f>SUM(T55:V55)</f>
        <v>33.865082999999998</v>
      </c>
      <c r="X55" s="241">
        <v>11.1096</v>
      </c>
      <c r="Y55" s="241">
        <v>11.1096</v>
      </c>
      <c r="Z55" s="241">
        <v>11.1096</v>
      </c>
      <c r="AA55" s="241">
        <f>SUM(X55:Z55)</f>
        <v>33.328800000000001</v>
      </c>
      <c r="AB55" s="241">
        <f t="shared" si="8"/>
        <v>135.830782</v>
      </c>
      <c r="AD55" s="373"/>
      <c r="AF55" s="372"/>
    </row>
    <row r="56" spans="1:32" s="50" customFormat="1" ht="17.25" customHeight="1" x14ac:dyDescent="0.2">
      <c r="A56" s="49"/>
      <c r="B56" s="48"/>
      <c r="C56" s="52" t="s">
        <v>112</v>
      </c>
      <c r="D56" s="331">
        <v>0.08</v>
      </c>
      <c r="E56" s="172">
        <f>E$55*$D56</f>
        <v>0.95600584</v>
      </c>
      <c r="F56" s="172">
        <f t="shared" ref="F56:I71" si="36">F$55*$D56</f>
        <v>3.0649512800000003</v>
      </c>
      <c r="G56" s="172">
        <f t="shared" si="36"/>
        <v>1.1030254400000001</v>
      </c>
      <c r="H56" s="172">
        <f t="shared" si="36"/>
        <v>1.02872728</v>
      </c>
      <c r="I56" s="172">
        <f t="shared" si="36"/>
        <v>1.02872728</v>
      </c>
      <c r="J56" s="180">
        <f t="shared" ref="J56:J71" si="37">SUM(G56:I56)</f>
        <v>3.1604800000000002</v>
      </c>
      <c r="K56" s="180">
        <f>K$55*$D56</f>
        <v>11.5423212672</v>
      </c>
      <c r="L56" s="205">
        <f t="shared" ref="L56:T71" si="38">L$55*$D56</f>
        <v>0.888768</v>
      </c>
      <c r="M56" s="205">
        <f t="shared" si="38"/>
        <v>0.888768</v>
      </c>
      <c r="N56" s="205">
        <f t="shared" si="38"/>
        <v>0.918404</v>
      </c>
      <c r="O56" s="279">
        <f t="shared" ref="O56" si="39">SUM(L56:N56)</f>
        <v>2.6959400000000002</v>
      </c>
      <c r="P56" s="238">
        <f t="shared" si="38"/>
        <v>0.93167064000000011</v>
      </c>
      <c r="Q56" s="238">
        <f t="shared" si="38"/>
        <v>0.93167064000000011</v>
      </c>
      <c r="R56" s="238">
        <f t="shared" si="38"/>
        <v>0.93167063999999999</v>
      </c>
      <c r="S56" s="238">
        <f t="shared" ref="S56:S70" si="40">SUM(P56:R56)</f>
        <v>2.7950119200000003</v>
      </c>
      <c r="T56" s="238">
        <f t="shared" si="38"/>
        <v>0.93167064000000011</v>
      </c>
      <c r="U56" s="238">
        <f t="shared" ref="T56:V71" si="41">U$55*$D56</f>
        <v>0.888768</v>
      </c>
      <c r="V56" s="238">
        <f t="shared" si="41"/>
        <v>0.888768</v>
      </c>
      <c r="W56" s="238">
        <f t="shared" ref="W56:W70" si="42">SUM(T56:V56)</f>
        <v>2.7092066400000001</v>
      </c>
      <c r="X56" s="238">
        <f t="shared" ref="X56:Z71" si="43">X$55*$D56</f>
        <v>0.888768</v>
      </c>
      <c r="Y56" s="238">
        <f t="shared" si="43"/>
        <v>0.888768</v>
      </c>
      <c r="Z56" s="238">
        <f t="shared" si="43"/>
        <v>0.888768</v>
      </c>
      <c r="AA56" s="238">
        <f t="shared" ref="AA56:AA70" si="44">SUM(X56:Z56)</f>
        <v>2.6663040000000002</v>
      </c>
      <c r="AB56" s="239">
        <f t="shared" si="8"/>
        <v>10.86646256</v>
      </c>
      <c r="AD56" s="371">
        <v>1100000</v>
      </c>
    </row>
    <row r="57" spans="1:32" s="50" customFormat="1" ht="17.25" customHeight="1" x14ac:dyDescent="0.2">
      <c r="A57" s="49"/>
      <c r="B57" s="48"/>
      <c r="C57" s="52" t="s">
        <v>113</v>
      </c>
      <c r="D57" s="331">
        <v>7.0000000000000007E-2</v>
      </c>
      <c r="E57" s="172">
        <f t="shared" ref="E57:E71" si="45">E$55*$D57</f>
        <v>0.83650511000000005</v>
      </c>
      <c r="F57" s="172">
        <f t="shared" si="36"/>
        <v>2.6818323700000004</v>
      </c>
      <c r="G57" s="172">
        <f t="shared" si="36"/>
        <v>0.96514726000000017</v>
      </c>
      <c r="H57" s="172">
        <f t="shared" si="36"/>
        <v>0.90013637000000002</v>
      </c>
      <c r="I57" s="172">
        <f t="shared" si="36"/>
        <v>0.90013637000000002</v>
      </c>
      <c r="J57" s="180">
        <f t="shared" si="37"/>
        <v>2.7654200000000002</v>
      </c>
      <c r="K57" s="180">
        <f t="shared" ref="K57:K71" si="46">K$55*$D57</f>
        <v>10.099531108800001</v>
      </c>
      <c r="L57" s="205">
        <f t="shared" si="38"/>
        <v>0.77767200000000014</v>
      </c>
      <c r="M57" s="205">
        <f t="shared" si="38"/>
        <v>0.77767200000000014</v>
      </c>
      <c r="N57" s="205">
        <f t="shared" si="38"/>
        <v>0.80360350000000014</v>
      </c>
      <c r="O57" s="279">
        <f t="shared" ref="O57:O70" si="47">SUM(L57:N57)</f>
        <v>2.3589475000000002</v>
      </c>
      <c r="P57" s="238">
        <f t="shared" si="38"/>
        <v>0.8152118100000002</v>
      </c>
      <c r="Q57" s="238">
        <f t="shared" si="38"/>
        <v>0.8152118100000002</v>
      </c>
      <c r="R57" s="238">
        <f t="shared" si="38"/>
        <v>0.81521181000000009</v>
      </c>
      <c r="S57" s="238">
        <f t="shared" si="40"/>
        <v>2.4456354300000003</v>
      </c>
      <c r="T57" s="238">
        <f t="shared" si="41"/>
        <v>0.8152118100000002</v>
      </c>
      <c r="U57" s="238">
        <f t="shared" si="41"/>
        <v>0.77767200000000014</v>
      </c>
      <c r="V57" s="238">
        <f t="shared" si="41"/>
        <v>0.77767200000000014</v>
      </c>
      <c r="W57" s="238">
        <f t="shared" si="42"/>
        <v>2.3705558100000008</v>
      </c>
      <c r="X57" s="238">
        <f t="shared" si="43"/>
        <v>0.77767200000000014</v>
      </c>
      <c r="Y57" s="238">
        <f t="shared" si="43"/>
        <v>0.77767200000000014</v>
      </c>
      <c r="Z57" s="238">
        <f t="shared" si="43"/>
        <v>0.77767200000000014</v>
      </c>
      <c r="AA57" s="238">
        <f t="shared" si="44"/>
        <v>2.3330160000000006</v>
      </c>
      <c r="AB57" s="239">
        <f t="shared" si="8"/>
        <v>9.5081547400000019</v>
      </c>
      <c r="AD57" s="371">
        <v>7370000</v>
      </c>
    </row>
    <row r="58" spans="1:32" s="50" customFormat="1" ht="17.25" customHeight="1" x14ac:dyDescent="0.2">
      <c r="A58" s="49"/>
      <c r="B58" s="48"/>
      <c r="C58" s="52" t="s">
        <v>114</v>
      </c>
      <c r="D58" s="331">
        <v>7.0000000000000007E-2</v>
      </c>
      <c r="E58" s="172">
        <f t="shared" si="45"/>
        <v>0.83650511000000005</v>
      </c>
      <c r="F58" s="172">
        <f t="shared" si="36"/>
        <v>2.6818323700000004</v>
      </c>
      <c r="G58" s="172">
        <f t="shared" si="36"/>
        <v>0.96514726000000017</v>
      </c>
      <c r="H58" s="172">
        <f t="shared" si="36"/>
        <v>0.90013637000000002</v>
      </c>
      <c r="I58" s="172">
        <f t="shared" si="36"/>
        <v>0.90013637000000002</v>
      </c>
      <c r="J58" s="180">
        <f t="shared" si="37"/>
        <v>2.7654200000000002</v>
      </c>
      <c r="K58" s="180">
        <f t="shared" si="46"/>
        <v>10.099531108800001</v>
      </c>
      <c r="L58" s="205">
        <f t="shared" si="38"/>
        <v>0.77767200000000014</v>
      </c>
      <c r="M58" s="205">
        <f t="shared" si="38"/>
        <v>0.77767200000000014</v>
      </c>
      <c r="N58" s="205">
        <f t="shared" si="38"/>
        <v>0.80360350000000014</v>
      </c>
      <c r="O58" s="279">
        <f t="shared" si="47"/>
        <v>2.3589475000000002</v>
      </c>
      <c r="P58" s="238">
        <f t="shared" si="38"/>
        <v>0.8152118100000002</v>
      </c>
      <c r="Q58" s="238">
        <f t="shared" si="38"/>
        <v>0.8152118100000002</v>
      </c>
      <c r="R58" s="238">
        <f t="shared" si="38"/>
        <v>0.81521181000000009</v>
      </c>
      <c r="S58" s="238">
        <f t="shared" si="40"/>
        <v>2.4456354300000003</v>
      </c>
      <c r="T58" s="238">
        <f t="shared" si="41"/>
        <v>0.8152118100000002</v>
      </c>
      <c r="U58" s="238">
        <f t="shared" si="41"/>
        <v>0.77767200000000014</v>
      </c>
      <c r="V58" s="238">
        <f t="shared" si="41"/>
        <v>0.77767200000000014</v>
      </c>
      <c r="W58" s="238">
        <f t="shared" si="42"/>
        <v>2.3705558100000008</v>
      </c>
      <c r="X58" s="238">
        <f t="shared" si="43"/>
        <v>0.77767200000000014</v>
      </c>
      <c r="Y58" s="238">
        <f t="shared" si="43"/>
        <v>0.77767200000000014</v>
      </c>
      <c r="Z58" s="238">
        <f t="shared" si="43"/>
        <v>0.77767200000000014</v>
      </c>
      <c r="AA58" s="238">
        <f t="shared" si="44"/>
        <v>2.3330160000000006</v>
      </c>
      <c r="AB58" s="239">
        <f t="shared" si="8"/>
        <v>9.5081547400000019</v>
      </c>
    </row>
    <row r="59" spans="1:32" s="50" customFormat="1" ht="17.25" customHeight="1" x14ac:dyDescent="0.2">
      <c r="A59" s="49"/>
      <c r="B59" s="48"/>
      <c r="C59" s="52" t="s">
        <v>115</v>
      </c>
      <c r="D59" s="331">
        <v>0.04</v>
      </c>
      <c r="E59" s="172">
        <f t="shared" si="45"/>
        <v>0.47800292</v>
      </c>
      <c r="F59" s="172">
        <f t="shared" si="36"/>
        <v>1.5324756400000001</v>
      </c>
      <c r="G59" s="172">
        <f t="shared" si="36"/>
        <v>0.55151272000000007</v>
      </c>
      <c r="H59" s="172">
        <f t="shared" si="36"/>
        <v>0.51436364000000001</v>
      </c>
      <c r="I59" s="172">
        <f t="shared" si="36"/>
        <v>0.51436364000000001</v>
      </c>
      <c r="J59" s="180">
        <f t="shared" si="37"/>
        <v>1.5802400000000001</v>
      </c>
      <c r="K59" s="180">
        <f t="shared" si="46"/>
        <v>5.7711606336000001</v>
      </c>
      <c r="L59" s="205">
        <f t="shared" si="38"/>
        <v>0.444384</v>
      </c>
      <c r="M59" s="205">
        <f t="shared" si="38"/>
        <v>0.444384</v>
      </c>
      <c r="N59" s="205">
        <f t="shared" si="38"/>
        <v>0.459202</v>
      </c>
      <c r="O59" s="279">
        <f t="shared" si="47"/>
        <v>1.3479700000000001</v>
      </c>
      <c r="P59" s="238">
        <f t="shared" si="38"/>
        <v>0.46583532000000005</v>
      </c>
      <c r="Q59" s="238">
        <f t="shared" si="38"/>
        <v>0.46583532000000005</v>
      </c>
      <c r="R59" s="238">
        <f t="shared" si="38"/>
        <v>0.46583532</v>
      </c>
      <c r="S59" s="238">
        <f t="shared" si="40"/>
        <v>1.3975059600000002</v>
      </c>
      <c r="T59" s="238">
        <f t="shared" si="41"/>
        <v>0.46583532000000005</v>
      </c>
      <c r="U59" s="238">
        <f t="shared" si="41"/>
        <v>0.444384</v>
      </c>
      <c r="V59" s="238">
        <f t="shared" si="41"/>
        <v>0.444384</v>
      </c>
      <c r="W59" s="238">
        <f t="shared" si="42"/>
        <v>1.3546033200000001</v>
      </c>
      <c r="X59" s="238">
        <f t="shared" si="43"/>
        <v>0.444384</v>
      </c>
      <c r="Y59" s="238">
        <f t="shared" si="43"/>
        <v>0.444384</v>
      </c>
      <c r="Z59" s="238">
        <f t="shared" si="43"/>
        <v>0.444384</v>
      </c>
      <c r="AA59" s="238">
        <f t="shared" si="44"/>
        <v>1.3331520000000001</v>
      </c>
      <c r="AB59" s="239">
        <f t="shared" si="8"/>
        <v>5.4332312800000002</v>
      </c>
    </row>
    <row r="60" spans="1:32" s="50" customFormat="1" ht="17.25" customHeight="1" x14ac:dyDescent="0.2">
      <c r="A60" s="49"/>
      <c r="B60" s="48"/>
      <c r="C60" s="52" t="s">
        <v>116</v>
      </c>
      <c r="D60" s="331">
        <v>0.04</v>
      </c>
      <c r="E60" s="172">
        <f t="shared" si="45"/>
        <v>0.47800292</v>
      </c>
      <c r="F60" s="172">
        <f t="shared" si="36"/>
        <v>1.5324756400000001</v>
      </c>
      <c r="G60" s="172">
        <f t="shared" si="36"/>
        <v>0.55151272000000007</v>
      </c>
      <c r="H60" s="172">
        <f t="shared" si="36"/>
        <v>0.51436364000000001</v>
      </c>
      <c r="I60" s="172">
        <f t="shared" si="36"/>
        <v>0.51436364000000001</v>
      </c>
      <c r="J60" s="180">
        <f t="shared" si="37"/>
        <v>1.5802400000000001</v>
      </c>
      <c r="K60" s="180">
        <f t="shared" si="46"/>
        <v>5.7711606336000001</v>
      </c>
      <c r="L60" s="205">
        <f t="shared" si="38"/>
        <v>0.444384</v>
      </c>
      <c r="M60" s="205">
        <f t="shared" si="38"/>
        <v>0.444384</v>
      </c>
      <c r="N60" s="205">
        <f t="shared" si="38"/>
        <v>0.459202</v>
      </c>
      <c r="O60" s="279">
        <f t="shared" si="47"/>
        <v>1.3479700000000001</v>
      </c>
      <c r="P60" s="238">
        <f t="shared" si="38"/>
        <v>0.46583532000000005</v>
      </c>
      <c r="Q60" s="238">
        <f t="shared" si="38"/>
        <v>0.46583532000000005</v>
      </c>
      <c r="R60" s="238">
        <f t="shared" si="38"/>
        <v>0.46583532</v>
      </c>
      <c r="S60" s="238">
        <f t="shared" si="40"/>
        <v>1.3975059600000002</v>
      </c>
      <c r="T60" s="238">
        <f t="shared" si="41"/>
        <v>0.46583532000000005</v>
      </c>
      <c r="U60" s="238">
        <f t="shared" si="41"/>
        <v>0.444384</v>
      </c>
      <c r="V60" s="238">
        <f t="shared" si="41"/>
        <v>0.444384</v>
      </c>
      <c r="W60" s="238">
        <f t="shared" si="42"/>
        <v>1.3546033200000001</v>
      </c>
      <c r="X60" s="238">
        <f t="shared" si="43"/>
        <v>0.444384</v>
      </c>
      <c r="Y60" s="238">
        <f t="shared" si="43"/>
        <v>0.444384</v>
      </c>
      <c r="Z60" s="238">
        <f t="shared" si="43"/>
        <v>0.444384</v>
      </c>
      <c r="AA60" s="238">
        <f t="shared" si="44"/>
        <v>1.3331520000000001</v>
      </c>
      <c r="AB60" s="239">
        <f t="shared" si="8"/>
        <v>5.4332312800000002</v>
      </c>
    </row>
    <row r="61" spans="1:32" s="50" customFormat="1" ht="17.25" customHeight="1" x14ac:dyDescent="0.2">
      <c r="A61" s="49"/>
      <c r="B61" s="48"/>
      <c r="C61" s="52" t="s">
        <v>117</v>
      </c>
      <c r="D61" s="331">
        <v>0.06</v>
      </c>
      <c r="E61" s="172">
        <f t="shared" si="45"/>
        <v>0.71700438</v>
      </c>
      <c r="F61" s="172">
        <f t="shared" si="36"/>
        <v>2.2987134600000001</v>
      </c>
      <c r="G61" s="172">
        <f t="shared" si="36"/>
        <v>0.8272690800000001</v>
      </c>
      <c r="H61" s="172">
        <f t="shared" si="36"/>
        <v>0.77154545999999991</v>
      </c>
      <c r="I61" s="172">
        <f t="shared" si="36"/>
        <v>0.77154545999999991</v>
      </c>
      <c r="J61" s="180">
        <f t="shared" si="37"/>
        <v>2.3703599999999998</v>
      </c>
      <c r="K61" s="180">
        <f t="shared" si="46"/>
        <v>8.6567409503999997</v>
      </c>
      <c r="L61" s="205">
        <f t="shared" si="38"/>
        <v>0.66657599999999995</v>
      </c>
      <c r="M61" s="205">
        <f t="shared" si="38"/>
        <v>0.66657599999999995</v>
      </c>
      <c r="N61" s="205">
        <f t="shared" si="38"/>
        <v>0.68880299999999994</v>
      </c>
      <c r="O61" s="279">
        <f t="shared" si="47"/>
        <v>2.0219549999999997</v>
      </c>
      <c r="P61" s="238">
        <f t="shared" si="38"/>
        <v>0.69875298000000008</v>
      </c>
      <c r="Q61" s="238">
        <f t="shared" si="38"/>
        <v>0.69875298000000008</v>
      </c>
      <c r="R61" s="238">
        <f t="shared" si="38"/>
        <v>0.69875297999999997</v>
      </c>
      <c r="S61" s="238">
        <f t="shared" si="40"/>
        <v>2.0962589400000002</v>
      </c>
      <c r="T61" s="238">
        <f t="shared" si="41"/>
        <v>0.69875298000000008</v>
      </c>
      <c r="U61" s="238">
        <f t="shared" si="41"/>
        <v>0.66657599999999995</v>
      </c>
      <c r="V61" s="238">
        <f t="shared" si="41"/>
        <v>0.66657599999999995</v>
      </c>
      <c r="W61" s="238">
        <f t="shared" si="42"/>
        <v>2.0319049800000002</v>
      </c>
      <c r="X61" s="238">
        <f t="shared" si="43"/>
        <v>0.66657599999999995</v>
      </c>
      <c r="Y61" s="238">
        <f t="shared" si="43"/>
        <v>0.66657599999999995</v>
      </c>
      <c r="Z61" s="238">
        <f t="shared" si="43"/>
        <v>0.66657599999999995</v>
      </c>
      <c r="AA61" s="238">
        <f t="shared" si="44"/>
        <v>1.9997279999999997</v>
      </c>
      <c r="AB61" s="239">
        <f t="shared" si="8"/>
        <v>8.1498469199999999</v>
      </c>
    </row>
    <row r="62" spans="1:32" s="50" customFormat="1" ht="17.25" customHeight="1" x14ac:dyDescent="0.2">
      <c r="A62" s="49"/>
      <c r="B62" s="48"/>
      <c r="C62" s="52" t="s">
        <v>118</v>
      </c>
      <c r="D62" s="331">
        <v>0.06</v>
      </c>
      <c r="E62" s="172">
        <f t="shared" si="45"/>
        <v>0.71700438</v>
      </c>
      <c r="F62" s="172">
        <f t="shared" si="36"/>
        <v>2.2987134600000001</v>
      </c>
      <c r="G62" s="172">
        <f t="shared" si="36"/>
        <v>0.8272690800000001</v>
      </c>
      <c r="H62" s="172">
        <f t="shared" si="36"/>
        <v>0.77154545999999991</v>
      </c>
      <c r="I62" s="172">
        <f t="shared" si="36"/>
        <v>0.77154545999999991</v>
      </c>
      <c r="J62" s="180">
        <f t="shared" si="37"/>
        <v>2.3703599999999998</v>
      </c>
      <c r="K62" s="180">
        <f t="shared" si="46"/>
        <v>8.6567409503999997</v>
      </c>
      <c r="L62" s="205">
        <f t="shared" si="38"/>
        <v>0.66657599999999995</v>
      </c>
      <c r="M62" s="205">
        <f t="shared" si="38"/>
        <v>0.66657599999999995</v>
      </c>
      <c r="N62" s="205">
        <f t="shared" si="38"/>
        <v>0.68880299999999994</v>
      </c>
      <c r="O62" s="279">
        <f t="shared" si="47"/>
        <v>2.0219549999999997</v>
      </c>
      <c r="P62" s="238">
        <f t="shared" si="38"/>
        <v>0.69875298000000008</v>
      </c>
      <c r="Q62" s="238">
        <f t="shared" si="38"/>
        <v>0.69875298000000008</v>
      </c>
      <c r="R62" s="238">
        <f t="shared" si="38"/>
        <v>0.69875297999999997</v>
      </c>
      <c r="S62" s="238">
        <f t="shared" si="40"/>
        <v>2.0962589400000002</v>
      </c>
      <c r="T62" s="238">
        <f t="shared" si="41"/>
        <v>0.69875298000000008</v>
      </c>
      <c r="U62" s="238">
        <f t="shared" si="41"/>
        <v>0.66657599999999995</v>
      </c>
      <c r="V62" s="238">
        <f t="shared" si="41"/>
        <v>0.66657599999999995</v>
      </c>
      <c r="W62" s="238">
        <f t="shared" si="42"/>
        <v>2.0319049800000002</v>
      </c>
      <c r="X62" s="238">
        <f t="shared" si="43"/>
        <v>0.66657599999999995</v>
      </c>
      <c r="Y62" s="238">
        <f t="shared" si="43"/>
        <v>0.66657599999999995</v>
      </c>
      <c r="Z62" s="238">
        <f t="shared" si="43"/>
        <v>0.66657599999999995</v>
      </c>
      <c r="AA62" s="238">
        <f t="shared" si="44"/>
        <v>1.9997279999999997</v>
      </c>
      <c r="AB62" s="239">
        <f t="shared" si="8"/>
        <v>8.1498469199999999</v>
      </c>
    </row>
    <row r="63" spans="1:32" s="50" customFormat="1" ht="17.25" customHeight="1" x14ac:dyDescent="0.2">
      <c r="A63" s="49"/>
      <c r="B63" s="48"/>
      <c r="C63" s="52" t="s">
        <v>119</v>
      </c>
      <c r="D63" s="331">
        <v>0.06</v>
      </c>
      <c r="E63" s="172">
        <f t="shared" si="45"/>
        <v>0.71700438</v>
      </c>
      <c r="F63" s="172">
        <f t="shared" si="36"/>
        <v>2.2987134600000001</v>
      </c>
      <c r="G63" s="172">
        <f t="shared" si="36"/>
        <v>0.8272690800000001</v>
      </c>
      <c r="H63" s="172">
        <f t="shared" si="36"/>
        <v>0.77154545999999991</v>
      </c>
      <c r="I63" s="172">
        <f t="shared" si="36"/>
        <v>0.77154545999999991</v>
      </c>
      <c r="J63" s="180">
        <f t="shared" si="37"/>
        <v>2.3703599999999998</v>
      </c>
      <c r="K63" s="180">
        <f t="shared" si="46"/>
        <v>8.6567409503999997</v>
      </c>
      <c r="L63" s="205">
        <f t="shared" si="38"/>
        <v>0.66657599999999995</v>
      </c>
      <c r="M63" s="205">
        <f t="shared" si="38"/>
        <v>0.66657599999999995</v>
      </c>
      <c r="N63" s="205">
        <f t="shared" si="38"/>
        <v>0.68880299999999994</v>
      </c>
      <c r="O63" s="279">
        <f t="shared" si="47"/>
        <v>2.0219549999999997</v>
      </c>
      <c r="P63" s="238">
        <f t="shared" si="38"/>
        <v>0.69875298000000008</v>
      </c>
      <c r="Q63" s="238">
        <f t="shared" si="38"/>
        <v>0.69875298000000008</v>
      </c>
      <c r="R63" s="238">
        <f t="shared" ref="P63:R71" si="48">R$55*$D63</f>
        <v>0.69875297999999997</v>
      </c>
      <c r="S63" s="238">
        <f t="shared" si="40"/>
        <v>2.0962589400000002</v>
      </c>
      <c r="T63" s="238">
        <f t="shared" si="41"/>
        <v>0.69875298000000008</v>
      </c>
      <c r="U63" s="238">
        <f t="shared" si="41"/>
        <v>0.66657599999999995</v>
      </c>
      <c r="V63" s="238">
        <f t="shared" si="41"/>
        <v>0.66657599999999995</v>
      </c>
      <c r="W63" s="238">
        <f t="shared" si="42"/>
        <v>2.0319049800000002</v>
      </c>
      <c r="X63" s="238">
        <f t="shared" si="43"/>
        <v>0.66657599999999995</v>
      </c>
      <c r="Y63" s="238">
        <f t="shared" si="43"/>
        <v>0.66657599999999995</v>
      </c>
      <c r="Z63" s="238">
        <f t="shared" si="43"/>
        <v>0.66657599999999995</v>
      </c>
      <c r="AA63" s="238">
        <f t="shared" si="44"/>
        <v>1.9997279999999997</v>
      </c>
      <c r="AB63" s="239">
        <f t="shared" si="8"/>
        <v>8.1498469199999999</v>
      </c>
    </row>
    <row r="64" spans="1:32" s="50" customFormat="1" ht="17.25" customHeight="1" x14ac:dyDescent="0.2">
      <c r="A64" s="332">
        <v>0.4</v>
      </c>
      <c r="B64" s="65" t="s">
        <v>128</v>
      </c>
      <c r="C64" s="52" t="s">
        <v>120</v>
      </c>
      <c r="D64" s="331">
        <v>0.08</v>
      </c>
      <c r="E64" s="172">
        <f t="shared" si="45"/>
        <v>0.95600584</v>
      </c>
      <c r="F64" s="172">
        <f t="shared" si="36"/>
        <v>3.0649512800000003</v>
      </c>
      <c r="G64" s="172">
        <f t="shared" si="36"/>
        <v>1.1030254400000001</v>
      </c>
      <c r="H64" s="172">
        <f t="shared" si="36"/>
        <v>1.02872728</v>
      </c>
      <c r="I64" s="172">
        <f t="shared" si="36"/>
        <v>1.02872728</v>
      </c>
      <c r="J64" s="180">
        <f t="shared" si="37"/>
        <v>3.1604800000000002</v>
      </c>
      <c r="K64" s="180">
        <f t="shared" si="46"/>
        <v>11.5423212672</v>
      </c>
      <c r="L64" s="205">
        <f t="shared" si="38"/>
        <v>0.888768</v>
      </c>
      <c r="M64" s="205">
        <f t="shared" si="38"/>
        <v>0.888768</v>
      </c>
      <c r="N64" s="205">
        <f t="shared" si="38"/>
        <v>0.918404</v>
      </c>
      <c r="O64" s="279">
        <f t="shared" si="47"/>
        <v>2.6959400000000002</v>
      </c>
      <c r="P64" s="238">
        <f t="shared" si="48"/>
        <v>0.93167064000000011</v>
      </c>
      <c r="Q64" s="238">
        <f t="shared" si="48"/>
        <v>0.93167064000000011</v>
      </c>
      <c r="R64" s="238">
        <f t="shared" si="48"/>
        <v>0.93167063999999999</v>
      </c>
      <c r="S64" s="238">
        <f t="shared" si="40"/>
        <v>2.7950119200000003</v>
      </c>
      <c r="T64" s="238">
        <f t="shared" si="41"/>
        <v>0.93167064000000011</v>
      </c>
      <c r="U64" s="238">
        <f t="shared" si="41"/>
        <v>0.888768</v>
      </c>
      <c r="V64" s="238">
        <f t="shared" si="41"/>
        <v>0.888768</v>
      </c>
      <c r="W64" s="238">
        <f t="shared" si="42"/>
        <v>2.7092066400000001</v>
      </c>
      <c r="X64" s="238">
        <f t="shared" si="43"/>
        <v>0.888768</v>
      </c>
      <c r="Y64" s="238">
        <f t="shared" si="43"/>
        <v>0.888768</v>
      </c>
      <c r="Z64" s="238">
        <f t="shared" si="43"/>
        <v>0.888768</v>
      </c>
      <c r="AA64" s="238">
        <f t="shared" si="44"/>
        <v>2.6663040000000002</v>
      </c>
      <c r="AB64" s="239">
        <f t="shared" si="8"/>
        <v>10.86646256</v>
      </c>
    </row>
    <row r="65" spans="1:30" s="50" customFormat="1" ht="17.25" customHeight="1" x14ac:dyDescent="0.2">
      <c r="A65" s="333"/>
      <c r="B65" s="48"/>
      <c r="C65" s="52" t="s">
        <v>121</v>
      </c>
      <c r="D65" s="331">
        <v>0.05</v>
      </c>
      <c r="E65" s="172">
        <f t="shared" si="45"/>
        <v>0.59750365000000005</v>
      </c>
      <c r="F65" s="172">
        <f t="shared" si="36"/>
        <v>1.9155945500000002</v>
      </c>
      <c r="G65" s="172">
        <f t="shared" si="36"/>
        <v>0.68939090000000014</v>
      </c>
      <c r="H65" s="172">
        <f t="shared" si="36"/>
        <v>0.64295455000000001</v>
      </c>
      <c r="I65" s="172">
        <f t="shared" si="36"/>
        <v>0.64295455000000001</v>
      </c>
      <c r="J65" s="180">
        <f t="shared" si="37"/>
        <v>1.9753000000000001</v>
      </c>
      <c r="K65" s="180">
        <f t="shared" si="46"/>
        <v>7.2139507920000003</v>
      </c>
      <c r="L65" s="205">
        <f t="shared" si="38"/>
        <v>0.55548000000000008</v>
      </c>
      <c r="M65" s="205">
        <f t="shared" si="38"/>
        <v>0.55548000000000008</v>
      </c>
      <c r="N65" s="205">
        <f t="shared" si="38"/>
        <v>0.57400250000000008</v>
      </c>
      <c r="O65" s="279">
        <f t="shared" si="47"/>
        <v>1.6849625000000001</v>
      </c>
      <c r="P65" s="238">
        <f t="shared" si="48"/>
        <v>0.58229415000000007</v>
      </c>
      <c r="Q65" s="238">
        <f t="shared" si="48"/>
        <v>0.58229415000000007</v>
      </c>
      <c r="R65" s="238">
        <f t="shared" si="48"/>
        <v>0.58229414999999995</v>
      </c>
      <c r="S65" s="238">
        <f t="shared" si="40"/>
        <v>1.7468824500000002</v>
      </c>
      <c r="T65" s="238">
        <f t="shared" si="41"/>
        <v>0.58229415000000007</v>
      </c>
      <c r="U65" s="238">
        <f t="shared" si="41"/>
        <v>0.55548000000000008</v>
      </c>
      <c r="V65" s="238">
        <f t="shared" si="41"/>
        <v>0.55548000000000008</v>
      </c>
      <c r="W65" s="238">
        <f t="shared" si="42"/>
        <v>1.6932541500000005</v>
      </c>
      <c r="X65" s="238">
        <f t="shared" si="43"/>
        <v>0.55548000000000008</v>
      </c>
      <c r="Y65" s="238">
        <f t="shared" si="43"/>
        <v>0.55548000000000008</v>
      </c>
      <c r="Z65" s="238">
        <f t="shared" si="43"/>
        <v>0.55548000000000008</v>
      </c>
      <c r="AA65" s="238">
        <f t="shared" si="44"/>
        <v>1.6664400000000001</v>
      </c>
      <c r="AB65" s="239">
        <f t="shared" si="8"/>
        <v>6.7915391000000005</v>
      </c>
    </row>
    <row r="66" spans="1:30" s="50" customFormat="1" ht="17.25" customHeight="1" x14ac:dyDescent="0.2">
      <c r="A66" s="334"/>
      <c r="B66" s="51"/>
      <c r="C66" s="52" t="s">
        <v>122</v>
      </c>
      <c r="D66" s="331">
        <v>0.05</v>
      </c>
      <c r="E66" s="172">
        <f t="shared" si="45"/>
        <v>0.59750365000000005</v>
      </c>
      <c r="F66" s="172">
        <f t="shared" si="36"/>
        <v>1.9155945500000002</v>
      </c>
      <c r="G66" s="172">
        <f t="shared" si="36"/>
        <v>0.68939090000000014</v>
      </c>
      <c r="H66" s="172">
        <f t="shared" si="36"/>
        <v>0.64295455000000001</v>
      </c>
      <c r="I66" s="172">
        <f t="shared" si="36"/>
        <v>0.64295455000000001</v>
      </c>
      <c r="J66" s="180">
        <f t="shared" si="37"/>
        <v>1.9753000000000001</v>
      </c>
      <c r="K66" s="180">
        <f t="shared" si="46"/>
        <v>7.2139507920000003</v>
      </c>
      <c r="L66" s="205">
        <f t="shared" si="38"/>
        <v>0.55548000000000008</v>
      </c>
      <c r="M66" s="205">
        <f t="shared" si="38"/>
        <v>0.55548000000000008</v>
      </c>
      <c r="N66" s="205">
        <f t="shared" si="38"/>
        <v>0.57400250000000008</v>
      </c>
      <c r="O66" s="279">
        <f t="shared" si="47"/>
        <v>1.6849625000000001</v>
      </c>
      <c r="P66" s="238">
        <f t="shared" si="48"/>
        <v>0.58229415000000007</v>
      </c>
      <c r="Q66" s="238">
        <f t="shared" si="48"/>
        <v>0.58229415000000007</v>
      </c>
      <c r="R66" s="238">
        <f t="shared" si="48"/>
        <v>0.58229414999999995</v>
      </c>
      <c r="S66" s="238">
        <f t="shared" si="40"/>
        <v>1.7468824500000002</v>
      </c>
      <c r="T66" s="238">
        <f t="shared" si="41"/>
        <v>0.58229415000000007</v>
      </c>
      <c r="U66" s="238">
        <f t="shared" si="41"/>
        <v>0.55548000000000008</v>
      </c>
      <c r="V66" s="238">
        <f t="shared" si="41"/>
        <v>0.55548000000000008</v>
      </c>
      <c r="W66" s="238">
        <f t="shared" si="42"/>
        <v>1.6932541500000005</v>
      </c>
      <c r="X66" s="238">
        <f t="shared" si="43"/>
        <v>0.55548000000000008</v>
      </c>
      <c r="Y66" s="238">
        <f t="shared" si="43"/>
        <v>0.55548000000000008</v>
      </c>
      <c r="Z66" s="238">
        <f t="shared" si="43"/>
        <v>0.55548000000000008</v>
      </c>
      <c r="AA66" s="238">
        <f t="shared" si="44"/>
        <v>1.6664400000000001</v>
      </c>
      <c r="AB66" s="239">
        <f t="shared" si="8"/>
        <v>6.7915391000000005</v>
      </c>
    </row>
    <row r="67" spans="1:30" s="50" customFormat="1" ht="17.25" customHeight="1" x14ac:dyDescent="0.2">
      <c r="A67" s="334"/>
      <c r="B67" s="51"/>
      <c r="C67" s="52" t="s">
        <v>123</v>
      </c>
      <c r="D67" s="331">
        <v>0.08</v>
      </c>
      <c r="E67" s="172">
        <f t="shared" si="45"/>
        <v>0.95600584</v>
      </c>
      <c r="F67" s="172">
        <f t="shared" si="36"/>
        <v>3.0649512800000003</v>
      </c>
      <c r="G67" s="172">
        <f t="shared" si="36"/>
        <v>1.1030254400000001</v>
      </c>
      <c r="H67" s="172">
        <f t="shared" si="36"/>
        <v>1.02872728</v>
      </c>
      <c r="I67" s="172">
        <f t="shared" si="36"/>
        <v>1.02872728</v>
      </c>
      <c r="J67" s="180">
        <f t="shared" si="37"/>
        <v>3.1604800000000002</v>
      </c>
      <c r="K67" s="180">
        <f t="shared" si="46"/>
        <v>11.5423212672</v>
      </c>
      <c r="L67" s="205">
        <f t="shared" si="38"/>
        <v>0.888768</v>
      </c>
      <c r="M67" s="205">
        <f t="shared" si="38"/>
        <v>0.888768</v>
      </c>
      <c r="N67" s="205">
        <f t="shared" si="38"/>
        <v>0.918404</v>
      </c>
      <c r="O67" s="279">
        <f t="shared" si="47"/>
        <v>2.6959400000000002</v>
      </c>
      <c r="P67" s="238">
        <f t="shared" si="48"/>
        <v>0.93167064000000011</v>
      </c>
      <c r="Q67" s="238">
        <f t="shared" si="48"/>
        <v>0.93167064000000011</v>
      </c>
      <c r="R67" s="238">
        <f t="shared" si="48"/>
        <v>0.93167063999999999</v>
      </c>
      <c r="S67" s="238">
        <f t="shared" si="40"/>
        <v>2.7950119200000003</v>
      </c>
      <c r="T67" s="238">
        <f t="shared" si="41"/>
        <v>0.93167064000000011</v>
      </c>
      <c r="U67" s="238">
        <f t="shared" si="41"/>
        <v>0.888768</v>
      </c>
      <c r="V67" s="238">
        <f t="shared" si="41"/>
        <v>0.888768</v>
      </c>
      <c r="W67" s="238">
        <f t="shared" si="42"/>
        <v>2.7092066400000001</v>
      </c>
      <c r="X67" s="238">
        <f t="shared" si="43"/>
        <v>0.888768</v>
      </c>
      <c r="Y67" s="238">
        <f t="shared" si="43"/>
        <v>0.888768</v>
      </c>
      <c r="Z67" s="238">
        <f t="shared" si="43"/>
        <v>0.888768</v>
      </c>
      <c r="AA67" s="238">
        <f t="shared" si="44"/>
        <v>2.6663040000000002</v>
      </c>
      <c r="AB67" s="239">
        <f t="shared" si="8"/>
        <v>10.86646256</v>
      </c>
    </row>
    <row r="68" spans="1:30" s="50" customFormat="1" ht="17.25" customHeight="1" x14ac:dyDescent="0.2">
      <c r="A68" s="332">
        <v>0.4</v>
      </c>
      <c r="B68" s="65" t="s">
        <v>128</v>
      </c>
      <c r="C68" s="52" t="s">
        <v>124</v>
      </c>
      <c r="D68" s="331">
        <v>0.08</v>
      </c>
      <c r="E68" s="172">
        <f t="shared" si="45"/>
        <v>0.95600584</v>
      </c>
      <c r="F68" s="172">
        <f t="shared" si="36"/>
        <v>3.0649512800000003</v>
      </c>
      <c r="G68" s="172">
        <f t="shared" si="36"/>
        <v>1.1030254400000001</v>
      </c>
      <c r="H68" s="172">
        <f t="shared" si="36"/>
        <v>1.02872728</v>
      </c>
      <c r="I68" s="172">
        <f t="shared" si="36"/>
        <v>1.02872728</v>
      </c>
      <c r="J68" s="180">
        <f t="shared" si="37"/>
        <v>3.1604800000000002</v>
      </c>
      <c r="K68" s="180">
        <f t="shared" si="46"/>
        <v>11.5423212672</v>
      </c>
      <c r="L68" s="205">
        <f t="shared" si="38"/>
        <v>0.888768</v>
      </c>
      <c r="M68" s="205">
        <f t="shared" si="38"/>
        <v>0.888768</v>
      </c>
      <c r="N68" s="205">
        <f t="shared" si="38"/>
        <v>0.918404</v>
      </c>
      <c r="O68" s="279">
        <f t="shared" si="47"/>
        <v>2.6959400000000002</v>
      </c>
      <c r="P68" s="238">
        <f t="shared" si="48"/>
        <v>0.93167064000000011</v>
      </c>
      <c r="Q68" s="238">
        <f t="shared" si="48"/>
        <v>0.93167064000000011</v>
      </c>
      <c r="R68" s="238">
        <f t="shared" si="48"/>
        <v>0.93167063999999999</v>
      </c>
      <c r="S68" s="238">
        <f t="shared" si="40"/>
        <v>2.7950119200000003</v>
      </c>
      <c r="T68" s="238">
        <f t="shared" si="41"/>
        <v>0.93167064000000011</v>
      </c>
      <c r="U68" s="238">
        <f t="shared" si="41"/>
        <v>0.888768</v>
      </c>
      <c r="V68" s="238">
        <f t="shared" si="41"/>
        <v>0.888768</v>
      </c>
      <c r="W68" s="238">
        <f t="shared" si="42"/>
        <v>2.7092066400000001</v>
      </c>
      <c r="X68" s="238">
        <f t="shared" si="43"/>
        <v>0.888768</v>
      </c>
      <c r="Y68" s="238">
        <f t="shared" si="43"/>
        <v>0.888768</v>
      </c>
      <c r="Z68" s="238">
        <f t="shared" si="43"/>
        <v>0.888768</v>
      </c>
      <c r="AA68" s="238">
        <f t="shared" si="44"/>
        <v>2.6663040000000002</v>
      </c>
      <c r="AB68" s="239">
        <f t="shared" si="8"/>
        <v>10.86646256</v>
      </c>
    </row>
    <row r="69" spans="1:30" s="50" customFormat="1" ht="17.25" customHeight="1" x14ac:dyDescent="0.2">
      <c r="A69" s="59"/>
      <c r="B69" s="51"/>
      <c r="C69" s="52" t="s">
        <v>125</v>
      </c>
      <c r="D69" s="331">
        <v>0.05</v>
      </c>
      <c r="E69" s="172">
        <f t="shared" si="45"/>
        <v>0.59750365000000005</v>
      </c>
      <c r="F69" s="172">
        <f t="shared" si="36"/>
        <v>1.9155945500000002</v>
      </c>
      <c r="G69" s="172">
        <f t="shared" si="36"/>
        <v>0.68939090000000014</v>
      </c>
      <c r="H69" s="172">
        <f t="shared" si="36"/>
        <v>0.64295455000000001</v>
      </c>
      <c r="I69" s="172">
        <f t="shared" si="36"/>
        <v>0.64295455000000001</v>
      </c>
      <c r="J69" s="180">
        <f t="shared" si="37"/>
        <v>1.9753000000000001</v>
      </c>
      <c r="K69" s="180">
        <f t="shared" si="46"/>
        <v>7.2139507920000003</v>
      </c>
      <c r="L69" s="205">
        <f t="shared" si="38"/>
        <v>0.55548000000000008</v>
      </c>
      <c r="M69" s="205">
        <f t="shared" si="38"/>
        <v>0.55548000000000008</v>
      </c>
      <c r="N69" s="205">
        <f t="shared" si="38"/>
        <v>0.57400250000000008</v>
      </c>
      <c r="O69" s="279">
        <f t="shared" si="47"/>
        <v>1.6849625000000001</v>
      </c>
      <c r="P69" s="238">
        <f t="shared" si="48"/>
        <v>0.58229415000000007</v>
      </c>
      <c r="Q69" s="238">
        <f t="shared" si="48"/>
        <v>0.58229415000000007</v>
      </c>
      <c r="R69" s="238">
        <f t="shared" si="48"/>
        <v>0.58229414999999995</v>
      </c>
      <c r="S69" s="238">
        <f t="shared" si="40"/>
        <v>1.7468824500000002</v>
      </c>
      <c r="T69" s="238">
        <f t="shared" si="41"/>
        <v>0.58229415000000007</v>
      </c>
      <c r="U69" s="238">
        <f t="shared" si="41"/>
        <v>0.55548000000000008</v>
      </c>
      <c r="V69" s="238">
        <f t="shared" si="41"/>
        <v>0.55548000000000008</v>
      </c>
      <c r="W69" s="238">
        <f t="shared" si="42"/>
        <v>1.6932541500000005</v>
      </c>
      <c r="X69" s="238">
        <f t="shared" si="43"/>
        <v>0.55548000000000008</v>
      </c>
      <c r="Y69" s="238">
        <f t="shared" si="43"/>
        <v>0.55548000000000008</v>
      </c>
      <c r="Z69" s="238">
        <f t="shared" si="43"/>
        <v>0.55548000000000008</v>
      </c>
      <c r="AA69" s="238">
        <f t="shared" si="44"/>
        <v>1.6664400000000001</v>
      </c>
      <c r="AB69" s="239">
        <f t="shared" ref="AB69:AB132" si="49">AA69+W69+S69+O69</f>
        <v>6.7915391000000005</v>
      </c>
    </row>
    <row r="70" spans="1:30" s="50" customFormat="1" ht="17.25" customHeight="1" x14ac:dyDescent="0.2">
      <c r="A70" s="59"/>
      <c r="B70" s="51"/>
      <c r="C70" s="52" t="s">
        <v>126</v>
      </c>
      <c r="D70" s="331">
        <v>0.08</v>
      </c>
      <c r="E70" s="172">
        <f t="shared" si="45"/>
        <v>0.95600584</v>
      </c>
      <c r="F70" s="172">
        <f t="shared" si="36"/>
        <v>3.0649512800000003</v>
      </c>
      <c r="G70" s="172">
        <f t="shared" si="36"/>
        <v>1.1030254400000001</v>
      </c>
      <c r="H70" s="172">
        <f t="shared" si="36"/>
        <v>1.02872728</v>
      </c>
      <c r="I70" s="172">
        <f t="shared" si="36"/>
        <v>1.02872728</v>
      </c>
      <c r="J70" s="180">
        <f t="shared" si="37"/>
        <v>3.1604800000000002</v>
      </c>
      <c r="K70" s="180">
        <f t="shared" si="46"/>
        <v>11.5423212672</v>
      </c>
      <c r="L70" s="205">
        <f t="shared" si="38"/>
        <v>0.888768</v>
      </c>
      <c r="M70" s="205">
        <f t="shared" si="38"/>
        <v>0.888768</v>
      </c>
      <c r="N70" s="205">
        <f t="shared" si="38"/>
        <v>0.918404</v>
      </c>
      <c r="O70" s="279">
        <f t="shared" si="47"/>
        <v>2.6959400000000002</v>
      </c>
      <c r="P70" s="238">
        <f t="shared" si="48"/>
        <v>0.93167064000000011</v>
      </c>
      <c r="Q70" s="238">
        <f t="shared" si="48"/>
        <v>0.93167064000000011</v>
      </c>
      <c r="R70" s="238">
        <f t="shared" si="48"/>
        <v>0.93167063999999999</v>
      </c>
      <c r="S70" s="238">
        <f t="shared" si="40"/>
        <v>2.7950119200000003</v>
      </c>
      <c r="T70" s="238">
        <f t="shared" si="41"/>
        <v>0.93167064000000011</v>
      </c>
      <c r="U70" s="238">
        <f t="shared" si="41"/>
        <v>0.888768</v>
      </c>
      <c r="V70" s="238">
        <f t="shared" si="41"/>
        <v>0.888768</v>
      </c>
      <c r="W70" s="238">
        <f t="shared" si="42"/>
        <v>2.7092066400000001</v>
      </c>
      <c r="X70" s="238">
        <f t="shared" si="43"/>
        <v>0.888768</v>
      </c>
      <c r="Y70" s="238">
        <f t="shared" si="43"/>
        <v>0.888768</v>
      </c>
      <c r="Z70" s="238">
        <f t="shared" si="43"/>
        <v>0.888768</v>
      </c>
      <c r="AA70" s="238">
        <f t="shared" si="44"/>
        <v>2.6663040000000002</v>
      </c>
      <c r="AB70" s="239">
        <f t="shared" si="49"/>
        <v>10.86646256</v>
      </c>
    </row>
    <row r="71" spans="1:30" s="50" customFormat="1" ht="17.25" customHeight="1" x14ac:dyDescent="0.2">
      <c r="A71" s="59"/>
      <c r="B71" s="51"/>
      <c r="C71" s="52" t="s">
        <v>127</v>
      </c>
      <c r="D71" s="331">
        <v>0.05</v>
      </c>
      <c r="E71" s="172">
        <f t="shared" si="45"/>
        <v>0.59750365000000005</v>
      </c>
      <c r="F71" s="172">
        <f t="shared" si="36"/>
        <v>1.9155945500000002</v>
      </c>
      <c r="G71" s="172">
        <f t="shared" si="36"/>
        <v>0.68939090000000014</v>
      </c>
      <c r="H71" s="172">
        <f t="shared" si="36"/>
        <v>0.64295455000000001</v>
      </c>
      <c r="I71" s="172">
        <f t="shared" si="36"/>
        <v>0.64295455000000001</v>
      </c>
      <c r="J71" s="180">
        <f t="shared" si="37"/>
        <v>1.9753000000000001</v>
      </c>
      <c r="K71" s="180">
        <f t="shared" si="46"/>
        <v>7.2139507920000003</v>
      </c>
      <c r="L71" s="205">
        <f t="shared" si="38"/>
        <v>0.55548000000000008</v>
      </c>
      <c r="M71" s="205">
        <f t="shared" si="38"/>
        <v>0.55548000000000008</v>
      </c>
      <c r="N71" s="205">
        <f t="shared" si="38"/>
        <v>0.57400250000000008</v>
      </c>
      <c r="O71" s="279">
        <f>SUM(L71:N71)</f>
        <v>1.6849625000000001</v>
      </c>
      <c r="P71" s="238">
        <f t="shared" si="48"/>
        <v>0.58229415000000007</v>
      </c>
      <c r="Q71" s="238">
        <f t="shared" si="48"/>
        <v>0.58229415000000007</v>
      </c>
      <c r="R71" s="238">
        <f t="shared" si="48"/>
        <v>0.58229414999999995</v>
      </c>
      <c r="S71" s="238">
        <f>SUM(P71:R71)</f>
        <v>1.7468824500000002</v>
      </c>
      <c r="T71" s="238">
        <f t="shared" si="41"/>
        <v>0.58229415000000007</v>
      </c>
      <c r="U71" s="238">
        <f t="shared" si="41"/>
        <v>0.55548000000000008</v>
      </c>
      <c r="V71" s="238">
        <f t="shared" si="41"/>
        <v>0.55548000000000008</v>
      </c>
      <c r="W71" s="238">
        <f>SUM(T71:V71)</f>
        <v>1.6932541500000005</v>
      </c>
      <c r="X71" s="238">
        <f t="shared" si="43"/>
        <v>0.55548000000000008</v>
      </c>
      <c r="Y71" s="238">
        <f t="shared" si="43"/>
        <v>0.55548000000000008</v>
      </c>
      <c r="Z71" s="238">
        <f t="shared" si="43"/>
        <v>0.55548000000000008</v>
      </c>
      <c r="AA71" s="238">
        <f>SUM(X71:Z71)</f>
        <v>1.6664400000000001</v>
      </c>
      <c r="AB71" s="239">
        <f t="shared" si="49"/>
        <v>6.7915391000000005</v>
      </c>
    </row>
    <row r="72" spans="1:30" s="61" customFormat="1" ht="17.25" customHeight="1" x14ac:dyDescent="0.2">
      <c r="A72" s="424">
        <v>5</v>
      </c>
      <c r="B72" s="425" t="s">
        <v>39</v>
      </c>
      <c r="C72" s="426" t="s">
        <v>40</v>
      </c>
      <c r="D72" s="432">
        <f>SUM(D73:D88)</f>
        <v>0.99999999999999989</v>
      </c>
      <c r="E72" s="181">
        <f>'1.Danh muc CPHC'!BD12</f>
        <v>9.1337139999999994</v>
      </c>
      <c r="F72" s="181">
        <f>'1.Danh muc CPHC'!BE12</f>
        <v>26.382483000000001</v>
      </c>
      <c r="G72" s="181">
        <f>'1.Danh muc CPHC'!BF12</f>
        <v>4.9897140000000002</v>
      </c>
      <c r="H72" s="181">
        <f>'1.Danh muc CPHC'!BG12</f>
        <v>7.5462859999999994</v>
      </c>
      <c r="I72" s="181">
        <f>'1.Danh muc CPHC'!BH12</f>
        <v>5.8440000000000003</v>
      </c>
      <c r="J72" s="181">
        <f>'1.Danh muc CPHC'!BI12</f>
        <v>18.38</v>
      </c>
      <c r="K72" s="181">
        <f>'1.Danh muc CPHC'!BJ12</f>
        <v>121.18432279999998</v>
      </c>
      <c r="L72" s="173">
        <v>3.4160660000000003</v>
      </c>
      <c r="M72" s="173">
        <v>7.2718289999999994</v>
      </c>
      <c r="N72" s="173">
        <v>4.9122669999999999</v>
      </c>
      <c r="O72" s="429">
        <f>SUM(L72:N72)</f>
        <v>15.600161999999999</v>
      </c>
      <c r="P72" s="173">
        <v>5.7691330000000001</v>
      </c>
      <c r="Q72" s="173">
        <v>7.2835329999999994</v>
      </c>
      <c r="R72" s="173">
        <v>10.329103999999999</v>
      </c>
      <c r="S72" s="241">
        <f>SUM(P72:R72)</f>
        <v>23.381769999999996</v>
      </c>
      <c r="T72" s="173">
        <v>9.2244659999999996</v>
      </c>
      <c r="U72" s="241">
        <v>7.2444345599999993</v>
      </c>
      <c r="V72" s="241">
        <v>7.2444345599999993</v>
      </c>
      <c r="W72" s="241">
        <f>SUM(T72:V72)</f>
        <v>23.713335119999996</v>
      </c>
      <c r="X72" s="241">
        <v>7.2444345599999993</v>
      </c>
      <c r="Y72" s="241">
        <v>7.2444345599999993</v>
      </c>
      <c r="Z72" s="241">
        <v>7.2444345599999993</v>
      </c>
      <c r="AA72" s="241">
        <f>SUM(X72:Z72)</f>
        <v>21.733303679999999</v>
      </c>
      <c r="AB72" s="241">
        <f t="shared" si="49"/>
        <v>84.428570799999989</v>
      </c>
      <c r="AD72" s="374"/>
    </row>
    <row r="73" spans="1:30" s="50" customFormat="1" ht="17.25" customHeight="1" x14ac:dyDescent="0.2">
      <c r="A73" s="59"/>
      <c r="B73" s="51"/>
      <c r="C73" s="52" t="s">
        <v>112</v>
      </c>
      <c r="D73" s="57">
        <v>0.06</v>
      </c>
      <c r="E73" s="172">
        <f>E$72*$D73</f>
        <v>0.5480228399999999</v>
      </c>
      <c r="F73" s="172">
        <f t="shared" ref="F73:I88" si="50">F$72*$D73</f>
        <v>1.5829489800000001</v>
      </c>
      <c r="G73" s="172">
        <f t="shared" si="50"/>
        <v>0.29938283999999998</v>
      </c>
      <c r="H73" s="172">
        <f t="shared" si="50"/>
        <v>0.45277715999999996</v>
      </c>
      <c r="I73" s="172">
        <f t="shared" si="50"/>
        <v>0.35064000000000001</v>
      </c>
      <c r="J73" s="180">
        <f t="shared" ref="J73:J88" si="51">SUM(G73:I73)</f>
        <v>1.1028</v>
      </c>
      <c r="K73" s="180">
        <f>K$72*$D73</f>
        <v>7.2710593679999986</v>
      </c>
      <c r="L73" s="205">
        <f t="shared" ref="L73:Z88" si="52">L$72*$D73</f>
        <v>0.20496396</v>
      </c>
      <c r="M73" s="205">
        <f t="shared" si="52"/>
        <v>0.43630973999999995</v>
      </c>
      <c r="N73" s="205">
        <f t="shared" si="52"/>
        <v>0.29473601999999999</v>
      </c>
      <c r="O73" s="279">
        <f t="shared" ref="O73" si="53">SUM(L73:N73)</f>
        <v>0.93600971999999993</v>
      </c>
      <c r="P73" s="238">
        <f t="shared" si="52"/>
        <v>0.34614797999999997</v>
      </c>
      <c r="Q73" s="238">
        <f t="shared" si="52"/>
        <v>0.43701197999999997</v>
      </c>
      <c r="R73" s="238">
        <f t="shared" si="52"/>
        <v>0.61974623999999989</v>
      </c>
      <c r="S73" s="238">
        <f t="shared" ref="S73:S88" si="54">SUM(P73:R73)</f>
        <v>1.4029061999999999</v>
      </c>
      <c r="T73" s="238">
        <f t="shared" si="52"/>
        <v>0.55346795999999998</v>
      </c>
      <c r="U73" s="238">
        <f t="shared" si="52"/>
        <v>0.43466607359999992</v>
      </c>
      <c r="V73" s="238">
        <f t="shared" si="52"/>
        <v>0.43466607359999992</v>
      </c>
      <c r="W73" s="238">
        <f t="shared" ref="W73:W88" si="55">SUM(T73:V73)</f>
        <v>1.4228001071999998</v>
      </c>
      <c r="X73" s="238">
        <f t="shared" si="52"/>
        <v>0.43466607359999992</v>
      </c>
      <c r="Y73" s="238">
        <f t="shared" si="52"/>
        <v>0.43466607359999992</v>
      </c>
      <c r="Z73" s="238">
        <f t="shared" si="52"/>
        <v>0.43466607359999992</v>
      </c>
      <c r="AA73" s="238">
        <f t="shared" ref="AA73:AA88" si="56">SUM(X73:Z73)</f>
        <v>1.3039982207999998</v>
      </c>
      <c r="AB73" s="239">
        <f t="shared" si="49"/>
        <v>5.065714247999999</v>
      </c>
    </row>
    <row r="74" spans="1:30" s="50" customFormat="1" ht="17.25" customHeight="1" x14ac:dyDescent="0.2">
      <c r="A74" s="59"/>
      <c r="B74" s="51"/>
      <c r="C74" s="52" t="s">
        <v>113</v>
      </c>
      <c r="D74" s="57">
        <v>0.09</v>
      </c>
      <c r="E74" s="172">
        <f t="shared" ref="E74:E88" si="57">E$72*$D74</f>
        <v>0.82203425999999991</v>
      </c>
      <c r="F74" s="172">
        <f t="shared" si="50"/>
        <v>2.37442347</v>
      </c>
      <c r="G74" s="172">
        <f t="shared" si="50"/>
        <v>0.44907426</v>
      </c>
      <c r="H74" s="172">
        <f t="shared" si="50"/>
        <v>0.67916573999999996</v>
      </c>
      <c r="I74" s="172">
        <f t="shared" si="50"/>
        <v>0.52595999999999998</v>
      </c>
      <c r="J74" s="180">
        <f t="shared" si="51"/>
        <v>1.6541999999999999</v>
      </c>
      <c r="K74" s="180">
        <f t="shared" ref="K74:K88" si="58">K$72*$D74</f>
        <v>10.906589051999998</v>
      </c>
      <c r="L74" s="205">
        <f t="shared" si="52"/>
        <v>0.30744594000000003</v>
      </c>
      <c r="M74" s="205">
        <f t="shared" si="52"/>
        <v>0.65446460999999989</v>
      </c>
      <c r="N74" s="205">
        <f t="shared" si="52"/>
        <v>0.44210402999999998</v>
      </c>
      <c r="O74" s="279">
        <f t="shared" ref="O74:O88" si="59">SUM(L74:N74)</f>
        <v>1.4040145799999999</v>
      </c>
      <c r="P74" s="238">
        <f t="shared" si="52"/>
        <v>0.51922197000000003</v>
      </c>
      <c r="Q74" s="238">
        <f t="shared" si="52"/>
        <v>0.65551796999999989</v>
      </c>
      <c r="R74" s="238">
        <f t="shared" si="52"/>
        <v>0.92961935999999989</v>
      </c>
      <c r="S74" s="238">
        <f t="shared" si="54"/>
        <v>2.1043592999999996</v>
      </c>
      <c r="T74" s="238">
        <f t="shared" si="52"/>
        <v>0.83020193999999992</v>
      </c>
      <c r="U74" s="238">
        <f t="shared" si="52"/>
        <v>0.65199911039999991</v>
      </c>
      <c r="V74" s="238">
        <f t="shared" si="52"/>
        <v>0.65199911039999991</v>
      </c>
      <c r="W74" s="238">
        <f t="shared" si="55"/>
        <v>2.1342001607999999</v>
      </c>
      <c r="X74" s="238">
        <f t="shared" si="52"/>
        <v>0.65199911039999991</v>
      </c>
      <c r="Y74" s="238">
        <f t="shared" si="52"/>
        <v>0.65199911039999991</v>
      </c>
      <c r="Z74" s="238">
        <f t="shared" si="52"/>
        <v>0.65199911039999991</v>
      </c>
      <c r="AA74" s="238">
        <f t="shared" si="56"/>
        <v>1.9559973311999999</v>
      </c>
      <c r="AB74" s="239">
        <f t="shared" si="49"/>
        <v>7.5985713719999994</v>
      </c>
    </row>
    <row r="75" spans="1:30" s="50" customFormat="1" ht="17.25" customHeight="1" x14ac:dyDescent="0.2">
      <c r="A75" s="59"/>
      <c r="B75" s="51"/>
      <c r="C75" s="52" t="s">
        <v>114</v>
      </c>
      <c r="D75" s="57">
        <v>0.09</v>
      </c>
      <c r="E75" s="172">
        <f t="shared" si="57"/>
        <v>0.82203425999999991</v>
      </c>
      <c r="F75" s="172">
        <f t="shared" si="50"/>
        <v>2.37442347</v>
      </c>
      <c r="G75" s="172">
        <f t="shared" si="50"/>
        <v>0.44907426</v>
      </c>
      <c r="H75" s="172">
        <f t="shared" si="50"/>
        <v>0.67916573999999996</v>
      </c>
      <c r="I75" s="172">
        <f t="shared" si="50"/>
        <v>0.52595999999999998</v>
      </c>
      <c r="J75" s="180">
        <f t="shared" si="51"/>
        <v>1.6541999999999999</v>
      </c>
      <c r="K75" s="180">
        <f t="shared" si="58"/>
        <v>10.906589051999998</v>
      </c>
      <c r="L75" s="205">
        <f t="shared" si="52"/>
        <v>0.30744594000000003</v>
      </c>
      <c r="M75" s="205">
        <f t="shared" si="52"/>
        <v>0.65446460999999989</v>
      </c>
      <c r="N75" s="205">
        <f t="shared" si="52"/>
        <v>0.44210402999999998</v>
      </c>
      <c r="O75" s="279">
        <f t="shared" si="59"/>
        <v>1.4040145799999999</v>
      </c>
      <c r="P75" s="238">
        <f t="shared" si="52"/>
        <v>0.51922197000000003</v>
      </c>
      <c r="Q75" s="238">
        <f t="shared" si="52"/>
        <v>0.65551796999999989</v>
      </c>
      <c r="R75" s="238">
        <f t="shared" si="52"/>
        <v>0.92961935999999989</v>
      </c>
      <c r="S75" s="238">
        <f t="shared" si="54"/>
        <v>2.1043592999999996</v>
      </c>
      <c r="T75" s="238">
        <f t="shared" si="52"/>
        <v>0.83020193999999992</v>
      </c>
      <c r="U75" s="238">
        <f t="shared" si="52"/>
        <v>0.65199911039999991</v>
      </c>
      <c r="V75" s="238">
        <f t="shared" si="52"/>
        <v>0.65199911039999991</v>
      </c>
      <c r="W75" s="238">
        <f t="shared" si="55"/>
        <v>2.1342001607999999</v>
      </c>
      <c r="X75" s="238">
        <f t="shared" si="52"/>
        <v>0.65199911039999991</v>
      </c>
      <c r="Y75" s="238">
        <f t="shared" si="52"/>
        <v>0.65199911039999991</v>
      </c>
      <c r="Z75" s="238">
        <f t="shared" si="52"/>
        <v>0.65199911039999991</v>
      </c>
      <c r="AA75" s="238">
        <f t="shared" si="56"/>
        <v>1.9559973311999999</v>
      </c>
      <c r="AB75" s="239">
        <f t="shared" si="49"/>
        <v>7.5985713719999994</v>
      </c>
    </row>
    <row r="76" spans="1:30" s="50" customFormat="1" ht="17.25" customHeight="1" x14ac:dyDescent="0.2">
      <c r="A76" s="59"/>
      <c r="B76" s="51"/>
      <c r="C76" s="52" t="s">
        <v>115</v>
      </c>
      <c r="D76" s="57">
        <v>0.04</v>
      </c>
      <c r="E76" s="172">
        <f t="shared" si="57"/>
        <v>0.36534855999999999</v>
      </c>
      <c r="F76" s="172">
        <f t="shared" si="50"/>
        <v>1.05529932</v>
      </c>
      <c r="G76" s="172">
        <f t="shared" si="50"/>
        <v>0.19958856000000003</v>
      </c>
      <c r="H76" s="172">
        <f t="shared" si="50"/>
        <v>0.30185143999999997</v>
      </c>
      <c r="I76" s="172">
        <f t="shared" si="50"/>
        <v>0.23376000000000002</v>
      </c>
      <c r="J76" s="180">
        <f t="shared" si="51"/>
        <v>0.73520000000000008</v>
      </c>
      <c r="K76" s="180">
        <f t="shared" si="58"/>
        <v>4.8473729119999991</v>
      </c>
      <c r="L76" s="205">
        <f t="shared" si="52"/>
        <v>0.13664264000000001</v>
      </c>
      <c r="M76" s="205">
        <f t="shared" si="52"/>
        <v>0.29087315999999996</v>
      </c>
      <c r="N76" s="205">
        <f t="shared" si="52"/>
        <v>0.19649068</v>
      </c>
      <c r="O76" s="279">
        <f t="shared" si="59"/>
        <v>0.62400648000000003</v>
      </c>
      <c r="P76" s="238">
        <f t="shared" si="52"/>
        <v>0.23076532</v>
      </c>
      <c r="Q76" s="238">
        <f t="shared" si="52"/>
        <v>0.29134131999999996</v>
      </c>
      <c r="R76" s="238">
        <f t="shared" si="52"/>
        <v>0.41316416</v>
      </c>
      <c r="S76" s="238">
        <f t="shared" si="54"/>
        <v>0.93527079999999996</v>
      </c>
      <c r="T76" s="238">
        <f t="shared" si="52"/>
        <v>0.36897863999999997</v>
      </c>
      <c r="U76" s="238">
        <f t="shared" si="52"/>
        <v>0.28977738240000001</v>
      </c>
      <c r="V76" s="238">
        <f t="shared" si="52"/>
        <v>0.28977738240000001</v>
      </c>
      <c r="W76" s="238">
        <f t="shared" si="55"/>
        <v>0.94853340480000004</v>
      </c>
      <c r="X76" s="238">
        <f t="shared" si="52"/>
        <v>0.28977738240000001</v>
      </c>
      <c r="Y76" s="238">
        <f t="shared" si="52"/>
        <v>0.28977738240000001</v>
      </c>
      <c r="Z76" s="238">
        <f t="shared" si="52"/>
        <v>0.28977738240000001</v>
      </c>
      <c r="AA76" s="238">
        <f t="shared" si="56"/>
        <v>0.86933214719999996</v>
      </c>
      <c r="AB76" s="239">
        <f t="shared" si="49"/>
        <v>3.3771428319999997</v>
      </c>
    </row>
    <row r="77" spans="1:30" s="50" customFormat="1" ht="17.25" customHeight="1" x14ac:dyDescent="0.2">
      <c r="A77" s="59"/>
      <c r="B77" s="51"/>
      <c r="C77" s="52" t="s">
        <v>116</v>
      </c>
      <c r="D77" s="57">
        <v>0.04</v>
      </c>
      <c r="E77" s="172">
        <f t="shared" si="57"/>
        <v>0.36534855999999999</v>
      </c>
      <c r="F77" s="172">
        <f t="shared" si="50"/>
        <v>1.05529932</v>
      </c>
      <c r="G77" s="172">
        <f t="shared" si="50"/>
        <v>0.19958856000000003</v>
      </c>
      <c r="H77" s="172">
        <f t="shared" si="50"/>
        <v>0.30185143999999997</v>
      </c>
      <c r="I77" s="172">
        <f t="shared" si="50"/>
        <v>0.23376000000000002</v>
      </c>
      <c r="J77" s="180">
        <f t="shared" si="51"/>
        <v>0.73520000000000008</v>
      </c>
      <c r="K77" s="180">
        <f t="shared" si="58"/>
        <v>4.8473729119999991</v>
      </c>
      <c r="L77" s="205">
        <f t="shared" si="52"/>
        <v>0.13664264000000001</v>
      </c>
      <c r="M77" s="205">
        <f t="shared" si="52"/>
        <v>0.29087315999999996</v>
      </c>
      <c r="N77" s="205">
        <f t="shared" si="52"/>
        <v>0.19649068</v>
      </c>
      <c r="O77" s="279">
        <f t="shared" si="59"/>
        <v>0.62400648000000003</v>
      </c>
      <c r="P77" s="238">
        <f t="shared" si="52"/>
        <v>0.23076532</v>
      </c>
      <c r="Q77" s="238">
        <f t="shared" si="52"/>
        <v>0.29134131999999996</v>
      </c>
      <c r="R77" s="238">
        <f t="shared" si="52"/>
        <v>0.41316416</v>
      </c>
      <c r="S77" s="238">
        <f t="shared" si="54"/>
        <v>0.93527079999999996</v>
      </c>
      <c r="T77" s="238">
        <f t="shared" si="52"/>
        <v>0.36897863999999997</v>
      </c>
      <c r="U77" s="238">
        <f t="shared" si="52"/>
        <v>0.28977738240000001</v>
      </c>
      <c r="V77" s="238">
        <f t="shared" si="52"/>
        <v>0.28977738240000001</v>
      </c>
      <c r="W77" s="238">
        <f t="shared" si="55"/>
        <v>0.94853340480000004</v>
      </c>
      <c r="X77" s="238">
        <f t="shared" si="52"/>
        <v>0.28977738240000001</v>
      </c>
      <c r="Y77" s="238">
        <f t="shared" si="52"/>
        <v>0.28977738240000001</v>
      </c>
      <c r="Z77" s="238">
        <f t="shared" si="52"/>
        <v>0.28977738240000001</v>
      </c>
      <c r="AA77" s="238">
        <f t="shared" si="56"/>
        <v>0.86933214719999996</v>
      </c>
      <c r="AB77" s="239">
        <f t="shared" si="49"/>
        <v>3.3771428319999997</v>
      </c>
    </row>
    <row r="78" spans="1:30" s="50" customFormat="1" ht="17.25" customHeight="1" x14ac:dyDescent="0.2">
      <c r="A78" s="59"/>
      <c r="B78" s="51"/>
      <c r="C78" s="52" t="s">
        <v>117</v>
      </c>
      <c r="D78" s="57">
        <v>0.05</v>
      </c>
      <c r="E78" s="172">
        <f t="shared" si="57"/>
        <v>0.45668569999999997</v>
      </c>
      <c r="F78" s="172">
        <f t="shared" si="50"/>
        <v>1.3191241500000002</v>
      </c>
      <c r="G78" s="172">
        <f t="shared" si="50"/>
        <v>0.24948570000000003</v>
      </c>
      <c r="H78" s="172">
        <f t="shared" si="50"/>
        <v>0.37731429999999999</v>
      </c>
      <c r="I78" s="172">
        <f t="shared" si="50"/>
        <v>0.29220000000000002</v>
      </c>
      <c r="J78" s="180">
        <f t="shared" si="51"/>
        <v>0.91900000000000004</v>
      </c>
      <c r="K78" s="180">
        <f t="shared" si="58"/>
        <v>6.0592161399999993</v>
      </c>
      <c r="L78" s="205">
        <f t="shared" si="52"/>
        <v>0.17080330000000002</v>
      </c>
      <c r="M78" s="205">
        <f t="shared" si="52"/>
        <v>0.36359144999999998</v>
      </c>
      <c r="N78" s="205">
        <f t="shared" si="52"/>
        <v>0.24561335000000001</v>
      </c>
      <c r="O78" s="279">
        <f t="shared" si="59"/>
        <v>0.78000810000000009</v>
      </c>
      <c r="P78" s="238">
        <f t="shared" si="52"/>
        <v>0.28845665000000004</v>
      </c>
      <c r="Q78" s="238">
        <f t="shared" si="52"/>
        <v>0.36417664999999999</v>
      </c>
      <c r="R78" s="238">
        <f t="shared" si="52"/>
        <v>0.5164552</v>
      </c>
      <c r="S78" s="238">
        <f t="shared" si="54"/>
        <v>1.1690885</v>
      </c>
      <c r="T78" s="238">
        <f t="shared" si="52"/>
        <v>0.4612233</v>
      </c>
      <c r="U78" s="238">
        <f t="shared" si="52"/>
        <v>0.36222172799999997</v>
      </c>
      <c r="V78" s="238">
        <f t="shared" si="52"/>
        <v>0.36222172799999997</v>
      </c>
      <c r="W78" s="238">
        <f t="shared" si="55"/>
        <v>1.1856667559999998</v>
      </c>
      <c r="X78" s="238">
        <f t="shared" si="52"/>
        <v>0.36222172799999997</v>
      </c>
      <c r="Y78" s="238">
        <f t="shared" si="52"/>
        <v>0.36222172799999997</v>
      </c>
      <c r="Z78" s="238">
        <f t="shared" si="52"/>
        <v>0.36222172799999997</v>
      </c>
      <c r="AA78" s="238">
        <f t="shared" si="56"/>
        <v>1.0866651839999999</v>
      </c>
      <c r="AB78" s="239">
        <f t="shared" si="49"/>
        <v>4.2214285399999998</v>
      </c>
    </row>
    <row r="79" spans="1:30" s="50" customFormat="1" ht="17.25" customHeight="1" x14ac:dyDescent="0.2">
      <c r="A79" s="59"/>
      <c r="B79" s="51"/>
      <c r="C79" s="52" t="s">
        <v>118</v>
      </c>
      <c r="D79" s="57">
        <v>0.05</v>
      </c>
      <c r="E79" s="172">
        <f t="shared" si="57"/>
        <v>0.45668569999999997</v>
      </c>
      <c r="F79" s="172">
        <f t="shared" si="50"/>
        <v>1.3191241500000002</v>
      </c>
      <c r="G79" s="172">
        <f t="shared" si="50"/>
        <v>0.24948570000000003</v>
      </c>
      <c r="H79" s="172">
        <f t="shared" si="50"/>
        <v>0.37731429999999999</v>
      </c>
      <c r="I79" s="172">
        <f t="shared" si="50"/>
        <v>0.29220000000000002</v>
      </c>
      <c r="J79" s="180">
        <f t="shared" si="51"/>
        <v>0.91900000000000004</v>
      </c>
      <c r="K79" s="180">
        <f t="shared" si="58"/>
        <v>6.0592161399999993</v>
      </c>
      <c r="L79" s="205">
        <f t="shared" si="52"/>
        <v>0.17080330000000002</v>
      </c>
      <c r="M79" s="205">
        <f t="shared" si="52"/>
        <v>0.36359144999999998</v>
      </c>
      <c r="N79" s="205">
        <f t="shared" si="52"/>
        <v>0.24561335000000001</v>
      </c>
      <c r="O79" s="279">
        <f t="shared" si="59"/>
        <v>0.78000810000000009</v>
      </c>
      <c r="P79" s="238">
        <f t="shared" si="52"/>
        <v>0.28845665000000004</v>
      </c>
      <c r="Q79" s="238">
        <f t="shared" si="52"/>
        <v>0.36417664999999999</v>
      </c>
      <c r="R79" s="238">
        <f t="shared" si="52"/>
        <v>0.5164552</v>
      </c>
      <c r="S79" s="238">
        <f t="shared" si="54"/>
        <v>1.1690885</v>
      </c>
      <c r="T79" s="238">
        <f t="shared" si="52"/>
        <v>0.4612233</v>
      </c>
      <c r="U79" s="238">
        <f t="shared" si="52"/>
        <v>0.36222172799999997</v>
      </c>
      <c r="V79" s="238">
        <f t="shared" si="52"/>
        <v>0.36222172799999997</v>
      </c>
      <c r="W79" s="238">
        <f t="shared" si="55"/>
        <v>1.1856667559999998</v>
      </c>
      <c r="X79" s="238">
        <f t="shared" si="52"/>
        <v>0.36222172799999997</v>
      </c>
      <c r="Y79" s="238">
        <f t="shared" si="52"/>
        <v>0.36222172799999997</v>
      </c>
      <c r="Z79" s="238">
        <f t="shared" si="52"/>
        <v>0.36222172799999997</v>
      </c>
      <c r="AA79" s="238">
        <f t="shared" si="56"/>
        <v>1.0866651839999999</v>
      </c>
      <c r="AB79" s="239">
        <f t="shared" si="49"/>
        <v>4.2214285399999998</v>
      </c>
    </row>
    <row r="80" spans="1:30" s="50" customFormat="1" ht="17.25" customHeight="1" x14ac:dyDescent="0.2">
      <c r="A80" s="59"/>
      <c r="B80" s="51"/>
      <c r="C80" s="52" t="s">
        <v>119</v>
      </c>
      <c r="D80" s="57">
        <v>0.05</v>
      </c>
      <c r="E80" s="172">
        <f t="shared" si="57"/>
        <v>0.45668569999999997</v>
      </c>
      <c r="F80" s="172">
        <f t="shared" si="50"/>
        <v>1.3191241500000002</v>
      </c>
      <c r="G80" s="172">
        <f t="shared" si="50"/>
        <v>0.24948570000000003</v>
      </c>
      <c r="H80" s="172">
        <f t="shared" si="50"/>
        <v>0.37731429999999999</v>
      </c>
      <c r="I80" s="172">
        <f t="shared" si="50"/>
        <v>0.29220000000000002</v>
      </c>
      <c r="J80" s="180">
        <f t="shared" si="51"/>
        <v>0.91900000000000004</v>
      </c>
      <c r="K80" s="180">
        <f t="shared" si="58"/>
        <v>6.0592161399999993</v>
      </c>
      <c r="L80" s="205">
        <f t="shared" si="52"/>
        <v>0.17080330000000002</v>
      </c>
      <c r="M80" s="205">
        <f t="shared" si="52"/>
        <v>0.36359144999999998</v>
      </c>
      <c r="N80" s="205">
        <f t="shared" si="52"/>
        <v>0.24561335000000001</v>
      </c>
      <c r="O80" s="279">
        <f t="shared" si="59"/>
        <v>0.78000810000000009</v>
      </c>
      <c r="P80" s="238">
        <f t="shared" si="52"/>
        <v>0.28845665000000004</v>
      </c>
      <c r="Q80" s="238">
        <f t="shared" si="52"/>
        <v>0.36417664999999999</v>
      </c>
      <c r="R80" s="238">
        <f t="shared" si="52"/>
        <v>0.5164552</v>
      </c>
      <c r="S80" s="238">
        <f t="shared" si="54"/>
        <v>1.1690885</v>
      </c>
      <c r="T80" s="238">
        <f t="shared" si="52"/>
        <v>0.4612233</v>
      </c>
      <c r="U80" s="238">
        <f t="shared" si="52"/>
        <v>0.36222172799999997</v>
      </c>
      <c r="V80" s="238">
        <f t="shared" si="52"/>
        <v>0.36222172799999997</v>
      </c>
      <c r="W80" s="238">
        <f t="shared" si="55"/>
        <v>1.1856667559999998</v>
      </c>
      <c r="X80" s="238">
        <f t="shared" si="52"/>
        <v>0.36222172799999997</v>
      </c>
      <c r="Y80" s="238">
        <f t="shared" si="52"/>
        <v>0.36222172799999997</v>
      </c>
      <c r="Z80" s="238">
        <f t="shared" si="52"/>
        <v>0.36222172799999997</v>
      </c>
      <c r="AA80" s="238">
        <f t="shared" si="56"/>
        <v>1.0866651839999999</v>
      </c>
      <c r="AB80" s="239">
        <f t="shared" si="49"/>
        <v>4.2214285399999998</v>
      </c>
    </row>
    <row r="81" spans="1:32" s="50" customFormat="1" ht="17.25" customHeight="1" x14ac:dyDescent="0.2">
      <c r="A81" s="59"/>
      <c r="B81" s="51"/>
      <c r="C81" s="52" t="s">
        <v>120</v>
      </c>
      <c r="D81" s="57">
        <v>0.05</v>
      </c>
      <c r="E81" s="172">
        <f t="shared" si="57"/>
        <v>0.45668569999999997</v>
      </c>
      <c r="F81" s="172">
        <f t="shared" si="50"/>
        <v>1.3191241500000002</v>
      </c>
      <c r="G81" s="172">
        <f t="shared" si="50"/>
        <v>0.24948570000000003</v>
      </c>
      <c r="H81" s="172">
        <f t="shared" si="50"/>
        <v>0.37731429999999999</v>
      </c>
      <c r="I81" s="172">
        <f t="shared" si="50"/>
        <v>0.29220000000000002</v>
      </c>
      <c r="J81" s="180">
        <f t="shared" si="51"/>
        <v>0.91900000000000004</v>
      </c>
      <c r="K81" s="180">
        <f t="shared" si="58"/>
        <v>6.0592161399999993</v>
      </c>
      <c r="L81" s="205">
        <f t="shared" si="52"/>
        <v>0.17080330000000002</v>
      </c>
      <c r="M81" s="205">
        <f t="shared" si="52"/>
        <v>0.36359144999999998</v>
      </c>
      <c r="N81" s="205">
        <f t="shared" si="52"/>
        <v>0.24561335000000001</v>
      </c>
      <c r="O81" s="279">
        <f t="shared" si="59"/>
        <v>0.78000810000000009</v>
      </c>
      <c r="P81" s="238">
        <f t="shared" si="52"/>
        <v>0.28845665000000004</v>
      </c>
      <c r="Q81" s="238">
        <f t="shared" si="52"/>
        <v>0.36417664999999999</v>
      </c>
      <c r="R81" s="238">
        <f t="shared" si="52"/>
        <v>0.5164552</v>
      </c>
      <c r="S81" s="238">
        <f t="shared" si="54"/>
        <v>1.1690885</v>
      </c>
      <c r="T81" s="238">
        <f t="shared" si="52"/>
        <v>0.4612233</v>
      </c>
      <c r="U81" s="238">
        <f t="shared" si="52"/>
        <v>0.36222172799999997</v>
      </c>
      <c r="V81" s="238">
        <f t="shared" si="52"/>
        <v>0.36222172799999997</v>
      </c>
      <c r="W81" s="238">
        <f t="shared" si="55"/>
        <v>1.1856667559999998</v>
      </c>
      <c r="X81" s="238">
        <f t="shared" si="52"/>
        <v>0.36222172799999997</v>
      </c>
      <c r="Y81" s="238">
        <f t="shared" si="52"/>
        <v>0.36222172799999997</v>
      </c>
      <c r="Z81" s="238">
        <f t="shared" si="52"/>
        <v>0.36222172799999997</v>
      </c>
      <c r="AA81" s="238">
        <f t="shared" si="56"/>
        <v>1.0866651839999999</v>
      </c>
      <c r="AB81" s="239">
        <f t="shared" si="49"/>
        <v>4.2214285399999998</v>
      </c>
    </row>
    <row r="82" spans="1:32" s="50" customFormat="1" ht="17.25" customHeight="1" x14ac:dyDescent="0.2">
      <c r="A82" s="59"/>
      <c r="B82" s="51"/>
      <c r="C82" s="52" t="s">
        <v>121</v>
      </c>
      <c r="D82" s="57">
        <v>0.1</v>
      </c>
      <c r="E82" s="172">
        <f t="shared" si="57"/>
        <v>0.91337139999999994</v>
      </c>
      <c r="F82" s="172">
        <f t="shared" si="50"/>
        <v>2.6382483000000003</v>
      </c>
      <c r="G82" s="172">
        <f t="shared" si="50"/>
        <v>0.49897140000000006</v>
      </c>
      <c r="H82" s="172">
        <f t="shared" si="50"/>
        <v>0.75462859999999998</v>
      </c>
      <c r="I82" s="172">
        <f t="shared" si="50"/>
        <v>0.58440000000000003</v>
      </c>
      <c r="J82" s="180">
        <f t="shared" si="51"/>
        <v>1.8380000000000001</v>
      </c>
      <c r="K82" s="180">
        <f t="shared" si="58"/>
        <v>12.118432279999999</v>
      </c>
      <c r="L82" s="205">
        <f t="shared" si="52"/>
        <v>0.34160660000000004</v>
      </c>
      <c r="M82" s="205">
        <f t="shared" si="52"/>
        <v>0.72718289999999997</v>
      </c>
      <c r="N82" s="205">
        <f t="shared" si="52"/>
        <v>0.49122670000000002</v>
      </c>
      <c r="O82" s="279">
        <f t="shared" si="59"/>
        <v>1.5600162000000002</v>
      </c>
      <c r="P82" s="238">
        <f t="shared" si="52"/>
        <v>0.57691330000000007</v>
      </c>
      <c r="Q82" s="238">
        <f t="shared" si="52"/>
        <v>0.72835329999999998</v>
      </c>
      <c r="R82" s="238">
        <f t="shared" si="52"/>
        <v>1.0329104</v>
      </c>
      <c r="S82" s="238">
        <f t="shared" si="54"/>
        <v>2.3381769999999999</v>
      </c>
      <c r="T82" s="238">
        <f t="shared" si="52"/>
        <v>0.92244660000000001</v>
      </c>
      <c r="U82" s="238">
        <f t="shared" si="52"/>
        <v>0.72444345599999993</v>
      </c>
      <c r="V82" s="238">
        <f t="shared" si="52"/>
        <v>0.72444345599999993</v>
      </c>
      <c r="W82" s="238">
        <f t="shared" si="55"/>
        <v>2.3713335119999996</v>
      </c>
      <c r="X82" s="238">
        <f t="shared" si="52"/>
        <v>0.72444345599999993</v>
      </c>
      <c r="Y82" s="238">
        <f t="shared" si="52"/>
        <v>0.72444345599999993</v>
      </c>
      <c r="Z82" s="238">
        <f t="shared" si="52"/>
        <v>0.72444345599999993</v>
      </c>
      <c r="AA82" s="238">
        <f t="shared" si="56"/>
        <v>2.1733303679999998</v>
      </c>
      <c r="AB82" s="239">
        <f t="shared" si="49"/>
        <v>8.4428570799999996</v>
      </c>
    </row>
    <row r="83" spans="1:32" s="50" customFormat="1" ht="17.25" customHeight="1" x14ac:dyDescent="0.2">
      <c r="A83" s="59"/>
      <c r="B83" s="51"/>
      <c r="C83" s="52" t="s">
        <v>122</v>
      </c>
      <c r="D83" s="57">
        <v>0.1</v>
      </c>
      <c r="E83" s="172">
        <f t="shared" si="57"/>
        <v>0.91337139999999994</v>
      </c>
      <c r="F83" s="172">
        <f t="shared" si="50"/>
        <v>2.6382483000000003</v>
      </c>
      <c r="G83" s="172">
        <f t="shared" si="50"/>
        <v>0.49897140000000006</v>
      </c>
      <c r="H83" s="172">
        <f t="shared" si="50"/>
        <v>0.75462859999999998</v>
      </c>
      <c r="I83" s="172">
        <f t="shared" si="50"/>
        <v>0.58440000000000003</v>
      </c>
      <c r="J83" s="180">
        <f t="shared" si="51"/>
        <v>1.8380000000000001</v>
      </c>
      <c r="K83" s="180">
        <f t="shared" si="58"/>
        <v>12.118432279999999</v>
      </c>
      <c r="L83" s="205">
        <f t="shared" si="52"/>
        <v>0.34160660000000004</v>
      </c>
      <c r="M83" s="205">
        <f t="shared" si="52"/>
        <v>0.72718289999999997</v>
      </c>
      <c r="N83" s="205">
        <f t="shared" si="52"/>
        <v>0.49122670000000002</v>
      </c>
      <c r="O83" s="279">
        <f t="shared" si="59"/>
        <v>1.5600162000000002</v>
      </c>
      <c r="P83" s="238">
        <f t="shared" si="52"/>
        <v>0.57691330000000007</v>
      </c>
      <c r="Q83" s="238">
        <f t="shared" si="52"/>
        <v>0.72835329999999998</v>
      </c>
      <c r="R83" s="238">
        <f t="shared" si="52"/>
        <v>1.0329104</v>
      </c>
      <c r="S83" s="238">
        <f t="shared" si="54"/>
        <v>2.3381769999999999</v>
      </c>
      <c r="T83" s="238">
        <f t="shared" si="52"/>
        <v>0.92244660000000001</v>
      </c>
      <c r="U83" s="238">
        <f t="shared" si="52"/>
        <v>0.72444345599999993</v>
      </c>
      <c r="V83" s="238">
        <f t="shared" si="52"/>
        <v>0.72444345599999993</v>
      </c>
      <c r="W83" s="238">
        <f t="shared" si="55"/>
        <v>2.3713335119999996</v>
      </c>
      <c r="X83" s="238">
        <f t="shared" si="52"/>
        <v>0.72444345599999993</v>
      </c>
      <c r="Y83" s="238">
        <f t="shared" si="52"/>
        <v>0.72444345599999993</v>
      </c>
      <c r="Z83" s="238">
        <f t="shared" si="52"/>
        <v>0.72444345599999993</v>
      </c>
      <c r="AA83" s="238">
        <f t="shared" si="56"/>
        <v>2.1733303679999998</v>
      </c>
      <c r="AB83" s="239">
        <f t="shared" si="49"/>
        <v>8.4428570799999996</v>
      </c>
    </row>
    <row r="84" spans="1:32" s="50" customFormat="1" ht="17.25" customHeight="1" x14ac:dyDescent="0.2">
      <c r="A84" s="59"/>
      <c r="B84" s="51"/>
      <c r="C84" s="52" t="s">
        <v>123</v>
      </c>
      <c r="D84" s="57">
        <v>0.04</v>
      </c>
      <c r="E84" s="172">
        <f t="shared" si="57"/>
        <v>0.36534855999999999</v>
      </c>
      <c r="F84" s="172">
        <f t="shared" si="50"/>
        <v>1.05529932</v>
      </c>
      <c r="G84" s="172">
        <f t="shared" si="50"/>
        <v>0.19958856000000003</v>
      </c>
      <c r="H84" s="172">
        <f t="shared" si="50"/>
        <v>0.30185143999999997</v>
      </c>
      <c r="I84" s="172">
        <f t="shared" si="50"/>
        <v>0.23376000000000002</v>
      </c>
      <c r="J84" s="180">
        <f t="shared" si="51"/>
        <v>0.73520000000000008</v>
      </c>
      <c r="K84" s="180">
        <f t="shared" si="58"/>
        <v>4.8473729119999991</v>
      </c>
      <c r="L84" s="205">
        <f t="shared" si="52"/>
        <v>0.13664264000000001</v>
      </c>
      <c r="M84" s="205">
        <f t="shared" si="52"/>
        <v>0.29087315999999996</v>
      </c>
      <c r="N84" s="205">
        <f t="shared" si="52"/>
        <v>0.19649068</v>
      </c>
      <c r="O84" s="279">
        <f t="shared" si="59"/>
        <v>0.62400648000000003</v>
      </c>
      <c r="P84" s="238">
        <f t="shared" si="52"/>
        <v>0.23076532</v>
      </c>
      <c r="Q84" s="238">
        <f t="shared" si="52"/>
        <v>0.29134131999999996</v>
      </c>
      <c r="R84" s="238">
        <f t="shared" si="52"/>
        <v>0.41316416</v>
      </c>
      <c r="S84" s="238">
        <f t="shared" si="54"/>
        <v>0.93527079999999996</v>
      </c>
      <c r="T84" s="238">
        <f t="shared" si="52"/>
        <v>0.36897863999999997</v>
      </c>
      <c r="U84" s="238">
        <f t="shared" si="52"/>
        <v>0.28977738240000001</v>
      </c>
      <c r="V84" s="238">
        <f t="shared" si="52"/>
        <v>0.28977738240000001</v>
      </c>
      <c r="W84" s="238">
        <f t="shared" si="55"/>
        <v>0.94853340480000004</v>
      </c>
      <c r="X84" s="238">
        <f t="shared" si="52"/>
        <v>0.28977738240000001</v>
      </c>
      <c r="Y84" s="238">
        <f t="shared" si="52"/>
        <v>0.28977738240000001</v>
      </c>
      <c r="Z84" s="238">
        <f t="shared" si="52"/>
        <v>0.28977738240000001</v>
      </c>
      <c r="AA84" s="238">
        <f t="shared" si="56"/>
        <v>0.86933214719999996</v>
      </c>
      <c r="AB84" s="239">
        <f t="shared" si="49"/>
        <v>3.3771428319999997</v>
      </c>
    </row>
    <row r="85" spans="1:32" s="50" customFormat="1" ht="17.25" customHeight="1" x14ac:dyDescent="0.2">
      <c r="A85" s="59"/>
      <c r="B85" s="51"/>
      <c r="C85" s="52" t="s">
        <v>124</v>
      </c>
      <c r="D85" s="57">
        <v>0.03</v>
      </c>
      <c r="E85" s="172">
        <f t="shared" si="57"/>
        <v>0.27401141999999995</v>
      </c>
      <c r="F85" s="172">
        <f t="shared" si="50"/>
        <v>0.79147449000000003</v>
      </c>
      <c r="G85" s="172">
        <f t="shared" si="50"/>
        <v>0.14969141999999999</v>
      </c>
      <c r="H85" s="172">
        <f t="shared" si="50"/>
        <v>0.22638857999999998</v>
      </c>
      <c r="I85" s="172">
        <f t="shared" si="50"/>
        <v>0.17532</v>
      </c>
      <c r="J85" s="180">
        <f t="shared" si="51"/>
        <v>0.5514</v>
      </c>
      <c r="K85" s="180">
        <f t="shared" si="58"/>
        <v>3.6355296839999993</v>
      </c>
      <c r="L85" s="205">
        <f t="shared" si="52"/>
        <v>0.10248198</v>
      </c>
      <c r="M85" s="205">
        <f t="shared" si="52"/>
        <v>0.21815486999999997</v>
      </c>
      <c r="N85" s="205">
        <f t="shared" si="52"/>
        <v>0.14736800999999999</v>
      </c>
      <c r="O85" s="279">
        <f t="shared" si="59"/>
        <v>0.46800485999999997</v>
      </c>
      <c r="P85" s="238">
        <f t="shared" si="52"/>
        <v>0.17307398999999998</v>
      </c>
      <c r="Q85" s="238">
        <f t="shared" si="52"/>
        <v>0.21850598999999998</v>
      </c>
      <c r="R85" s="238">
        <f t="shared" si="52"/>
        <v>0.30987311999999995</v>
      </c>
      <c r="S85" s="238">
        <f t="shared" si="54"/>
        <v>0.70145309999999994</v>
      </c>
      <c r="T85" s="238">
        <f t="shared" si="52"/>
        <v>0.27673397999999999</v>
      </c>
      <c r="U85" s="238">
        <f t="shared" si="52"/>
        <v>0.21733303679999996</v>
      </c>
      <c r="V85" s="238">
        <f t="shared" si="52"/>
        <v>0.21733303679999996</v>
      </c>
      <c r="W85" s="238">
        <f t="shared" si="55"/>
        <v>0.71140005359999992</v>
      </c>
      <c r="X85" s="238">
        <f t="shared" si="52"/>
        <v>0.21733303679999996</v>
      </c>
      <c r="Y85" s="238">
        <f t="shared" si="52"/>
        <v>0.21733303679999996</v>
      </c>
      <c r="Z85" s="238">
        <f t="shared" si="52"/>
        <v>0.21733303679999996</v>
      </c>
      <c r="AA85" s="238">
        <f t="shared" si="56"/>
        <v>0.65199911039999991</v>
      </c>
      <c r="AB85" s="239">
        <f t="shared" si="49"/>
        <v>2.5328571239999995</v>
      </c>
    </row>
    <row r="86" spans="1:32" s="50" customFormat="1" ht="17.25" customHeight="1" x14ac:dyDescent="0.2">
      <c r="A86" s="59"/>
      <c r="B86" s="51"/>
      <c r="C86" s="52" t="s">
        <v>125</v>
      </c>
      <c r="D86" s="57">
        <v>0.06</v>
      </c>
      <c r="E86" s="172">
        <f t="shared" si="57"/>
        <v>0.5480228399999999</v>
      </c>
      <c r="F86" s="172">
        <f t="shared" si="50"/>
        <v>1.5829489800000001</v>
      </c>
      <c r="G86" s="172">
        <f t="shared" si="50"/>
        <v>0.29938283999999998</v>
      </c>
      <c r="H86" s="172">
        <f t="shared" si="50"/>
        <v>0.45277715999999996</v>
      </c>
      <c r="I86" s="172">
        <f t="shared" si="50"/>
        <v>0.35064000000000001</v>
      </c>
      <c r="J86" s="180">
        <f t="shared" si="51"/>
        <v>1.1028</v>
      </c>
      <c r="K86" s="180">
        <f t="shared" si="58"/>
        <v>7.2710593679999986</v>
      </c>
      <c r="L86" s="205">
        <f t="shared" si="52"/>
        <v>0.20496396</v>
      </c>
      <c r="M86" s="205">
        <f t="shared" si="52"/>
        <v>0.43630973999999995</v>
      </c>
      <c r="N86" s="205">
        <f t="shared" si="52"/>
        <v>0.29473601999999999</v>
      </c>
      <c r="O86" s="279">
        <f t="shared" si="59"/>
        <v>0.93600971999999993</v>
      </c>
      <c r="P86" s="238">
        <f t="shared" si="52"/>
        <v>0.34614797999999997</v>
      </c>
      <c r="Q86" s="238">
        <f t="shared" si="52"/>
        <v>0.43701197999999997</v>
      </c>
      <c r="R86" s="238">
        <f t="shared" si="52"/>
        <v>0.61974623999999989</v>
      </c>
      <c r="S86" s="238">
        <f t="shared" si="54"/>
        <v>1.4029061999999999</v>
      </c>
      <c r="T86" s="238">
        <f t="shared" si="52"/>
        <v>0.55346795999999998</v>
      </c>
      <c r="U86" s="238">
        <f t="shared" si="52"/>
        <v>0.43466607359999992</v>
      </c>
      <c r="V86" s="238">
        <f t="shared" si="52"/>
        <v>0.43466607359999992</v>
      </c>
      <c r="W86" s="238">
        <f t="shared" si="55"/>
        <v>1.4228001071999998</v>
      </c>
      <c r="X86" s="238">
        <f t="shared" si="52"/>
        <v>0.43466607359999992</v>
      </c>
      <c r="Y86" s="238">
        <f t="shared" si="52"/>
        <v>0.43466607359999992</v>
      </c>
      <c r="Z86" s="238">
        <f t="shared" si="52"/>
        <v>0.43466607359999992</v>
      </c>
      <c r="AA86" s="238">
        <f t="shared" si="56"/>
        <v>1.3039982207999998</v>
      </c>
      <c r="AB86" s="239">
        <f t="shared" si="49"/>
        <v>5.065714247999999</v>
      </c>
    </row>
    <row r="87" spans="1:32" s="50" customFormat="1" ht="17.25" customHeight="1" x14ac:dyDescent="0.2">
      <c r="A87" s="59"/>
      <c r="B87" s="51"/>
      <c r="C87" s="52" t="s">
        <v>126</v>
      </c>
      <c r="D87" s="57">
        <v>0.05</v>
      </c>
      <c r="E87" s="172">
        <f t="shared" si="57"/>
        <v>0.45668569999999997</v>
      </c>
      <c r="F87" s="172">
        <f t="shared" si="50"/>
        <v>1.3191241500000002</v>
      </c>
      <c r="G87" s="172">
        <f t="shared" si="50"/>
        <v>0.24948570000000003</v>
      </c>
      <c r="H87" s="172">
        <f t="shared" si="50"/>
        <v>0.37731429999999999</v>
      </c>
      <c r="I87" s="172">
        <f t="shared" si="50"/>
        <v>0.29220000000000002</v>
      </c>
      <c r="J87" s="180">
        <f t="shared" si="51"/>
        <v>0.91900000000000004</v>
      </c>
      <c r="K87" s="180">
        <f t="shared" si="58"/>
        <v>6.0592161399999993</v>
      </c>
      <c r="L87" s="205">
        <f t="shared" si="52"/>
        <v>0.17080330000000002</v>
      </c>
      <c r="M87" s="205">
        <f t="shared" si="52"/>
        <v>0.36359144999999998</v>
      </c>
      <c r="N87" s="205">
        <f t="shared" si="52"/>
        <v>0.24561335000000001</v>
      </c>
      <c r="O87" s="279">
        <f t="shared" si="59"/>
        <v>0.78000810000000009</v>
      </c>
      <c r="P87" s="238">
        <f t="shared" si="52"/>
        <v>0.28845665000000004</v>
      </c>
      <c r="Q87" s="238">
        <f t="shared" si="52"/>
        <v>0.36417664999999999</v>
      </c>
      <c r="R87" s="238">
        <f t="shared" si="52"/>
        <v>0.5164552</v>
      </c>
      <c r="S87" s="238">
        <f t="shared" si="54"/>
        <v>1.1690885</v>
      </c>
      <c r="T87" s="238">
        <f t="shared" si="52"/>
        <v>0.4612233</v>
      </c>
      <c r="U87" s="238">
        <f t="shared" si="52"/>
        <v>0.36222172799999997</v>
      </c>
      <c r="V87" s="238">
        <f t="shared" si="52"/>
        <v>0.36222172799999997</v>
      </c>
      <c r="W87" s="238">
        <f t="shared" si="55"/>
        <v>1.1856667559999998</v>
      </c>
      <c r="X87" s="238">
        <f t="shared" si="52"/>
        <v>0.36222172799999997</v>
      </c>
      <c r="Y87" s="238">
        <f t="shared" si="52"/>
        <v>0.36222172799999997</v>
      </c>
      <c r="Z87" s="238">
        <f t="shared" si="52"/>
        <v>0.36222172799999997</v>
      </c>
      <c r="AA87" s="238">
        <f t="shared" si="56"/>
        <v>1.0866651839999999</v>
      </c>
      <c r="AB87" s="239">
        <f t="shared" si="49"/>
        <v>4.2214285399999998</v>
      </c>
    </row>
    <row r="88" spans="1:32" s="50" customFormat="1" ht="17.25" customHeight="1" x14ac:dyDescent="0.2">
      <c r="A88" s="59"/>
      <c r="B88" s="51"/>
      <c r="C88" s="52" t="s">
        <v>127</v>
      </c>
      <c r="D88" s="57">
        <v>0.1</v>
      </c>
      <c r="E88" s="172">
        <f t="shared" si="57"/>
        <v>0.91337139999999994</v>
      </c>
      <c r="F88" s="172">
        <f t="shared" si="50"/>
        <v>2.6382483000000003</v>
      </c>
      <c r="G88" s="172">
        <f t="shared" si="50"/>
        <v>0.49897140000000006</v>
      </c>
      <c r="H88" s="172">
        <f t="shared" si="50"/>
        <v>0.75462859999999998</v>
      </c>
      <c r="I88" s="172">
        <f t="shared" si="50"/>
        <v>0.58440000000000003</v>
      </c>
      <c r="J88" s="180">
        <f t="shared" si="51"/>
        <v>1.8380000000000001</v>
      </c>
      <c r="K88" s="180">
        <f t="shared" si="58"/>
        <v>12.118432279999999</v>
      </c>
      <c r="L88" s="205">
        <f t="shared" si="52"/>
        <v>0.34160660000000004</v>
      </c>
      <c r="M88" s="205">
        <f t="shared" si="52"/>
        <v>0.72718289999999997</v>
      </c>
      <c r="N88" s="205">
        <f t="shared" si="52"/>
        <v>0.49122670000000002</v>
      </c>
      <c r="O88" s="279">
        <f t="shared" si="59"/>
        <v>1.5600162000000002</v>
      </c>
      <c r="P88" s="238">
        <f t="shared" si="52"/>
        <v>0.57691330000000007</v>
      </c>
      <c r="Q88" s="238">
        <f t="shared" si="52"/>
        <v>0.72835329999999998</v>
      </c>
      <c r="R88" s="238">
        <f t="shared" si="52"/>
        <v>1.0329104</v>
      </c>
      <c r="S88" s="238">
        <f t="shared" si="54"/>
        <v>2.3381769999999999</v>
      </c>
      <c r="T88" s="238">
        <f t="shared" si="52"/>
        <v>0.92244660000000001</v>
      </c>
      <c r="U88" s="238">
        <f t="shared" si="52"/>
        <v>0.72444345599999993</v>
      </c>
      <c r="V88" s="238">
        <f t="shared" si="52"/>
        <v>0.72444345599999993</v>
      </c>
      <c r="W88" s="238">
        <f t="shared" si="55"/>
        <v>2.3713335119999996</v>
      </c>
      <c r="X88" s="238">
        <f t="shared" si="52"/>
        <v>0.72444345599999993</v>
      </c>
      <c r="Y88" s="238">
        <f t="shared" si="52"/>
        <v>0.72444345599999993</v>
      </c>
      <c r="Z88" s="238">
        <f t="shared" si="52"/>
        <v>0.72444345599999993</v>
      </c>
      <c r="AA88" s="238">
        <f t="shared" si="56"/>
        <v>2.1733303679999998</v>
      </c>
      <c r="AB88" s="239">
        <f t="shared" si="49"/>
        <v>8.4428570799999996</v>
      </c>
    </row>
    <row r="89" spans="1:32" s="62" customFormat="1" ht="17.25" customHeight="1" x14ac:dyDescent="0.2">
      <c r="A89" s="424">
        <v>6</v>
      </c>
      <c r="B89" s="425" t="s">
        <v>41</v>
      </c>
      <c r="C89" s="426" t="s">
        <v>42</v>
      </c>
      <c r="D89" s="432">
        <f>SUM(D90:D105)</f>
        <v>1</v>
      </c>
      <c r="E89" s="428">
        <f>'1.Danh muc CPHC'!BD13</f>
        <v>1.4104859999999999</v>
      </c>
      <c r="F89" s="428">
        <f>'1.Danh muc CPHC'!BE13</f>
        <v>7.5359050000000005</v>
      </c>
      <c r="G89" s="428">
        <f>'1.Danh muc CPHC'!BF13</f>
        <v>2.2010139999999998</v>
      </c>
      <c r="H89" s="428">
        <f>'1.Danh muc CPHC'!BG13</f>
        <v>2.5238</v>
      </c>
      <c r="I89" s="428">
        <f>'1.Danh muc CPHC'!BH13</f>
        <v>2.512785</v>
      </c>
      <c r="J89" s="428">
        <f>'1.Danh muc CPHC'!BI13</f>
        <v>7.2375990000000003</v>
      </c>
      <c r="K89" s="428">
        <f>'1.Danh muc CPHC'!BJ13</f>
        <v>27.167693020000002</v>
      </c>
      <c r="L89" s="173">
        <v>1.288224</v>
      </c>
      <c r="M89" s="173">
        <v>1.7355240000000001</v>
      </c>
      <c r="N89" s="173">
        <v>1.8249839999999999</v>
      </c>
      <c r="O89" s="429">
        <f>SUM(L89:N89)</f>
        <v>4.848732</v>
      </c>
      <c r="P89" s="173">
        <v>2.0933639999999998</v>
      </c>
      <c r="Q89" s="173">
        <v>1.6579919999999999</v>
      </c>
      <c r="R89" s="173">
        <v>2.5844</v>
      </c>
      <c r="S89" s="241">
        <f>SUM(P89:R89)</f>
        <v>6.3357559999999999</v>
      </c>
      <c r="T89" s="173">
        <v>2.5645199999999999</v>
      </c>
      <c r="U89" s="241">
        <v>2.4228480000000001</v>
      </c>
      <c r="V89" s="241">
        <v>2.4228480000000001</v>
      </c>
      <c r="W89" s="241">
        <f>SUM(T89:V89)</f>
        <v>7.4102160000000001</v>
      </c>
      <c r="X89" s="241">
        <v>2.4228480000000001</v>
      </c>
      <c r="Y89" s="241">
        <v>2.4228480000000001</v>
      </c>
      <c r="Z89" s="241">
        <v>2.4228480000000001</v>
      </c>
      <c r="AA89" s="241">
        <f>SUM(X89:Z89)</f>
        <v>7.2685440000000003</v>
      </c>
      <c r="AB89" s="241">
        <f t="shared" si="49"/>
        <v>25.863247999999999</v>
      </c>
      <c r="AD89" s="375"/>
      <c r="AF89" s="376"/>
    </row>
    <row r="90" spans="1:32" s="50" customFormat="1" ht="17.25" customHeight="1" x14ac:dyDescent="0.2">
      <c r="A90" s="59"/>
      <c r="B90" s="51"/>
      <c r="C90" s="52" t="s">
        <v>112</v>
      </c>
      <c r="D90" s="57">
        <v>0.1</v>
      </c>
      <c r="E90" s="172">
        <f>E$89*$D90</f>
        <v>0.1410486</v>
      </c>
      <c r="F90" s="172">
        <f t="shared" ref="F90:I105" si="60">F$89*$D90</f>
        <v>0.75359050000000005</v>
      </c>
      <c r="G90" s="172">
        <f t="shared" si="60"/>
        <v>0.2201014</v>
      </c>
      <c r="H90" s="172">
        <f t="shared" si="60"/>
        <v>0.25237999999999999</v>
      </c>
      <c r="I90" s="172">
        <f t="shared" si="60"/>
        <v>0.25127850000000002</v>
      </c>
      <c r="J90" s="180">
        <f t="shared" ref="J90:J105" si="61">SUM(G90:I90)</f>
        <v>0.72375990000000001</v>
      </c>
      <c r="K90" s="180">
        <f t="shared" ref="K90:T105" si="62">K$89*$D90</f>
        <v>2.7167693020000003</v>
      </c>
      <c r="L90" s="205">
        <f t="shared" si="62"/>
        <v>0.1288224</v>
      </c>
      <c r="M90" s="205">
        <f t="shared" si="62"/>
        <v>0.17355240000000002</v>
      </c>
      <c r="N90" s="205">
        <f t="shared" si="62"/>
        <v>0.18249840000000001</v>
      </c>
      <c r="O90" s="279">
        <f t="shared" ref="O90" si="63">SUM(L90:N90)</f>
        <v>0.48487320000000006</v>
      </c>
      <c r="P90" s="238">
        <f t="shared" si="62"/>
        <v>0.20933639999999998</v>
      </c>
      <c r="Q90" s="238">
        <f t="shared" si="62"/>
        <v>0.16579920000000001</v>
      </c>
      <c r="R90" s="238">
        <f t="shared" si="62"/>
        <v>0.25844</v>
      </c>
      <c r="S90" s="238">
        <f t="shared" ref="S90:S104" si="64">SUM(P90:R90)</f>
        <v>0.63357560000000002</v>
      </c>
      <c r="T90" s="238">
        <f t="shared" si="62"/>
        <v>0.25645200000000001</v>
      </c>
      <c r="U90" s="238">
        <f t="shared" ref="T90:V105" si="65">U$89*$D90</f>
        <v>0.24228480000000002</v>
      </c>
      <c r="V90" s="238">
        <f t="shared" si="65"/>
        <v>0.24228480000000002</v>
      </c>
      <c r="W90" s="238">
        <f t="shared" ref="W90:W104" si="66">SUM(T90:V90)</f>
        <v>0.74102160000000006</v>
      </c>
      <c r="X90" s="238">
        <f t="shared" ref="X90:Z105" si="67">X$89*$D90</f>
        <v>0.24228480000000002</v>
      </c>
      <c r="Y90" s="238">
        <f t="shared" si="67"/>
        <v>0.24228480000000002</v>
      </c>
      <c r="Z90" s="238">
        <f t="shared" si="67"/>
        <v>0.24228480000000002</v>
      </c>
      <c r="AA90" s="238">
        <f t="shared" ref="AA90:AA104" si="68">SUM(X90:Z90)</f>
        <v>0.72685440000000012</v>
      </c>
      <c r="AB90" s="239">
        <f t="shared" si="49"/>
        <v>2.5863248000000003</v>
      </c>
    </row>
    <row r="91" spans="1:32" s="50" customFormat="1" ht="17.25" customHeight="1" x14ac:dyDescent="0.2">
      <c r="A91" s="59"/>
      <c r="B91" s="51"/>
      <c r="C91" s="52" t="s">
        <v>113</v>
      </c>
      <c r="D91" s="57">
        <v>0.06</v>
      </c>
      <c r="E91" s="172">
        <f t="shared" ref="E91:E105" si="69">E$89*$D91</f>
        <v>8.4629159999999995E-2</v>
      </c>
      <c r="F91" s="172">
        <f t="shared" si="60"/>
        <v>0.45215430000000001</v>
      </c>
      <c r="G91" s="172">
        <f t="shared" si="60"/>
        <v>0.13206083999999998</v>
      </c>
      <c r="H91" s="172">
        <f t="shared" si="60"/>
        <v>0.15142800000000001</v>
      </c>
      <c r="I91" s="172">
        <f t="shared" si="60"/>
        <v>0.15076709999999999</v>
      </c>
      <c r="J91" s="180">
        <f t="shared" si="61"/>
        <v>0.43425593999999995</v>
      </c>
      <c r="K91" s="180">
        <f t="shared" si="62"/>
        <v>1.6300615812000001</v>
      </c>
      <c r="L91" s="205">
        <f t="shared" si="62"/>
        <v>7.7293440000000005E-2</v>
      </c>
      <c r="M91" s="205">
        <f t="shared" si="62"/>
        <v>0.10413144000000001</v>
      </c>
      <c r="N91" s="205">
        <f t="shared" si="62"/>
        <v>0.10949903999999999</v>
      </c>
      <c r="O91" s="279">
        <f t="shared" ref="O91:O104" si="70">SUM(L91:N91)</f>
        <v>0.29092392</v>
      </c>
      <c r="P91" s="238">
        <f t="shared" si="62"/>
        <v>0.12560183999999999</v>
      </c>
      <c r="Q91" s="238">
        <f t="shared" si="62"/>
        <v>9.9479519999999988E-2</v>
      </c>
      <c r="R91" s="238">
        <f t="shared" si="62"/>
        <v>0.15506400000000001</v>
      </c>
      <c r="S91" s="238">
        <f t="shared" si="64"/>
        <v>0.38014535999999999</v>
      </c>
      <c r="T91" s="238">
        <f t="shared" si="65"/>
        <v>0.15387119999999999</v>
      </c>
      <c r="U91" s="238">
        <f t="shared" si="65"/>
        <v>0.14537088000000001</v>
      </c>
      <c r="V91" s="238">
        <f t="shared" si="65"/>
        <v>0.14537088000000001</v>
      </c>
      <c r="W91" s="238">
        <f t="shared" si="66"/>
        <v>0.44461295999999995</v>
      </c>
      <c r="X91" s="238">
        <f t="shared" si="67"/>
        <v>0.14537088000000001</v>
      </c>
      <c r="Y91" s="238">
        <f t="shared" si="67"/>
        <v>0.14537088000000001</v>
      </c>
      <c r="Z91" s="238">
        <f t="shared" si="67"/>
        <v>0.14537088000000001</v>
      </c>
      <c r="AA91" s="238">
        <f t="shared" si="68"/>
        <v>0.43611264000000005</v>
      </c>
      <c r="AB91" s="239">
        <f t="shared" si="49"/>
        <v>1.5517948800000001</v>
      </c>
    </row>
    <row r="92" spans="1:32" s="50" customFormat="1" ht="17.25" customHeight="1" x14ac:dyDescent="0.2">
      <c r="A92" s="59"/>
      <c r="B92" s="51"/>
      <c r="C92" s="52" t="s">
        <v>114</v>
      </c>
      <c r="D92" s="57">
        <v>0.06</v>
      </c>
      <c r="E92" s="172">
        <f t="shared" si="69"/>
        <v>8.4629159999999995E-2</v>
      </c>
      <c r="F92" s="172">
        <f t="shared" si="60"/>
        <v>0.45215430000000001</v>
      </c>
      <c r="G92" s="172">
        <f t="shared" si="60"/>
        <v>0.13206083999999998</v>
      </c>
      <c r="H92" s="172">
        <f t="shared" si="60"/>
        <v>0.15142800000000001</v>
      </c>
      <c r="I92" s="172">
        <f t="shared" si="60"/>
        <v>0.15076709999999999</v>
      </c>
      <c r="J92" s="180">
        <f t="shared" si="61"/>
        <v>0.43425593999999995</v>
      </c>
      <c r="K92" s="180">
        <f t="shared" si="62"/>
        <v>1.6300615812000001</v>
      </c>
      <c r="L92" s="205">
        <f t="shared" si="62"/>
        <v>7.7293440000000005E-2</v>
      </c>
      <c r="M92" s="205">
        <f t="shared" si="62"/>
        <v>0.10413144000000001</v>
      </c>
      <c r="N92" s="205">
        <f t="shared" si="62"/>
        <v>0.10949903999999999</v>
      </c>
      <c r="O92" s="279">
        <f t="shared" si="70"/>
        <v>0.29092392</v>
      </c>
      <c r="P92" s="238">
        <f t="shared" si="62"/>
        <v>0.12560183999999999</v>
      </c>
      <c r="Q92" s="238">
        <f t="shared" si="62"/>
        <v>9.9479519999999988E-2</v>
      </c>
      <c r="R92" s="238">
        <f t="shared" si="62"/>
        <v>0.15506400000000001</v>
      </c>
      <c r="S92" s="238">
        <f t="shared" si="64"/>
        <v>0.38014535999999999</v>
      </c>
      <c r="T92" s="238">
        <f t="shared" si="65"/>
        <v>0.15387119999999999</v>
      </c>
      <c r="U92" s="238">
        <f t="shared" si="65"/>
        <v>0.14537088000000001</v>
      </c>
      <c r="V92" s="238">
        <f t="shared" si="65"/>
        <v>0.14537088000000001</v>
      </c>
      <c r="W92" s="238">
        <f t="shared" si="66"/>
        <v>0.44461295999999995</v>
      </c>
      <c r="X92" s="238">
        <f t="shared" si="67"/>
        <v>0.14537088000000001</v>
      </c>
      <c r="Y92" s="238">
        <f t="shared" si="67"/>
        <v>0.14537088000000001</v>
      </c>
      <c r="Z92" s="238">
        <f t="shared" si="67"/>
        <v>0.14537088000000001</v>
      </c>
      <c r="AA92" s="238">
        <f t="shared" si="68"/>
        <v>0.43611264000000005</v>
      </c>
      <c r="AB92" s="239">
        <f t="shared" si="49"/>
        <v>1.5517948800000001</v>
      </c>
    </row>
    <row r="93" spans="1:32" s="50" customFormat="1" ht="17.25" customHeight="1" x14ac:dyDescent="0.2">
      <c r="A93" s="59"/>
      <c r="B93" s="51"/>
      <c r="C93" s="52" t="s">
        <v>115</v>
      </c>
      <c r="D93" s="57">
        <v>0.03</v>
      </c>
      <c r="E93" s="172">
        <f t="shared" si="69"/>
        <v>4.2314579999999997E-2</v>
      </c>
      <c r="F93" s="172">
        <f t="shared" si="60"/>
        <v>0.22607715</v>
      </c>
      <c r="G93" s="172">
        <f t="shared" si="60"/>
        <v>6.6030419999999992E-2</v>
      </c>
      <c r="H93" s="172">
        <f t="shared" si="60"/>
        <v>7.5714000000000004E-2</v>
      </c>
      <c r="I93" s="172">
        <f t="shared" si="60"/>
        <v>7.5383549999999994E-2</v>
      </c>
      <c r="J93" s="180">
        <f t="shared" si="61"/>
        <v>0.21712796999999998</v>
      </c>
      <c r="K93" s="180">
        <f t="shared" si="62"/>
        <v>0.81503079060000005</v>
      </c>
      <c r="L93" s="205">
        <f t="shared" si="62"/>
        <v>3.8646720000000002E-2</v>
      </c>
      <c r="M93" s="205">
        <f t="shared" si="62"/>
        <v>5.2065720000000003E-2</v>
      </c>
      <c r="N93" s="205">
        <f t="shared" si="62"/>
        <v>5.4749519999999996E-2</v>
      </c>
      <c r="O93" s="279">
        <f t="shared" si="70"/>
        <v>0.14546196</v>
      </c>
      <c r="P93" s="238">
        <f t="shared" si="62"/>
        <v>6.2800919999999996E-2</v>
      </c>
      <c r="Q93" s="238">
        <f t="shared" si="62"/>
        <v>4.9739759999999994E-2</v>
      </c>
      <c r="R93" s="238">
        <f t="shared" si="62"/>
        <v>7.7532000000000004E-2</v>
      </c>
      <c r="S93" s="238">
        <f t="shared" si="64"/>
        <v>0.19007267999999999</v>
      </c>
      <c r="T93" s="238">
        <f t="shared" si="65"/>
        <v>7.6935599999999993E-2</v>
      </c>
      <c r="U93" s="238">
        <f t="shared" si="65"/>
        <v>7.2685440000000004E-2</v>
      </c>
      <c r="V93" s="238">
        <f t="shared" si="65"/>
        <v>7.2685440000000004E-2</v>
      </c>
      <c r="W93" s="238">
        <f t="shared" si="66"/>
        <v>0.22230647999999997</v>
      </c>
      <c r="X93" s="238">
        <f t="shared" si="67"/>
        <v>7.2685440000000004E-2</v>
      </c>
      <c r="Y93" s="238">
        <f t="shared" si="67"/>
        <v>7.2685440000000004E-2</v>
      </c>
      <c r="Z93" s="238">
        <f t="shared" si="67"/>
        <v>7.2685440000000004E-2</v>
      </c>
      <c r="AA93" s="238">
        <f t="shared" si="68"/>
        <v>0.21805632000000003</v>
      </c>
      <c r="AB93" s="239">
        <f t="shared" si="49"/>
        <v>0.77589744000000005</v>
      </c>
    </row>
    <row r="94" spans="1:32" s="50" customFormat="1" ht="17.25" customHeight="1" x14ac:dyDescent="0.2">
      <c r="A94" s="59"/>
      <c r="B94" s="51"/>
      <c r="C94" s="52" t="s">
        <v>116</v>
      </c>
      <c r="D94" s="57">
        <v>0.03</v>
      </c>
      <c r="E94" s="172">
        <f t="shared" si="69"/>
        <v>4.2314579999999997E-2</v>
      </c>
      <c r="F94" s="172">
        <f t="shared" si="60"/>
        <v>0.22607715</v>
      </c>
      <c r="G94" s="172">
        <f t="shared" si="60"/>
        <v>6.6030419999999992E-2</v>
      </c>
      <c r="H94" s="172">
        <f t="shared" si="60"/>
        <v>7.5714000000000004E-2</v>
      </c>
      <c r="I94" s="172">
        <f t="shared" si="60"/>
        <v>7.5383549999999994E-2</v>
      </c>
      <c r="J94" s="180">
        <f t="shared" si="61"/>
        <v>0.21712796999999998</v>
      </c>
      <c r="K94" s="180">
        <f t="shared" si="62"/>
        <v>0.81503079060000005</v>
      </c>
      <c r="L94" s="205">
        <f t="shared" si="62"/>
        <v>3.8646720000000002E-2</v>
      </c>
      <c r="M94" s="205">
        <f t="shared" si="62"/>
        <v>5.2065720000000003E-2</v>
      </c>
      <c r="N94" s="205">
        <f t="shared" si="62"/>
        <v>5.4749519999999996E-2</v>
      </c>
      <c r="O94" s="279">
        <f t="shared" si="70"/>
        <v>0.14546196</v>
      </c>
      <c r="P94" s="238">
        <f t="shared" si="62"/>
        <v>6.2800919999999996E-2</v>
      </c>
      <c r="Q94" s="238">
        <f t="shared" si="62"/>
        <v>4.9739759999999994E-2</v>
      </c>
      <c r="R94" s="238">
        <f t="shared" si="62"/>
        <v>7.7532000000000004E-2</v>
      </c>
      <c r="S94" s="238">
        <f t="shared" si="64"/>
        <v>0.19007267999999999</v>
      </c>
      <c r="T94" s="238">
        <f t="shared" si="65"/>
        <v>7.6935599999999993E-2</v>
      </c>
      <c r="U94" s="238">
        <f t="shared" si="65"/>
        <v>7.2685440000000004E-2</v>
      </c>
      <c r="V94" s="238">
        <f t="shared" si="65"/>
        <v>7.2685440000000004E-2</v>
      </c>
      <c r="W94" s="238">
        <f t="shared" si="66"/>
        <v>0.22230647999999997</v>
      </c>
      <c r="X94" s="238">
        <f t="shared" si="67"/>
        <v>7.2685440000000004E-2</v>
      </c>
      <c r="Y94" s="238">
        <f t="shared" si="67"/>
        <v>7.2685440000000004E-2</v>
      </c>
      <c r="Z94" s="238">
        <f t="shared" si="67"/>
        <v>7.2685440000000004E-2</v>
      </c>
      <c r="AA94" s="238">
        <f t="shared" si="68"/>
        <v>0.21805632000000003</v>
      </c>
      <c r="AB94" s="239">
        <f t="shared" si="49"/>
        <v>0.77589744000000005</v>
      </c>
    </row>
    <row r="95" spans="1:32" s="50" customFormat="1" ht="17.25" customHeight="1" x14ac:dyDescent="0.2">
      <c r="A95" s="59"/>
      <c r="B95" s="51"/>
      <c r="C95" s="52" t="s">
        <v>117</v>
      </c>
      <c r="D95" s="57">
        <v>0.06</v>
      </c>
      <c r="E95" s="172">
        <f t="shared" si="69"/>
        <v>8.4629159999999995E-2</v>
      </c>
      <c r="F95" s="172">
        <f t="shared" si="60"/>
        <v>0.45215430000000001</v>
      </c>
      <c r="G95" s="172">
        <f t="shared" si="60"/>
        <v>0.13206083999999998</v>
      </c>
      <c r="H95" s="172">
        <f t="shared" si="60"/>
        <v>0.15142800000000001</v>
      </c>
      <c r="I95" s="172">
        <f t="shared" si="60"/>
        <v>0.15076709999999999</v>
      </c>
      <c r="J95" s="180">
        <f t="shared" si="61"/>
        <v>0.43425593999999995</v>
      </c>
      <c r="K95" s="180">
        <f t="shared" si="62"/>
        <v>1.6300615812000001</v>
      </c>
      <c r="L95" s="205">
        <f t="shared" si="62"/>
        <v>7.7293440000000005E-2</v>
      </c>
      <c r="M95" s="205">
        <f t="shared" si="62"/>
        <v>0.10413144000000001</v>
      </c>
      <c r="N95" s="205">
        <f t="shared" si="62"/>
        <v>0.10949903999999999</v>
      </c>
      <c r="O95" s="279">
        <f t="shared" si="70"/>
        <v>0.29092392</v>
      </c>
      <c r="P95" s="238">
        <f t="shared" si="62"/>
        <v>0.12560183999999999</v>
      </c>
      <c r="Q95" s="238">
        <f t="shared" si="62"/>
        <v>9.9479519999999988E-2</v>
      </c>
      <c r="R95" s="238">
        <f t="shared" si="62"/>
        <v>0.15506400000000001</v>
      </c>
      <c r="S95" s="238">
        <f t="shared" si="64"/>
        <v>0.38014535999999999</v>
      </c>
      <c r="T95" s="238">
        <f t="shared" si="65"/>
        <v>0.15387119999999999</v>
      </c>
      <c r="U95" s="238">
        <f t="shared" si="65"/>
        <v>0.14537088000000001</v>
      </c>
      <c r="V95" s="238">
        <f t="shared" si="65"/>
        <v>0.14537088000000001</v>
      </c>
      <c r="W95" s="238">
        <f t="shared" si="66"/>
        <v>0.44461295999999995</v>
      </c>
      <c r="X95" s="238">
        <f t="shared" si="67"/>
        <v>0.14537088000000001</v>
      </c>
      <c r="Y95" s="238">
        <f t="shared" si="67"/>
        <v>0.14537088000000001</v>
      </c>
      <c r="Z95" s="238">
        <f t="shared" si="67"/>
        <v>0.14537088000000001</v>
      </c>
      <c r="AA95" s="238">
        <f t="shared" si="68"/>
        <v>0.43611264000000005</v>
      </c>
      <c r="AB95" s="239">
        <f t="shared" si="49"/>
        <v>1.5517948800000001</v>
      </c>
    </row>
    <row r="96" spans="1:32" s="50" customFormat="1" ht="17.25" customHeight="1" x14ac:dyDescent="0.2">
      <c r="A96" s="59"/>
      <c r="B96" s="51"/>
      <c r="C96" s="52" t="s">
        <v>118</v>
      </c>
      <c r="D96" s="57">
        <v>0.06</v>
      </c>
      <c r="E96" s="172">
        <f t="shared" si="69"/>
        <v>8.4629159999999995E-2</v>
      </c>
      <c r="F96" s="172">
        <f t="shared" si="60"/>
        <v>0.45215430000000001</v>
      </c>
      <c r="G96" s="172">
        <f t="shared" si="60"/>
        <v>0.13206083999999998</v>
      </c>
      <c r="H96" s="172">
        <f t="shared" si="60"/>
        <v>0.15142800000000001</v>
      </c>
      <c r="I96" s="172">
        <f t="shared" si="60"/>
        <v>0.15076709999999999</v>
      </c>
      <c r="J96" s="180">
        <f t="shared" si="61"/>
        <v>0.43425593999999995</v>
      </c>
      <c r="K96" s="180">
        <f t="shared" si="62"/>
        <v>1.6300615812000001</v>
      </c>
      <c r="L96" s="205">
        <f t="shared" si="62"/>
        <v>7.7293440000000005E-2</v>
      </c>
      <c r="M96" s="205">
        <f t="shared" si="62"/>
        <v>0.10413144000000001</v>
      </c>
      <c r="N96" s="205">
        <f t="shared" si="62"/>
        <v>0.10949903999999999</v>
      </c>
      <c r="O96" s="279">
        <f t="shared" si="70"/>
        <v>0.29092392</v>
      </c>
      <c r="P96" s="238">
        <f t="shared" si="62"/>
        <v>0.12560183999999999</v>
      </c>
      <c r="Q96" s="238">
        <f t="shared" si="62"/>
        <v>9.9479519999999988E-2</v>
      </c>
      <c r="R96" s="238">
        <f t="shared" si="62"/>
        <v>0.15506400000000001</v>
      </c>
      <c r="S96" s="238">
        <f t="shared" si="64"/>
        <v>0.38014535999999999</v>
      </c>
      <c r="T96" s="238">
        <f t="shared" si="65"/>
        <v>0.15387119999999999</v>
      </c>
      <c r="U96" s="238">
        <f t="shared" si="65"/>
        <v>0.14537088000000001</v>
      </c>
      <c r="V96" s="238">
        <f t="shared" si="65"/>
        <v>0.14537088000000001</v>
      </c>
      <c r="W96" s="238">
        <f t="shared" si="66"/>
        <v>0.44461295999999995</v>
      </c>
      <c r="X96" s="238">
        <f t="shared" si="67"/>
        <v>0.14537088000000001</v>
      </c>
      <c r="Y96" s="238">
        <f t="shared" si="67"/>
        <v>0.14537088000000001</v>
      </c>
      <c r="Z96" s="238">
        <f t="shared" si="67"/>
        <v>0.14537088000000001</v>
      </c>
      <c r="AA96" s="238">
        <f t="shared" si="68"/>
        <v>0.43611264000000005</v>
      </c>
      <c r="AB96" s="239">
        <f t="shared" si="49"/>
        <v>1.5517948800000001</v>
      </c>
    </row>
    <row r="97" spans="1:28" s="50" customFormat="1" ht="17.25" customHeight="1" x14ac:dyDescent="0.2">
      <c r="A97" s="59"/>
      <c r="B97" s="51"/>
      <c r="C97" s="52" t="s">
        <v>119</v>
      </c>
      <c r="D97" s="57">
        <v>0.02</v>
      </c>
      <c r="E97" s="172">
        <f t="shared" si="69"/>
        <v>2.8209719999999997E-2</v>
      </c>
      <c r="F97" s="172">
        <f t="shared" si="60"/>
        <v>0.15071810000000002</v>
      </c>
      <c r="G97" s="172">
        <f t="shared" si="60"/>
        <v>4.4020279999999995E-2</v>
      </c>
      <c r="H97" s="172">
        <f t="shared" si="60"/>
        <v>5.0476E-2</v>
      </c>
      <c r="I97" s="172">
        <f t="shared" si="60"/>
        <v>5.02557E-2</v>
      </c>
      <c r="J97" s="180">
        <f t="shared" si="61"/>
        <v>0.14475198</v>
      </c>
      <c r="K97" s="180">
        <f t="shared" si="62"/>
        <v>0.5433538604</v>
      </c>
      <c r="L97" s="205">
        <f t="shared" si="62"/>
        <v>2.5764480000000003E-2</v>
      </c>
      <c r="M97" s="205">
        <f t="shared" si="62"/>
        <v>3.4710480000000002E-2</v>
      </c>
      <c r="N97" s="205">
        <f t="shared" si="62"/>
        <v>3.649968E-2</v>
      </c>
      <c r="O97" s="279">
        <f t="shared" si="70"/>
        <v>9.6974640000000001E-2</v>
      </c>
      <c r="P97" s="238">
        <f t="shared" si="62"/>
        <v>4.186728E-2</v>
      </c>
      <c r="Q97" s="238">
        <f t="shared" si="62"/>
        <v>3.3159839999999996E-2</v>
      </c>
      <c r="R97" s="238">
        <f t="shared" si="62"/>
        <v>5.1688000000000005E-2</v>
      </c>
      <c r="S97" s="238">
        <f t="shared" si="64"/>
        <v>0.12671512000000001</v>
      </c>
      <c r="T97" s="238">
        <f t="shared" si="65"/>
        <v>5.12904E-2</v>
      </c>
      <c r="U97" s="238">
        <f t="shared" si="65"/>
        <v>4.845696E-2</v>
      </c>
      <c r="V97" s="238">
        <f t="shared" si="65"/>
        <v>4.845696E-2</v>
      </c>
      <c r="W97" s="238">
        <f t="shared" si="66"/>
        <v>0.14820432</v>
      </c>
      <c r="X97" s="238">
        <f t="shared" si="67"/>
        <v>4.845696E-2</v>
      </c>
      <c r="Y97" s="238">
        <f t="shared" si="67"/>
        <v>4.845696E-2</v>
      </c>
      <c r="Z97" s="238">
        <f t="shared" si="67"/>
        <v>4.845696E-2</v>
      </c>
      <c r="AA97" s="238">
        <f t="shared" si="68"/>
        <v>0.14537088000000001</v>
      </c>
      <c r="AB97" s="239">
        <f t="shared" si="49"/>
        <v>0.51726496000000011</v>
      </c>
    </row>
    <row r="98" spans="1:28" s="50" customFormat="1" ht="17.25" customHeight="1" x14ac:dyDescent="0.2">
      <c r="A98" s="59"/>
      <c r="B98" s="51"/>
      <c r="C98" s="52" t="s">
        <v>120</v>
      </c>
      <c r="D98" s="57">
        <v>0.02</v>
      </c>
      <c r="E98" s="172">
        <f t="shared" si="69"/>
        <v>2.8209719999999997E-2</v>
      </c>
      <c r="F98" s="172">
        <f t="shared" si="60"/>
        <v>0.15071810000000002</v>
      </c>
      <c r="G98" s="172">
        <f t="shared" si="60"/>
        <v>4.4020279999999995E-2</v>
      </c>
      <c r="H98" s="172">
        <f t="shared" si="60"/>
        <v>5.0476E-2</v>
      </c>
      <c r="I98" s="172">
        <f t="shared" si="60"/>
        <v>5.02557E-2</v>
      </c>
      <c r="J98" s="180">
        <f t="shared" si="61"/>
        <v>0.14475198</v>
      </c>
      <c r="K98" s="180">
        <f t="shared" si="62"/>
        <v>0.5433538604</v>
      </c>
      <c r="L98" s="205">
        <f t="shared" si="62"/>
        <v>2.5764480000000003E-2</v>
      </c>
      <c r="M98" s="205">
        <f t="shared" si="62"/>
        <v>3.4710480000000002E-2</v>
      </c>
      <c r="N98" s="205">
        <f t="shared" si="62"/>
        <v>3.649968E-2</v>
      </c>
      <c r="O98" s="279">
        <f t="shared" si="70"/>
        <v>9.6974640000000001E-2</v>
      </c>
      <c r="P98" s="238">
        <f t="shared" si="62"/>
        <v>4.186728E-2</v>
      </c>
      <c r="Q98" s="238">
        <f t="shared" si="62"/>
        <v>3.3159839999999996E-2</v>
      </c>
      <c r="R98" s="238">
        <f t="shared" si="62"/>
        <v>5.1688000000000005E-2</v>
      </c>
      <c r="S98" s="238">
        <f t="shared" si="64"/>
        <v>0.12671512000000001</v>
      </c>
      <c r="T98" s="238">
        <f t="shared" si="65"/>
        <v>5.12904E-2</v>
      </c>
      <c r="U98" s="238">
        <f t="shared" si="65"/>
        <v>4.845696E-2</v>
      </c>
      <c r="V98" s="238">
        <f t="shared" si="65"/>
        <v>4.845696E-2</v>
      </c>
      <c r="W98" s="238">
        <f t="shared" si="66"/>
        <v>0.14820432</v>
      </c>
      <c r="X98" s="238">
        <f t="shared" si="67"/>
        <v>4.845696E-2</v>
      </c>
      <c r="Y98" s="238">
        <f t="shared" si="67"/>
        <v>4.845696E-2</v>
      </c>
      <c r="Z98" s="238">
        <f t="shared" si="67"/>
        <v>4.845696E-2</v>
      </c>
      <c r="AA98" s="238">
        <f t="shared" si="68"/>
        <v>0.14537088000000001</v>
      </c>
      <c r="AB98" s="239">
        <f t="shared" si="49"/>
        <v>0.51726496000000011</v>
      </c>
    </row>
    <row r="99" spans="1:28" s="50" customFormat="1" ht="17.25" customHeight="1" x14ac:dyDescent="0.2">
      <c r="A99" s="59"/>
      <c r="B99" s="51"/>
      <c r="C99" s="52" t="s">
        <v>121</v>
      </c>
      <c r="D99" s="57">
        <v>0.12</v>
      </c>
      <c r="E99" s="172">
        <f t="shared" si="69"/>
        <v>0.16925831999999999</v>
      </c>
      <c r="F99" s="172">
        <f t="shared" si="60"/>
        <v>0.90430860000000002</v>
      </c>
      <c r="G99" s="172">
        <f t="shared" si="60"/>
        <v>0.26412167999999997</v>
      </c>
      <c r="H99" s="172">
        <f t="shared" si="60"/>
        <v>0.30285600000000001</v>
      </c>
      <c r="I99" s="172">
        <f t="shared" si="60"/>
        <v>0.30153419999999997</v>
      </c>
      <c r="J99" s="180">
        <f t="shared" si="61"/>
        <v>0.8685118799999999</v>
      </c>
      <c r="K99" s="180">
        <f t="shared" si="62"/>
        <v>3.2601231624000002</v>
      </c>
      <c r="L99" s="205">
        <f t="shared" si="62"/>
        <v>0.15458688000000001</v>
      </c>
      <c r="M99" s="205">
        <f t="shared" si="62"/>
        <v>0.20826288000000001</v>
      </c>
      <c r="N99" s="205">
        <f t="shared" si="62"/>
        <v>0.21899807999999998</v>
      </c>
      <c r="O99" s="279">
        <f t="shared" si="70"/>
        <v>0.58184784000000001</v>
      </c>
      <c r="P99" s="238">
        <f t="shared" si="62"/>
        <v>0.25120367999999998</v>
      </c>
      <c r="Q99" s="238">
        <f t="shared" si="62"/>
        <v>0.19895903999999998</v>
      </c>
      <c r="R99" s="238">
        <f t="shared" si="62"/>
        <v>0.31012800000000001</v>
      </c>
      <c r="S99" s="238">
        <f t="shared" si="64"/>
        <v>0.76029071999999998</v>
      </c>
      <c r="T99" s="238">
        <f t="shared" si="65"/>
        <v>0.30774239999999997</v>
      </c>
      <c r="U99" s="238">
        <f t="shared" si="65"/>
        <v>0.29074176000000002</v>
      </c>
      <c r="V99" s="238">
        <f t="shared" si="65"/>
        <v>0.29074176000000002</v>
      </c>
      <c r="W99" s="238">
        <f t="shared" si="66"/>
        <v>0.88922591999999989</v>
      </c>
      <c r="X99" s="238">
        <f t="shared" si="67"/>
        <v>0.29074176000000002</v>
      </c>
      <c r="Y99" s="238">
        <f t="shared" si="67"/>
        <v>0.29074176000000002</v>
      </c>
      <c r="Z99" s="238">
        <f t="shared" si="67"/>
        <v>0.29074176000000002</v>
      </c>
      <c r="AA99" s="238">
        <f t="shared" si="68"/>
        <v>0.8722252800000001</v>
      </c>
      <c r="AB99" s="239">
        <f t="shared" si="49"/>
        <v>3.1035897600000002</v>
      </c>
    </row>
    <row r="100" spans="1:28" s="50" customFormat="1" ht="17.25" customHeight="1" x14ac:dyDescent="0.2">
      <c r="A100" s="59"/>
      <c r="B100" s="51"/>
      <c r="C100" s="52" t="s">
        <v>122</v>
      </c>
      <c r="D100" s="57">
        <v>0.12</v>
      </c>
      <c r="E100" s="172">
        <f t="shared" si="69"/>
        <v>0.16925831999999999</v>
      </c>
      <c r="F100" s="172">
        <f t="shared" si="60"/>
        <v>0.90430860000000002</v>
      </c>
      <c r="G100" s="172">
        <f t="shared" si="60"/>
        <v>0.26412167999999997</v>
      </c>
      <c r="H100" s="172">
        <f t="shared" si="60"/>
        <v>0.30285600000000001</v>
      </c>
      <c r="I100" s="172">
        <f t="shared" si="60"/>
        <v>0.30153419999999997</v>
      </c>
      <c r="J100" s="180">
        <f t="shared" si="61"/>
        <v>0.8685118799999999</v>
      </c>
      <c r="K100" s="180">
        <f t="shared" si="62"/>
        <v>3.2601231624000002</v>
      </c>
      <c r="L100" s="205">
        <f t="shared" si="62"/>
        <v>0.15458688000000001</v>
      </c>
      <c r="M100" s="205">
        <f t="shared" si="62"/>
        <v>0.20826288000000001</v>
      </c>
      <c r="N100" s="205">
        <f t="shared" si="62"/>
        <v>0.21899807999999998</v>
      </c>
      <c r="O100" s="279">
        <f t="shared" si="70"/>
        <v>0.58184784000000001</v>
      </c>
      <c r="P100" s="238">
        <f t="shared" si="62"/>
        <v>0.25120367999999998</v>
      </c>
      <c r="Q100" s="238">
        <f t="shared" si="62"/>
        <v>0.19895903999999998</v>
      </c>
      <c r="R100" s="238">
        <f t="shared" si="62"/>
        <v>0.31012800000000001</v>
      </c>
      <c r="S100" s="238">
        <f t="shared" si="64"/>
        <v>0.76029071999999998</v>
      </c>
      <c r="T100" s="238">
        <f t="shared" si="65"/>
        <v>0.30774239999999997</v>
      </c>
      <c r="U100" s="238">
        <f t="shared" si="65"/>
        <v>0.29074176000000002</v>
      </c>
      <c r="V100" s="238">
        <f t="shared" si="65"/>
        <v>0.29074176000000002</v>
      </c>
      <c r="W100" s="238">
        <f t="shared" si="66"/>
        <v>0.88922591999999989</v>
      </c>
      <c r="X100" s="238">
        <f t="shared" si="67"/>
        <v>0.29074176000000002</v>
      </c>
      <c r="Y100" s="238">
        <f t="shared" si="67"/>
        <v>0.29074176000000002</v>
      </c>
      <c r="Z100" s="238">
        <f t="shared" si="67"/>
        <v>0.29074176000000002</v>
      </c>
      <c r="AA100" s="238">
        <f t="shared" si="68"/>
        <v>0.8722252800000001</v>
      </c>
      <c r="AB100" s="239">
        <f t="shared" si="49"/>
        <v>3.1035897600000002</v>
      </c>
    </row>
    <row r="101" spans="1:28" s="50" customFormat="1" ht="17.25" customHeight="1" x14ac:dyDescent="0.2">
      <c r="A101" s="59"/>
      <c r="B101" s="51"/>
      <c r="C101" s="52" t="s">
        <v>123</v>
      </c>
      <c r="D101" s="57">
        <v>0.03</v>
      </c>
      <c r="E101" s="172">
        <f t="shared" si="69"/>
        <v>4.2314579999999997E-2</v>
      </c>
      <c r="F101" s="172">
        <f t="shared" si="60"/>
        <v>0.22607715</v>
      </c>
      <c r="G101" s="172">
        <f t="shared" si="60"/>
        <v>6.6030419999999992E-2</v>
      </c>
      <c r="H101" s="172">
        <f t="shared" si="60"/>
        <v>7.5714000000000004E-2</v>
      </c>
      <c r="I101" s="172">
        <f t="shared" si="60"/>
        <v>7.5383549999999994E-2</v>
      </c>
      <c r="J101" s="180">
        <f t="shared" si="61"/>
        <v>0.21712796999999998</v>
      </c>
      <c r="K101" s="180">
        <f t="shared" si="62"/>
        <v>0.81503079060000005</v>
      </c>
      <c r="L101" s="205">
        <f t="shared" si="62"/>
        <v>3.8646720000000002E-2</v>
      </c>
      <c r="M101" s="205">
        <f t="shared" si="62"/>
        <v>5.2065720000000003E-2</v>
      </c>
      <c r="N101" s="205">
        <f t="shared" si="62"/>
        <v>5.4749519999999996E-2</v>
      </c>
      <c r="O101" s="279">
        <f t="shared" si="70"/>
        <v>0.14546196</v>
      </c>
      <c r="P101" s="238">
        <f t="shared" si="62"/>
        <v>6.2800919999999996E-2</v>
      </c>
      <c r="Q101" s="238">
        <f t="shared" si="62"/>
        <v>4.9739759999999994E-2</v>
      </c>
      <c r="R101" s="238">
        <f t="shared" si="62"/>
        <v>7.7532000000000004E-2</v>
      </c>
      <c r="S101" s="238">
        <f t="shared" si="64"/>
        <v>0.19007267999999999</v>
      </c>
      <c r="T101" s="238">
        <f t="shared" si="65"/>
        <v>7.6935599999999993E-2</v>
      </c>
      <c r="U101" s="238">
        <f t="shared" si="65"/>
        <v>7.2685440000000004E-2</v>
      </c>
      <c r="V101" s="238">
        <f t="shared" si="65"/>
        <v>7.2685440000000004E-2</v>
      </c>
      <c r="W101" s="238">
        <f t="shared" si="66"/>
        <v>0.22230647999999997</v>
      </c>
      <c r="X101" s="238">
        <f t="shared" si="67"/>
        <v>7.2685440000000004E-2</v>
      </c>
      <c r="Y101" s="238">
        <f t="shared" si="67"/>
        <v>7.2685440000000004E-2</v>
      </c>
      <c r="Z101" s="238">
        <f t="shared" si="67"/>
        <v>7.2685440000000004E-2</v>
      </c>
      <c r="AA101" s="238">
        <f t="shared" si="68"/>
        <v>0.21805632000000003</v>
      </c>
      <c r="AB101" s="239">
        <f t="shared" si="49"/>
        <v>0.77589744000000005</v>
      </c>
    </row>
    <row r="102" spans="1:28" s="50" customFormat="1" ht="17.25" customHeight="1" x14ac:dyDescent="0.2">
      <c r="A102" s="59"/>
      <c r="B102" s="51"/>
      <c r="C102" s="52" t="s">
        <v>124</v>
      </c>
      <c r="D102" s="57">
        <v>0.03</v>
      </c>
      <c r="E102" s="172">
        <f t="shared" si="69"/>
        <v>4.2314579999999997E-2</v>
      </c>
      <c r="F102" s="172">
        <f t="shared" si="60"/>
        <v>0.22607715</v>
      </c>
      <c r="G102" s="172">
        <f t="shared" si="60"/>
        <v>6.6030419999999992E-2</v>
      </c>
      <c r="H102" s="172">
        <f t="shared" si="60"/>
        <v>7.5714000000000004E-2</v>
      </c>
      <c r="I102" s="172">
        <f t="shared" si="60"/>
        <v>7.5383549999999994E-2</v>
      </c>
      <c r="J102" s="180">
        <f t="shared" si="61"/>
        <v>0.21712796999999998</v>
      </c>
      <c r="K102" s="180">
        <f t="shared" si="62"/>
        <v>0.81503079060000005</v>
      </c>
      <c r="L102" s="205">
        <f t="shared" si="62"/>
        <v>3.8646720000000002E-2</v>
      </c>
      <c r="M102" s="205">
        <f t="shared" si="62"/>
        <v>5.2065720000000003E-2</v>
      </c>
      <c r="N102" s="205">
        <f t="shared" si="62"/>
        <v>5.4749519999999996E-2</v>
      </c>
      <c r="O102" s="279">
        <f t="shared" si="70"/>
        <v>0.14546196</v>
      </c>
      <c r="P102" s="238">
        <f t="shared" si="62"/>
        <v>6.2800919999999996E-2</v>
      </c>
      <c r="Q102" s="238">
        <f t="shared" si="62"/>
        <v>4.9739759999999994E-2</v>
      </c>
      <c r="R102" s="238">
        <f t="shared" si="62"/>
        <v>7.7532000000000004E-2</v>
      </c>
      <c r="S102" s="238">
        <f t="shared" si="64"/>
        <v>0.19007267999999999</v>
      </c>
      <c r="T102" s="238">
        <f t="shared" si="65"/>
        <v>7.6935599999999993E-2</v>
      </c>
      <c r="U102" s="238">
        <f t="shared" si="65"/>
        <v>7.2685440000000004E-2</v>
      </c>
      <c r="V102" s="238">
        <f t="shared" si="65"/>
        <v>7.2685440000000004E-2</v>
      </c>
      <c r="W102" s="238">
        <f t="shared" si="66"/>
        <v>0.22230647999999997</v>
      </c>
      <c r="X102" s="238">
        <f t="shared" si="67"/>
        <v>7.2685440000000004E-2</v>
      </c>
      <c r="Y102" s="238">
        <f t="shared" si="67"/>
        <v>7.2685440000000004E-2</v>
      </c>
      <c r="Z102" s="238">
        <f t="shared" si="67"/>
        <v>7.2685440000000004E-2</v>
      </c>
      <c r="AA102" s="238">
        <f t="shared" si="68"/>
        <v>0.21805632000000003</v>
      </c>
      <c r="AB102" s="239">
        <f t="shared" si="49"/>
        <v>0.77589744000000005</v>
      </c>
    </row>
    <row r="103" spans="1:28" s="50" customFormat="1" ht="17.25" customHeight="1" x14ac:dyDescent="0.2">
      <c r="A103" s="59"/>
      <c r="B103" s="51"/>
      <c r="C103" s="52" t="s">
        <v>125</v>
      </c>
      <c r="D103" s="57">
        <v>0.06</v>
      </c>
      <c r="E103" s="172">
        <f t="shared" si="69"/>
        <v>8.4629159999999995E-2</v>
      </c>
      <c r="F103" s="172">
        <f t="shared" si="60"/>
        <v>0.45215430000000001</v>
      </c>
      <c r="G103" s="172">
        <f t="shared" si="60"/>
        <v>0.13206083999999998</v>
      </c>
      <c r="H103" s="172">
        <f t="shared" si="60"/>
        <v>0.15142800000000001</v>
      </c>
      <c r="I103" s="172">
        <f t="shared" si="60"/>
        <v>0.15076709999999999</v>
      </c>
      <c r="J103" s="180">
        <f t="shared" si="61"/>
        <v>0.43425593999999995</v>
      </c>
      <c r="K103" s="180">
        <f t="shared" si="62"/>
        <v>1.6300615812000001</v>
      </c>
      <c r="L103" s="205">
        <f t="shared" si="62"/>
        <v>7.7293440000000005E-2</v>
      </c>
      <c r="M103" s="205">
        <f t="shared" si="62"/>
        <v>0.10413144000000001</v>
      </c>
      <c r="N103" s="205">
        <f t="shared" si="62"/>
        <v>0.10949903999999999</v>
      </c>
      <c r="O103" s="279">
        <f t="shared" si="70"/>
        <v>0.29092392</v>
      </c>
      <c r="P103" s="238">
        <f t="shared" si="62"/>
        <v>0.12560183999999999</v>
      </c>
      <c r="Q103" s="238">
        <f t="shared" si="62"/>
        <v>9.9479519999999988E-2</v>
      </c>
      <c r="R103" s="238">
        <f t="shared" si="62"/>
        <v>0.15506400000000001</v>
      </c>
      <c r="S103" s="238">
        <f t="shared" si="64"/>
        <v>0.38014535999999999</v>
      </c>
      <c r="T103" s="238">
        <f t="shared" si="65"/>
        <v>0.15387119999999999</v>
      </c>
      <c r="U103" s="238">
        <f t="shared" si="65"/>
        <v>0.14537088000000001</v>
      </c>
      <c r="V103" s="238">
        <f t="shared" si="65"/>
        <v>0.14537088000000001</v>
      </c>
      <c r="W103" s="238">
        <f t="shared" si="66"/>
        <v>0.44461295999999995</v>
      </c>
      <c r="X103" s="238">
        <f t="shared" si="67"/>
        <v>0.14537088000000001</v>
      </c>
      <c r="Y103" s="238">
        <f t="shared" si="67"/>
        <v>0.14537088000000001</v>
      </c>
      <c r="Z103" s="238">
        <f t="shared" si="67"/>
        <v>0.14537088000000001</v>
      </c>
      <c r="AA103" s="238">
        <f t="shared" si="68"/>
        <v>0.43611264000000005</v>
      </c>
      <c r="AB103" s="239">
        <f t="shared" si="49"/>
        <v>1.5517948800000001</v>
      </c>
    </row>
    <row r="104" spans="1:28" s="50" customFormat="1" ht="17.25" customHeight="1" x14ac:dyDescent="0.2">
      <c r="A104" s="59"/>
      <c r="B104" s="51"/>
      <c r="C104" s="52" t="s">
        <v>126</v>
      </c>
      <c r="D104" s="57">
        <v>0.06</v>
      </c>
      <c r="E104" s="172">
        <f t="shared" si="69"/>
        <v>8.4629159999999995E-2</v>
      </c>
      <c r="F104" s="172">
        <f t="shared" si="60"/>
        <v>0.45215430000000001</v>
      </c>
      <c r="G104" s="172">
        <f t="shared" si="60"/>
        <v>0.13206083999999998</v>
      </c>
      <c r="H104" s="172">
        <f t="shared" si="60"/>
        <v>0.15142800000000001</v>
      </c>
      <c r="I104" s="172">
        <f t="shared" si="60"/>
        <v>0.15076709999999999</v>
      </c>
      <c r="J104" s="180">
        <f t="shared" si="61"/>
        <v>0.43425593999999995</v>
      </c>
      <c r="K104" s="180">
        <f t="shared" si="62"/>
        <v>1.6300615812000001</v>
      </c>
      <c r="L104" s="205">
        <f t="shared" si="62"/>
        <v>7.7293440000000005E-2</v>
      </c>
      <c r="M104" s="205">
        <f t="shared" si="62"/>
        <v>0.10413144000000001</v>
      </c>
      <c r="N104" s="205">
        <f t="shared" si="62"/>
        <v>0.10949903999999999</v>
      </c>
      <c r="O104" s="279">
        <f t="shared" si="70"/>
        <v>0.29092392</v>
      </c>
      <c r="P104" s="238">
        <f t="shared" si="62"/>
        <v>0.12560183999999999</v>
      </c>
      <c r="Q104" s="238">
        <f t="shared" si="62"/>
        <v>9.9479519999999988E-2</v>
      </c>
      <c r="R104" s="238">
        <f t="shared" si="62"/>
        <v>0.15506400000000001</v>
      </c>
      <c r="S104" s="238">
        <f t="shared" si="64"/>
        <v>0.38014535999999999</v>
      </c>
      <c r="T104" s="238">
        <f t="shared" si="65"/>
        <v>0.15387119999999999</v>
      </c>
      <c r="U104" s="238">
        <f t="shared" si="65"/>
        <v>0.14537088000000001</v>
      </c>
      <c r="V104" s="238">
        <f t="shared" si="65"/>
        <v>0.14537088000000001</v>
      </c>
      <c r="W104" s="238">
        <f t="shared" si="66"/>
        <v>0.44461295999999995</v>
      </c>
      <c r="X104" s="238">
        <f t="shared" si="67"/>
        <v>0.14537088000000001</v>
      </c>
      <c r="Y104" s="238">
        <f t="shared" si="67"/>
        <v>0.14537088000000001</v>
      </c>
      <c r="Z104" s="238">
        <f t="shared" si="67"/>
        <v>0.14537088000000001</v>
      </c>
      <c r="AA104" s="238">
        <f t="shared" si="68"/>
        <v>0.43611264000000005</v>
      </c>
      <c r="AB104" s="239">
        <f t="shared" si="49"/>
        <v>1.5517948800000001</v>
      </c>
    </row>
    <row r="105" spans="1:28" s="50" customFormat="1" ht="17.25" customHeight="1" x14ac:dyDescent="0.2">
      <c r="A105" s="59"/>
      <c r="B105" s="51"/>
      <c r="C105" s="52" t="s">
        <v>127</v>
      </c>
      <c r="D105" s="57">
        <v>0.14000000000000001</v>
      </c>
      <c r="E105" s="172">
        <f t="shared" si="69"/>
        <v>0.19746804000000001</v>
      </c>
      <c r="F105" s="172">
        <f t="shared" si="60"/>
        <v>1.0550267000000002</v>
      </c>
      <c r="G105" s="172">
        <f t="shared" si="60"/>
        <v>0.30814195999999999</v>
      </c>
      <c r="H105" s="172">
        <f t="shared" si="60"/>
        <v>0.35333200000000003</v>
      </c>
      <c r="I105" s="172">
        <f t="shared" si="60"/>
        <v>0.35178990000000004</v>
      </c>
      <c r="J105" s="180">
        <f t="shared" si="61"/>
        <v>1.0132638600000001</v>
      </c>
      <c r="K105" s="180">
        <f t="shared" si="62"/>
        <v>3.8034770228000006</v>
      </c>
      <c r="L105" s="205">
        <f t="shared" si="62"/>
        <v>0.18035136000000002</v>
      </c>
      <c r="M105" s="205">
        <f t="shared" si="62"/>
        <v>0.24297336000000003</v>
      </c>
      <c r="N105" s="205">
        <f t="shared" si="62"/>
        <v>0.25549776000000002</v>
      </c>
      <c r="O105" s="279">
        <f>SUM(L105:N105)</f>
        <v>0.67882248000000001</v>
      </c>
      <c r="P105" s="238">
        <f t="shared" si="62"/>
        <v>0.29307095999999999</v>
      </c>
      <c r="Q105" s="238">
        <f t="shared" si="62"/>
        <v>0.23211888</v>
      </c>
      <c r="R105" s="238">
        <f t="shared" si="62"/>
        <v>0.36181600000000003</v>
      </c>
      <c r="S105" s="238">
        <f>SUM(P105:R105)</f>
        <v>0.88700584000000005</v>
      </c>
      <c r="T105" s="238">
        <f t="shared" si="65"/>
        <v>0.35903280000000004</v>
      </c>
      <c r="U105" s="238">
        <f t="shared" si="65"/>
        <v>0.33919872000000006</v>
      </c>
      <c r="V105" s="238">
        <f t="shared" si="65"/>
        <v>0.33919872000000006</v>
      </c>
      <c r="W105" s="238">
        <f>SUM(T105:V105)</f>
        <v>1.0374302400000002</v>
      </c>
      <c r="X105" s="238">
        <f t="shared" si="67"/>
        <v>0.33919872000000006</v>
      </c>
      <c r="Y105" s="238">
        <f t="shared" si="67"/>
        <v>0.33919872000000006</v>
      </c>
      <c r="Z105" s="238">
        <f t="shared" si="67"/>
        <v>0.33919872000000006</v>
      </c>
      <c r="AA105" s="238">
        <f>SUM(X105:Z105)</f>
        <v>1.0175961600000001</v>
      </c>
      <c r="AB105" s="239">
        <f t="shared" si="49"/>
        <v>3.6208547200000001</v>
      </c>
    </row>
    <row r="106" spans="1:28" s="62" customFormat="1" ht="16.899999999999999" customHeight="1" x14ac:dyDescent="0.2">
      <c r="A106" s="424">
        <v>7</v>
      </c>
      <c r="B106" s="425" t="s">
        <v>43</v>
      </c>
      <c r="C106" s="426" t="s">
        <v>44</v>
      </c>
      <c r="D106" s="432">
        <f>SUM(D107:D122)</f>
        <v>1</v>
      </c>
      <c r="E106" s="428">
        <f>'1.Danh muc CPHC'!BD14</f>
        <v>8.0446910000000003</v>
      </c>
      <c r="F106" s="428">
        <f>'1.Danh muc CPHC'!BE14</f>
        <v>27.947666999999999</v>
      </c>
      <c r="G106" s="428">
        <f>'1.Danh muc CPHC'!BF14</f>
        <v>9.8339669999999995</v>
      </c>
      <c r="H106" s="428">
        <f>'1.Danh muc CPHC'!BG14</f>
        <v>11.132060000000001</v>
      </c>
      <c r="I106" s="428">
        <f>'1.Danh muc CPHC'!BH14</f>
        <v>9.3820959999999989</v>
      </c>
      <c r="J106" s="428">
        <f>'1.Danh muc CPHC'!BI14</f>
        <v>30.348123000000001</v>
      </c>
      <c r="K106" s="428">
        <f>'1.Danh muc CPHC'!BJ14</f>
        <v>112.42138249999999</v>
      </c>
      <c r="L106" s="173">
        <v>16.143604</v>
      </c>
      <c r="M106" s="173">
        <v>15.001666999999999</v>
      </c>
      <c r="N106" s="173">
        <v>13.304600000000001</v>
      </c>
      <c r="O106" s="429">
        <f>SUM(L106:N106)</f>
        <v>44.449871000000002</v>
      </c>
      <c r="P106" s="173">
        <v>14.59113</v>
      </c>
      <c r="Q106" s="173">
        <v>12.954067</v>
      </c>
      <c r="R106" s="208">
        <v>47.928400000000003</v>
      </c>
      <c r="S106" s="241">
        <f>SUM(P106:R106)</f>
        <v>75.473597000000012</v>
      </c>
      <c r="T106" s="173">
        <v>12.5542</v>
      </c>
      <c r="U106" s="173">
        <v>14.686777599999999</v>
      </c>
      <c r="V106" s="173">
        <v>14.686777599999999</v>
      </c>
      <c r="W106" s="241">
        <f>SUM(T106:V106)</f>
        <v>41.9277552</v>
      </c>
      <c r="X106" s="173">
        <v>14.686777599999999</v>
      </c>
      <c r="Y106" s="173">
        <v>14.686777599999999</v>
      </c>
      <c r="Z106" s="173">
        <v>14.686777599999999</v>
      </c>
      <c r="AA106" s="241">
        <f>SUM(X106:Z106)</f>
        <v>44.060332799999998</v>
      </c>
      <c r="AB106" s="241">
        <f t="shared" si="49"/>
        <v>205.91155600000002</v>
      </c>
    </row>
    <row r="107" spans="1:28" s="50" customFormat="1" ht="17.25" customHeight="1" x14ac:dyDescent="0.2">
      <c r="A107" s="59"/>
      <c r="B107" s="51"/>
      <c r="C107" s="52" t="s">
        <v>112</v>
      </c>
      <c r="D107" s="63">
        <v>0.06</v>
      </c>
      <c r="E107" s="172">
        <f>E$106*$D107</f>
        <v>0.48268146000000001</v>
      </c>
      <c r="F107" s="172">
        <f t="shared" ref="F107:I122" si="71">F$106*$D107</f>
        <v>1.6768600199999999</v>
      </c>
      <c r="G107" s="172">
        <f t="shared" si="71"/>
        <v>0.59003801999999994</v>
      </c>
      <c r="H107" s="172">
        <f t="shared" si="71"/>
        <v>0.66792360000000006</v>
      </c>
      <c r="I107" s="172">
        <f t="shared" si="71"/>
        <v>0.56292575999999994</v>
      </c>
      <c r="J107" s="180">
        <f t="shared" ref="J107:J122" si="72">SUM(G107:I107)</f>
        <v>1.8208873800000001</v>
      </c>
      <c r="K107" s="180">
        <f t="shared" ref="K107:T122" si="73">K$106*$D107</f>
        <v>6.7452829499999991</v>
      </c>
      <c r="L107" s="205">
        <f t="shared" si="73"/>
        <v>0.96861623999999991</v>
      </c>
      <c r="M107" s="205">
        <f t="shared" si="73"/>
        <v>0.90010001999999989</v>
      </c>
      <c r="N107" s="205">
        <f>N$106*$D107</f>
        <v>0.79827599999999999</v>
      </c>
      <c r="O107" s="279">
        <f t="shared" ref="O107" si="74">SUM(L107:N107)</f>
        <v>2.6669922599999998</v>
      </c>
      <c r="P107" s="238">
        <f>P$106*$D107</f>
        <v>0.87546779999999991</v>
      </c>
      <c r="Q107" s="238">
        <f t="shared" ref="Q107:R107" si="75">Q$106*$D107</f>
        <v>0.77724402000000004</v>
      </c>
      <c r="R107" s="238">
        <f t="shared" si="75"/>
        <v>2.8757040000000003</v>
      </c>
      <c r="S107" s="238">
        <f t="shared" ref="S107:S122" si="76">SUM(P107:R107)</f>
        <v>4.5284158200000002</v>
      </c>
      <c r="T107" s="238">
        <f t="shared" ref="T107:Z122" si="77">T$106*$D107</f>
        <v>0.75325199999999992</v>
      </c>
      <c r="U107" s="238">
        <f t="shared" si="77"/>
        <v>0.88120665599999992</v>
      </c>
      <c r="V107" s="238">
        <f t="shared" si="77"/>
        <v>0.88120665599999992</v>
      </c>
      <c r="W107" s="238">
        <f t="shared" ref="W107:W122" si="78">SUM(T107:V107)</f>
        <v>2.5156653119999999</v>
      </c>
      <c r="X107" s="238">
        <f t="shared" si="77"/>
        <v>0.88120665599999992</v>
      </c>
      <c r="Y107" s="238">
        <f t="shared" si="77"/>
        <v>0.88120665599999992</v>
      </c>
      <c r="Z107" s="238">
        <f t="shared" si="77"/>
        <v>0.88120665599999992</v>
      </c>
      <c r="AA107" s="238">
        <f t="shared" ref="AA107:AA122" si="79">SUM(X107:Z107)</f>
        <v>2.6436199679999999</v>
      </c>
      <c r="AB107" s="239">
        <f t="shared" si="49"/>
        <v>12.354693359999999</v>
      </c>
    </row>
    <row r="108" spans="1:28" s="50" customFormat="1" ht="17.25" customHeight="1" x14ac:dyDescent="0.2">
      <c r="A108" s="59"/>
      <c r="B108" s="51"/>
      <c r="C108" s="52" t="s">
        <v>113</v>
      </c>
      <c r="D108" s="63">
        <v>0.05</v>
      </c>
      <c r="E108" s="172">
        <f t="shared" ref="E108:E122" si="80">E$106*$D108</f>
        <v>0.40223455000000002</v>
      </c>
      <c r="F108" s="172">
        <f t="shared" si="71"/>
        <v>1.3973833500000001</v>
      </c>
      <c r="G108" s="172">
        <f t="shared" si="71"/>
        <v>0.49169835000000001</v>
      </c>
      <c r="H108" s="172">
        <f t="shared" si="71"/>
        <v>0.55660300000000007</v>
      </c>
      <c r="I108" s="172">
        <f t="shared" si="71"/>
        <v>0.46910479999999999</v>
      </c>
      <c r="J108" s="180">
        <f t="shared" si="72"/>
        <v>1.51740615</v>
      </c>
      <c r="K108" s="180">
        <f t="shared" si="73"/>
        <v>5.621069125</v>
      </c>
      <c r="L108" s="205">
        <f t="shared" si="73"/>
        <v>0.80718020000000001</v>
      </c>
      <c r="M108" s="205">
        <f t="shared" si="73"/>
        <v>0.75008335000000004</v>
      </c>
      <c r="N108" s="205">
        <f t="shared" si="73"/>
        <v>0.6652300000000001</v>
      </c>
      <c r="O108" s="279">
        <f t="shared" ref="O108:O122" si="81">SUM(L108:N108)</f>
        <v>2.2224935500000003</v>
      </c>
      <c r="P108" s="238">
        <f t="shared" si="73"/>
        <v>0.72955650000000005</v>
      </c>
      <c r="Q108" s="238">
        <f t="shared" si="73"/>
        <v>0.64770335000000001</v>
      </c>
      <c r="R108" s="238">
        <f t="shared" si="73"/>
        <v>2.3964200000000004</v>
      </c>
      <c r="S108" s="238">
        <f t="shared" si="76"/>
        <v>3.7736798500000006</v>
      </c>
      <c r="T108" s="238">
        <f t="shared" si="73"/>
        <v>0.62770999999999999</v>
      </c>
      <c r="U108" s="238">
        <f t="shared" si="77"/>
        <v>0.73433888000000003</v>
      </c>
      <c r="V108" s="238">
        <f t="shared" si="77"/>
        <v>0.73433888000000003</v>
      </c>
      <c r="W108" s="238">
        <f t="shared" si="78"/>
        <v>2.0963877600000003</v>
      </c>
      <c r="X108" s="238">
        <f t="shared" si="77"/>
        <v>0.73433888000000003</v>
      </c>
      <c r="Y108" s="238">
        <f t="shared" si="77"/>
        <v>0.73433888000000003</v>
      </c>
      <c r="Z108" s="238">
        <f t="shared" si="77"/>
        <v>0.73433888000000003</v>
      </c>
      <c r="AA108" s="238">
        <f t="shared" si="79"/>
        <v>2.20301664</v>
      </c>
      <c r="AB108" s="239">
        <f t="shared" si="49"/>
        <v>10.2955778</v>
      </c>
    </row>
    <row r="109" spans="1:28" s="50" customFormat="1" ht="17.25" customHeight="1" x14ac:dyDescent="0.2">
      <c r="A109" s="59"/>
      <c r="B109" s="51"/>
      <c r="C109" s="52" t="s">
        <v>114</v>
      </c>
      <c r="D109" s="63">
        <v>0.05</v>
      </c>
      <c r="E109" s="172">
        <f t="shared" si="80"/>
        <v>0.40223455000000002</v>
      </c>
      <c r="F109" s="172">
        <f t="shared" si="71"/>
        <v>1.3973833500000001</v>
      </c>
      <c r="G109" s="172">
        <f t="shared" si="71"/>
        <v>0.49169835000000001</v>
      </c>
      <c r="H109" s="172">
        <f t="shared" si="71"/>
        <v>0.55660300000000007</v>
      </c>
      <c r="I109" s="172">
        <f t="shared" si="71"/>
        <v>0.46910479999999999</v>
      </c>
      <c r="J109" s="180">
        <f t="shared" si="72"/>
        <v>1.51740615</v>
      </c>
      <c r="K109" s="180">
        <f t="shared" si="73"/>
        <v>5.621069125</v>
      </c>
      <c r="L109" s="205">
        <f t="shared" si="73"/>
        <v>0.80718020000000001</v>
      </c>
      <c r="M109" s="205">
        <f t="shared" si="73"/>
        <v>0.75008335000000004</v>
      </c>
      <c r="N109" s="205">
        <f t="shared" si="73"/>
        <v>0.6652300000000001</v>
      </c>
      <c r="O109" s="279">
        <f t="shared" si="81"/>
        <v>2.2224935500000003</v>
      </c>
      <c r="P109" s="238">
        <f t="shared" si="73"/>
        <v>0.72955650000000005</v>
      </c>
      <c r="Q109" s="238">
        <f t="shared" si="73"/>
        <v>0.64770335000000001</v>
      </c>
      <c r="R109" s="238">
        <f t="shared" si="73"/>
        <v>2.3964200000000004</v>
      </c>
      <c r="S109" s="238">
        <f t="shared" si="76"/>
        <v>3.7736798500000006</v>
      </c>
      <c r="T109" s="238">
        <f t="shared" si="77"/>
        <v>0.62770999999999999</v>
      </c>
      <c r="U109" s="238">
        <f t="shared" si="77"/>
        <v>0.73433888000000003</v>
      </c>
      <c r="V109" s="238">
        <f t="shared" si="77"/>
        <v>0.73433888000000003</v>
      </c>
      <c r="W109" s="238">
        <f t="shared" si="78"/>
        <v>2.0963877600000003</v>
      </c>
      <c r="X109" s="238">
        <f t="shared" si="77"/>
        <v>0.73433888000000003</v>
      </c>
      <c r="Y109" s="238">
        <f t="shared" si="77"/>
        <v>0.73433888000000003</v>
      </c>
      <c r="Z109" s="238">
        <f t="shared" si="77"/>
        <v>0.73433888000000003</v>
      </c>
      <c r="AA109" s="238">
        <f t="shared" si="79"/>
        <v>2.20301664</v>
      </c>
      <c r="AB109" s="239">
        <f t="shared" si="49"/>
        <v>10.2955778</v>
      </c>
    </row>
    <row r="110" spans="1:28" s="50" customFormat="1" ht="17.25" customHeight="1" x14ac:dyDescent="0.2">
      <c r="A110" s="59"/>
      <c r="B110" s="51"/>
      <c r="C110" s="52" t="s">
        <v>115</v>
      </c>
      <c r="D110" s="63">
        <v>0.05</v>
      </c>
      <c r="E110" s="172">
        <f t="shared" si="80"/>
        <v>0.40223455000000002</v>
      </c>
      <c r="F110" s="172">
        <f t="shared" si="71"/>
        <v>1.3973833500000001</v>
      </c>
      <c r="G110" s="172">
        <f t="shared" si="71"/>
        <v>0.49169835000000001</v>
      </c>
      <c r="H110" s="172">
        <f t="shared" si="71"/>
        <v>0.55660300000000007</v>
      </c>
      <c r="I110" s="172">
        <f t="shared" si="71"/>
        <v>0.46910479999999999</v>
      </c>
      <c r="J110" s="180">
        <f t="shared" si="72"/>
        <v>1.51740615</v>
      </c>
      <c r="K110" s="180">
        <f t="shared" si="73"/>
        <v>5.621069125</v>
      </c>
      <c r="L110" s="205">
        <f t="shared" si="73"/>
        <v>0.80718020000000001</v>
      </c>
      <c r="M110" s="205">
        <f t="shared" si="73"/>
        <v>0.75008335000000004</v>
      </c>
      <c r="N110" s="205">
        <f t="shared" si="73"/>
        <v>0.6652300000000001</v>
      </c>
      <c r="O110" s="279">
        <f t="shared" si="81"/>
        <v>2.2224935500000003</v>
      </c>
      <c r="P110" s="238">
        <f t="shared" si="73"/>
        <v>0.72955650000000005</v>
      </c>
      <c r="Q110" s="238">
        <f t="shared" si="73"/>
        <v>0.64770335000000001</v>
      </c>
      <c r="R110" s="238">
        <f t="shared" si="73"/>
        <v>2.3964200000000004</v>
      </c>
      <c r="S110" s="238">
        <f t="shared" si="76"/>
        <v>3.7736798500000006</v>
      </c>
      <c r="T110" s="238">
        <f t="shared" si="77"/>
        <v>0.62770999999999999</v>
      </c>
      <c r="U110" s="238">
        <f t="shared" si="77"/>
        <v>0.73433888000000003</v>
      </c>
      <c r="V110" s="238">
        <f t="shared" si="77"/>
        <v>0.73433888000000003</v>
      </c>
      <c r="W110" s="238">
        <f t="shared" si="78"/>
        <v>2.0963877600000003</v>
      </c>
      <c r="X110" s="238">
        <f t="shared" si="77"/>
        <v>0.73433888000000003</v>
      </c>
      <c r="Y110" s="238">
        <f t="shared" si="77"/>
        <v>0.73433888000000003</v>
      </c>
      <c r="Z110" s="238">
        <f t="shared" si="77"/>
        <v>0.73433888000000003</v>
      </c>
      <c r="AA110" s="238">
        <f t="shared" si="79"/>
        <v>2.20301664</v>
      </c>
      <c r="AB110" s="239">
        <f t="shared" si="49"/>
        <v>10.2955778</v>
      </c>
    </row>
    <row r="111" spans="1:28" s="50" customFormat="1" ht="17.25" customHeight="1" x14ac:dyDescent="0.2">
      <c r="A111" s="59"/>
      <c r="B111" s="51"/>
      <c r="C111" s="52" t="s">
        <v>116</v>
      </c>
      <c r="D111" s="63">
        <v>0.03</v>
      </c>
      <c r="E111" s="172">
        <f t="shared" si="80"/>
        <v>0.24134073</v>
      </c>
      <c r="F111" s="172">
        <f t="shared" si="71"/>
        <v>0.83843000999999995</v>
      </c>
      <c r="G111" s="172">
        <f t="shared" si="71"/>
        <v>0.29501900999999997</v>
      </c>
      <c r="H111" s="172">
        <f t="shared" si="71"/>
        <v>0.33396180000000003</v>
      </c>
      <c r="I111" s="172">
        <f t="shared" si="71"/>
        <v>0.28146287999999997</v>
      </c>
      <c r="J111" s="180">
        <f t="shared" si="72"/>
        <v>0.91044369000000003</v>
      </c>
      <c r="K111" s="180">
        <f t="shared" si="73"/>
        <v>3.3726414749999996</v>
      </c>
      <c r="L111" s="205">
        <f t="shared" si="73"/>
        <v>0.48430811999999995</v>
      </c>
      <c r="M111" s="205">
        <f t="shared" si="73"/>
        <v>0.45005000999999994</v>
      </c>
      <c r="N111" s="205">
        <f t="shared" si="73"/>
        <v>0.39913799999999999</v>
      </c>
      <c r="O111" s="279">
        <f t="shared" si="81"/>
        <v>1.3334961299999999</v>
      </c>
      <c r="P111" s="238">
        <f t="shared" si="73"/>
        <v>0.43773389999999995</v>
      </c>
      <c r="Q111" s="238">
        <f t="shared" si="73"/>
        <v>0.38862201000000002</v>
      </c>
      <c r="R111" s="238">
        <f t="shared" si="73"/>
        <v>1.4378520000000001</v>
      </c>
      <c r="S111" s="238">
        <f t="shared" si="76"/>
        <v>2.2642079100000001</v>
      </c>
      <c r="T111" s="238">
        <f t="shared" si="77"/>
        <v>0.37662599999999996</v>
      </c>
      <c r="U111" s="238">
        <f t="shared" si="77"/>
        <v>0.44060332799999996</v>
      </c>
      <c r="V111" s="238">
        <f t="shared" si="77"/>
        <v>0.44060332799999996</v>
      </c>
      <c r="W111" s="238">
        <f t="shared" si="78"/>
        <v>1.2578326559999999</v>
      </c>
      <c r="X111" s="238">
        <f t="shared" si="77"/>
        <v>0.44060332799999996</v>
      </c>
      <c r="Y111" s="238">
        <f t="shared" si="77"/>
        <v>0.44060332799999996</v>
      </c>
      <c r="Z111" s="238">
        <f t="shared" si="77"/>
        <v>0.44060332799999996</v>
      </c>
      <c r="AA111" s="238">
        <f t="shared" si="79"/>
        <v>1.3218099839999999</v>
      </c>
      <c r="AB111" s="239">
        <f t="shared" si="49"/>
        <v>6.1773466799999994</v>
      </c>
    </row>
    <row r="112" spans="1:28" s="50" customFormat="1" ht="17.25" customHeight="1" x14ac:dyDescent="0.2">
      <c r="A112" s="59"/>
      <c r="B112" s="51"/>
      <c r="C112" s="52" t="s">
        <v>117</v>
      </c>
      <c r="D112" s="63">
        <v>0.04</v>
      </c>
      <c r="E112" s="172">
        <f t="shared" si="80"/>
        <v>0.32178764000000004</v>
      </c>
      <c r="F112" s="172">
        <f t="shared" si="71"/>
        <v>1.1179066799999999</v>
      </c>
      <c r="G112" s="172">
        <f t="shared" si="71"/>
        <v>0.39335867999999996</v>
      </c>
      <c r="H112" s="172">
        <f t="shared" si="71"/>
        <v>0.44528240000000002</v>
      </c>
      <c r="I112" s="172">
        <f t="shared" si="71"/>
        <v>0.37528383999999998</v>
      </c>
      <c r="J112" s="180">
        <f t="shared" si="72"/>
        <v>1.21392492</v>
      </c>
      <c r="K112" s="180">
        <f t="shared" si="73"/>
        <v>4.4968553</v>
      </c>
      <c r="L112" s="205">
        <f t="shared" si="73"/>
        <v>0.64574416000000001</v>
      </c>
      <c r="M112" s="205">
        <f t="shared" si="73"/>
        <v>0.60006667999999996</v>
      </c>
      <c r="N112" s="205">
        <f t="shared" si="73"/>
        <v>0.53218399999999999</v>
      </c>
      <c r="O112" s="279">
        <f t="shared" si="81"/>
        <v>1.7779948399999999</v>
      </c>
      <c r="P112" s="238">
        <f t="shared" si="73"/>
        <v>0.58364519999999998</v>
      </c>
      <c r="Q112" s="238">
        <f t="shared" si="73"/>
        <v>0.51816267999999999</v>
      </c>
      <c r="R112" s="238">
        <f t="shared" si="73"/>
        <v>1.9171360000000002</v>
      </c>
      <c r="S112" s="238">
        <f t="shared" si="76"/>
        <v>3.0189438800000001</v>
      </c>
      <c r="T112" s="238">
        <f t="shared" si="77"/>
        <v>0.50216799999999995</v>
      </c>
      <c r="U112" s="238">
        <f t="shared" si="77"/>
        <v>0.58747110400000002</v>
      </c>
      <c r="V112" s="238">
        <f t="shared" si="77"/>
        <v>0.58747110400000002</v>
      </c>
      <c r="W112" s="238">
        <f t="shared" si="78"/>
        <v>1.677110208</v>
      </c>
      <c r="X112" s="238">
        <f t="shared" si="77"/>
        <v>0.58747110400000002</v>
      </c>
      <c r="Y112" s="238">
        <f t="shared" si="77"/>
        <v>0.58747110400000002</v>
      </c>
      <c r="Z112" s="238">
        <f t="shared" si="77"/>
        <v>0.58747110400000002</v>
      </c>
      <c r="AA112" s="238">
        <f t="shared" si="79"/>
        <v>1.7624133120000001</v>
      </c>
      <c r="AB112" s="239">
        <f t="shared" si="49"/>
        <v>8.2364622399999998</v>
      </c>
    </row>
    <row r="113" spans="1:28" s="50" customFormat="1" ht="17.25" customHeight="1" x14ac:dyDescent="0.2">
      <c r="A113" s="59"/>
      <c r="B113" s="51"/>
      <c r="C113" s="52" t="s">
        <v>118</v>
      </c>
      <c r="D113" s="63">
        <v>0.04</v>
      </c>
      <c r="E113" s="172">
        <f t="shared" si="80"/>
        <v>0.32178764000000004</v>
      </c>
      <c r="F113" s="172">
        <f t="shared" si="71"/>
        <v>1.1179066799999999</v>
      </c>
      <c r="G113" s="172">
        <f t="shared" si="71"/>
        <v>0.39335867999999996</v>
      </c>
      <c r="H113" s="172">
        <f t="shared" si="71"/>
        <v>0.44528240000000002</v>
      </c>
      <c r="I113" s="172">
        <f t="shared" si="71"/>
        <v>0.37528383999999998</v>
      </c>
      <c r="J113" s="180">
        <f t="shared" si="72"/>
        <v>1.21392492</v>
      </c>
      <c r="K113" s="180">
        <f t="shared" si="73"/>
        <v>4.4968553</v>
      </c>
      <c r="L113" s="205">
        <f t="shared" si="73"/>
        <v>0.64574416000000001</v>
      </c>
      <c r="M113" s="205">
        <f t="shared" si="73"/>
        <v>0.60006667999999996</v>
      </c>
      <c r="N113" s="205">
        <f t="shared" si="73"/>
        <v>0.53218399999999999</v>
      </c>
      <c r="O113" s="279">
        <f t="shared" si="81"/>
        <v>1.7779948399999999</v>
      </c>
      <c r="P113" s="238">
        <f t="shared" si="73"/>
        <v>0.58364519999999998</v>
      </c>
      <c r="Q113" s="238">
        <f t="shared" si="73"/>
        <v>0.51816267999999999</v>
      </c>
      <c r="R113" s="238">
        <f t="shared" si="73"/>
        <v>1.9171360000000002</v>
      </c>
      <c r="S113" s="238">
        <f t="shared" si="76"/>
        <v>3.0189438800000001</v>
      </c>
      <c r="T113" s="238">
        <f t="shared" si="77"/>
        <v>0.50216799999999995</v>
      </c>
      <c r="U113" s="238">
        <f t="shared" si="77"/>
        <v>0.58747110400000002</v>
      </c>
      <c r="V113" s="238">
        <f t="shared" si="77"/>
        <v>0.58747110400000002</v>
      </c>
      <c r="W113" s="238">
        <f t="shared" si="78"/>
        <v>1.677110208</v>
      </c>
      <c r="X113" s="238">
        <f t="shared" si="77"/>
        <v>0.58747110400000002</v>
      </c>
      <c r="Y113" s="238">
        <f t="shared" si="77"/>
        <v>0.58747110400000002</v>
      </c>
      <c r="Z113" s="238">
        <f t="shared" si="77"/>
        <v>0.58747110400000002</v>
      </c>
      <c r="AA113" s="238">
        <f t="shared" si="79"/>
        <v>1.7624133120000001</v>
      </c>
      <c r="AB113" s="239">
        <f t="shared" si="49"/>
        <v>8.2364622399999998</v>
      </c>
    </row>
    <row r="114" spans="1:28" s="50" customFormat="1" ht="17.25" customHeight="1" x14ac:dyDescent="0.2">
      <c r="A114" s="59"/>
      <c r="B114" s="51"/>
      <c r="C114" s="52" t="s">
        <v>119</v>
      </c>
      <c r="D114" s="63">
        <v>0.02</v>
      </c>
      <c r="E114" s="172">
        <f t="shared" si="80"/>
        <v>0.16089382000000002</v>
      </c>
      <c r="F114" s="172">
        <f t="shared" si="71"/>
        <v>0.55895333999999997</v>
      </c>
      <c r="G114" s="172">
        <f t="shared" si="71"/>
        <v>0.19667933999999998</v>
      </c>
      <c r="H114" s="172">
        <f t="shared" si="71"/>
        <v>0.22264120000000001</v>
      </c>
      <c r="I114" s="172">
        <f t="shared" si="71"/>
        <v>0.18764191999999999</v>
      </c>
      <c r="J114" s="180">
        <f t="shared" si="72"/>
        <v>0.60696245999999998</v>
      </c>
      <c r="K114" s="180">
        <f t="shared" si="73"/>
        <v>2.24842765</v>
      </c>
      <c r="L114" s="205">
        <f t="shared" si="73"/>
        <v>0.32287208000000001</v>
      </c>
      <c r="M114" s="205">
        <f t="shared" si="73"/>
        <v>0.30003333999999998</v>
      </c>
      <c r="N114" s="205">
        <f t="shared" si="73"/>
        <v>0.266092</v>
      </c>
      <c r="O114" s="279">
        <f t="shared" si="81"/>
        <v>0.88899741999999993</v>
      </c>
      <c r="P114" s="238">
        <f t="shared" si="73"/>
        <v>0.29182259999999999</v>
      </c>
      <c r="Q114" s="238">
        <f t="shared" si="73"/>
        <v>0.25908133999999999</v>
      </c>
      <c r="R114" s="238">
        <f t="shared" si="73"/>
        <v>0.95856800000000009</v>
      </c>
      <c r="S114" s="238">
        <f t="shared" si="76"/>
        <v>1.5094719400000001</v>
      </c>
      <c r="T114" s="238">
        <f t="shared" si="77"/>
        <v>0.25108399999999997</v>
      </c>
      <c r="U114" s="238">
        <f t="shared" si="77"/>
        <v>0.29373555200000001</v>
      </c>
      <c r="V114" s="238">
        <f t="shared" si="77"/>
        <v>0.29373555200000001</v>
      </c>
      <c r="W114" s="238">
        <f t="shared" si="78"/>
        <v>0.838555104</v>
      </c>
      <c r="X114" s="238">
        <f t="shared" si="77"/>
        <v>0.29373555200000001</v>
      </c>
      <c r="Y114" s="238">
        <f t="shared" si="77"/>
        <v>0.29373555200000001</v>
      </c>
      <c r="Z114" s="238">
        <f t="shared" si="77"/>
        <v>0.29373555200000001</v>
      </c>
      <c r="AA114" s="238">
        <f t="shared" si="79"/>
        <v>0.88120665600000003</v>
      </c>
      <c r="AB114" s="239">
        <f t="shared" si="49"/>
        <v>4.1182311199999999</v>
      </c>
    </row>
    <row r="115" spans="1:28" s="50" customFormat="1" ht="17.25" customHeight="1" x14ac:dyDescent="0.2">
      <c r="A115" s="59"/>
      <c r="B115" s="51"/>
      <c r="C115" s="52" t="s">
        <v>120</v>
      </c>
      <c r="D115" s="63">
        <v>0.02</v>
      </c>
      <c r="E115" s="172">
        <f t="shared" si="80"/>
        <v>0.16089382000000002</v>
      </c>
      <c r="F115" s="172">
        <f t="shared" si="71"/>
        <v>0.55895333999999997</v>
      </c>
      <c r="G115" s="172">
        <f t="shared" si="71"/>
        <v>0.19667933999999998</v>
      </c>
      <c r="H115" s="172">
        <f t="shared" si="71"/>
        <v>0.22264120000000001</v>
      </c>
      <c r="I115" s="172">
        <f t="shared" si="71"/>
        <v>0.18764191999999999</v>
      </c>
      <c r="J115" s="180">
        <f t="shared" si="72"/>
        <v>0.60696245999999998</v>
      </c>
      <c r="K115" s="180">
        <f t="shared" si="73"/>
        <v>2.24842765</v>
      </c>
      <c r="L115" s="205">
        <f t="shared" si="73"/>
        <v>0.32287208000000001</v>
      </c>
      <c r="M115" s="205">
        <f t="shared" si="73"/>
        <v>0.30003333999999998</v>
      </c>
      <c r="N115" s="205">
        <f t="shared" si="73"/>
        <v>0.266092</v>
      </c>
      <c r="O115" s="279">
        <f t="shared" si="81"/>
        <v>0.88899741999999993</v>
      </c>
      <c r="P115" s="238">
        <f t="shared" si="73"/>
        <v>0.29182259999999999</v>
      </c>
      <c r="Q115" s="238">
        <f t="shared" si="73"/>
        <v>0.25908133999999999</v>
      </c>
      <c r="R115" s="238">
        <f t="shared" si="73"/>
        <v>0.95856800000000009</v>
      </c>
      <c r="S115" s="238">
        <f t="shared" si="76"/>
        <v>1.5094719400000001</v>
      </c>
      <c r="T115" s="238">
        <f t="shared" si="77"/>
        <v>0.25108399999999997</v>
      </c>
      <c r="U115" s="238">
        <f t="shared" si="77"/>
        <v>0.29373555200000001</v>
      </c>
      <c r="V115" s="238">
        <f t="shared" si="77"/>
        <v>0.29373555200000001</v>
      </c>
      <c r="W115" s="238">
        <f t="shared" si="78"/>
        <v>0.838555104</v>
      </c>
      <c r="X115" s="238">
        <f t="shared" si="77"/>
        <v>0.29373555200000001</v>
      </c>
      <c r="Y115" s="238">
        <f t="shared" si="77"/>
        <v>0.29373555200000001</v>
      </c>
      <c r="Z115" s="238">
        <f t="shared" si="77"/>
        <v>0.29373555200000001</v>
      </c>
      <c r="AA115" s="238">
        <f t="shared" si="79"/>
        <v>0.88120665600000003</v>
      </c>
      <c r="AB115" s="239">
        <f t="shared" si="49"/>
        <v>4.1182311199999999</v>
      </c>
    </row>
    <row r="116" spans="1:28" s="50" customFormat="1" ht="17.25" customHeight="1" x14ac:dyDescent="0.2">
      <c r="A116" s="59"/>
      <c r="B116" s="51"/>
      <c r="C116" s="52" t="s">
        <v>121</v>
      </c>
      <c r="D116" s="63">
        <v>0.12</v>
      </c>
      <c r="E116" s="172">
        <f t="shared" si="80"/>
        <v>0.96536292000000001</v>
      </c>
      <c r="F116" s="172">
        <f t="shared" si="71"/>
        <v>3.3537200399999998</v>
      </c>
      <c r="G116" s="172">
        <f t="shared" si="71"/>
        <v>1.1800760399999999</v>
      </c>
      <c r="H116" s="172">
        <f t="shared" si="71"/>
        <v>1.3358472000000001</v>
      </c>
      <c r="I116" s="172">
        <f t="shared" si="71"/>
        <v>1.1258515199999999</v>
      </c>
      <c r="J116" s="180">
        <f t="shared" si="72"/>
        <v>3.6417747600000001</v>
      </c>
      <c r="K116" s="180">
        <f t="shared" si="73"/>
        <v>13.490565899999998</v>
      </c>
      <c r="L116" s="205">
        <f t="shared" si="73"/>
        <v>1.9372324799999998</v>
      </c>
      <c r="M116" s="205">
        <f t="shared" si="73"/>
        <v>1.8002000399999998</v>
      </c>
      <c r="N116" s="205">
        <f t="shared" si="73"/>
        <v>1.596552</v>
      </c>
      <c r="O116" s="279">
        <f t="shared" si="81"/>
        <v>5.3339845199999996</v>
      </c>
      <c r="P116" s="238">
        <f t="shared" si="73"/>
        <v>1.7509355999999998</v>
      </c>
      <c r="Q116" s="238">
        <f t="shared" si="73"/>
        <v>1.5544880400000001</v>
      </c>
      <c r="R116" s="238">
        <f t="shared" si="73"/>
        <v>5.7514080000000005</v>
      </c>
      <c r="S116" s="238">
        <f t="shared" si="76"/>
        <v>9.0568316400000004</v>
      </c>
      <c r="T116" s="238">
        <f t="shared" si="77"/>
        <v>1.5065039999999998</v>
      </c>
      <c r="U116" s="238">
        <f t="shared" si="77"/>
        <v>1.7624133119999998</v>
      </c>
      <c r="V116" s="238">
        <f t="shared" si="77"/>
        <v>1.7624133119999998</v>
      </c>
      <c r="W116" s="238">
        <f t="shared" si="78"/>
        <v>5.0313306239999998</v>
      </c>
      <c r="X116" s="238">
        <f t="shared" si="77"/>
        <v>1.7624133119999998</v>
      </c>
      <c r="Y116" s="238">
        <f t="shared" si="77"/>
        <v>1.7624133119999998</v>
      </c>
      <c r="Z116" s="238">
        <f t="shared" si="77"/>
        <v>1.7624133119999998</v>
      </c>
      <c r="AA116" s="238">
        <f t="shared" si="79"/>
        <v>5.2872399359999998</v>
      </c>
      <c r="AB116" s="239">
        <f t="shared" si="49"/>
        <v>24.709386719999998</v>
      </c>
    </row>
    <row r="117" spans="1:28" s="50" customFormat="1" ht="17.25" customHeight="1" x14ac:dyDescent="0.2">
      <c r="A117" s="59"/>
      <c r="B117" s="51"/>
      <c r="C117" s="52" t="s">
        <v>122</v>
      </c>
      <c r="D117" s="63">
        <v>0.12</v>
      </c>
      <c r="E117" s="172">
        <f t="shared" si="80"/>
        <v>0.96536292000000001</v>
      </c>
      <c r="F117" s="172">
        <f t="shared" si="71"/>
        <v>3.3537200399999998</v>
      </c>
      <c r="G117" s="172">
        <f t="shared" si="71"/>
        <v>1.1800760399999999</v>
      </c>
      <c r="H117" s="172">
        <f t="shared" si="71"/>
        <v>1.3358472000000001</v>
      </c>
      <c r="I117" s="172">
        <f t="shared" si="71"/>
        <v>1.1258515199999999</v>
      </c>
      <c r="J117" s="180">
        <f t="shared" si="72"/>
        <v>3.6417747600000001</v>
      </c>
      <c r="K117" s="180">
        <f t="shared" si="73"/>
        <v>13.490565899999998</v>
      </c>
      <c r="L117" s="205">
        <f t="shared" si="73"/>
        <v>1.9372324799999998</v>
      </c>
      <c r="M117" s="205">
        <f t="shared" si="73"/>
        <v>1.8002000399999998</v>
      </c>
      <c r="N117" s="205">
        <f t="shared" si="73"/>
        <v>1.596552</v>
      </c>
      <c r="O117" s="279">
        <f t="shared" si="81"/>
        <v>5.3339845199999996</v>
      </c>
      <c r="P117" s="238">
        <f t="shared" si="73"/>
        <v>1.7509355999999998</v>
      </c>
      <c r="Q117" s="238">
        <f t="shared" si="73"/>
        <v>1.5544880400000001</v>
      </c>
      <c r="R117" s="238">
        <f t="shared" si="73"/>
        <v>5.7514080000000005</v>
      </c>
      <c r="S117" s="238">
        <f t="shared" si="76"/>
        <v>9.0568316400000004</v>
      </c>
      <c r="T117" s="238">
        <f t="shared" si="77"/>
        <v>1.5065039999999998</v>
      </c>
      <c r="U117" s="238">
        <f t="shared" si="77"/>
        <v>1.7624133119999998</v>
      </c>
      <c r="V117" s="238">
        <f t="shared" si="77"/>
        <v>1.7624133119999998</v>
      </c>
      <c r="W117" s="238">
        <f t="shared" si="78"/>
        <v>5.0313306239999998</v>
      </c>
      <c r="X117" s="238">
        <f t="shared" si="77"/>
        <v>1.7624133119999998</v>
      </c>
      <c r="Y117" s="238">
        <f t="shared" si="77"/>
        <v>1.7624133119999998</v>
      </c>
      <c r="Z117" s="238">
        <f t="shared" si="77"/>
        <v>1.7624133119999998</v>
      </c>
      <c r="AA117" s="238">
        <f t="shared" si="79"/>
        <v>5.2872399359999998</v>
      </c>
      <c r="AB117" s="239">
        <f t="shared" si="49"/>
        <v>24.709386719999998</v>
      </c>
    </row>
    <row r="118" spans="1:28" s="50" customFormat="1" ht="17.25" customHeight="1" x14ac:dyDescent="0.2">
      <c r="A118" s="59"/>
      <c r="B118" s="51"/>
      <c r="C118" s="52" t="s">
        <v>123</v>
      </c>
      <c r="D118" s="63">
        <v>0.08</v>
      </c>
      <c r="E118" s="172">
        <f t="shared" si="80"/>
        <v>0.64357528000000008</v>
      </c>
      <c r="F118" s="172">
        <f t="shared" si="71"/>
        <v>2.2358133599999999</v>
      </c>
      <c r="G118" s="172">
        <f t="shared" si="71"/>
        <v>0.78671735999999992</v>
      </c>
      <c r="H118" s="172">
        <f t="shared" si="71"/>
        <v>0.89056480000000005</v>
      </c>
      <c r="I118" s="172">
        <f t="shared" si="71"/>
        <v>0.75056767999999996</v>
      </c>
      <c r="J118" s="180">
        <f t="shared" si="72"/>
        <v>2.4278498399999999</v>
      </c>
      <c r="K118" s="180">
        <f t="shared" si="73"/>
        <v>8.9937106</v>
      </c>
      <c r="L118" s="205">
        <f t="shared" si="73"/>
        <v>1.29148832</v>
      </c>
      <c r="M118" s="205">
        <f t="shared" si="73"/>
        <v>1.2001333599999999</v>
      </c>
      <c r="N118" s="205">
        <f t="shared" si="73"/>
        <v>1.064368</v>
      </c>
      <c r="O118" s="279">
        <f t="shared" si="81"/>
        <v>3.5559896799999997</v>
      </c>
      <c r="P118" s="238">
        <f t="shared" si="73"/>
        <v>1.1672904</v>
      </c>
      <c r="Q118" s="238">
        <f t="shared" si="73"/>
        <v>1.03632536</v>
      </c>
      <c r="R118" s="238">
        <f t="shared" si="73"/>
        <v>3.8342720000000003</v>
      </c>
      <c r="S118" s="238">
        <f t="shared" si="76"/>
        <v>6.0378877600000003</v>
      </c>
      <c r="T118" s="238">
        <f t="shared" si="77"/>
        <v>1.0043359999999999</v>
      </c>
      <c r="U118" s="238">
        <f t="shared" si="77"/>
        <v>1.174942208</v>
      </c>
      <c r="V118" s="238">
        <f t="shared" si="77"/>
        <v>1.174942208</v>
      </c>
      <c r="W118" s="238">
        <f t="shared" si="78"/>
        <v>3.354220416</v>
      </c>
      <c r="X118" s="238">
        <f t="shared" si="77"/>
        <v>1.174942208</v>
      </c>
      <c r="Y118" s="238">
        <f t="shared" si="77"/>
        <v>1.174942208</v>
      </c>
      <c r="Z118" s="238">
        <f t="shared" si="77"/>
        <v>1.174942208</v>
      </c>
      <c r="AA118" s="238">
        <f t="shared" si="79"/>
        <v>3.5248266240000001</v>
      </c>
      <c r="AB118" s="239">
        <f t="shared" si="49"/>
        <v>16.47292448</v>
      </c>
    </row>
    <row r="119" spans="1:28" s="50" customFormat="1" ht="17.25" customHeight="1" x14ac:dyDescent="0.2">
      <c r="A119" s="59"/>
      <c r="B119" s="51"/>
      <c r="C119" s="52" t="s">
        <v>124</v>
      </c>
      <c r="D119" s="63">
        <v>0.08</v>
      </c>
      <c r="E119" s="172">
        <f t="shared" si="80"/>
        <v>0.64357528000000008</v>
      </c>
      <c r="F119" s="172">
        <f t="shared" si="71"/>
        <v>2.2358133599999999</v>
      </c>
      <c r="G119" s="172">
        <f t="shared" si="71"/>
        <v>0.78671735999999992</v>
      </c>
      <c r="H119" s="172">
        <f t="shared" si="71"/>
        <v>0.89056480000000005</v>
      </c>
      <c r="I119" s="172">
        <f t="shared" si="71"/>
        <v>0.75056767999999996</v>
      </c>
      <c r="J119" s="180">
        <f t="shared" si="72"/>
        <v>2.4278498399999999</v>
      </c>
      <c r="K119" s="180">
        <f t="shared" si="73"/>
        <v>8.9937106</v>
      </c>
      <c r="L119" s="205">
        <f t="shared" si="73"/>
        <v>1.29148832</v>
      </c>
      <c r="M119" s="205">
        <f t="shared" si="73"/>
        <v>1.2001333599999999</v>
      </c>
      <c r="N119" s="205">
        <f t="shared" si="73"/>
        <v>1.064368</v>
      </c>
      <c r="O119" s="279">
        <f t="shared" si="81"/>
        <v>3.5559896799999997</v>
      </c>
      <c r="P119" s="238">
        <f t="shared" si="73"/>
        <v>1.1672904</v>
      </c>
      <c r="Q119" s="238">
        <f t="shared" si="73"/>
        <v>1.03632536</v>
      </c>
      <c r="R119" s="238">
        <f t="shared" si="73"/>
        <v>3.8342720000000003</v>
      </c>
      <c r="S119" s="238">
        <f t="shared" si="76"/>
        <v>6.0378877600000003</v>
      </c>
      <c r="T119" s="238">
        <f t="shared" si="77"/>
        <v>1.0043359999999999</v>
      </c>
      <c r="U119" s="238">
        <f t="shared" si="77"/>
        <v>1.174942208</v>
      </c>
      <c r="V119" s="238">
        <f t="shared" si="77"/>
        <v>1.174942208</v>
      </c>
      <c r="W119" s="238">
        <f t="shared" si="78"/>
        <v>3.354220416</v>
      </c>
      <c r="X119" s="238">
        <f t="shared" si="77"/>
        <v>1.174942208</v>
      </c>
      <c r="Y119" s="238">
        <f t="shared" si="77"/>
        <v>1.174942208</v>
      </c>
      <c r="Z119" s="238">
        <f t="shared" si="77"/>
        <v>1.174942208</v>
      </c>
      <c r="AA119" s="238">
        <f t="shared" si="79"/>
        <v>3.5248266240000001</v>
      </c>
      <c r="AB119" s="239">
        <f t="shared" si="49"/>
        <v>16.47292448</v>
      </c>
    </row>
    <row r="120" spans="1:28" s="50" customFormat="1" ht="17.25" customHeight="1" x14ac:dyDescent="0.2">
      <c r="A120" s="59"/>
      <c r="B120" s="51"/>
      <c r="C120" s="52" t="s">
        <v>125</v>
      </c>
      <c r="D120" s="63">
        <v>0.06</v>
      </c>
      <c r="E120" s="172">
        <f t="shared" si="80"/>
        <v>0.48268146000000001</v>
      </c>
      <c r="F120" s="172">
        <f t="shared" si="71"/>
        <v>1.6768600199999999</v>
      </c>
      <c r="G120" s="172">
        <f t="shared" si="71"/>
        <v>0.59003801999999994</v>
      </c>
      <c r="H120" s="172">
        <f t="shared" si="71"/>
        <v>0.66792360000000006</v>
      </c>
      <c r="I120" s="172">
        <f t="shared" si="71"/>
        <v>0.56292575999999994</v>
      </c>
      <c r="J120" s="180">
        <f t="shared" si="72"/>
        <v>1.8208873800000001</v>
      </c>
      <c r="K120" s="180">
        <f t="shared" si="73"/>
        <v>6.7452829499999991</v>
      </c>
      <c r="L120" s="205">
        <f t="shared" si="73"/>
        <v>0.96861623999999991</v>
      </c>
      <c r="M120" s="205">
        <f t="shared" si="73"/>
        <v>0.90010001999999989</v>
      </c>
      <c r="N120" s="205">
        <f t="shared" si="73"/>
        <v>0.79827599999999999</v>
      </c>
      <c r="O120" s="279">
        <f t="shared" si="81"/>
        <v>2.6669922599999998</v>
      </c>
      <c r="P120" s="238">
        <f t="shared" si="73"/>
        <v>0.87546779999999991</v>
      </c>
      <c r="Q120" s="238">
        <f t="shared" si="73"/>
        <v>0.77724402000000004</v>
      </c>
      <c r="R120" s="238">
        <f t="shared" si="73"/>
        <v>2.8757040000000003</v>
      </c>
      <c r="S120" s="238">
        <f t="shared" si="76"/>
        <v>4.5284158200000002</v>
      </c>
      <c r="T120" s="238">
        <f t="shared" si="77"/>
        <v>0.75325199999999992</v>
      </c>
      <c r="U120" s="238">
        <f t="shared" si="77"/>
        <v>0.88120665599999992</v>
      </c>
      <c r="V120" s="238">
        <f t="shared" si="77"/>
        <v>0.88120665599999992</v>
      </c>
      <c r="W120" s="238">
        <f t="shared" si="78"/>
        <v>2.5156653119999999</v>
      </c>
      <c r="X120" s="238">
        <f t="shared" si="77"/>
        <v>0.88120665599999992</v>
      </c>
      <c r="Y120" s="238">
        <f t="shared" si="77"/>
        <v>0.88120665599999992</v>
      </c>
      <c r="Z120" s="238">
        <f t="shared" si="77"/>
        <v>0.88120665599999992</v>
      </c>
      <c r="AA120" s="238">
        <f t="shared" si="79"/>
        <v>2.6436199679999999</v>
      </c>
      <c r="AB120" s="239">
        <f t="shared" si="49"/>
        <v>12.354693359999999</v>
      </c>
    </row>
    <row r="121" spans="1:28" s="50" customFormat="1" ht="17.25" customHeight="1" x14ac:dyDescent="0.2">
      <c r="A121" s="59"/>
      <c r="B121" s="51"/>
      <c r="C121" s="52" t="s">
        <v>126</v>
      </c>
      <c r="D121" s="63">
        <v>0.06</v>
      </c>
      <c r="E121" s="172">
        <f t="shared" si="80"/>
        <v>0.48268146000000001</v>
      </c>
      <c r="F121" s="172">
        <f t="shared" si="71"/>
        <v>1.6768600199999999</v>
      </c>
      <c r="G121" s="172">
        <f t="shared" si="71"/>
        <v>0.59003801999999994</v>
      </c>
      <c r="H121" s="172">
        <f t="shared" si="71"/>
        <v>0.66792360000000006</v>
      </c>
      <c r="I121" s="172">
        <f t="shared" si="71"/>
        <v>0.56292575999999994</v>
      </c>
      <c r="J121" s="180">
        <f t="shared" si="72"/>
        <v>1.8208873800000001</v>
      </c>
      <c r="K121" s="180">
        <f t="shared" si="73"/>
        <v>6.7452829499999991</v>
      </c>
      <c r="L121" s="205">
        <f t="shared" si="73"/>
        <v>0.96861623999999991</v>
      </c>
      <c r="M121" s="205">
        <f t="shared" si="73"/>
        <v>0.90010001999999989</v>
      </c>
      <c r="N121" s="205">
        <f t="shared" si="73"/>
        <v>0.79827599999999999</v>
      </c>
      <c r="O121" s="279">
        <f t="shared" si="81"/>
        <v>2.6669922599999998</v>
      </c>
      <c r="P121" s="238">
        <f t="shared" si="73"/>
        <v>0.87546779999999991</v>
      </c>
      <c r="Q121" s="238">
        <f t="shared" si="73"/>
        <v>0.77724402000000004</v>
      </c>
      <c r="R121" s="238">
        <f t="shared" si="73"/>
        <v>2.8757040000000003</v>
      </c>
      <c r="S121" s="238">
        <f t="shared" si="76"/>
        <v>4.5284158200000002</v>
      </c>
      <c r="T121" s="238">
        <f t="shared" si="77"/>
        <v>0.75325199999999992</v>
      </c>
      <c r="U121" s="238">
        <f t="shared" si="77"/>
        <v>0.88120665599999992</v>
      </c>
      <c r="V121" s="238">
        <f t="shared" si="77"/>
        <v>0.88120665599999992</v>
      </c>
      <c r="W121" s="238">
        <f t="shared" si="78"/>
        <v>2.5156653119999999</v>
      </c>
      <c r="X121" s="238">
        <f t="shared" si="77"/>
        <v>0.88120665599999992</v>
      </c>
      <c r="Y121" s="238">
        <f t="shared" si="77"/>
        <v>0.88120665599999992</v>
      </c>
      <c r="Z121" s="238">
        <f t="shared" si="77"/>
        <v>0.88120665599999992</v>
      </c>
      <c r="AA121" s="238">
        <f t="shared" si="79"/>
        <v>2.6436199679999999</v>
      </c>
      <c r="AB121" s="239">
        <f t="shared" si="49"/>
        <v>12.354693359999999</v>
      </c>
    </row>
    <row r="122" spans="1:28" s="50" customFormat="1" ht="17.25" customHeight="1" x14ac:dyDescent="0.2">
      <c r="A122" s="59"/>
      <c r="B122" s="51"/>
      <c r="C122" s="52" t="s">
        <v>127</v>
      </c>
      <c r="D122" s="63">
        <v>0.12</v>
      </c>
      <c r="E122" s="172">
        <f t="shared" si="80"/>
        <v>0.96536292000000001</v>
      </c>
      <c r="F122" s="172">
        <f t="shared" si="71"/>
        <v>3.3537200399999998</v>
      </c>
      <c r="G122" s="172">
        <f t="shared" si="71"/>
        <v>1.1800760399999999</v>
      </c>
      <c r="H122" s="172">
        <f t="shared" si="71"/>
        <v>1.3358472000000001</v>
      </c>
      <c r="I122" s="172">
        <f t="shared" si="71"/>
        <v>1.1258515199999999</v>
      </c>
      <c r="J122" s="180">
        <f t="shared" si="72"/>
        <v>3.6417747600000001</v>
      </c>
      <c r="K122" s="180">
        <f t="shared" si="73"/>
        <v>13.490565899999998</v>
      </c>
      <c r="L122" s="205">
        <f t="shared" si="73"/>
        <v>1.9372324799999998</v>
      </c>
      <c r="M122" s="205">
        <f t="shared" si="73"/>
        <v>1.8002000399999998</v>
      </c>
      <c r="N122" s="205">
        <f t="shared" si="73"/>
        <v>1.596552</v>
      </c>
      <c r="O122" s="279">
        <f t="shared" si="81"/>
        <v>5.3339845199999996</v>
      </c>
      <c r="P122" s="238">
        <f t="shared" si="73"/>
        <v>1.7509355999999998</v>
      </c>
      <c r="Q122" s="238">
        <f t="shared" si="73"/>
        <v>1.5544880400000001</v>
      </c>
      <c r="R122" s="238">
        <f t="shared" si="73"/>
        <v>5.7514080000000005</v>
      </c>
      <c r="S122" s="238">
        <f t="shared" si="76"/>
        <v>9.0568316400000004</v>
      </c>
      <c r="T122" s="238">
        <f t="shared" si="77"/>
        <v>1.5065039999999998</v>
      </c>
      <c r="U122" s="238">
        <f t="shared" si="77"/>
        <v>1.7624133119999998</v>
      </c>
      <c r="V122" s="238">
        <f t="shared" si="77"/>
        <v>1.7624133119999998</v>
      </c>
      <c r="W122" s="238">
        <f t="shared" si="78"/>
        <v>5.0313306239999998</v>
      </c>
      <c r="X122" s="238">
        <f t="shared" si="77"/>
        <v>1.7624133119999998</v>
      </c>
      <c r="Y122" s="238">
        <f t="shared" si="77"/>
        <v>1.7624133119999998</v>
      </c>
      <c r="Z122" s="238">
        <f t="shared" si="77"/>
        <v>1.7624133119999998</v>
      </c>
      <c r="AA122" s="238">
        <f t="shared" si="79"/>
        <v>5.2872399359999998</v>
      </c>
      <c r="AB122" s="239">
        <f t="shared" si="49"/>
        <v>24.709386719999998</v>
      </c>
    </row>
    <row r="123" spans="1:28" s="62" customFormat="1" ht="17.25" customHeight="1" x14ac:dyDescent="0.2">
      <c r="A123" s="424">
        <v>8</v>
      </c>
      <c r="B123" s="425" t="s">
        <v>45</v>
      </c>
      <c r="C123" s="426" t="s">
        <v>46</v>
      </c>
      <c r="D123" s="64">
        <f>SUM(D124:D139)</f>
        <v>1.0000000000000004</v>
      </c>
      <c r="E123" s="428">
        <f>'1.Danh muc CPHC'!BD15</f>
        <v>7.3980220000000001</v>
      </c>
      <c r="F123" s="428">
        <f>'1.Danh muc CPHC'!BE15</f>
        <v>42.782502000000001</v>
      </c>
      <c r="G123" s="428">
        <f>'1.Danh muc CPHC'!BF15</f>
        <v>5.8708330000000002</v>
      </c>
      <c r="H123" s="428">
        <f>'1.Danh muc CPHC'!BG15</f>
        <v>5.09917</v>
      </c>
      <c r="I123" s="428">
        <f>'1.Danh muc CPHC'!BH15</f>
        <v>6.2398219999999993</v>
      </c>
      <c r="J123" s="428">
        <f>'1.Danh muc CPHC'!BI15</f>
        <v>17.209825000000002</v>
      </c>
      <c r="K123" s="428">
        <f>'1.Danh muc CPHC'!BJ15</f>
        <v>118.38646578000001</v>
      </c>
      <c r="L123" s="173">
        <v>2.6479409999999999</v>
      </c>
      <c r="M123" s="173">
        <v>3.2115990000000001</v>
      </c>
      <c r="N123" s="173">
        <v>4.1971720000000001</v>
      </c>
      <c r="O123" s="429">
        <f>SUM(L123:N123)</f>
        <v>10.056712000000001</v>
      </c>
      <c r="P123" s="173">
        <v>5.2410500000000004</v>
      </c>
      <c r="Q123" s="173">
        <v>2.2094999999999998</v>
      </c>
      <c r="R123" s="173">
        <v>6.1593</v>
      </c>
      <c r="S123" s="241">
        <f>SUM(P123:R123)</f>
        <v>13.60985</v>
      </c>
      <c r="T123" s="173">
        <v>2.44875</v>
      </c>
      <c r="U123" s="173">
        <v>5.2952032000000004</v>
      </c>
      <c r="V123" s="173">
        <v>5.2952032000000004</v>
      </c>
      <c r="W123" s="241">
        <f>SUM(T123:V123)</f>
        <v>13.0391564</v>
      </c>
      <c r="X123" s="173">
        <v>5.2952032000000004</v>
      </c>
      <c r="Y123" s="173">
        <v>5.2952032000000004</v>
      </c>
      <c r="Z123" s="173">
        <v>5.2952032000000004</v>
      </c>
      <c r="AA123" s="241">
        <f>SUM(X123:Z123)</f>
        <v>15.885609600000002</v>
      </c>
      <c r="AB123" s="241">
        <f t="shared" si="49"/>
        <v>52.591328000000004</v>
      </c>
    </row>
    <row r="124" spans="1:28" s="50" customFormat="1" ht="17.25" customHeight="1" x14ac:dyDescent="0.2">
      <c r="A124" s="59"/>
      <c r="B124" s="51"/>
      <c r="C124" s="52" t="s">
        <v>112</v>
      </c>
      <c r="D124" s="63">
        <v>0.12</v>
      </c>
      <c r="E124" s="172">
        <f>E$123*$D124</f>
        <v>0.88776263999999994</v>
      </c>
      <c r="F124" s="172">
        <f t="shared" ref="F124:I139" si="82">F$123*$D124</f>
        <v>5.13390024</v>
      </c>
      <c r="G124" s="172">
        <f t="shared" si="82"/>
        <v>0.70449996000000004</v>
      </c>
      <c r="H124" s="172">
        <f t="shared" si="82"/>
        <v>0.61190040000000001</v>
      </c>
      <c r="I124" s="172">
        <f t="shared" si="82"/>
        <v>0.74877863999999994</v>
      </c>
      <c r="J124" s="180">
        <f t="shared" ref="J124:J139" si="83">SUM(G124:I124)</f>
        <v>2.0651790000000001</v>
      </c>
      <c r="K124" s="180">
        <f t="shared" ref="K124:L139" si="84">K$123*$D124</f>
        <v>14.206375893600001</v>
      </c>
      <c r="L124" s="205">
        <f>L$123*$D124</f>
        <v>0.31775291999999999</v>
      </c>
      <c r="M124" s="205">
        <f t="shared" ref="M124:Z139" si="85">M$123*$D124</f>
        <v>0.38539188000000002</v>
      </c>
      <c r="N124" s="205">
        <f t="shared" si="85"/>
        <v>0.50366063999999999</v>
      </c>
      <c r="O124" s="279">
        <f>SUM(L124:N124)</f>
        <v>1.2068054400000001</v>
      </c>
      <c r="P124" s="238">
        <f t="shared" si="85"/>
        <v>0.62892599999999999</v>
      </c>
      <c r="Q124" s="238">
        <f t="shared" si="85"/>
        <v>0.26513999999999999</v>
      </c>
      <c r="R124" s="238">
        <f t="shared" si="85"/>
        <v>0.739116</v>
      </c>
      <c r="S124" s="238">
        <f>SUM(P124:R124)</f>
        <v>1.6331820000000001</v>
      </c>
      <c r="T124" s="238">
        <f t="shared" si="85"/>
        <v>0.29385</v>
      </c>
      <c r="U124" s="238">
        <f t="shared" si="85"/>
        <v>0.63542438400000001</v>
      </c>
      <c r="V124" s="238">
        <f t="shared" si="85"/>
        <v>0.63542438400000001</v>
      </c>
      <c r="W124" s="238">
        <f>SUM(T124:V124)</f>
        <v>1.564698768</v>
      </c>
      <c r="X124" s="238">
        <f t="shared" si="85"/>
        <v>0.63542438400000001</v>
      </c>
      <c r="Y124" s="238">
        <f t="shared" si="85"/>
        <v>0.63542438400000001</v>
      </c>
      <c r="Z124" s="238">
        <f t="shared" si="85"/>
        <v>0.63542438400000001</v>
      </c>
      <c r="AA124" s="238">
        <f>SUM(X124:Z124)</f>
        <v>1.906273152</v>
      </c>
      <c r="AB124" s="239">
        <f t="shared" si="49"/>
        <v>6.31095936</v>
      </c>
    </row>
    <row r="125" spans="1:28" s="50" customFormat="1" ht="17.25" customHeight="1" x14ac:dyDescent="0.2">
      <c r="A125" s="59"/>
      <c r="B125" s="51"/>
      <c r="C125" s="52" t="s">
        <v>113</v>
      </c>
      <c r="D125" s="63">
        <v>0.08</v>
      </c>
      <c r="E125" s="172">
        <f t="shared" ref="E125:E139" si="86">E$123*$D125</f>
        <v>0.59184175999999999</v>
      </c>
      <c r="F125" s="172">
        <f t="shared" si="82"/>
        <v>3.42260016</v>
      </c>
      <c r="G125" s="172">
        <f t="shared" si="82"/>
        <v>0.46966664000000002</v>
      </c>
      <c r="H125" s="172">
        <f t="shared" si="82"/>
        <v>0.40793360000000001</v>
      </c>
      <c r="I125" s="172">
        <f t="shared" si="82"/>
        <v>0.49918575999999998</v>
      </c>
      <c r="J125" s="180">
        <f t="shared" si="83"/>
        <v>1.3767860000000001</v>
      </c>
      <c r="K125" s="180">
        <f t="shared" si="84"/>
        <v>9.4709172624000004</v>
      </c>
      <c r="L125" s="205">
        <f t="shared" si="84"/>
        <v>0.21183527999999999</v>
      </c>
      <c r="M125" s="205">
        <f t="shared" si="85"/>
        <v>0.25692792000000003</v>
      </c>
      <c r="N125" s="205">
        <f t="shared" si="85"/>
        <v>0.33577376000000003</v>
      </c>
      <c r="O125" s="279">
        <f t="shared" ref="O125:O139" si="87">SUM(L125:N125)</f>
        <v>0.80453696000000008</v>
      </c>
      <c r="P125" s="238">
        <f t="shared" si="85"/>
        <v>0.41928400000000005</v>
      </c>
      <c r="Q125" s="238">
        <f t="shared" si="85"/>
        <v>0.17676</v>
      </c>
      <c r="R125" s="238">
        <f t="shared" si="85"/>
        <v>0.49274400000000002</v>
      </c>
      <c r="S125" s="238">
        <f t="shared" ref="S125:S139" si="88">SUM(P125:R125)</f>
        <v>1.0887880000000001</v>
      </c>
      <c r="T125" s="238">
        <f t="shared" si="85"/>
        <v>0.19589999999999999</v>
      </c>
      <c r="U125" s="238">
        <f t="shared" si="85"/>
        <v>0.42361625600000002</v>
      </c>
      <c r="V125" s="238">
        <f t="shared" si="85"/>
        <v>0.42361625600000002</v>
      </c>
      <c r="W125" s="238">
        <f t="shared" ref="W125:W139" si="89">SUM(T125:V125)</f>
        <v>1.0431325120000001</v>
      </c>
      <c r="X125" s="238">
        <f t="shared" si="85"/>
        <v>0.42361625600000002</v>
      </c>
      <c r="Y125" s="238">
        <f t="shared" si="85"/>
        <v>0.42361625600000002</v>
      </c>
      <c r="Z125" s="238">
        <f t="shared" si="85"/>
        <v>0.42361625600000002</v>
      </c>
      <c r="AA125" s="238">
        <f t="shared" ref="AA125:AA139" si="90">SUM(X125:Z125)</f>
        <v>1.270848768</v>
      </c>
      <c r="AB125" s="239">
        <f t="shared" si="49"/>
        <v>4.2073062400000003</v>
      </c>
    </row>
    <row r="126" spans="1:28" s="50" customFormat="1" ht="17.25" customHeight="1" x14ac:dyDescent="0.2">
      <c r="A126" s="59"/>
      <c r="B126" s="51"/>
      <c r="C126" s="52" t="s">
        <v>114</v>
      </c>
      <c r="D126" s="63">
        <v>0.08</v>
      </c>
      <c r="E126" s="172">
        <f t="shared" si="86"/>
        <v>0.59184175999999999</v>
      </c>
      <c r="F126" s="172">
        <f t="shared" si="82"/>
        <v>3.42260016</v>
      </c>
      <c r="G126" s="172">
        <f t="shared" si="82"/>
        <v>0.46966664000000002</v>
      </c>
      <c r="H126" s="172">
        <f t="shared" si="82"/>
        <v>0.40793360000000001</v>
      </c>
      <c r="I126" s="172">
        <f t="shared" si="82"/>
        <v>0.49918575999999998</v>
      </c>
      <c r="J126" s="180">
        <f>SUM(G126:I126)</f>
        <v>1.3767860000000001</v>
      </c>
      <c r="K126" s="180">
        <f t="shared" si="84"/>
        <v>9.4709172624000004</v>
      </c>
      <c r="L126" s="205">
        <f t="shared" si="84"/>
        <v>0.21183527999999999</v>
      </c>
      <c r="M126" s="205">
        <f t="shared" si="85"/>
        <v>0.25692792000000003</v>
      </c>
      <c r="N126" s="205">
        <f t="shared" si="85"/>
        <v>0.33577376000000003</v>
      </c>
      <c r="O126" s="279">
        <f t="shared" si="87"/>
        <v>0.80453696000000008</v>
      </c>
      <c r="P126" s="238">
        <f t="shared" si="85"/>
        <v>0.41928400000000005</v>
      </c>
      <c r="Q126" s="238">
        <f t="shared" si="85"/>
        <v>0.17676</v>
      </c>
      <c r="R126" s="238">
        <f t="shared" si="85"/>
        <v>0.49274400000000002</v>
      </c>
      <c r="S126" s="238">
        <f t="shared" si="88"/>
        <v>1.0887880000000001</v>
      </c>
      <c r="T126" s="238">
        <f t="shared" si="85"/>
        <v>0.19589999999999999</v>
      </c>
      <c r="U126" s="238">
        <f t="shared" si="85"/>
        <v>0.42361625600000002</v>
      </c>
      <c r="V126" s="238">
        <f t="shared" si="85"/>
        <v>0.42361625600000002</v>
      </c>
      <c r="W126" s="238">
        <f t="shared" si="89"/>
        <v>1.0431325120000001</v>
      </c>
      <c r="X126" s="238">
        <f t="shared" si="85"/>
        <v>0.42361625600000002</v>
      </c>
      <c r="Y126" s="238">
        <f t="shared" si="85"/>
        <v>0.42361625600000002</v>
      </c>
      <c r="Z126" s="238">
        <f t="shared" si="85"/>
        <v>0.42361625600000002</v>
      </c>
      <c r="AA126" s="238">
        <f t="shared" si="90"/>
        <v>1.270848768</v>
      </c>
      <c r="AB126" s="239">
        <f t="shared" si="49"/>
        <v>4.2073062400000003</v>
      </c>
    </row>
    <row r="127" spans="1:28" s="50" customFormat="1" ht="17.25" customHeight="1" x14ac:dyDescent="0.2">
      <c r="A127" s="59"/>
      <c r="B127" s="51"/>
      <c r="C127" s="52" t="s">
        <v>115</v>
      </c>
      <c r="D127" s="63">
        <v>0.08</v>
      </c>
      <c r="E127" s="172">
        <f t="shared" si="86"/>
        <v>0.59184175999999999</v>
      </c>
      <c r="F127" s="172">
        <f t="shared" si="82"/>
        <v>3.42260016</v>
      </c>
      <c r="G127" s="172">
        <f t="shared" si="82"/>
        <v>0.46966664000000002</v>
      </c>
      <c r="H127" s="172">
        <f t="shared" si="82"/>
        <v>0.40793360000000001</v>
      </c>
      <c r="I127" s="172">
        <f t="shared" si="82"/>
        <v>0.49918575999999998</v>
      </c>
      <c r="J127" s="180">
        <f t="shared" si="83"/>
        <v>1.3767860000000001</v>
      </c>
      <c r="K127" s="180">
        <f t="shared" si="84"/>
        <v>9.4709172624000004</v>
      </c>
      <c r="L127" s="205">
        <f t="shared" si="84"/>
        <v>0.21183527999999999</v>
      </c>
      <c r="M127" s="205">
        <f t="shared" si="85"/>
        <v>0.25692792000000003</v>
      </c>
      <c r="N127" s="205">
        <f t="shared" si="85"/>
        <v>0.33577376000000003</v>
      </c>
      <c r="O127" s="279">
        <f t="shared" si="87"/>
        <v>0.80453696000000008</v>
      </c>
      <c r="P127" s="238">
        <f t="shared" si="85"/>
        <v>0.41928400000000005</v>
      </c>
      <c r="Q127" s="238">
        <f t="shared" si="85"/>
        <v>0.17676</v>
      </c>
      <c r="R127" s="238">
        <f t="shared" si="85"/>
        <v>0.49274400000000002</v>
      </c>
      <c r="S127" s="238">
        <f t="shared" si="88"/>
        <v>1.0887880000000001</v>
      </c>
      <c r="T127" s="238">
        <f t="shared" si="85"/>
        <v>0.19589999999999999</v>
      </c>
      <c r="U127" s="238">
        <f t="shared" si="85"/>
        <v>0.42361625600000002</v>
      </c>
      <c r="V127" s="238">
        <f t="shared" si="85"/>
        <v>0.42361625600000002</v>
      </c>
      <c r="W127" s="238">
        <f t="shared" si="89"/>
        <v>1.0431325120000001</v>
      </c>
      <c r="X127" s="238">
        <f t="shared" si="85"/>
        <v>0.42361625600000002</v>
      </c>
      <c r="Y127" s="238">
        <f t="shared" si="85"/>
        <v>0.42361625600000002</v>
      </c>
      <c r="Z127" s="238">
        <f t="shared" si="85"/>
        <v>0.42361625600000002</v>
      </c>
      <c r="AA127" s="238">
        <f t="shared" si="90"/>
        <v>1.270848768</v>
      </c>
      <c r="AB127" s="239">
        <f t="shared" si="49"/>
        <v>4.2073062400000003</v>
      </c>
    </row>
    <row r="128" spans="1:28" s="50" customFormat="1" ht="17.25" customHeight="1" x14ac:dyDescent="0.2">
      <c r="A128" s="59"/>
      <c r="B128" s="51"/>
      <c r="C128" s="52" t="s">
        <v>116</v>
      </c>
      <c r="D128" s="63">
        <v>0.08</v>
      </c>
      <c r="E128" s="172">
        <f t="shared" si="86"/>
        <v>0.59184175999999999</v>
      </c>
      <c r="F128" s="172">
        <f t="shared" si="82"/>
        <v>3.42260016</v>
      </c>
      <c r="G128" s="172">
        <f t="shared" si="82"/>
        <v>0.46966664000000002</v>
      </c>
      <c r="H128" s="172">
        <f t="shared" si="82"/>
        <v>0.40793360000000001</v>
      </c>
      <c r="I128" s="172">
        <f t="shared" si="82"/>
        <v>0.49918575999999998</v>
      </c>
      <c r="J128" s="180">
        <f t="shared" si="83"/>
        <v>1.3767860000000001</v>
      </c>
      <c r="K128" s="180">
        <f t="shared" si="84"/>
        <v>9.4709172624000004</v>
      </c>
      <c r="L128" s="205">
        <f t="shared" si="84"/>
        <v>0.21183527999999999</v>
      </c>
      <c r="M128" s="205">
        <f t="shared" si="85"/>
        <v>0.25692792000000003</v>
      </c>
      <c r="N128" s="205">
        <f t="shared" si="85"/>
        <v>0.33577376000000003</v>
      </c>
      <c r="O128" s="279">
        <f t="shared" si="87"/>
        <v>0.80453696000000008</v>
      </c>
      <c r="P128" s="238">
        <f t="shared" si="85"/>
        <v>0.41928400000000005</v>
      </c>
      <c r="Q128" s="238">
        <f t="shared" si="85"/>
        <v>0.17676</v>
      </c>
      <c r="R128" s="238">
        <f t="shared" si="85"/>
        <v>0.49274400000000002</v>
      </c>
      <c r="S128" s="238">
        <f t="shared" si="88"/>
        <v>1.0887880000000001</v>
      </c>
      <c r="T128" s="238">
        <f t="shared" si="85"/>
        <v>0.19589999999999999</v>
      </c>
      <c r="U128" s="238">
        <f t="shared" si="85"/>
        <v>0.42361625600000002</v>
      </c>
      <c r="V128" s="238">
        <f t="shared" si="85"/>
        <v>0.42361625600000002</v>
      </c>
      <c r="W128" s="238">
        <f t="shared" si="89"/>
        <v>1.0431325120000001</v>
      </c>
      <c r="X128" s="238">
        <f t="shared" si="85"/>
        <v>0.42361625600000002</v>
      </c>
      <c r="Y128" s="238">
        <f t="shared" si="85"/>
        <v>0.42361625600000002</v>
      </c>
      <c r="Z128" s="238">
        <f t="shared" si="85"/>
        <v>0.42361625600000002</v>
      </c>
      <c r="AA128" s="238">
        <f t="shared" si="90"/>
        <v>1.270848768</v>
      </c>
      <c r="AB128" s="239">
        <f t="shared" si="49"/>
        <v>4.2073062400000003</v>
      </c>
    </row>
    <row r="129" spans="1:28" s="50" customFormat="1" ht="17.25" customHeight="1" x14ac:dyDescent="0.2">
      <c r="A129" s="59"/>
      <c r="B129" s="51"/>
      <c r="C129" s="52" t="s">
        <v>117</v>
      </c>
      <c r="D129" s="63">
        <v>0.05</v>
      </c>
      <c r="E129" s="172">
        <f t="shared" si="86"/>
        <v>0.36990110000000004</v>
      </c>
      <c r="F129" s="172">
        <f t="shared" si="82"/>
        <v>2.1391251000000002</v>
      </c>
      <c r="G129" s="172">
        <f t="shared" si="82"/>
        <v>0.29354165000000004</v>
      </c>
      <c r="H129" s="172">
        <f t="shared" si="82"/>
        <v>0.25495850000000003</v>
      </c>
      <c r="I129" s="172">
        <f t="shared" si="82"/>
        <v>0.31199109999999997</v>
      </c>
      <c r="J129" s="180">
        <f t="shared" si="83"/>
        <v>0.86049125000000004</v>
      </c>
      <c r="K129" s="180">
        <f t="shared" si="84"/>
        <v>5.9193232890000012</v>
      </c>
      <c r="L129" s="205">
        <f t="shared" si="84"/>
        <v>0.13239704999999999</v>
      </c>
      <c r="M129" s="205">
        <f t="shared" si="85"/>
        <v>0.16057995000000003</v>
      </c>
      <c r="N129" s="205">
        <f t="shared" si="85"/>
        <v>0.20985860000000001</v>
      </c>
      <c r="O129" s="279">
        <f t="shared" si="87"/>
        <v>0.50283560000000005</v>
      </c>
      <c r="P129" s="238">
        <f t="shared" si="85"/>
        <v>0.26205250000000002</v>
      </c>
      <c r="Q129" s="238">
        <f t="shared" si="85"/>
        <v>0.11047499999999999</v>
      </c>
      <c r="R129" s="238">
        <f t="shared" si="85"/>
        <v>0.30796500000000004</v>
      </c>
      <c r="S129" s="238">
        <f t="shared" si="88"/>
        <v>0.68049250000000006</v>
      </c>
      <c r="T129" s="238">
        <f t="shared" si="85"/>
        <v>0.1224375</v>
      </c>
      <c r="U129" s="238">
        <f t="shared" si="85"/>
        <v>0.26476016000000002</v>
      </c>
      <c r="V129" s="238">
        <f t="shared" si="85"/>
        <v>0.26476016000000002</v>
      </c>
      <c r="W129" s="238">
        <f t="shared" si="89"/>
        <v>0.65195782000000002</v>
      </c>
      <c r="X129" s="238">
        <f t="shared" si="85"/>
        <v>0.26476016000000002</v>
      </c>
      <c r="Y129" s="238">
        <f t="shared" si="85"/>
        <v>0.26476016000000002</v>
      </c>
      <c r="Z129" s="238">
        <f t="shared" si="85"/>
        <v>0.26476016000000002</v>
      </c>
      <c r="AA129" s="238">
        <f t="shared" si="90"/>
        <v>0.79428048000000007</v>
      </c>
      <c r="AB129" s="239">
        <f t="shared" si="49"/>
        <v>2.6295664000000003</v>
      </c>
    </row>
    <row r="130" spans="1:28" s="50" customFormat="1" ht="17.25" customHeight="1" x14ac:dyDescent="0.2">
      <c r="A130" s="59"/>
      <c r="B130" s="51"/>
      <c r="C130" s="52" t="s">
        <v>118</v>
      </c>
      <c r="D130" s="63">
        <v>0.05</v>
      </c>
      <c r="E130" s="172">
        <f t="shared" si="86"/>
        <v>0.36990110000000004</v>
      </c>
      <c r="F130" s="172">
        <f t="shared" si="82"/>
        <v>2.1391251000000002</v>
      </c>
      <c r="G130" s="172">
        <f t="shared" si="82"/>
        <v>0.29354165000000004</v>
      </c>
      <c r="H130" s="172">
        <f t="shared" si="82"/>
        <v>0.25495850000000003</v>
      </c>
      <c r="I130" s="172">
        <f t="shared" si="82"/>
        <v>0.31199109999999997</v>
      </c>
      <c r="J130" s="180">
        <f t="shared" si="83"/>
        <v>0.86049125000000004</v>
      </c>
      <c r="K130" s="180">
        <f t="shared" si="84"/>
        <v>5.9193232890000012</v>
      </c>
      <c r="L130" s="205">
        <f t="shared" si="84"/>
        <v>0.13239704999999999</v>
      </c>
      <c r="M130" s="205">
        <f t="shared" si="85"/>
        <v>0.16057995000000003</v>
      </c>
      <c r="N130" s="205">
        <f t="shared" si="85"/>
        <v>0.20985860000000001</v>
      </c>
      <c r="O130" s="279">
        <f t="shared" si="87"/>
        <v>0.50283560000000005</v>
      </c>
      <c r="P130" s="238">
        <f t="shared" si="85"/>
        <v>0.26205250000000002</v>
      </c>
      <c r="Q130" s="238">
        <f t="shared" si="85"/>
        <v>0.11047499999999999</v>
      </c>
      <c r="R130" s="238">
        <f t="shared" si="85"/>
        <v>0.30796500000000004</v>
      </c>
      <c r="S130" s="238">
        <f t="shared" si="88"/>
        <v>0.68049250000000006</v>
      </c>
      <c r="T130" s="238">
        <f t="shared" si="85"/>
        <v>0.1224375</v>
      </c>
      <c r="U130" s="238">
        <f t="shared" si="85"/>
        <v>0.26476016000000002</v>
      </c>
      <c r="V130" s="238">
        <f t="shared" si="85"/>
        <v>0.26476016000000002</v>
      </c>
      <c r="W130" s="238">
        <f t="shared" si="89"/>
        <v>0.65195782000000002</v>
      </c>
      <c r="X130" s="238">
        <f t="shared" si="85"/>
        <v>0.26476016000000002</v>
      </c>
      <c r="Y130" s="238">
        <f t="shared" si="85"/>
        <v>0.26476016000000002</v>
      </c>
      <c r="Z130" s="238">
        <f t="shared" si="85"/>
        <v>0.26476016000000002</v>
      </c>
      <c r="AA130" s="238">
        <f t="shared" si="90"/>
        <v>0.79428048000000007</v>
      </c>
      <c r="AB130" s="239">
        <f t="shared" si="49"/>
        <v>2.6295664000000003</v>
      </c>
    </row>
    <row r="131" spans="1:28" s="50" customFormat="1" ht="17.25" customHeight="1" x14ac:dyDescent="0.2">
      <c r="A131" s="59"/>
      <c r="B131" s="51"/>
      <c r="C131" s="52" t="s">
        <v>119</v>
      </c>
      <c r="D131" s="63">
        <v>0.04</v>
      </c>
      <c r="E131" s="172">
        <f t="shared" si="86"/>
        <v>0.29592088</v>
      </c>
      <c r="F131" s="172">
        <f t="shared" si="82"/>
        <v>1.71130008</v>
      </c>
      <c r="G131" s="172">
        <f t="shared" si="82"/>
        <v>0.23483332000000001</v>
      </c>
      <c r="H131" s="172">
        <f t="shared" si="82"/>
        <v>0.2039668</v>
      </c>
      <c r="I131" s="172">
        <f t="shared" si="82"/>
        <v>0.24959287999999999</v>
      </c>
      <c r="J131" s="180">
        <f t="shared" si="83"/>
        <v>0.68839300000000003</v>
      </c>
      <c r="K131" s="180">
        <f t="shared" si="84"/>
        <v>4.7354586312000002</v>
      </c>
      <c r="L131" s="205">
        <f t="shared" si="84"/>
        <v>0.10591763999999999</v>
      </c>
      <c r="M131" s="205">
        <f t="shared" si="85"/>
        <v>0.12846396000000002</v>
      </c>
      <c r="N131" s="205">
        <f t="shared" si="85"/>
        <v>0.16788688000000002</v>
      </c>
      <c r="O131" s="279">
        <f t="shared" si="87"/>
        <v>0.40226848000000004</v>
      </c>
      <c r="P131" s="238">
        <f t="shared" si="85"/>
        <v>0.20964200000000002</v>
      </c>
      <c r="Q131" s="238">
        <f t="shared" si="85"/>
        <v>8.838E-2</v>
      </c>
      <c r="R131" s="238">
        <f t="shared" si="85"/>
        <v>0.24637200000000001</v>
      </c>
      <c r="S131" s="238">
        <f t="shared" si="88"/>
        <v>0.54439400000000004</v>
      </c>
      <c r="T131" s="238">
        <f t="shared" si="85"/>
        <v>9.7949999999999995E-2</v>
      </c>
      <c r="U131" s="238">
        <f t="shared" si="85"/>
        <v>0.21180812800000001</v>
      </c>
      <c r="V131" s="238">
        <f t="shared" si="85"/>
        <v>0.21180812800000001</v>
      </c>
      <c r="W131" s="238">
        <f t="shared" si="89"/>
        <v>0.52156625600000006</v>
      </c>
      <c r="X131" s="238">
        <f t="shared" si="85"/>
        <v>0.21180812800000001</v>
      </c>
      <c r="Y131" s="238">
        <f t="shared" si="85"/>
        <v>0.21180812800000001</v>
      </c>
      <c r="Z131" s="238">
        <f t="shared" si="85"/>
        <v>0.21180812800000001</v>
      </c>
      <c r="AA131" s="238">
        <f t="shared" si="90"/>
        <v>0.63542438400000001</v>
      </c>
      <c r="AB131" s="239">
        <f t="shared" si="49"/>
        <v>2.1036531200000002</v>
      </c>
    </row>
    <row r="132" spans="1:28" s="50" customFormat="1" ht="17.25" customHeight="1" x14ac:dyDescent="0.2">
      <c r="A132" s="59"/>
      <c r="B132" s="51"/>
      <c r="C132" s="52" t="s">
        <v>120</v>
      </c>
      <c r="D132" s="63">
        <v>0.04</v>
      </c>
      <c r="E132" s="172">
        <f t="shared" si="86"/>
        <v>0.29592088</v>
      </c>
      <c r="F132" s="172">
        <f t="shared" si="82"/>
        <v>1.71130008</v>
      </c>
      <c r="G132" s="172">
        <f t="shared" si="82"/>
        <v>0.23483332000000001</v>
      </c>
      <c r="H132" s="172">
        <f t="shared" si="82"/>
        <v>0.2039668</v>
      </c>
      <c r="I132" s="172">
        <f t="shared" si="82"/>
        <v>0.24959287999999999</v>
      </c>
      <c r="J132" s="180">
        <f t="shared" si="83"/>
        <v>0.68839300000000003</v>
      </c>
      <c r="K132" s="180">
        <f t="shared" si="84"/>
        <v>4.7354586312000002</v>
      </c>
      <c r="L132" s="205">
        <f t="shared" si="84"/>
        <v>0.10591763999999999</v>
      </c>
      <c r="M132" s="205">
        <f t="shared" si="85"/>
        <v>0.12846396000000002</v>
      </c>
      <c r="N132" s="205">
        <f t="shared" si="85"/>
        <v>0.16788688000000002</v>
      </c>
      <c r="O132" s="279">
        <f t="shared" si="87"/>
        <v>0.40226848000000004</v>
      </c>
      <c r="P132" s="238">
        <f t="shared" si="85"/>
        <v>0.20964200000000002</v>
      </c>
      <c r="Q132" s="238">
        <f t="shared" si="85"/>
        <v>8.838E-2</v>
      </c>
      <c r="R132" s="238">
        <f t="shared" si="85"/>
        <v>0.24637200000000001</v>
      </c>
      <c r="S132" s="238">
        <f t="shared" si="88"/>
        <v>0.54439400000000004</v>
      </c>
      <c r="T132" s="238">
        <f t="shared" si="85"/>
        <v>9.7949999999999995E-2</v>
      </c>
      <c r="U132" s="238">
        <f t="shared" si="85"/>
        <v>0.21180812800000001</v>
      </c>
      <c r="V132" s="238">
        <f t="shared" si="85"/>
        <v>0.21180812800000001</v>
      </c>
      <c r="W132" s="238">
        <f t="shared" si="89"/>
        <v>0.52156625600000006</v>
      </c>
      <c r="X132" s="238">
        <f t="shared" si="85"/>
        <v>0.21180812800000001</v>
      </c>
      <c r="Y132" s="238">
        <f t="shared" si="85"/>
        <v>0.21180812800000001</v>
      </c>
      <c r="Z132" s="238">
        <f t="shared" si="85"/>
        <v>0.21180812800000001</v>
      </c>
      <c r="AA132" s="238">
        <f t="shared" si="90"/>
        <v>0.63542438400000001</v>
      </c>
      <c r="AB132" s="239">
        <f t="shared" si="49"/>
        <v>2.1036531200000002</v>
      </c>
    </row>
    <row r="133" spans="1:28" s="50" customFormat="1" ht="17.25" customHeight="1" x14ac:dyDescent="0.2">
      <c r="A133" s="59"/>
      <c r="B133" s="51"/>
      <c r="C133" s="52" t="s">
        <v>121</v>
      </c>
      <c r="D133" s="63">
        <v>0.06</v>
      </c>
      <c r="E133" s="172">
        <f t="shared" si="86"/>
        <v>0.44388131999999997</v>
      </c>
      <c r="F133" s="172">
        <f t="shared" si="82"/>
        <v>2.56695012</v>
      </c>
      <c r="G133" s="172">
        <f t="shared" si="82"/>
        <v>0.35224998000000002</v>
      </c>
      <c r="H133" s="172">
        <f t="shared" si="82"/>
        <v>0.30595020000000001</v>
      </c>
      <c r="I133" s="172">
        <f t="shared" si="82"/>
        <v>0.37438931999999997</v>
      </c>
      <c r="J133" s="180">
        <f t="shared" si="83"/>
        <v>1.0325895</v>
      </c>
      <c r="K133" s="180">
        <f t="shared" si="84"/>
        <v>7.1031879468000003</v>
      </c>
      <c r="L133" s="205">
        <f t="shared" si="84"/>
        <v>0.15887646</v>
      </c>
      <c r="M133" s="205">
        <f t="shared" si="85"/>
        <v>0.19269594000000001</v>
      </c>
      <c r="N133" s="205">
        <f t="shared" si="85"/>
        <v>0.25183032</v>
      </c>
      <c r="O133" s="279">
        <f t="shared" si="87"/>
        <v>0.60340272000000006</v>
      </c>
      <c r="P133" s="238">
        <f t="shared" si="85"/>
        <v>0.31446299999999999</v>
      </c>
      <c r="Q133" s="238">
        <f t="shared" si="85"/>
        <v>0.13256999999999999</v>
      </c>
      <c r="R133" s="238">
        <f t="shared" si="85"/>
        <v>0.369558</v>
      </c>
      <c r="S133" s="238">
        <f t="shared" si="88"/>
        <v>0.81659100000000007</v>
      </c>
      <c r="T133" s="238">
        <f t="shared" si="85"/>
        <v>0.146925</v>
      </c>
      <c r="U133" s="238">
        <f t="shared" si="85"/>
        <v>0.317712192</v>
      </c>
      <c r="V133" s="238">
        <f t="shared" si="85"/>
        <v>0.317712192</v>
      </c>
      <c r="W133" s="238">
        <f t="shared" si="89"/>
        <v>0.78234938399999998</v>
      </c>
      <c r="X133" s="238">
        <f t="shared" si="85"/>
        <v>0.317712192</v>
      </c>
      <c r="Y133" s="238">
        <f t="shared" si="85"/>
        <v>0.317712192</v>
      </c>
      <c r="Z133" s="238">
        <f t="shared" si="85"/>
        <v>0.317712192</v>
      </c>
      <c r="AA133" s="238">
        <f t="shared" si="90"/>
        <v>0.95313657600000001</v>
      </c>
      <c r="AB133" s="239">
        <f t="shared" ref="AB133:AB196" si="91">AA133+W133+S133+O133</f>
        <v>3.15547968</v>
      </c>
    </row>
    <row r="134" spans="1:28" s="50" customFormat="1" ht="17.25" customHeight="1" x14ac:dyDescent="0.2">
      <c r="A134" s="59"/>
      <c r="B134" s="51"/>
      <c r="C134" s="52" t="s">
        <v>122</v>
      </c>
      <c r="D134" s="63">
        <v>0.06</v>
      </c>
      <c r="E134" s="172">
        <f t="shared" si="86"/>
        <v>0.44388131999999997</v>
      </c>
      <c r="F134" s="172">
        <f t="shared" si="82"/>
        <v>2.56695012</v>
      </c>
      <c r="G134" s="172">
        <f t="shared" si="82"/>
        <v>0.35224998000000002</v>
      </c>
      <c r="H134" s="172">
        <f t="shared" si="82"/>
        <v>0.30595020000000001</v>
      </c>
      <c r="I134" s="172">
        <f t="shared" si="82"/>
        <v>0.37438931999999997</v>
      </c>
      <c r="J134" s="180">
        <f t="shared" si="83"/>
        <v>1.0325895</v>
      </c>
      <c r="K134" s="180">
        <f t="shared" si="84"/>
        <v>7.1031879468000003</v>
      </c>
      <c r="L134" s="205">
        <f t="shared" si="84"/>
        <v>0.15887646</v>
      </c>
      <c r="M134" s="205">
        <f t="shared" si="85"/>
        <v>0.19269594000000001</v>
      </c>
      <c r="N134" s="205">
        <f t="shared" si="85"/>
        <v>0.25183032</v>
      </c>
      <c r="O134" s="279">
        <f t="shared" si="87"/>
        <v>0.60340272000000006</v>
      </c>
      <c r="P134" s="238">
        <f t="shared" si="85"/>
        <v>0.31446299999999999</v>
      </c>
      <c r="Q134" s="238">
        <f t="shared" si="85"/>
        <v>0.13256999999999999</v>
      </c>
      <c r="R134" s="238">
        <f t="shared" si="85"/>
        <v>0.369558</v>
      </c>
      <c r="S134" s="238">
        <f t="shared" si="88"/>
        <v>0.81659100000000007</v>
      </c>
      <c r="T134" s="238">
        <f t="shared" si="85"/>
        <v>0.146925</v>
      </c>
      <c r="U134" s="238">
        <f t="shared" si="85"/>
        <v>0.317712192</v>
      </c>
      <c r="V134" s="238">
        <f t="shared" si="85"/>
        <v>0.317712192</v>
      </c>
      <c r="W134" s="238">
        <f t="shared" si="89"/>
        <v>0.78234938399999998</v>
      </c>
      <c r="X134" s="238">
        <f t="shared" si="85"/>
        <v>0.317712192</v>
      </c>
      <c r="Y134" s="238">
        <f t="shared" si="85"/>
        <v>0.317712192</v>
      </c>
      <c r="Z134" s="238">
        <f t="shared" si="85"/>
        <v>0.317712192</v>
      </c>
      <c r="AA134" s="238">
        <f t="shared" si="90"/>
        <v>0.95313657600000001</v>
      </c>
      <c r="AB134" s="239">
        <f t="shared" si="91"/>
        <v>3.15547968</v>
      </c>
    </row>
    <row r="135" spans="1:28" s="50" customFormat="1" ht="17.25" customHeight="1" x14ac:dyDescent="0.2">
      <c r="A135" s="59"/>
      <c r="B135" s="51"/>
      <c r="C135" s="52" t="s">
        <v>123</v>
      </c>
      <c r="D135" s="63">
        <v>0.04</v>
      </c>
      <c r="E135" s="172">
        <f t="shared" si="86"/>
        <v>0.29592088</v>
      </c>
      <c r="F135" s="172">
        <f t="shared" si="82"/>
        <v>1.71130008</v>
      </c>
      <c r="G135" s="172">
        <f t="shared" si="82"/>
        <v>0.23483332000000001</v>
      </c>
      <c r="H135" s="172">
        <f t="shared" si="82"/>
        <v>0.2039668</v>
      </c>
      <c r="I135" s="172">
        <f t="shared" si="82"/>
        <v>0.24959287999999999</v>
      </c>
      <c r="J135" s="180">
        <f t="shared" si="83"/>
        <v>0.68839300000000003</v>
      </c>
      <c r="K135" s="180">
        <f t="shared" si="84"/>
        <v>4.7354586312000002</v>
      </c>
      <c r="L135" s="205">
        <f t="shared" si="84"/>
        <v>0.10591763999999999</v>
      </c>
      <c r="M135" s="205">
        <f t="shared" si="85"/>
        <v>0.12846396000000002</v>
      </c>
      <c r="N135" s="205">
        <f t="shared" si="85"/>
        <v>0.16788688000000002</v>
      </c>
      <c r="O135" s="279">
        <f t="shared" si="87"/>
        <v>0.40226848000000004</v>
      </c>
      <c r="P135" s="238">
        <f t="shared" si="85"/>
        <v>0.20964200000000002</v>
      </c>
      <c r="Q135" s="238">
        <f t="shared" si="85"/>
        <v>8.838E-2</v>
      </c>
      <c r="R135" s="238">
        <f t="shared" si="85"/>
        <v>0.24637200000000001</v>
      </c>
      <c r="S135" s="238">
        <f t="shared" si="88"/>
        <v>0.54439400000000004</v>
      </c>
      <c r="T135" s="238">
        <f t="shared" si="85"/>
        <v>9.7949999999999995E-2</v>
      </c>
      <c r="U135" s="238">
        <f t="shared" si="85"/>
        <v>0.21180812800000001</v>
      </c>
      <c r="V135" s="238">
        <f t="shared" si="85"/>
        <v>0.21180812800000001</v>
      </c>
      <c r="W135" s="238">
        <f t="shared" si="89"/>
        <v>0.52156625600000006</v>
      </c>
      <c r="X135" s="238">
        <f t="shared" si="85"/>
        <v>0.21180812800000001</v>
      </c>
      <c r="Y135" s="238">
        <f t="shared" si="85"/>
        <v>0.21180812800000001</v>
      </c>
      <c r="Z135" s="238">
        <f t="shared" si="85"/>
        <v>0.21180812800000001</v>
      </c>
      <c r="AA135" s="238">
        <f t="shared" si="90"/>
        <v>0.63542438400000001</v>
      </c>
      <c r="AB135" s="239">
        <f t="shared" si="91"/>
        <v>2.1036531200000002</v>
      </c>
    </row>
    <row r="136" spans="1:28" s="50" customFormat="1" ht="17.25" customHeight="1" x14ac:dyDescent="0.2">
      <c r="A136" s="59"/>
      <c r="B136" s="51"/>
      <c r="C136" s="52" t="s">
        <v>124</v>
      </c>
      <c r="D136" s="63">
        <v>0.04</v>
      </c>
      <c r="E136" s="172">
        <f t="shared" si="86"/>
        <v>0.29592088</v>
      </c>
      <c r="F136" s="172">
        <f t="shared" si="82"/>
        <v>1.71130008</v>
      </c>
      <c r="G136" s="172">
        <f t="shared" si="82"/>
        <v>0.23483332000000001</v>
      </c>
      <c r="H136" s="172">
        <f t="shared" si="82"/>
        <v>0.2039668</v>
      </c>
      <c r="I136" s="172">
        <f t="shared" si="82"/>
        <v>0.24959287999999999</v>
      </c>
      <c r="J136" s="180">
        <f t="shared" si="83"/>
        <v>0.68839300000000003</v>
      </c>
      <c r="K136" s="180">
        <f t="shared" si="84"/>
        <v>4.7354586312000002</v>
      </c>
      <c r="L136" s="205">
        <f t="shared" si="84"/>
        <v>0.10591763999999999</v>
      </c>
      <c r="M136" s="205">
        <f t="shared" si="85"/>
        <v>0.12846396000000002</v>
      </c>
      <c r="N136" s="205">
        <f>N$123*$D136</f>
        <v>0.16788688000000002</v>
      </c>
      <c r="O136" s="279">
        <f t="shared" si="87"/>
        <v>0.40226848000000004</v>
      </c>
      <c r="P136" s="238">
        <f>P$123*$D136</f>
        <v>0.20964200000000002</v>
      </c>
      <c r="Q136" s="238">
        <f t="shared" si="85"/>
        <v>8.838E-2</v>
      </c>
      <c r="R136" s="238">
        <f t="shared" si="85"/>
        <v>0.24637200000000001</v>
      </c>
      <c r="S136" s="238">
        <f t="shared" si="88"/>
        <v>0.54439400000000004</v>
      </c>
      <c r="T136" s="238">
        <f t="shared" si="85"/>
        <v>9.7949999999999995E-2</v>
      </c>
      <c r="U136" s="238">
        <f t="shared" si="85"/>
        <v>0.21180812800000001</v>
      </c>
      <c r="V136" s="238">
        <f t="shared" si="85"/>
        <v>0.21180812800000001</v>
      </c>
      <c r="W136" s="238">
        <f t="shared" si="89"/>
        <v>0.52156625600000006</v>
      </c>
      <c r="X136" s="238">
        <f t="shared" si="85"/>
        <v>0.21180812800000001</v>
      </c>
      <c r="Y136" s="238">
        <f t="shared" si="85"/>
        <v>0.21180812800000001</v>
      </c>
      <c r="Z136" s="238">
        <f t="shared" si="85"/>
        <v>0.21180812800000001</v>
      </c>
      <c r="AA136" s="238">
        <f t="shared" si="90"/>
        <v>0.63542438400000001</v>
      </c>
      <c r="AB136" s="239">
        <f t="shared" si="91"/>
        <v>2.1036531200000002</v>
      </c>
    </row>
    <row r="137" spans="1:28" s="50" customFormat="1" ht="17.25" customHeight="1" x14ac:dyDescent="0.2">
      <c r="A137" s="59"/>
      <c r="B137" s="51"/>
      <c r="C137" s="52" t="s">
        <v>125</v>
      </c>
      <c r="D137" s="63">
        <v>0.06</v>
      </c>
      <c r="E137" s="172">
        <f t="shared" si="86"/>
        <v>0.44388131999999997</v>
      </c>
      <c r="F137" s="172">
        <f t="shared" si="82"/>
        <v>2.56695012</v>
      </c>
      <c r="G137" s="172">
        <f t="shared" si="82"/>
        <v>0.35224998000000002</v>
      </c>
      <c r="H137" s="172">
        <f t="shared" si="82"/>
        <v>0.30595020000000001</v>
      </c>
      <c r="I137" s="172">
        <f t="shared" si="82"/>
        <v>0.37438931999999997</v>
      </c>
      <c r="J137" s="180">
        <f t="shared" si="83"/>
        <v>1.0325895</v>
      </c>
      <c r="K137" s="180">
        <f t="shared" si="84"/>
        <v>7.1031879468000003</v>
      </c>
      <c r="L137" s="205">
        <f t="shared" si="84"/>
        <v>0.15887646</v>
      </c>
      <c r="M137" s="205">
        <f t="shared" si="85"/>
        <v>0.19269594000000001</v>
      </c>
      <c r="N137" s="205">
        <f t="shared" si="85"/>
        <v>0.25183032</v>
      </c>
      <c r="O137" s="279">
        <f t="shared" si="87"/>
        <v>0.60340272000000006</v>
      </c>
      <c r="P137" s="238">
        <f t="shared" si="85"/>
        <v>0.31446299999999999</v>
      </c>
      <c r="Q137" s="238">
        <f t="shared" si="85"/>
        <v>0.13256999999999999</v>
      </c>
      <c r="R137" s="238">
        <f t="shared" si="85"/>
        <v>0.369558</v>
      </c>
      <c r="S137" s="238">
        <f t="shared" si="88"/>
        <v>0.81659100000000007</v>
      </c>
      <c r="T137" s="238">
        <f t="shared" si="85"/>
        <v>0.146925</v>
      </c>
      <c r="U137" s="238">
        <f t="shared" si="85"/>
        <v>0.317712192</v>
      </c>
      <c r="V137" s="238">
        <f t="shared" si="85"/>
        <v>0.317712192</v>
      </c>
      <c r="W137" s="238">
        <f t="shared" si="89"/>
        <v>0.78234938399999998</v>
      </c>
      <c r="X137" s="238">
        <f t="shared" si="85"/>
        <v>0.317712192</v>
      </c>
      <c r="Y137" s="238">
        <f t="shared" si="85"/>
        <v>0.317712192</v>
      </c>
      <c r="Z137" s="238">
        <f t="shared" si="85"/>
        <v>0.317712192</v>
      </c>
      <c r="AA137" s="238">
        <f t="shared" si="90"/>
        <v>0.95313657600000001</v>
      </c>
      <c r="AB137" s="239">
        <f t="shared" si="91"/>
        <v>3.15547968</v>
      </c>
    </row>
    <row r="138" spans="1:28" s="50" customFormat="1" ht="17.25" customHeight="1" x14ac:dyDescent="0.2">
      <c r="A138" s="59"/>
      <c r="B138" s="51"/>
      <c r="C138" s="52" t="s">
        <v>126</v>
      </c>
      <c r="D138" s="63">
        <v>0.04</v>
      </c>
      <c r="E138" s="172">
        <f t="shared" si="86"/>
        <v>0.29592088</v>
      </c>
      <c r="F138" s="172">
        <f t="shared" si="82"/>
        <v>1.71130008</v>
      </c>
      <c r="G138" s="172">
        <f t="shared" si="82"/>
        <v>0.23483332000000001</v>
      </c>
      <c r="H138" s="172">
        <f t="shared" si="82"/>
        <v>0.2039668</v>
      </c>
      <c r="I138" s="172">
        <f t="shared" si="82"/>
        <v>0.24959287999999999</v>
      </c>
      <c r="J138" s="180">
        <f t="shared" si="83"/>
        <v>0.68839300000000003</v>
      </c>
      <c r="K138" s="180">
        <f t="shared" si="84"/>
        <v>4.7354586312000002</v>
      </c>
      <c r="L138" s="205">
        <f t="shared" si="84"/>
        <v>0.10591763999999999</v>
      </c>
      <c r="M138" s="205">
        <f t="shared" si="85"/>
        <v>0.12846396000000002</v>
      </c>
      <c r="N138" s="205">
        <f t="shared" si="85"/>
        <v>0.16788688000000002</v>
      </c>
      <c r="O138" s="279">
        <f t="shared" si="87"/>
        <v>0.40226848000000004</v>
      </c>
      <c r="P138" s="238">
        <f t="shared" si="85"/>
        <v>0.20964200000000002</v>
      </c>
      <c r="Q138" s="238">
        <f t="shared" si="85"/>
        <v>8.838E-2</v>
      </c>
      <c r="R138" s="238">
        <f t="shared" si="85"/>
        <v>0.24637200000000001</v>
      </c>
      <c r="S138" s="238">
        <f t="shared" si="88"/>
        <v>0.54439400000000004</v>
      </c>
      <c r="T138" s="238">
        <f t="shared" si="85"/>
        <v>9.7949999999999995E-2</v>
      </c>
      <c r="U138" s="238">
        <f t="shared" si="85"/>
        <v>0.21180812800000001</v>
      </c>
      <c r="V138" s="238">
        <f t="shared" si="85"/>
        <v>0.21180812800000001</v>
      </c>
      <c r="W138" s="238">
        <f t="shared" si="89"/>
        <v>0.52156625600000006</v>
      </c>
      <c r="X138" s="238">
        <f t="shared" si="85"/>
        <v>0.21180812800000001</v>
      </c>
      <c r="Y138" s="238">
        <f t="shared" si="85"/>
        <v>0.21180812800000001</v>
      </c>
      <c r="Z138" s="238">
        <f t="shared" si="85"/>
        <v>0.21180812800000001</v>
      </c>
      <c r="AA138" s="238">
        <f t="shared" si="90"/>
        <v>0.63542438400000001</v>
      </c>
      <c r="AB138" s="239">
        <f t="shared" si="91"/>
        <v>2.1036531200000002</v>
      </c>
    </row>
    <row r="139" spans="1:28" s="50" customFormat="1" ht="17.25" customHeight="1" x14ac:dyDescent="0.2">
      <c r="A139" s="59"/>
      <c r="B139" s="51"/>
      <c r="C139" s="52" t="s">
        <v>127</v>
      </c>
      <c r="D139" s="63">
        <v>0.08</v>
      </c>
      <c r="E139" s="172">
        <f t="shared" si="86"/>
        <v>0.59184175999999999</v>
      </c>
      <c r="F139" s="172">
        <f t="shared" si="82"/>
        <v>3.42260016</v>
      </c>
      <c r="G139" s="172">
        <f t="shared" si="82"/>
        <v>0.46966664000000002</v>
      </c>
      <c r="H139" s="172">
        <f t="shared" si="82"/>
        <v>0.40793360000000001</v>
      </c>
      <c r="I139" s="172">
        <f t="shared" si="82"/>
        <v>0.49918575999999998</v>
      </c>
      <c r="J139" s="180">
        <f t="shared" si="83"/>
        <v>1.3767860000000001</v>
      </c>
      <c r="K139" s="180">
        <f t="shared" si="84"/>
        <v>9.4709172624000004</v>
      </c>
      <c r="L139" s="205">
        <f t="shared" si="84"/>
        <v>0.21183527999999999</v>
      </c>
      <c r="M139" s="205">
        <f t="shared" si="85"/>
        <v>0.25692792000000003</v>
      </c>
      <c r="N139" s="205">
        <f t="shared" si="85"/>
        <v>0.33577376000000003</v>
      </c>
      <c r="O139" s="279">
        <f t="shared" si="87"/>
        <v>0.80453696000000008</v>
      </c>
      <c r="P139" s="238">
        <f t="shared" si="85"/>
        <v>0.41928400000000005</v>
      </c>
      <c r="Q139" s="238">
        <f t="shared" si="85"/>
        <v>0.17676</v>
      </c>
      <c r="R139" s="238">
        <f t="shared" si="85"/>
        <v>0.49274400000000002</v>
      </c>
      <c r="S139" s="238">
        <f t="shared" si="88"/>
        <v>1.0887880000000001</v>
      </c>
      <c r="T139" s="238">
        <f t="shared" si="85"/>
        <v>0.19589999999999999</v>
      </c>
      <c r="U139" s="238">
        <f t="shared" si="85"/>
        <v>0.42361625600000002</v>
      </c>
      <c r="V139" s="238">
        <f t="shared" si="85"/>
        <v>0.42361625600000002</v>
      </c>
      <c r="W139" s="238">
        <f t="shared" si="89"/>
        <v>1.0431325120000001</v>
      </c>
      <c r="X139" s="238">
        <f t="shared" si="85"/>
        <v>0.42361625600000002</v>
      </c>
      <c r="Y139" s="238">
        <f t="shared" si="85"/>
        <v>0.42361625600000002</v>
      </c>
      <c r="Z139" s="238">
        <f t="shared" si="85"/>
        <v>0.42361625600000002</v>
      </c>
      <c r="AA139" s="238">
        <f t="shared" si="90"/>
        <v>1.270848768</v>
      </c>
      <c r="AB139" s="239">
        <f t="shared" si="91"/>
        <v>4.2073062400000003</v>
      </c>
    </row>
    <row r="140" spans="1:28" s="62" customFormat="1" ht="17.25" customHeight="1" x14ac:dyDescent="0.2">
      <c r="A140" s="424">
        <v>9</v>
      </c>
      <c r="B140" s="425" t="s">
        <v>47</v>
      </c>
      <c r="C140" s="426" t="s">
        <v>48</v>
      </c>
      <c r="D140" s="64">
        <f>SUM(D141:D156)</f>
        <v>1.0000000000000002</v>
      </c>
      <c r="E140" s="428">
        <f>'1.Danh muc CPHC'!BD16</f>
        <v>4.4684759999999999</v>
      </c>
      <c r="F140" s="428">
        <f>'1.Danh muc CPHC'!BE16</f>
        <v>15.952095</v>
      </c>
      <c r="G140" s="428">
        <f>'1.Danh muc CPHC'!BF16</f>
        <v>6.2987849999999996</v>
      </c>
      <c r="H140" s="428">
        <f>'1.Danh muc CPHC'!BG16</f>
        <v>4.4684759999999999</v>
      </c>
      <c r="I140" s="428">
        <f>'1.Danh muc CPHC'!BH16</f>
        <v>4.4684739999999996</v>
      </c>
      <c r="J140" s="428">
        <f>'1.Danh muc CPHC'!BI16</f>
        <v>15.235734999999998</v>
      </c>
      <c r="K140" s="428">
        <f>'1.Danh muc CPHC'!BJ16</f>
        <v>55.447868099999994</v>
      </c>
      <c r="L140" s="173">
        <v>1.350309</v>
      </c>
      <c r="M140" s="173">
        <v>1.350309</v>
      </c>
      <c r="N140" s="173">
        <v>1.350309</v>
      </c>
      <c r="O140" s="429">
        <f>SUM(L140:N140)</f>
        <v>4.0509269999999997</v>
      </c>
      <c r="P140" s="173">
        <v>3.9653090000000004</v>
      </c>
      <c r="Q140" s="173">
        <v>5.8161860000000001</v>
      </c>
      <c r="R140" s="173">
        <v>1.350309</v>
      </c>
      <c r="S140" s="241">
        <f>SUM(P140:R140)</f>
        <v>11.131803999999999</v>
      </c>
      <c r="T140" s="173">
        <v>5.8161860000000001</v>
      </c>
      <c r="U140" s="173">
        <v>5.3503090000000002</v>
      </c>
      <c r="V140" s="173">
        <v>5.3503090000000002</v>
      </c>
      <c r="W140" s="241">
        <f>SUM(T140:V140)</f>
        <v>16.516804</v>
      </c>
      <c r="X140" s="173">
        <v>5.3503090000000002</v>
      </c>
      <c r="Y140" s="173">
        <v>5.3503090000000002</v>
      </c>
      <c r="Z140" s="173">
        <v>5.3503090000000002</v>
      </c>
      <c r="AA140" s="241">
        <f>SUM(X140:Z140)</f>
        <v>16.050927000000001</v>
      </c>
      <c r="AB140" s="241">
        <f t="shared" si="91"/>
        <v>47.750461999999999</v>
      </c>
    </row>
    <row r="141" spans="1:28" s="50" customFormat="1" ht="17.25" customHeight="1" x14ac:dyDescent="0.2">
      <c r="A141" s="59"/>
      <c r="B141" s="51"/>
      <c r="C141" s="52" t="s">
        <v>112</v>
      </c>
      <c r="D141" s="63">
        <v>0.05</v>
      </c>
      <c r="E141" s="172">
        <f>E$140*$D141</f>
        <v>0.22342380000000001</v>
      </c>
      <c r="F141" s="172">
        <f t="shared" ref="F141:I156" si="92">F$140*$D141</f>
        <v>0.79760475000000008</v>
      </c>
      <c r="G141" s="172">
        <f t="shared" si="92"/>
        <v>0.31493925</v>
      </c>
      <c r="H141" s="172">
        <f t="shared" si="92"/>
        <v>0.22342380000000001</v>
      </c>
      <c r="I141" s="172">
        <f t="shared" si="92"/>
        <v>0.2234237</v>
      </c>
      <c r="J141" s="180">
        <f t="shared" ref="J141:J156" si="93">SUM(G141:I141)</f>
        <v>0.76178675000000007</v>
      </c>
      <c r="K141" s="180">
        <f t="shared" ref="K141:T156" si="94">K$140*$D141</f>
        <v>2.7723934049999999</v>
      </c>
      <c r="L141" s="205">
        <f t="shared" si="94"/>
        <v>6.7515450000000005E-2</v>
      </c>
      <c r="M141" s="205">
        <f t="shared" si="94"/>
        <v>6.7515450000000005E-2</v>
      </c>
      <c r="N141" s="205">
        <f t="shared" si="94"/>
        <v>6.7515450000000005E-2</v>
      </c>
      <c r="O141" s="279">
        <f t="shared" ref="O141" si="95">SUM(L141:N141)</f>
        <v>0.20254635000000001</v>
      </c>
      <c r="P141" s="238">
        <f t="shared" si="94"/>
        <v>0.19826545000000004</v>
      </c>
      <c r="Q141" s="238">
        <f t="shared" si="94"/>
        <v>0.29080929999999999</v>
      </c>
      <c r="R141" s="238">
        <f t="shared" si="94"/>
        <v>6.7515450000000005E-2</v>
      </c>
      <c r="S141" s="238">
        <f t="shared" ref="S141:S156" si="96">SUM(P141:R141)</f>
        <v>0.55659020000000003</v>
      </c>
      <c r="T141" s="238">
        <f t="shared" si="94"/>
        <v>0.29080929999999999</v>
      </c>
      <c r="U141" s="238">
        <f t="shared" ref="T141:V156" si="97">U$140*$D141</f>
        <v>0.26751545000000004</v>
      </c>
      <c r="V141" s="238">
        <f t="shared" si="97"/>
        <v>0.26751545000000004</v>
      </c>
      <c r="W141" s="238">
        <f t="shared" ref="W141:W156" si="98">SUM(T141:V141)</f>
        <v>0.82584020000000002</v>
      </c>
      <c r="X141" s="238">
        <f t="shared" ref="X141:Z156" si="99">X$140*$D141</f>
        <v>0.26751545000000004</v>
      </c>
      <c r="Y141" s="238">
        <f t="shared" si="99"/>
        <v>0.26751545000000004</v>
      </c>
      <c r="Z141" s="238">
        <f t="shared" si="99"/>
        <v>0.26751545000000004</v>
      </c>
      <c r="AA141" s="238">
        <f t="shared" ref="AA141:AA156" si="100">SUM(X141:Z141)</f>
        <v>0.80254635000000007</v>
      </c>
      <c r="AB141" s="239">
        <f t="shared" si="91"/>
        <v>2.3875231000000001</v>
      </c>
    </row>
    <row r="142" spans="1:28" s="50" customFormat="1" ht="17.25" customHeight="1" x14ac:dyDescent="0.2">
      <c r="A142" s="59"/>
      <c r="B142" s="51"/>
      <c r="C142" s="52" t="s">
        <v>113</v>
      </c>
      <c r="D142" s="63">
        <v>7.0000000000000007E-2</v>
      </c>
      <c r="E142" s="172">
        <f t="shared" ref="E142:E156" si="101">E$140*$D142</f>
        <v>0.31279332000000004</v>
      </c>
      <c r="F142" s="172">
        <f t="shared" si="92"/>
        <v>1.1166466500000001</v>
      </c>
      <c r="G142" s="172">
        <f t="shared" si="92"/>
        <v>0.44091495000000003</v>
      </c>
      <c r="H142" s="172">
        <f t="shared" si="92"/>
        <v>0.31279332000000004</v>
      </c>
      <c r="I142" s="172">
        <f t="shared" si="92"/>
        <v>0.31279318</v>
      </c>
      <c r="J142" s="180">
        <f t="shared" si="93"/>
        <v>1.0665014500000001</v>
      </c>
      <c r="K142" s="180">
        <f t="shared" si="94"/>
        <v>3.8813507669999998</v>
      </c>
      <c r="L142" s="205">
        <f t="shared" si="94"/>
        <v>9.4521630000000009E-2</v>
      </c>
      <c r="M142" s="205">
        <f t="shared" si="94"/>
        <v>9.4521630000000009E-2</v>
      </c>
      <c r="N142" s="205">
        <f t="shared" si="94"/>
        <v>9.4521630000000009E-2</v>
      </c>
      <c r="O142" s="279">
        <f t="shared" ref="O142:O156" si="102">SUM(L142:N142)</f>
        <v>0.28356489000000001</v>
      </c>
      <c r="P142" s="238">
        <f t="shared" si="94"/>
        <v>0.27757163000000007</v>
      </c>
      <c r="Q142" s="238">
        <f t="shared" si="94"/>
        <v>0.40713302000000007</v>
      </c>
      <c r="R142" s="238">
        <f t="shared" si="94"/>
        <v>9.4521630000000009E-2</v>
      </c>
      <c r="S142" s="238">
        <f t="shared" si="96"/>
        <v>0.77922628000000016</v>
      </c>
      <c r="T142" s="238">
        <f t="shared" si="97"/>
        <v>0.40713302000000007</v>
      </c>
      <c r="U142" s="238">
        <f t="shared" si="97"/>
        <v>0.37452163000000005</v>
      </c>
      <c r="V142" s="238">
        <f t="shared" si="97"/>
        <v>0.37452163000000005</v>
      </c>
      <c r="W142" s="238">
        <f t="shared" si="98"/>
        <v>1.1561762800000002</v>
      </c>
      <c r="X142" s="238">
        <f t="shared" si="99"/>
        <v>0.37452163000000005</v>
      </c>
      <c r="Y142" s="238">
        <f t="shared" si="99"/>
        <v>0.37452163000000005</v>
      </c>
      <c r="Z142" s="238">
        <f t="shared" si="99"/>
        <v>0.37452163000000005</v>
      </c>
      <c r="AA142" s="238">
        <f t="shared" si="100"/>
        <v>1.1235648900000001</v>
      </c>
      <c r="AB142" s="239">
        <f t="shared" si="91"/>
        <v>3.3425323400000004</v>
      </c>
    </row>
    <row r="143" spans="1:28" s="50" customFormat="1" ht="17.25" customHeight="1" x14ac:dyDescent="0.2">
      <c r="A143" s="59"/>
      <c r="B143" s="51"/>
      <c r="C143" s="52" t="s">
        <v>114</v>
      </c>
      <c r="D143" s="63">
        <v>7.0000000000000007E-2</v>
      </c>
      <c r="E143" s="172">
        <f t="shared" si="101"/>
        <v>0.31279332000000004</v>
      </c>
      <c r="F143" s="172">
        <f t="shared" si="92"/>
        <v>1.1166466500000001</v>
      </c>
      <c r="G143" s="172">
        <f t="shared" si="92"/>
        <v>0.44091495000000003</v>
      </c>
      <c r="H143" s="172">
        <f t="shared" si="92"/>
        <v>0.31279332000000004</v>
      </c>
      <c r="I143" s="172">
        <f t="shared" si="92"/>
        <v>0.31279318</v>
      </c>
      <c r="J143" s="180">
        <f t="shared" si="93"/>
        <v>1.0665014500000001</v>
      </c>
      <c r="K143" s="180">
        <f t="shared" si="94"/>
        <v>3.8813507669999998</v>
      </c>
      <c r="L143" s="205">
        <f t="shared" si="94"/>
        <v>9.4521630000000009E-2</v>
      </c>
      <c r="M143" s="205">
        <f t="shared" si="94"/>
        <v>9.4521630000000009E-2</v>
      </c>
      <c r="N143" s="205">
        <f t="shared" si="94"/>
        <v>9.4521630000000009E-2</v>
      </c>
      <c r="O143" s="279">
        <f t="shared" si="102"/>
        <v>0.28356489000000001</v>
      </c>
      <c r="P143" s="238">
        <f t="shared" si="94"/>
        <v>0.27757163000000007</v>
      </c>
      <c r="Q143" s="238">
        <f t="shared" si="94"/>
        <v>0.40713302000000007</v>
      </c>
      <c r="R143" s="238">
        <f t="shared" si="94"/>
        <v>9.4521630000000009E-2</v>
      </c>
      <c r="S143" s="238">
        <f t="shared" si="96"/>
        <v>0.77922628000000016</v>
      </c>
      <c r="T143" s="238">
        <f t="shared" si="97"/>
        <v>0.40713302000000007</v>
      </c>
      <c r="U143" s="238">
        <f t="shared" si="97"/>
        <v>0.37452163000000005</v>
      </c>
      <c r="V143" s="238">
        <f t="shared" si="97"/>
        <v>0.37452163000000005</v>
      </c>
      <c r="W143" s="238">
        <f t="shared" si="98"/>
        <v>1.1561762800000002</v>
      </c>
      <c r="X143" s="238">
        <f t="shared" si="99"/>
        <v>0.37452163000000005</v>
      </c>
      <c r="Y143" s="238">
        <f t="shared" si="99"/>
        <v>0.37452163000000005</v>
      </c>
      <c r="Z143" s="238">
        <f t="shared" si="99"/>
        <v>0.37452163000000005</v>
      </c>
      <c r="AA143" s="238">
        <f t="shared" si="100"/>
        <v>1.1235648900000001</v>
      </c>
      <c r="AB143" s="239">
        <f t="shared" si="91"/>
        <v>3.3425323400000004</v>
      </c>
    </row>
    <row r="144" spans="1:28" s="50" customFormat="1" ht="17.25" customHeight="1" x14ac:dyDescent="0.2">
      <c r="A144" s="59"/>
      <c r="B144" s="51"/>
      <c r="C144" s="52" t="s">
        <v>115</v>
      </c>
      <c r="D144" s="63">
        <v>0.05</v>
      </c>
      <c r="E144" s="172">
        <f t="shared" si="101"/>
        <v>0.22342380000000001</v>
      </c>
      <c r="F144" s="172">
        <f t="shared" si="92"/>
        <v>0.79760475000000008</v>
      </c>
      <c r="G144" s="172">
        <f t="shared" si="92"/>
        <v>0.31493925</v>
      </c>
      <c r="H144" s="172">
        <f t="shared" si="92"/>
        <v>0.22342380000000001</v>
      </c>
      <c r="I144" s="172">
        <f t="shared" si="92"/>
        <v>0.2234237</v>
      </c>
      <c r="J144" s="180">
        <f t="shared" si="93"/>
        <v>0.76178675000000007</v>
      </c>
      <c r="K144" s="180">
        <f t="shared" si="94"/>
        <v>2.7723934049999999</v>
      </c>
      <c r="L144" s="205">
        <f t="shared" si="94"/>
        <v>6.7515450000000005E-2</v>
      </c>
      <c r="M144" s="205">
        <f t="shared" si="94"/>
        <v>6.7515450000000005E-2</v>
      </c>
      <c r="N144" s="205">
        <f t="shared" si="94"/>
        <v>6.7515450000000005E-2</v>
      </c>
      <c r="O144" s="279">
        <f t="shared" si="102"/>
        <v>0.20254635000000001</v>
      </c>
      <c r="P144" s="238">
        <f t="shared" si="94"/>
        <v>0.19826545000000004</v>
      </c>
      <c r="Q144" s="238">
        <f t="shared" si="94"/>
        <v>0.29080929999999999</v>
      </c>
      <c r="R144" s="238">
        <f t="shared" si="94"/>
        <v>6.7515450000000005E-2</v>
      </c>
      <c r="S144" s="238">
        <f t="shared" si="96"/>
        <v>0.55659020000000003</v>
      </c>
      <c r="T144" s="238">
        <f t="shared" si="97"/>
        <v>0.29080929999999999</v>
      </c>
      <c r="U144" s="238">
        <f t="shared" si="97"/>
        <v>0.26751545000000004</v>
      </c>
      <c r="V144" s="238">
        <f t="shared" si="97"/>
        <v>0.26751545000000004</v>
      </c>
      <c r="W144" s="238">
        <f t="shared" si="98"/>
        <v>0.82584020000000002</v>
      </c>
      <c r="X144" s="238">
        <f t="shared" si="99"/>
        <v>0.26751545000000004</v>
      </c>
      <c r="Y144" s="238">
        <f t="shared" si="99"/>
        <v>0.26751545000000004</v>
      </c>
      <c r="Z144" s="238">
        <f t="shared" si="99"/>
        <v>0.26751545000000004</v>
      </c>
      <c r="AA144" s="238">
        <f t="shared" si="100"/>
        <v>0.80254635000000007</v>
      </c>
      <c r="AB144" s="239">
        <f t="shared" si="91"/>
        <v>2.3875231000000001</v>
      </c>
    </row>
    <row r="145" spans="1:30" s="50" customFormat="1" ht="17.25" customHeight="1" x14ac:dyDescent="0.2">
      <c r="A145" s="59"/>
      <c r="B145" s="51"/>
      <c r="C145" s="52" t="s">
        <v>116</v>
      </c>
      <c r="D145" s="63">
        <v>0.05</v>
      </c>
      <c r="E145" s="172">
        <f t="shared" si="101"/>
        <v>0.22342380000000001</v>
      </c>
      <c r="F145" s="172">
        <f t="shared" si="92"/>
        <v>0.79760475000000008</v>
      </c>
      <c r="G145" s="172">
        <f t="shared" si="92"/>
        <v>0.31493925</v>
      </c>
      <c r="H145" s="172">
        <f t="shared" si="92"/>
        <v>0.22342380000000001</v>
      </c>
      <c r="I145" s="172">
        <f t="shared" si="92"/>
        <v>0.2234237</v>
      </c>
      <c r="J145" s="180">
        <f t="shared" si="93"/>
        <v>0.76178675000000007</v>
      </c>
      <c r="K145" s="180">
        <f t="shared" si="94"/>
        <v>2.7723934049999999</v>
      </c>
      <c r="L145" s="205">
        <f t="shared" si="94"/>
        <v>6.7515450000000005E-2</v>
      </c>
      <c r="M145" s="205">
        <f t="shared" si="94"/>
        <v>6.7515450000000005E-2</v>
      </c>
      <c r="N145" s="205">
        <f t="shared" si="94"/>
        <v>6.7515450000000005E-2</v>
      </c>
      <c r="O145" s="279">
        <f t="shared" si="102"/>
        <v>0.20254635000000001</v>
      </c>
      <c r="P145" s="238">
        <f t="shared" si="94"/>
        <v>0.19826545000000004</v>
      </c>
      <c r="Q145" s="238">
        <f t="shared" si="94"/>
        <v>0.29080929999999999</v>
      </c>
      <c r="R145" s="238">
        <f t="shared" si="94"/>
        <v>6.7515450000000005E-2</v>
      </c>
      <c r="S145" s="238">
        <f t="shared" si="96"/>
        <v>0.55659020000000003</v>
      </c>
      <c r="T145" s="238">
        <f t="shared" si="97"/>
        <v>0.29080929999999999</v>
      </c>
      <c r="U145" s="238">
        <f t="shared" si="97"/>
        <v>0.26751545000000004</v>
      </c>
      <c r="V145" s="238">
        <f t="shared" si="97"/>
        <v>0.26751545000000004</v>
      </c>
      <c r="W145" s="238">
        <f t="shared" si="98"/>
        <v>0.82584020000000002</v>
      </c>
      <c r="X145" s="238">
        <f t="shared" si="99"/>
        <v>0.26751545000000004</v>
      </c>
      <c r="Y145" s="238">
        <f t="shared" si="99"/>
        <v>0.26751545000000004</v>
      </c>
      <c r="Z145" s="238">
        <f t="shared" si="99"/>
        <v>0.26751545000000004</v>
      </c>
      <c r="AA145" s="238">
        <f t="shared" si="100"/>
        <v>0.80254635000000007</v>
      </c>
      <c r="AB145" s="239">
        <f t="shared" si="91"/>
        <v>2.3875231000000001</v>
      </c>
    </row>
    <row r="146" spans="1:30" s="50" customFormat="1" ht="17.25" customHeight="1" x14ac:dyDescent="0.2">
      <c r="A146" s="59"/>
      <c r="B146" s="51"/>
      <c r="C146" s="52" t="s">
        <v>117</v>
      </c>
      <c r="D146" s="63">
        <v>7.0000000000000007E-2</v>
      </c>
      <c r="E146" s="172">
        <f t="shared" si="101"/>
        <v>0.31279332000000004</v>
      </c>
      <c r="F146" s="172">
        <f t="shared" si="92"/>
        <v>1.1166466500000001</v>
      </c>
      <c r="G146" s="172">
        <f t="shared" si="92"/>
        <v>0.44091495000000003</v>
      </c>
      <c r="H146" s="172">
        <f t="shared" si="92"/>
        <v>0.31279332000000004</v>
      </c>
      <c r="I146" s="172">
        <f t="shared" si="92"/>
        <v>0.31279318</v>
      </c>
      <c r="J146" s="180">
        <f t="shared" si="93"/>
        <v>1.0665014500000001</v>
      </c>
      <c r="K146" s="180">
        <f t="shared" si="94"/>
        <v>3.8813507669999998</v>
      </c>
      <c r="L146" s="205">
        <f t="shared" si="94"/>
        <v>9.4521630000000009E-2</v>
      </c>
      <c r="M146" s="205">
        <f t="shared" si="94"/>
        <v>9.4521630000000009E-2</v>
      </c>
      <c r="N146" s="205">
        <f t="shared" si="94"/>
        <v>9.4521630000000009E-2</v>
      </c>
      <c r="O146" s="279">
        <f t="shared" si="102"/>
        <v>0.28356489000000001</v>
      </c>
      <c r="P146" s="238">
        <f t="shared" si="94"/>
        <v>0.27757163000000007</v>
      </c>
      <c r="Q146" s="238">
        <f t="shared" si="94"/>
        <v>0.40713302000000007</v>
      </c>
      <c r="R146" s="238">
        <f t="shared" si="94"/>
        <v>9.4521630000000009E-2</v>
      </c>
      <c r="S146" s="238">
        <f t="shared" si="96"/>
        <v>0.77922628000000016</v>
      </c>
      <c r="T146" s="238">
        <f t="shared" si="97"/>
        <v>0.40713302000000007</v>
      </c>
      <c r="U146" s="238">
        <f t="shared" si="97"/>
        <v>0.37452163000000005</v>
      </c>
      <c r="V146" s="238">
        <f t="shared" si="97"/>
        <v>0.37452163000000005</v>
      </c>
      <c r="W146" s="238">
        <f t="shared" si="98"/>
        <v>1.1561762800000002</v>
      </c>
      <c r="X146" s="238">
        <f t="shared" si="99"/>
        <v>0.37452163000000005</v>
      </c>
      <c r="Y146" s="238">
        <f t="shared" si="99"/>
        <v>0.37452163000000005</v>
      </c>
      <c r="Z146" s="238">
        <f t="shared" si="99"/>
        <v>0.37452163000000005</v>
      </c>
      <c r="AA146" s="238">
        <f t="shared" si="100"/>
        <v>1.1235648900000001</v>
      </c>
      <c r="AB146" s="239">
        <f t="shared" si="91"/>
        <v>3.3425323400000004</v>
      </c>
    </row>
    <row r="147" spans="1:30" s="50" customFormat="1" ht="17.25" customHeight="1" x14ac:dyDescent="0.2">
      <c r="A147" s="59"/>
      <c r="B147" s="51"/>
      <c r="C147" s="52" t="s">
        <v>118</v>
      </c>
      <c r="D147" s="63">
        <v>7.0000000000000007E-2</v>
      </c>
      <c r="E147" s="172">
        <f t="shared" si="101"/>
        <v>0.31279332000000004</v>
      </c>
      <c r="F147" s="172">
        <f t="shared" si="92"/>
        <v>1.1166466500000001</v>
      </c>
      <c r="G147" s="172">
        <f t="shared" si="92"/>
        <v>0.44091495000000003</v>
      </c>
      <c r="H147" s="172">
        <f t="shared" si="92"/>
        <v>0.31279332000000004</v>
      </c>
      <c r="I147" s="172">
        <f t="shared" si="92"/>
        <v>0.31279318</v>
      </c>
      <c r="J147" s="180">
        <f t="shared" si="93"/>
        <v>1.0665014500000001</v>
      </c>
      <c r="K147" s="180">
        <f t="shared" si="94"/>
        <v>3.8813507669999998</v>
      </c>
      <c r="L147" s="205">
        <f t="shared" si="94"/>
        <v>9.4521630000000009E-2</v>
      </c>
      <c r="M147" s="205">
        <f t="shared" si="94"/>
        <v>9.4521630000000009E-2</v>
      </c>
      <c r="N147" s="205">
        <f t="shared" si="94"/>
        <v>9.4521630000000009E-2</v>
      </c>
      <c r="O147" s="279">
        <f t="shared" si="102"/>
        <v>0.28356489000000001</v>
      </c>
      <c r="P147" s="238">
        <f t="shared" si="94"/>
        <v>0.27757163000000007</v>
      </c>
      <c r="Q147" s="238">
        <f t="shared" si="94"/>
        <v>0.40713302000000007</v>
      </c>
      <c r="R147" s="238">
        <f t="shared" si="94"/>
        <v>9.4521630000000009E-2</v>
      </c>
      <c r="S147" s="238">
        <f t="shared" si="96"/>
        <v>0.77922628000000016</v>
      </c>
      <c r="T147" s="238">
        <f t="shared" si="97"/>
        <v>0.40713302000000007</v>
      </c>
      <c r="U147" s="238">
        <f t="shared" si="97"/>
        <v>0.37452163000000005</v>
      </c>
      <c r="V147" s="238">
        <f t="shared" si="97"/>
        <v>0.37452163000000005</v>
      </c>
      <c r="W147" s="238">
        <f t="shared" si="98"/>
        <v>1.1561762800000002</v>
      </c>
      <c r="X147" s="238">
        <f t="shared" si="99"/>
        <v>0.37452163000000005</v>
      </c>
      <c r="Y147" s="238">
        <f t="shared" si="99"/>
        <v>0.37452163000000005</v>
      </c>
      <c r="Z147" s="238">
        <f t="shared" si="99"/>
        <v>0.37452163000000005</v>
      </c>
      <c r="AA147" s="238">
        <f t="shared" si="100"/>
        <v>1.1235648900000001</v>
      </c>
      <c r="AB147" s="239">
        <f t="shared" si="91"/>
        <v>3.3425323400000004</v>
      </c>
    </row>
    <row r="148" spans="1:30" s="50" customFormat="1" ht="17.25" customHeight="1" x14ac:dyDescent="0.2">
      <c r="A148" s="59"/>
      <c r="B148" s="51"/>
      <c r="C148" s="52" t="s">
        <v>119</v>
      </c>
      <c r="D148" s="63">
        <v>0.06</v>
      </c>
      <c r="E148" s="172">
        <f t="shared" si="101"/>
        <v>0.26810856</v>
      </c>
      <c r="F148" s="172">
        <f t="shared" si="92"/>
        <v>0.95712569999999997</v>
      </c>
      <c r="G148" s="172">
        <f t="shared" si="92"/>
        <v>0.37792709999999996</v>
      </c>
      <c r="H148" s="172">
        <f t="shared" si="92"/>
        <v>0.26810856</v>
      </c>
      <c r="I148" s="172">
        <f t="shared" si="92"/>
        <v>0.26810843999999995</v>
      </c>
      <c r="J148" s="180">
        <f t="shared" si="93"/>
        <v>0.9141440999999999</v>
      </c>
      <c r="K148" s="180">
        <f t="shared" si="94"/>
        <v>3.3268720859999994</v>
      </c>
      <c r="L148" s="205">
        <f t="shared" si="94"/>
        <v>8.101854E-2</v>
      </c>
      <c r="M148" s="205">
        <f t="shared" si="94"/>
        <v>8.101854E-2</v>
      </c>
      <c r="N148" s="205">
        <f t="shared" si="94"/>
        <v>8.101854E-2</v>
      </c>
      <c r="O148" s="279">
        <f t="shared" si="102"/>
        <v>0.24305562</v>
      </c>
      <c r="P148" s="238">
        <f t="shared" si="94"/>
        <v>0.23791854000000001</v>
      </c>
      <c r="Q148" s="238">
        <f t="shared" si="94"/>
        <v>0.34897116</v>
      </c>
      <c r="R148" s="238">
        <f t="shared" si="94"/>
        <v>8.101854E-2</v>
      </c>
      <c r="S148" s="238">
        <f t="shared" si="96"/>
        <v>0.66790823999999993</v>
      </c>
      <c r="T148" s="238">
        <f t="shared" si="97"/>
        <v>0.34897116</v>
      </c>
      <c r="U148" s="238">
        <f t="shared" si="97"/>
        <v>0.32101854000000002</v>
      </c>
      <c r="V148" s="238">
        <f t="shared" si="97"/>
        <v>0.32101854000000002</v>
      </c>
      <c r="W148" s="238">
        <f t="shared" si="98"/>
        <v>0.99100823999999998</v>
      </c>
      <c r="X148" s="238">
        <f t="shared" si="99"/>
        <v>0.32101854000000002</v>
      </c>
      <c r="Y148" s="238">
        <f t="shared" si="99"/>
        <v>0.32101854000000002</v>
      </c>
      <c r="Z148" s="238">
        <f t="shared" si="99"/>
        <v>0.32101854000000002</v>
      </c>
      <c r="AA148" s="238">
        <f t="shared" si="100"/>
        <v>0.96305562</v>
      </c>
      <c r="AB148" s="239">
        <f t="shared" si="91"/>
        <v>2.8650277199999996</v>
      </c>
    </row>
    <row r="149" spans="1:30" s="50" customFormat="1" ht="17.25" customHeight="1" x14ac:dyDescent="0.2">
      <c r="A149" s="59"/>
      <c r="B149" s="51"/>
      <c r="C149" s="52" t="s">
        <v>120</v>
      </c>
      <c r="D149" s="63">
        <v>0.06</v>
      </c>
      <c r="E149" s="172">
        <f t="shared" si="101"/>
        <v>0.26810856</v>
      </c>
      <c r="F149" s="172">
        <f t="shared" si="92"/>
        <v>0.95712569999999997</v>
      </c>
      <c r="G149" s="172">
        <f t="shared" si="92"/>
        <v>0.37792709999999996</v>
      </c>
      <c r="H149" s="172">
        <f t="shared" si="92"/>
        <v>0.26810856</v>
      </c>
      <c r="I149" s="172">
        <f t="shared" si="92"/>
        <v>0.26810843999999995</v>
      </c>
      <c r="J149" s="180">
        <f t="shared" si="93"/>
        <v>0.9141440999999999</v>
      </c>
      <c r="K149" s="180">
        <f t="shared" si="94"/>
        <v>3.3268720859999994</v>
      </c>
      <c r="L149" s="205">
        <f t="shared" si="94"/>
        <v>8.101854E-2</v>
      </c>
      <c r="M149" s="205">
        <f t="shared" si="94"/>
        <v>8.101854E-2</v>
      </c>
      <c r="N149" s="205">
        <f t="shared" si="94"/>
        <v>8.101854E-2</v>
      </c>
      <c r="O149" s="279">
        <f t="shared" si="102"/>
        <v>0.24305562</v>
      </c>
      <c r="P149" s="238">
        <f t="shared" si="94"/>
        <v>0.23791854000000001</v>
      </c>
      <c r="Q149" s="238">
        <f t="shared" si="94"/>
        <v>0.34897116</v>
      </c>
      <c r="R149" s="238">
        <f t="shared" si="94"/>
        <v>8.101854E-2</v>
      </c>
      <c r="S149" s="238">
        <f t="shared" si="96"/>
        <v>0.66790823999999993</v>
      </c>
      <c r="T149" s="238">
        <f t="shared" si="97"/>
        <v>0.34897116</v>
      </c>
      <c r="U149" s="238">
        <f t="shared" si="97"/>
        <v>0.32101854000000002</v>
      </c>
      <c r="V149" s="238">
        <f t="shared" si="97"/>
        <v>0.32101854000000002</v>
      </c>
      <c r="W149" s="238">
        <f t="shared" si="98"/>
        <v>0.99100823999999998</v>
      </c>
      <c r="X149" s="238">
        <f t="shared" si="99"/>
        <v>0.32101854000000002</v>
      </c>
      <c r="Y149" s="238">
        <f t="shared" si="99"/>
        <v>0.32101854000000002</v>
      </c>
      <c r="Z149" s="238">
        <f t="shared" si="99"/>
        <v>0.32101854000000002</v>
      </c>
      <c r="AA149" s="238">
        <f t="shared" si="100"/>
        <v>0.96305562</v>
      </c>
      <c r="AB149" s="239">
        <f t="shared" si="91"/>
        <v>2.8650277199999996</v>
      </c>
    </row>
    <row r="150" spans="1:30" s="50" customFormat="1" ht="17.25" customHeight="1" x14ac:dyDescent="0.2">
      <c r="A150" s="59"/>
      <c r="B150" s="51"/>
      <c r="C150" s="52" t="s">
        <v>121</v>
      </c>
      <c r="D150" s="63">
        <v>0.09</v>
      </c>
      <c r="E150" s="172">
        <f t="shared" si="101"/>
        <v>0.40216283999999997</v>
      </c>
      <c r="F150" s="172">
        <f t="shared" si="92"/>
        <v>1.4356885499999998</v>
      </c>
      <c r="G150" s="172">
        <f t="shared" si="92"/>
        <v>0.56689064999999994</v>
      </c>
      <c r="H150" s="172">
        <f t="shared" si="92"/>
        <v>0.40216283999999997</v>
      </c>
      <c r="I150" s="172">
        <f t="shared" si="92"/>
        <v>0.40216265999999995</v>
      </c>
      <c r="J150" s="180">
        <f t="shared" si="93"/>
        <v>1.3712161499999997</v>
      </c>
      <c r="K150" s="180">
        <f t="shared" si="94"/>
        <v>4.9903081289999989</v>
      </c>
      <c r="L150" s="205">
        <f t="shared" si="94"/>
        <v>0.12152781</v>
      </c>
      <c r="M150" s="205">
        <f t="shared" si="94"/>
        <v>0.12152781</v>
      </c>
      <c r="N150" s="205">
        <f t="shared" si="94"/>
        <v>0.12152781</v>
      </c>
      <c r="O150" s="279">
        <f t="shared" si="102"/>
        <v>0.36458342999999999</v>
      </c>
      <c r="P150" s="238">
        <f t="shared" si="94"/>
        <v>0.35687781000000002</v>
      </c>
      <c r="Q150" s="238">
        <f t="shared" si="94"/>
        <v>0.52345673999999998</v>
      </c>
      <c r="R150" s="238">
        <f t="shared" si="94"/>
        <v>0.12152781</v>
      </c>
      <c r="S150" s="238">
        <f t="shared" si="96"/>
        <v>1.0018623599999998</v>
      </c>
      <c r="T150" s="238">
        <f t="shared" si="97"/>
        <v>0.52345673999999998</v>
      </c>
      <c r="U150" s="238">
        <f t="shared" si="97"/>
        <v>0.48152781</v>
      </c>
      <c r="V150" s="238">
        <f t="shared" si="97"/>
        <v>0.48152781</v>
      </c>
      <c r="W150" s="238">
        <f t="shared" si="98"/>
        <v>1.4865123600000001</v>
      </c>
      <c r="X150" s="238">
        <f t="shared" si="99"/>
        <v>0.48152781</v>
      </c>
      <c r="Y150" s="238">
        <f t="shared" si="99"/>
        <v>0.48152781</v>
      </c>
      <c r="Z150" s="238">
        <f t="shared" si="99"/>
        <v>0.48152781</v>
      </c>
      <c r="AA150" s="238">
        <f t="shared" si="100"/>
        <v>1.44458343</v>
      </c>
      <c r="AB150" s="239">
        <f t="shared" si="91"/>
        <v>4.2975415799999999</v>
      </c>
    </row>
    <row r="151" spans="1:30" s="50" customFormat="1" ht="17.25" customHeight="1" x14ac:dyDescent="0.2">
      <c r="A151" s="59"/>
      <c r="B151" s="51"/>
      <c r="C151" s="52" t="s">
        <v>122</v>
      </c>
      <c r="D151" s="63">
        <v>0.09</v>
      </c>
      <c r="E151" s="172">
        <f t="shared" si="101"/>
        <v>0.40216283999999997</v>
      </c>
      <c r="F151" s="172">
        <f t="shared" si="92"/>
        <v>1.4356885499999998</v>
      </c>
      <c r="G151" s="172">
        <f t="shared" si="92"/>
        <v>0.56689064999999994</v>
      </c>
      <c r="H151" s="172">
        <f t="shared" si="92"/>
        <v>0.40216283999999997</v>
      </c>
      <c r="I151" s="172">
        <f t="shared" si="92"/>
        <v>0.40216265999999995</v>
      </c>
      <c r="J151" s="180">
        <f t="shared" si="93"/>
        <v>1.3712161499999997</v>
      </c>
      <c r="K151" s="180">
        <f t="shared" si="94"/>
        <v>4.9903081289999989</v>
      </c>
      <c r="L151" s="205">
        <f t="shared" si="94"/>
        <v>0.12152781</v>
      </c>
      <c r="M151" s="205">
        <f t="shared" si="94"/>
        <v>0.12152781</v>
      </c>
      <c r="N151" s="205">
        <f t="shared" si="94"/>
        <v>0.12152781</v>
      </c>
      <c r="O151" s="279">
        <f t="shared" si="102"/>
        <v>0.36458342999999999</v>
      </c>
      <c r="P151" s="238">
        <f t="shared" si="94"/>
        <v>0.35687781000000002</v>
      </c>
      <c r="Q151" s="238">
        <f t="shared" si="94"/>
        <v>0.52345673999999998</v>
      </c>
      <c r="R151" s="238">
        <f t="shared" si="94"/>
        <v>0.12152781</v>
      </c>
      <c r="S151" s="238">
        <f t="shared" si="96"/>
        <v>1.0018623599999998</v>
      </c>
      <c r="T151" s="238">
        <f t="shared" si="97"/>
        <v>0.52345673999999998</v>
      </c>
      <c r="U151" s="238">
        <f t="shared" si="97"/>
        <v>0.48152781</v>
      </c>
      <c r="V151" s="238">
        <f t="shared" si="97"/>
        <v>0.48152781</v>
      </c>
      <c r="W151" s="238">
        <f t="shared" si="98"/>
        <v>1.4865123600000001</v>
      </c>
      <c r="X151" s="238">
        <f t="shared" si="99"/>
        <v>0.48152781</v>
      </c>
      <c r="Y151" s="238">
        <f t="shared" si="99"/>
        <v>0.48152781</v>
      </c>
      <c r="Z151" s="238">
        <f t="shared" si="99"/>
        <v>0.48152781</v>
      </c>
      <c r="AA151" s="238">
        <f t="shared" si="100"/>
        <v>1.44458343</v>
      </c>
      <c r="AB151" s="239">
        <f t="shared" si="91"/>
        <v>4.2975415799999999</v>
      </c>
    </row>
    <row r="152" spans="1:30" s="50" customFormat="1" ht="17.25" customHeight="1" x14ac:dyDescent="0.2">
      <c r="A152" s="59"/>
      <c r="B152" s="51"/>
      <c r="C152" s="52" t="s">
        <v>123</v>
      </c>
      <c r="D152" s="63">
        <v>0.04</v>
      </c>
      <c r="E152" s="172">
        <f t="shared" si="101"/>
        <v>0.17873903999999999</v>
      </c>
      <c r="F152" s="172">
        <f t="shared" si="92"/>
        <v>0.63808379999999998</v>
      </c>
      <c r="G152" s="172">
        <f t="shared" si="92"/>
        <v>0.25195139999999999</v>
      </c>
      <c r="H152" s="172">
        <f t="shared" si="92"/>
        <v>0.17873903999999999</v>
      </c>
      <c r="I152" s="172">
        <f t="shared" si="92"/>
        <v>0.17873895999999997</v>
      </c>
      <c r="J152" s="180">
        <f t="shared" si="93"/>
        <v>0.60942940000000001</v>
      </c>
      <c r="K152" s="180">
        <f t="shared" si="94"/>
        <v>2.2179147239999999</v>
      </c>
      <c r="L152" s="205">
        <f t="shared" si="94"/>
        <v>5.4012360000000002E-2</v>
      </c>
      <c r="M152" s="205">
        <f t="shared" si="94"/>
        <v>5.4012360000000002E-2</v>
      </c>
      <c r="N152" s="205">
        <f t="shared" si="94"/>
        <v>5.4012360000000002E-2</v>
      </c>
      <c r="O152" s="279">
        <f t="shared" si="102"/>
        <v>0.16203708</v>
      </c>
      <c r="P152" s="238">
        <f t="shared" si="94"/>
        <v>0.15861236000000001</v>
      </c>
      <c r="Q152" s="238">
        <f t="shared" si="94"/>
        <v>0.23264744000000001</v>
      </c>
      <c r="R152" s="238">
        <f t="shared" si="94"/>
        <v>5.4012360000000002E-2</v>
      </c>
      <c r="S152" s="238">
        <f t="shared" si="96"/>
        <v>0.44527216000000003</v>
      </c>
      <c r="T152" s="238">
        <f t="shared" si="97"/>
        <v>0.23264744000000001</v>
      </c>
      <c r="U152" s="238">
        <f t="shared" si="97"/>
        <v>0.21401236000000001</v>
      </c>
      <c r="V152" s="238">
        <f t="shared" si="97"/>
        <v>0.21401236000000001</v>
      </c>
      <c r="W152" s="238">
        <f t="shared" si="98"/>
        <v>0.66067216000000006</v>
      </c>
      <c r="X152" s="238">
        <f t="shared" si="99"/>
        <v>0.21401236000000001</v>
      </c>
      <c r="Y152" s="238">
        <f t="shared" si="99"/>
        <v>0.21401236000000001</v>
      </c>
      <c r="Z152" s="238">
        <f t="shared" si="99"/>
        <v>0.21401236000000001</v>
      </c>
      <c r="AA152" s="238">
        <f t="shared" si="100"/>
        <v>0.64203708000000004</v>
      </c>
      <c r="AB152" s="239">
        <f t="shared" si="91"/>
        <v>1.91001848</v>
      </c>
    </row>
    <row r="153" spans="1:30" s="50" customFormat="1" ht="17.25" customHeight="1" x14ac:dyDescent="0.2">
      <c r="A153" s="59"/>
      <c r="B153" s="51"/>
      <c r="C153" s="52" t="s">
        <v>124</v>
      </c>
      <c r="D153" s="63">
        <v>0.04</v>
      </c>
      <c r="E153" s="172">
        <f t="shared" si="101"/>
        <v>0.17873903999999999</v>
      </c>
      <c r="F153" s="172">
        <f t="shared" si="92"/>
        <v>0.63808379999999998</v>
      </c>
      <c r="G153" s="172">
        <f t="shared" si="92"/>
        <v>0.25195139999999999</v>
      </c>
      <c r="H153" s="172">
        <f t="shared" si="92"/>
        <v>0.17873903999999999</v>
      </c>
      <c r="I153" s="172">
        <f t="shared" si="92"/>
        <v>0.17873895999999997</v>
      </c>
      <c r="J153" s="180">
        <f t="shared" si="93"/>
        <v>0.60942940000000001</v>
      </c>
      <c r="K153" s="180">
        <f t="shared" si="94"/>
        <v>2.2179147239999999</v>
      </c>
      <c r="L153" s="205">
        <f t="shared" si="94"/>
        <v>5.4012360000000002E-2</v>
      </c>
      <c r="M153" s="205">
        <f t="shared" si="94"/>
        <v>5.4012360000000002E-2</v>
      </c>
      <c r="N153" s="205">
        <f t="shared" si="94"/>
        <v>5.4012360000000002E-2</v>
      </c>
      <c r="O153" s="279">
        <f t="shared" si="102"/>
        <v>0.16203708</v>
      </c>
      <c r="P153" s="238">
        <f t="shared" si="94"/>
        <v>0.15861236000000001</v>
      </c>
      <c r="Q153" s="238">
        <f t="shared" si="94"/>
        <v>0.23264744000000001</v>
      </c>
      <c r="R153" s="238">
        <f t="shared" si="94"/>
        <v>5.4012360000000002E-2</v>
      </c>
      <c r="S153" s="238">
        <f t="shared" si="96"/>
        <v>0.44527216000000003</v>
      </c>
      <c r="T153" s="238">
        <f t="shared" si="97"/>
        <v>0.23264744000000001</v>
      </c>
      <c r="U153" s="238">
        <f t="shared" si="97"/>
        <v>0.21401236000000001</v>
      </c>
      <c r="V153" s="238">
        <f t="shared" si="97"/>
        <v>0.21401236000000001</v>
      </c>
      <c r="W153" s="238">
        <f t="shared" si="98"/>
        <v>0.66067216000000006</v>
      </c>
      <c r="X153" s="238">
        <f t="shared" si="99"/>
        <v>0.21401236000000001</v>
      </c>
      <c r="Y153" s="238">
        <f t="shared" si="99"/>
        <v>0.21401236000000001</v>
      </c>
      <c r="Z153" s="238">
        <f t="shared" si="99"/>
        <v>0.21401236000000001</v>
      </c>
      <c r="AA153" s="238">
        <f t="shared" si="100"/>
        <v>0.64203708000000004</v>
      </c>
      <c r="AB153" s="239">
        <f t="shared" si="91"/>
        <v>1.91001848</v>
      </c>
    </row>
    <row r="154" spans="1:30" s="50" customFormat="1" ht="17.25" customHeight="1" x14ac:dyDescent="0.2">
      <c r="A154" s="59"/>
      <c r="B154" s="51"/>
      <c r="C154" s="52" t="s">
        <v>125</v>
      </c>
      <c r="D154" s="63">
        <v>0.04</v>
      </c>
      <c r="E154" s="172">
        <f t="shared" si="101"/>
        <v>0.17873903999999999</v>
      </c>
      <c r="F154" s="172">
        <f t="shared" si="92"/>
        <v>0.63808379999999998</v>
      </c>
      <c r="G154" s="172">
        <f t="shared" si="92"/>
        <v>0.25195139999999999</v>
      </c>
      <c r="H154" s="172">
        <f t="shared" si="92"/>
        <v>0.17873903999999999</v>
      </c>
      <c r="I154" s="172">
        <f t="shared" si="92"/>
        <v>0.17873895999999997</v>
      </c>
      <c r="J154" s="180">
        <f t="shared" si="93"/>
        <v>0.60942940000000001</v>
      </c>
      <c r="K154" s="180">
        <f t="shared" si="94"/>
        <v>2.2179147239999999</v>
      </c>
      <c r="L154" s="205">
        <f t="shared" si="94"/>
        <v>5.4012360000000002E-2</v>
      </c>
      <c r="M154" s="205">
        <f t="shared" si="94"/>
        <v>5.4012360000000002E-2</v>
      </c>
      <c r="N154" s="205">
        <f t="shared" si="94"/>
        <v>5.4012360000000002E-2</v>
      </c>
      <c r="O154" s="279">
        <f t="shared" si="102"/>
        <v>0.16203708</v>
      </c>
      <c r="P154" s="238">
        <f t="shared" si="94"/>
        <v>0.15861236000000001</v>
      </c>
      <c r="Q154" s="238">
        <f t="shared" si="94"/>
        <v>0.23264744000000001</v>
      </c>
      <c r="R154" s="238">
        <f t="shared" si="94"/>
        <v>5.4012360000000002E-2</v>
      </c>
      <c r="S154" s="238">
        <f t="shared" si="96"/>
        <v>0.44527216000000003</v>
      </c>
      <c r="T154" s="238">
        <f t="shared" si="97"/>
        <v>0.23264744000000001</v>
      </c>
      <c r="U154" s="238">
        <f t="shared" si="97"/>
        <v>0.21401236000000001</v>
      </c>
      <c r="V154" s="238">
        <f t="shared" si="97"/>
        <v>0.21401236000000001</v>
      </c>
      <c r="W154" s="238">
        <f t="shared" si="98"/>
        <v>0.66067216000000006</v>
      </c>
      <c r="X154" s="238">
        <f t="shared" si="99"/>
        <v>0.21401236000000001</v>
      </c>
      <c r="Y154" s="238">
        <f t="shared" si="99"/>
        <v>0.21401236000000001</v>
      </c>
      <c r="Z154" s="238">
        <f t="shared" si="99"/>
        <v>0.21401236000000001</v>
      </c>
      <c r="AA154" s="238">
        <f t="shared" si="100"/>
        <v>0.64203708000000004</v>
      </c>
      <c r="AB154" s="239">
        <f t="shared" si="91"/>
        <v>1.91001848</v>
      </c>
    </row>
    <row r="155" spans="1:30" s="50" customFormat="1" ht="17.25" customHeight="1" x14ac:dyDescent="0.2">
      <c r="A155" s="59"/>
      <c r="B155" s="51"/>
      <c r="C155" s="52" t="s">
        <v>126</v>
      </c>
      <c r="D155" s="63">
        <v>0.06</v>
      </c>
      <c r="E155" s="172">
        <f t="shared" si="101"/>
        <v>0.26810856</v>
      </c>
      <c r="F155" s="172">
        <f t="shared" si="92"/>
        <v>0.95712569999999997</v>
      </c>
      <c r="G155" s="172">
        <f t="shared" si="92"/>
        <v>0.37792709999999996</v>
      </c>
      <c r="H155" s="172">
        <f t="shared" si="92"/>
        <v>0.26810856</v>
      </c>
      <c r="I155" s="172">
        <f t="shared" si="92"/>
        <v>0.26810843999999995</v>
      </c>
      <c r="J155" s="180">
        <f t="shared" si="93"/>
        <v>0.9141440999999999</v>
      </c>
      <c r="K155" s="180">
        <f t="shared" si="94"/>
        <v>3.3268720859999994</v>
      </c>
      <c r="L155" s="205">
        <f t="shared" si="94"/>
        <v>8.101854E-2</v>
      </c>
      <c r="M155" s="205">
        <f t="shared" si="94"/>
        <v>8.101854E-2</v>
      </c>
      <c r="N155" s="205">
        <f t="shared" si="94"/>
        <v>8.101854E-2</v>
      </c>
      <c r="O155" s="279">
        <f t="shared" si="102"/>
        <v>0.24305562</v>
      </c>
      <c r="P155" s="238">
        <f t="shared" si="94"/>
        <v>0.23791854000000001</v>
      </c>
      <c r="Q155" s="238">
        <f t="shared" si="94"/>
        <v>0.34897116</v>
      </c>
      <c r="R155" s="238">
        <f t="shared" si="94"/>
        <v>8.101854E-2</v>
      </c>
      <c r="S155" s="238">
        <f t="shared" si="96"/>
        <v>0.66790823999999993</v>
      </c>
      <c r="T155" s="238">
        <f t="shared" si="97"/>
        <v>0.34897116</v>
      </c>
      <c r="U155" s="238">
        <f t="shared" si="97"/>
        <v>0.32101854000000002</v>
      </c>
      <c r="V155" s="238">
        <f t="shared" si="97"/>
        <v>0.32101854000000002</v>
      </c>
      <c r="W155" s="238">
        <f t="shared" si="98"/>
        <v>0.99100823999999998</v>
      </c>
      <c r="X155" s="238">
        <f t="shared" si="99"/>
        <v>0.32101854000000002</v>
      </c>
      <c r="Y155" s="238">
        <f t="shared" si="99"/>
        <v>0.32101854000000002</v>
      </c>
      <c r="Z155" s="238">
        <f t="shared" si="99"/>
        <v>0.32101854000000002</v>
      </c>
      <c r="AA155" s="238">
        <f t="shared" si="100"/>
        <v>0.96305562</v>
      </c>
      <c r="AB155" s="239">
        <f t="shared" si="91"/>
        <v>2.8650277199999996</v>
      </c>
    </row>
    <row r="156" spans="1:30" s="50" customFormat="1" ht="17.25" customHeight="1" x14ac:dyDescent="0.2">
      <c r="A156" s="59"/>
      <c r="B156" s="51"/>
      <c r="C156" s="52" t="s">
        <v>127</v>
      </c>
      <c r="D156" s="63">
        <v>0.09</v>
      </c>
      <c r="E156" s="172">
        <f t="shared" si="101"/>
        <v>0.40216283999999997</v>
      </c>
      <c r="F156" s="172">
        <f t="shared" si="92"/>
        <v>1.4356885499999998</v>
      </c>
      <c r="G156" s="172">
        <f t="shared" si="92"/>
        <v>0.56689064999999994</v>
      </c>
      <c r="H156" s="172">
        <f t="shared" si="92"/>
        <v>0.40216283999999997</v>
      </c>
      <c r="I156" s="172">
        <f t="shared" si="92"/>
        <v>0.40216265999999995</v>
      </c>
      <c r="J156" s="180">
        <f t="shared" si="93"/>
        <v>1.3712161499999997</v>
      </c>
      <c r="K156" s="180">
        <f t="shared" si="94"/>
        <v>4.9903081289999989</v>
      </c>
      <c r="L156" s="205">
        <f t="shared" si="94"/>
        <v>0.12152781</v>
      </c>
      <c r="M156" s="205">
        <f t="shared" si="94"/>
        <v>0.12152781</v>
      </c>
      <c r="N156" s="205">
        <f t="shared" si="94"/>
        <v>0.12152781</v>
      </c>
      <c r="O156" s="279">
        <f t="shared" si="102"/>
        <v>0.36458342999999999</v>
      </c>
      <c r="P156" s="238">
        <f t="shared" si="94"/>
        <v>0.35687781000000002</v>
      </c>
      <c r="Q156" s="238">
        <f t="shared" si="94"/>
        <v>0.52345673999999998</v>
      </c>
      <c r="R156" s="238">
        <f t="shared" si="94"/>
        <v>0.12152781</v>
      </c>
      <c r="S156" s="238">
        <f t="shared" si="96"/>
        <v>1.0018623599999998</v>
      </c>
      <c r="T156" s="238">
        <f t="shared" si="97"/>
        <v>0.52345673999999998</v>
      </c>
      <c r="U156" s="238">
        <f t="shared" si="97"/>
        <v>0.48152781</v>
      </c>
      <c r="V156" s="238">
        <f t="shared" si="97"/>
        <v>0.48152781</v>
      </c>
      <c r="W156" s="238">
        <f t="shared" si="98"/>
        <v>1.4865123600000001</v>
      </c>
      <c r="X156" s="238">
        <f t="shared" si="99"/>
        <v>0.48152781</v>
      </c>
      <c r="Y156" s="238">
        <f t="shared" si="99"/>
        <v>0.48152781</v>
      </c>
      <c r="Z156" s="238">
        <f t="shared" si="99"/>
        <v>0.48152781</v>
      </c>
      <c r="AA156" s="238">
        <f t="shared" si="100"/>
        <v>1.44458343</v>
      </c>
      <c r="AB156" s="239">
        <f t="shared" si="91"/>
        <v>4.2975415799999999</v>
      </c>
    </row>
    <row r="157" spans="1:30" s="50" customFormat="1" ht="17.25" customHeight="1" x14ac:dyDescent="0.2">
      <c r="A157" s="414" t="s">
        <v>49</v>
      </c>
      <c r="B157" s="415"/>
      <c r="C157" s="416" t="s">
        <v>50</v>
      </c>
      <c r="D157" s="417"/>
      <c r="E157" s="418">
        <f>E158+E175+E192+E209+E226+E243+E260</f>
        <v>36.176107999999999</v>
      </c>
      <c r="F157" s="418">
        <f t="shared" ref="F157:J157" si="103">F158+F175+F192+F209+F226+F243+F260</f>
        <v>133.101945</v>
      </c>
      <c r="G157" s="418">
        <f t="shared" si="103"/>
        <v>38.263493999999994</v>
      </c>
      <c r="H157" s="418">
        <f t="shared" si="103"/>
        <v>60.641266999999999</v>
      </c>
      <c r="I157" s="418">
        <f t="shared" si="103"/>
        <v>48.991776000000002</v>
      </c>
      <c r="J157" s="418">
        <f t="shared" si="103"/>
        <v>147.896537</v>
      </c>
      <c r="K157" s="418">
        <f t="shared" ref="K157:AA157" si="104">K158+K175+K192+K209+K226+K243+K260</f>
        <v>524.81932552000001</v>
      </c>
      <c r="L157" s="208">
        <f t="shared" si="104"/>
        <v>33.776862999999999</v>
      </c>
      <c r="M157" s="208">
        <f t="shared" si="104"/>
        <v>30.849105999999999</v>
      </c>
      <c r="N157" s="208">
        <f t="shared" si="104"/>
        <v>38.376636000000005</v>
      </c>
      <c r="O157" s="208">
        <f t="shared" si="104"/>
        <v>103.002605</v>
      </c>
      <c r="P157" s="208">
        <f t="shared" ref="P157" si="105">P158+P175+P192+P209+P226+P243+P260</f>
        <v>33.741295999999998</v>
      </c>
      <c r="Q157" s="208">
        <f t="shared" ref="Q157:T157" si="106">Q158+Q175+Q192+Q209+Q226+Q243+Q260</f>
        <v>29.612466999999999</v>
      </c>
      <c r="R157" s="208">
        <f t="shared" si="106"/>
        <v>31.497116999999999</v>
      </c>
      <c r="S157" s="208">
        <f t="shared" si="106"/>
        <v>94.850879999999989</v>
      </c>
      <c r="T157" s="208">
        <f t="shared" si="106"/>
        <v>34.592503000000001</v>
      </c>
      <c r="U157" s="208">
        <f t="shared" si="104"/>
        <v>30.557262359999996</v>
      </c>
      <c r="V157" s="208">
        <f t="shared" si="104"/>
        <v>30.557262359999996</v>
      </c>
      <c r="W157" s="208">
        <f t="shared" si="104"/>
        <v>95.707027719999985</v>
      </c>
      <c r="X157" s="208">
        <f t="shared" ref="X157:Z157" si="107">X158+X175+X192+X209+X226+X243+X260</f>
        <v>30.557262359999996</v>
      </c>
      <c r="Y157" s="208">
        <f t="shared" si="107"/>
        <v>30.557262359999996</v>
      </c>
      <c r="Z157" s="208">
        <f t="shared" si="107"/>
        <v>30.557262359999996</v>
      </c>
      <c r="AA157" s="208">
        <f t="shared" si="104"/>
        <v>91.671787080000001</v>
      </c>
      <c r="AB157" s="419">
        <f t="shared" si="91"/>
        <v>385.23229979999996</v>
      </c>
    </row>
    <row r="158" spans="1:30" s="62" customFormat="1" ht="17.25" customHeight="1" x14ac:dyDescent="0.2">
      <c r="A158" s="434">
        <v>10</v>
      </c>
      <c r="B158" s="425" t="s">
        <v>51</v>
      </c>
      <c r="C158" s="426" t="s">
        <v>52</v>
      </c>
      <c r="D158" s="64">
        <f>SUM(D159:D174)</f>
        <v>1</v>
      </c>
      <c r="E158" s="428">
        <f>'1.Danh muc CPHC'!BD18</f>
        <v>1.0107529999999998</v>
      </c>
      <c r="F158" s="428">
        <f>'1.Danh muc CPHC'!BE18</f>
        <v>3.4301050000000002</v>
      </c>
      <c r="G158" s="428">
        <f>'1.Danh muc CPHC'!BF18</f>
        <v>1.2997210000000001</v>
      </c>
      <c r="H158" s="428">
        <f>'1.Danh muc CPHC'!BG18</f>
        <v>2.2610890000000001</v>
      </c>
      <c r="I158" s="428">
        <f>'1.Danh muc CPHC'!BH18</f>
        <v>2.2122910000000005</v>
      </c>
      <c r="J158" s="428">
        <f>'1.Danh muc CPHC'!BI18</f>
        <v>5.7731009999999996</v>
      </c>
      <c r="K158" s="428">
        <f>'1.Danh muc CPHC'!BJ18</f>
        <v>16.337909100000001</v>
      </c>
      <c r="L158" s="173">
        <v>1.6635150000000001</v>
      </c>
      <c r="M158" s="173">
        <v>0.75554999999999994</v>
      </c>
      <c r="N158" s="173">
        <v>1.8063410000000002</v>
      </c>
      <c r="O158" s="429">
        <f>SUM(L158:N158)</f>
        <v>4.2254059999999996</v>
      </c>
      <c r="P158" s="173">
        <v>1.962844</v>
      </c>
      <c r="Q158" s="173">
        <v>1.6012979999999999</v>
      </c>
      <c r="R158" s="173">
        <v>1.794327</v>
      </c>
      <c r="S158" s="241">
        <f>SUM(P158:R158)</f>
        <v>5.3584689999999995</v>
      </c>
      <c r="T158" s="173">
        <v>1.6176730000000001</v>
      </c>
      <c r="U158" s="241">
        <v>2.1706454399999999</v>
      </c>
      <c r="V158" s="241">
        <v>2.1706454399999999</v>
      </c>
      <c r="W158" s="241">
        <f>SUM(T158:V158)</f>
        <v>5.9589638800000007</v>
      </c>
      <c r="X158" s="241">
        <v>2.1706454399999999</v>
      </c>
      <c r="Y158" s="241">
        <v>2.1706454399999999</v>
      </c>
      <c r="Z158" s="241">
        <v>2.1706454399999999</v>
      </c>
      <c r="AA158" s="241">
        <f>SUM(X158:Z158)</f>
        <v>6.5119363200000002</v>
      </c>
      <c r="AB158" s="241">
        <f t="shared" si="91"/>
        <v>22.054775200000002</v>
      </c>
      <c r="AD158" s="376"/>
    </row>
    <row r="159" spans="1:30" s="50" customFormat="1" ht="17.25" customHeight="1" x14ac:dyDescent="0.2">
      <c r="A159" s="59"/>
      <c r="B159" s="51"/>
      <c r="C159" s="52" t="s">
        <v>112</v>
      </c>
      <c r="D159" s="63">
        <v>0.08</v>
      </c>
      <c r="E159" s="172">
        <f>E$158*$D159</f>
        <v>8.0860239999999986E-2</v>
      </c>
      <c r="F159" s="172">
        <f t="shared" ref="F159:I174" si="108">F$158*$D159</f>
        <v>0.2744084</v>
      </c>
      <c r="G159" s="172">
        <f t="shared" si="108"/>
        <v>0.10397768000000002</v>
      </c>
      <c r="H159" s="172">
        <f t="shared" si="108"/>
        <v>0.18088712000000001</v>
      </c>
      <c r="I159" s="172">
        <f t="shared" si="108"/>
        <v>0.17698328000000005</v>
      </c>
      <c r="J159" s="180">
        <f t="shared" ref="J159:J174" si="109">SUM(G159:I159)</f>
        <v>0.46184808000000011</v>
      </c>
      <c r="K159" s="180">
        <f t="shared" ref="K159:T174" si="110">K$158*$D159</f>
        <v>1.307032728</v>
      </c>
      <c r="L159" s="205">
        <f t="shared" si="110"/>
        <v>0.13308120000000001</v>
      </c>
      <c r="M159" s="205">
        <f t="shared" si="110"/>
        <v>6.0443999999999998E-2</v>
      </c>
      <c r="N159" s="205">
        <f t="shared" si="110"/>
        <v>0.14450728000000002</v>
      </c>
      <c r="O159" s="279">
        <f t="shared" ref="O159" si="111">SUM(L159:N159)</f>
        <v>0.33803248000000002</v>
      </c>
      <c r="P159" s="238">
        <f t="shared" si="110"/>
        <v>0.15702752</v>
      </c>
      <c r="Q159" s="238">
        <f t="shared" si="110"/>
        <v>0.12810384</v>
      </c>
      <c r="R159" s="238">
        <f t="shared" si="110"/>
        <v>0.14354616000000001</v>
      </c>
      <c r="S159" s="238">
        <f t="shared" ref="S159:S174" si="112">SUM(P159:R159)</f>
        <v>0.42867752000000003</v>
      </c>
      <c r="T159" s="238">
        <f t="shared" si="110"/>
        <v>0.12941384</v>
      </c>
      <c r="U159" s="238">
        <f t="shared" ref="T159:V174" si="113">U$158*$D159</f>
        <v>0.17365163519999999</v>
      </c>
      <c r="V159" s="238">
        <f t="shared" si="113"/>
        <v>0.17365163519999999</v>
      </c>
      <c r="W159" s="238">
        <f t="shared" ref="W159:W174" si="114">SUM(T159:V159)</f>
        <v>0.47671711039999998</v>
      </c>
      <c r="X159" s="238">
        <f t="shared" ref="X159:Z174" si="115">X$158*$D159</f>
        <v>0.17365163519999999</v>
      </c>
      <c r="Y159" s="238">
        <f t="shared" si="115"/>
        <v>0.17365163519999999</v>
      </c>
      <c r="Z159" s="238">
        <f t="shared" si="115"/>
        <v>0.17365163519999999</v>
      </c>
      <c r="AA159" s="238">
        <f t="shared" ref="AA159:AA174" si="116">SUM(X159:Z159)</f>
        <v>0.52095490560000002</v>
      </c>
      <c r="AB159" s="239">
        <f t="shared" si="91"/>
        <v>1.7643820160000001</v>
      </c>
    </row>
    <row r="160" spans="1:30" s="50" customFormat="1" ht="17.25" customHeight="1" x14ac:dyDescent="0.2">
      <c r="A160" s="59"/>
      <c r="B160" s="51"/>
      <c r="C160" s="52" t="s">
        <v>113</v>
      </c>
      <c r="D160" s="63">
        <v>0.09</v>
      </c>
      <c r="E160" s="172">
        <f t="shared" ref="E160:E174" si="117">E$158*$D160</f>
        <v>9.0967769999999976E-2</v>
      </c>
      <c r="F160" s="172">
        <f t="shared" si="108"/>
        <v>0.30870945</v>
      </c>
      <c r="G160" s="172">
        <f t="shared" si="108"/>
        <v>0.11697489000000001</v>
      </c>
      <c r="H160" s="172">
        <f t="shared" si="108"/>
        <v>0.20349801000000001</v>
      </c>
      <c r="I160" s="172">
        <f t="shared" si="108"/>
        <v>0.19910619000000004</v>
      </c>
      <c r="J160" s="180">
        <f t="shared" si="109"/>
        <v>0.51957909000000002</v>
      </c>
      <c r="K160" s="180">
        <f t="shared" si="110"/>
        <v>1.470411819</v>
      </c>
      <c r="L160" s="205">
        <f t="shared" si="110"/>
        <v>0.14971635</v>
      </c>
      <c r="M160" s="205">
        <f t="shared" si="110"/>
        <v>6.7999499999999991E-2</v>
      </c>
      <c r="N160" s="205">
        <f t="shared" si="110"/>
        <v>0.16257069000000002</v>
      </c>
      <c r="O160" s="279">
        <f t="shared" ref="O160:O174" si="118">SUM(L160:N160)</f>
        <v>0.38028654000000001</v>
      </c>
      <c r="P160" s="238">
        <f t="shared" si="110"/>
        <v>0.17665596</v>
      </c>
      <c r="Q160" s="238">
        <f t="shared" si="110"/>
        <v>0.14411681999999998</v>
      </c>
      <c r="R160" s="238">
        <f t="shared" si="110"/>
        <v>0.16148942999999999</v>
      </c>
      <c r="S160" s="238">
        <f t="shared" si="112"/>
        <v>0.48226220999999997</v>
      </c>
      <c r="T160" s="238">
        <f t="shared" si="113"/>
        <v>0.14559057</v>
      </c>
      <c r="U160" s="238">
        <f t="shared" si="113"/>
        <v>0.19535808959999998</v>
      </c>
      <c r="V160" s="238">
        <f t="shared" si="113"/>
        <v>0.19535808959999998</v>
      </c>
      <c r="W160" s="238">
        <f t="shared" si="114"/>
        <v>0.53630674919999999</v>
      </c>
      <c r="X160" s="238">
        <f t="shared" si="115"/>
        <v>0.19535808959999998</v>
      </c>
      <c r="Y160" s="238">
        <f t="shared" si="115"/>
        <v>0.19535808959999998</v>
      </c>
      <c r="Z160" s="238">
        <f t="shared" si="115"/>
        <v>0.19535808959999998</v>
      </c>
      <c r="AA160" s="238">
        <f t="shared" si="116"/>
        <v>0.58607426879999991</v>
      </c>
      <c r="AB160" s="239">
        <f t="shared" si="91"/>
        <v>1.984929768</v>
      </c>
    </row>
    <row r="161" spans="1:28" s="50" customFormat="1" ht="17.25" customHeight="1" x14ac:dyDescent="0.2">
      <c r="A161" s="59"/>
      <c r="B161" s="51"/>
      <c r="C161" s="52" t="s">
        <v>114</v>
      </c>
      <c r="D161" s="63">
        <v>0.09</v>
      </c>
      <c r="E161" s="172">
        <f t="shared" si="117"/>
        <v>9.0967769999999976E-2</v>
      </c>
      <c r="F161" s="172">
        <f t="shared" si="108"/>
        <v>0.30870945</v>
      </c>
      <c r="G161" s="172">
        <f t="shared" si="108"/>
        <v>0.11697489000000001</v>
      </c>
      <c r="H161" s="172">
        <f t="shared" si="108"/>
        <v>0.20349801000000001</v>
      </c>
      <c r="I161" s="172">
        <f t="shared" si="108"/>
        <v>0.19910619000000004</v>
      </c>
      <c r="J161" s="180">
        <f t="shared" si="109"/>
        <v>0.51957909000000002</v>
      </c>
      <c r="K161" s="180">
        <f t="shared" si="110"/>
        <v>1.470411819</v>
      </c>
      <c r="L161" s="205">
        <f t="shared" si="110"/>
        <v>0.14971635</v>
      </c>
      <c r="M161" s="205">
        <f t="shared" si="110"/>
        <v>6.7999499999999991E-2</v>
      </c>
      <c r="N161" s="205">
        <f t="shared" si="110"/>
        <v>0.16257069000000002</v>
      </c>
      <c r="O161" s="279">
        <f t="shared" si="118"/>
        <v>0.38028654000000001</v>
      </c>
      <c r="P161" s="238">
        <f t="shared" si="110"/>
        <v>0.17665596</v>
      </c>
      <c r="Q161" s="238">
        <f t="shared" si="110"/>
        <v>0.14411681999999998</v>
      </c>
      <c r="R161" s="238">
        <f t="shared" si="110"/>
        <v>0.16148942999999999</v>
      </c>
      <c r="S161" s="238">
        <f t="shared" si="112"/>
        <v>0.48226220999999997</v>
      </c>
      <c r="T161" s="238">
        <f t="shared" si="113"/>
        <v>0.14559057</v>
      </c>
      <c r="U161" s="238">
        <f t="shared" si="113"/>
        <v>0.19535808959999998</v>
      </c>
      <c r="V161" s="238">
        <f t="shared" si="113"/>
        <v>0.19535808959999998</v>
      </c>
      <c r="W161" s="238">
        <f t="shared" si="114"/>
        <v>0.53630674919999999</v>
      </c>
      <c r="X161" s="238">
        <f t="shared" si="115"/>
        <v>0.19535808959999998</v>
      </c>
      <c r="Y161" s="238">
        <f t="shared" si="115"/>
        <v>0.19535808959999998</v>
      </c>
      <c r="Z161" s="238">
        <f t="shared" si="115"/>
        <v>0.19535808959999998</v>
      </c>
      <c r="AA161" s="238">
        <f t="shared" si="116"/>
        <v>0.58607426879999991</v>
      </c>
      <c r="AB161" s="239">
        <f t="shared" si="91"/>
        <v>1.984929768</v>
      </c>
    </row>
    <row r="162" spans="1:28" s="50" customFormat="1" ht="17.25" customHeight="1" x14ac:dyDescent="0.2">
      <c r="A162" s="59"/>
      <c r="B162" s="51"/>
      <c r="C162" s="52" t="s">
        <v>115</v>
      </c>
      <c r="D162" s="63">
        <v>0.06</v>
      </c>
      <c r="E162" s="172">
        <f t="shared" si="117"/>
        <v>6.0645179999999986E-2</v>
      </c>
      <c r="F162" s="172">
        <f t="shared" si="108"/>
        <v>0.2058063</v>
      </c>
      <c r="G162" s="172">
        <f t="shared" si="108"/>
        <v>7.7983259999999999E-2</v>
      </c>
      <c r="H162" s="172">
        <f t="shared" si="108"/>
        <v>0.13566534</v>
      </c>
      <c r="I162" s="172">
        <f t="shared" si="108"/>
        <v>0.13273746000000003</v>
      </c>
      <c r="J162" s="180">
        <f t="shared" si="109"/>
        <v>0.34638606000000005</v>
      </c>
      <c r="K162" s="180">
        <f t="shared" si="110"/>
        <v>0.98027454599999997</v>
      </c>
      <c r="L162" s="205">
        <f t="shared" si="110"/>
        <v>9.9810899999999994E-2</v>
      </c>
      <c r="M162" s="205">
        <f t="shared" si="110"/>
        <v>4.5332999999999998E-2</v>
      </c>
      <c r="N162" s="205">
        <f t="shared" si="110"/>
        <v>0.10838046000000001</v>
      </c>
      <c r="O162" s="279">
        <f t="shared" si="118"/>
        <v>0.25352436</v>
      </c>
      <c r="P162" s="238">
        <f t="shared" si="110"/>
        <v>0.11777064</v>
      </c>
      <c r="Q162" s="238">
        <f t="shared" si="110"/>
        <v>9.6077879999999991E-2</v>
      </c>
      <c r="R162" s="238">
        <f t="shared" si="110"/>
        <v>0.10765962</v>
      </c>
      <c r="S162" s="238">
        <f t="shared" si="112"/>
        <v>0.32150814</v>
      </c>
      <c r="T162" s="238">
        <f t="shared" si="113"/>
        <v>9.7060380000000002E-2</v>
      </c>
      <c r="U162" s="238">
        <f t="shared" si="113"/>
        <v>0.1302387264</v>
      </c>
      <c r="V162" s="238">
        <f t="shared" si="113"/>
        <v>0.1302387264</v>
      </c>
      <c r="W162" s="238">
        <f t="shared" si="114"/>
        <v>0.35753783280000001</v>
      </c>
      <c r="X162" s="238">
        <f t="shared" si="115"/>
        <v>0.1302387264</v>
      </c>
      <c r="Y162" s="238">
        <f t="shared" si="115"/>
        <v>0.1302387264</v>
      </c>
      <c r="Z162" s="238">
        <f t="shared" si="115"/>
        <v>0.1302387264</v>
      </c>
      <c r="AA162" s="238">
        <f t="shared" si="116"/>
        <v>0.39071617920000001</v>
      </c>
      <c r="AB162" s="239">
        <f t="shared" si="91"/>
        <v>1.3232865120000001</v>
      </c>
    </row>
    <row r="163" spans="1:28" s="50" customFormat="1" ht="17.25" customHeight="1" x14ac:dyDescent="0.2">
      <c r="A163" s="59"/>
      <c r="B163" s="51"/>
      <c r="C163" s="52" t="s">
        <v>116</v>
      </c>
      <c r="D163" s="63">
        <v>0.06</v>
      </c>
      <c r="E163" s="172">
        <f t="shared" si="117"/>
        <v>6.0645179999999986E-2</v>
      </c>
      <c r="F163" s="172">
        <f t="shared" si="108"/>
        <v>0.2058063</v>
      </c>
      <c r="G163" s="172">
        <f t="shared" si="108"/>
        <v>7.7983259999999999E-2</v>
      </c>
      <c r="H163" s="172">
        <f t="shared" si="108"/>
        <v>0.13566534</v>
      </c>
      <c r="I163" s="172">
        <f t="shared" si="108"/>
        <v>0.13273746000000003</v>
      </c>
      <c r="J163" s="180">
        <f t="shared" si="109"/>
        <v>0.34638606000000005</v>
      </c>
      <c r="K163" s="180">
        <f t="shared" si="110"/>
        <v>0.98027454599999997</v>
      </c>
      <c r="L163" s="205">
        <f t="shared" si="110"/>
        <v>9.9810899999999994E-2</v>
      </c>
      <c r="M163" s="205">
        <f t="shared" si="110"/>
        <v>4.5332999999999998E-2</v>
      </c>
      <c r="N163" s="205">
        <f t="shared" si="110"/>
        <v>0.10838046000000001</v>
      </c>
      <c r="O163" s="279">
        <f t="shared" si="118"/>
        <v>0.25352436</v>
      </c>
      <c r="P163" s="238">
        <f t="shared" si="110"/>
        <v>0.11777064</v>
      </c>
      <c r="Q163" s="238">
        <f t="shared" si="110"/>
        <v>9.6077879999999991E-2</v>
      </c>
      <c r="R163" s="238">
        <f t="shared" si="110"/>
        <v>0.10765962</v>
      </c>
      <c r="S163" s="238">
        <f t="shared" si="112"/>
        <v>0.32150814</v>
      </c>
      <c r="T163" s="238">
        <f t="shared" si="113"/>
        <v>9.7060380000000002E-2</v>
      </c>
      <c r="U163" s="238">
        <f t="shared" si="113"/>
        <v>0.1302387264</v>
      </c>
      <c r="V163" s="238">
        <f t="shared" si="113"/>
        <v>0.1302387264</v>
      </c>
      <c r="W163" s="238">
        <f t="shared" si="114"/>
        <v>0.35753783280000001</v>
      </c>
      <c r="X163" s="238">
        <f t="shared" si="115"/>
        <v>0.1302387264</v>
      </c>
      <c r="Y163" s="238">
        <f t="shared" si="115"/>
        <v>0.1302387264</v>
      </c>
      <c r="Z163" s="238">
        <f t="shared" si="115"/>
        <v>0.1302387264</v>
      </c>
      <c r="AA163" s="238">
        <f t="shared" si="116"/>
        <v>0.39071617920000001</v>
      </c>
      <c r="AB163" s="239">
        <f t="shared" si="91"/>
        <v>1.3232865120000001</v>
      </c>
    </row>
    <row r="164" spans="1:28" s="50" customFormat="1" ht="17.25" customHeight="1" x14ac:dyDescent="0.2">
      <c r="A164" s="59"/>
      <c r="B164" s="51"/>
      <c r="C164" s="52" t="s">
        <v>117</v>
      </c>
      <c r="D164" s="63">
        <v>0.09</v>
      </c>
      <c r="E164" s="172">
        <f t="shared" si="117"/>
        <v>9.0967769999999976E-2</v>
      </c>
      <c r="F164" s="172">
        <f t="shared" si="108"/>
        <v>0.30870945</v>
      </c>
      <c r="G164" s="172">
        <f t="shared" si="108"/>
        <v>0.11697489000000001</v>
      </c>
      <c r="H164" s="172">
        <f t="shared" si="108"/>
        <v>0.20349801000000001</v>
      </c>
      <c r="I164" s="172">
        <f t="shared" si="108"/>
        <v>0.19910619000000004</v>
      </c>
      <c r="J164" s="180">
        <f t="shared" si="109"/>
        <v>0.51957909000000002</v>
      </c>
      <c r="K164" s="180">
        <f t="shared" si="110"/>
        <v>1.470411819</v>
      </c>
      <c r="L164" s="205">
        <f t="shared" si="110"/>
        <v>0.14971635</v>
      </c>
      <c r="M164" s="205">
        <f t="shared" si="110"/>
        <v>6.7999499999999991E-2</v>
      </c>
      <c r="N164" s="205">
        <f t="shared" si="110"/>
        <v>0.16257069000000002</v>
      </c>
      <c r="O164" s="279">
        <f t="shared" si="118"/>
        <v>0.38028654000000001</v>
      </c>
      <c r="P164" s="238">
        <f t="shared" si="110"/>
        <v>0.17665596</v>
      </c>
      <c r="Q164" s="238">
        <f t="shared" si="110"/>
        <v>0.14411681999999998</v>
      </c>
      <c r="R164" s="238">
        <f t="shared" si="110"/>
        <v>0.16148942999999999</v>
      </c>
      <c r="S164" s="238">
        <f t="shared" si="112"/>
        <v>0.48226220999999997</v>
      </c>
      <c r="T164" s="238">
        <f t="shared" si="113"/>
        <v>0.14559057</v>
      </c>
      <c r="U164" s="238">
        <f t="shared" si="113"/>
        <v>0.19535808959999998</v>
      </c>
      <c r="V164" s="238">
        <f t="shared" si="113"/>
        <v>0.19535808959999998</v>
      </c>
      <c r="W164" s="238">
        <f t="shared" si="114"/>
        <v>0.53630674919999999</v>
      </c>
      <c r="X164" s="238">
        <f t="shared" si="115"/>
        <v>0.19535808959999998</v>
      </c>
      <c r="Y164" s="238">
        <f t="shared" si="115"/>
        <v>0.19535808959999998</v>
      </c>
      <c r="Z164" s="238">
        <f t="shared" si="115"/>
        <v>0.19535808959999998</v>
      </c>
      <c r="AA164" s="238">
        <f t="shared" si="116"/>
        <v>0.58607426879999991</v>
      </c>
      <c r="AB164" s="239">
        <f t="shared" si="91"/>
        <v>1.984929768</v>
      </c>
    </row>
    <row r="165" spans="1:28" s="50" customFormat="1" ht="17.25" customHeight="1" x14ac:dyDescent="0.2">
      <c r="A165" s="59"/>
      <c r="B165" s="51"/>
      <c r="C165" s="52" t="s">
        <v>118</v>
      </c>
      <c r="D165" s="63">
        <v>0.09</v>
      </c>
      <c r="E165" s="172">
        <f t="shared" si="117"/>
        <v>9.0967769999999976E-2</v>
      </c>
      <c r="F165" s="172">
        <f t="shared" si="108"/>
        <v>0.30870945</v>
      </c>
      <c r="G165" s="172">
        <f t="shared" si="108"/>
        <v>0.11697489000000001</v>
      </c>
      <c r="H165" s="172">
        <f t="shared" si="108"/>
        <v>0.20349801000000001</v>
      </c>
      <c r="I165" s="172">
        <f t="shared" si="108"/>
        <v>0.19910619000000004</v>
      </c>
      <c r="J165" s="180">
        <f t="shared" si="109"/>
        <v>0.51957909000000002</v>
      </c>
      <c r="K165" s="180">
        <f t="shared" si="110"/>
        <v>1.470411819</v>
      </c>
      <c r="L165" s="205">
        <f t="shared" si="110"/>
        <v>0.14971635</v>
      </c>
      <c r="M165" s="205">
        <f t="shared" si="110"/>
        <v>6.7999499999999991E-2</v>
      </c>
      <c r="N165" s="205">
        <f t="shared" si="110"/>
        <v>0.16257069000000002</v>
      </c>
      <c r="O165" s="279">
        <f t="shared" si="118"/>
        <v>0.38028654000000001</v>
      </c>
      <c r="P165" s="238">
        <f t="shared" si="110"/>
        <v>0.17665596</v>
      </c>
      <c r="Q165" s="238">
        <f t="shared" si="110"/>
        <v>0.14411681999999998</v>
      </c>
      <c r="R165" s="238">
        <f t="shared" si="110"/>
        <v>0.16148942999999999</v>
      </c>
      <c r="S165" s="238">
        <f t="shared" si="112"/>
        <v>0.48226220999999997</v>
      </c>
      <c r="T165" s="238">
        <f t="shared" si="113"/>
        <v>0.14559057</v>
      </c>
      <c r="U165" s="238">
        <f t="shared" si="113"/>
        <v>0.19535808959999998</v>
      </c>
      <c r="V165" s="238">
        <f t="shared" si="113"/>
        <v>0.19535808959999998</v>
      </c>
      <c r="W165" s="238">
        <f t="shared" si="114"/>
        <v>0.53630674919999999</v>
      </c>
      <c r="X165" s="238">
        <f t="shared" si="115"/>
        <v>0.19535808959999998</v>
      </c>
      <c r="Y165" s="238">
        <f t="shared" si="115"/>
        <v>0.19535808959999998</v>
      </c>
      <c r="Z165" s="238">
        <f t="shared" si="115"/>
        <v>0.19535808959999998</v>
      </c>
      <c r="AA165" s="238">
        <f t="shared" si="116"/>
        <v>0.58607426879999991</v>
      </c>
      <c r="AB165" s="239">
        <f t="shared" si="91"/>
        <v>1.984929768</v>
      </c>
    </row>
    <row r="166" spans="1:28" s="50" customFormat="1" ht="17.25" customHeight="1" x14ac:dyDescent="0.2">
      <c r="A166" s="59"/>
      <c r="B166" s="51"/>
      <c r="C166" s="52" t="s">
        <v>119</v>
      </c>
      <c r="D166" s="63">
        <v>0.06</v>
      </c>
      <c r="E166" s="172">
        <f t="shared" si="117"/>
        <v>6.0645179999999986E-2</v>
      </c>
      <c r="F166" s="172">
        <f t="shared" si="108"/>
        <v>0.2058063</v>
      </c>
      <c r="G166" s="172">
        <f t="shared" si="108"/>
        <v>7.7983259999999999E-2</v>
      </c>
      <c r="H166" s="172">
        <f t="shared" si="108"/>
        <v>0.13566534</v>
      </c>
      <c r="I166" s="172">
        <f t="shared" si="108"/>
        <v>0.13273746000000003</v>
      </c>
      <c r="J166" s="180">
        <f t="shared" si="109"/>
        <v>0.34638606000000005</v>
      </c>
      <c r="K166" s="180">
        <f t="shared" si="110"/>
        <v>0.98027454599999997</v>
      </c>
      <c r="L166" s="205">
        <f t="shared" si="110"/>
        <v>9.9810899999999994E-2</v>
      </c>
      <c r="M166" s="205">
        <f t="shared" si="110"/>
        <v>4.5332999999999998E-2</v>
      </c>
      <c r="N166" s="205">
        <f t="shared" si="110"/>
        <v>0.10838046000000001</v>
      </c>
      <c r="O166" s="279">
        <f t="shared" si="118"/>
        <v>0.25352436</v>
      </c>
      <c r="P166" s="238">
        <f t="shared" si="110"/>
        <v>0.11777064</v>
      </c>
      <c r="Q166" s="238">
        <f t="shared" si="110"/>
        <v>9.6077879999999991E-2</v>
      </c>
      <c r="R166" s="238">
        <f t="shared" si="110"/>
        <v>0.10765962</v>
      </c>
      <c r="S166" s="238">
        <f t="shared" si="112"/>
        <v>0.32150814</v>
      </c>
      <c r="T166" s="238">
        <f t="shared" si="113"/>
        <v>9.7060380000000002E-2</v>
      </c>
      <c r="U166" s="238">
        <f t="shared" si="113"/>
        <v>0.1302387264</v>
      </c>
      <c r="V166" s="238">
        <f t="shared" si="113"/>
        <v>0.1302387264</v>
      </c>
      <c r="W166" s="238">
        <f t="shared" si="114"/>
        <v>0.35753783280000001</v>
      </c>
      <c r="X166" s="238">
        <f t="shared" si="115"/>
        <v>0.1302387264</v>
      </c>
      <c r="Y166" s="238">
        <f t="shared" si="115"/>
        <v>0.1302387264</v>
      </c>
      <c r="Z166" s="238">
        <f t="shared" si="115"/>
        <v>0.1302387264</v>
      </c>
      <c r="AA166" s="238">
        <f t="shared" si="116"/>
        <v>0.39071617920000001</v>
      </c>
      <c r="AB166" s="239">
        <f t="shared" si="91"/>
        <v>1.3232865120000001</v>
      </c>
    </row>
    <row r="167" spans="1:28" s="50" customFormat="1" ht="17.25" customHeight="1" x14ac:dyDescent="0.2">
      <c r="A167" s="59"/>
      <c r="B167" s="51"/>
      <c r="C167" s="52" t="s">
        <v>120</v>
      </c>
      <c r="D167" s="63">
        <v>0.06</v>
      </c>
      <c r="E167" s="172">
        <f t="shared" si="117"/>
        <v>6.0645179999999986E-2</v>
      </c>
      <c r="F167" s="172">
        <f t="shared" si="108"/>
        <v>0.2058063</v>
      </c>
      <c r="G167" s="172">
        <f t="shared" si="108"/>
        <v>7.7983259999999999E-2</v>
      </c>
      <c r="H167" s="172">
        <f t="shared" si="108"/>
        <v>0.13566534</v>
      </c>
      <c r="I167" s="172">
        <f t="shared" si="108"/>
        <v>0.13273746000000003</v>
      </c>
      <c r="J167" s="180">
        <f t="shared" si="109"/>
        <v>0.34638606000000005</v>
      </c>
      <c r="K167" s="180">
        <f t="shared" si="110"/>
        <v>0.98027454599999997</v>
      </c>
      <c r="L167" s="205">
        <f t="shared" si="110"/>
        <v>9.9810899999999994E-2</v>
      </c>
      <c r="M167" s="205">
        <f t="shared" si="110"/>
        <v>4.5332999999999998E-2</v>
      </c>
      <c r="N167" s="205">
        <f t="shared" si="110"/>
        <v>0.10838046000000001</v>
      </c>
      <c r="O167" s="279">
        <f t="shared" si="118"/>
        <v>0.25352436</v>
      </c>
      <c r="P167" s="238">
        <f t="shared" si="110"/>
        <v>0.11777064</v>
      </c>
      <c r="Q167" s="238">
        <f t="shared" si="110"/>
        <v>9.6077879999999991E-2</v>
      </c>
      <c r="R167" s="238">
        <f t="shared" si="110"/>
        <v>0.10765962</v>
      </c>
      <c r="S167" s="238">
        <f t="shared" si="112"/>
        <v>0.32150814</v>
      </c>
      <c r="T167" s="238">
        <f t="shared" si="113"/>
        <v>9.7060380000000002E-2</v>
      </c>
      <c r="U167" s="238">
        <f t="shared" si="113"/>
        <v>0.1302387264</v>
      </c>
      <c r="V167" s="238">
        <f t="shared" si="113"/>
        <v>0.1302387264</v>
      </c>
      <c r="W167" s="238">
        <f t="shared" si="114"/>
        <v>0.35753783280000001</v>
      </c>
      <c r="X167" s="238">
        <f t="shared" si="115"/>
        <v>0.1302387264</v>
      </c>
      <c r="Y167" s="238">
        <f t="shared" si="115"/>
        <v>0.1302387264</v>
      </c>
      <c r="Z167" s="238">
        <f t="shared" si="115"/>
        <v>0.1302387264</v>
      </c>
      <c r="AA167" s="238">
        <f t="shared" si="116"/>
        <v>0.39071617920000001</v>
      </c>
      <c r="AB167" s="239">
        <f t="shared" si="91"/>
        <v>1.3232865120000001</v>
      </c>
    </row>
    <row r="168" spans="1:28" s="50" customFormat="1" ht="17.25" customHeight="1" x14ac:dyDescent="0.2">
      <c r="A168" s="59"/>
      <c r="B168" s="51"/>
      <c r="C168" s="52" t="s">
        <v>121</v>
      </c>
      <c r="D168" s="63">
        <v>0.04</v>
      </c>
      <c r="E168" s="172">
        <f t="shared" si="117"/>
        <v>4.0430119999999993E-2</v>
      </c>
      <c r="F168" s="172">
        <f t="shared" si="108"/>
        <v>0.1372042</v>
      </c>
      <c r="G168" s="172">
        <f t="shared" si="108"/>
        <v>5.1988840000000008E-2</v>
      </c>
      <c r="H168" s="172">
        <f t="shared" si="108"/>
        <v>9.0443560000000006E-2</v>
      </c>
      <c r="I168" s="172">
        <f t="shared" si="108"/>
        <v>8.8491640000000024E-2</v>
      </c>
      <c r="J168" s="180">
        <f t="shared" si="109"/>
        <v>0.23092404000000005</v>
      </c>
      <c r="K168" s="180">
        <f t="shared" si="110"/>
        <v>0.65351636400000002</v>
      </c>
      <c r="L168" s="205">
        <f t="shared" si="110"/>
        <v>6.6540600000000005E-2</v>
      </c>
      <c r="M168" s="205">
        <f t="shared" si="110"/>
        <v>3.0221999999999999E-2</v>
      </c>
      <c r="N168" s="205">
        <f t="shared" si="110"/>
        <v>7.2253640000000008E-2</v>
      </c>
      <c r="O168" s="279">
        <f t="shared" si="118"/>
        <v>0.16901624000000001</v>
      </c>
      <c r="P168" s="238">
        <f t="shared" si="110"/>
        <v>7.8513760000000002E-2</v>
      </c>
      <c r="Q168" s="238">
        <f t="shared" si="110"/>
        <v>6.4051919999999998E-2</v>
      </c>
      <c r="R168" s="238">
        <f t="shared" si="110"/>
        <v>7.1773080000000003E-2</v>
      </c>
      <c r="S168" s="238">
        <f t="shared" si="112"/>
        <v>0.21433876000000002</v>
      </c>
      <c r="T168" s="238">
        <f t="shared" si="113"/>
        <v>6.4706920000000001E-2</v>
      </c>
      <c r="U168" s="238">
        <f t="shared" si="113"/>
        <v>8.6825817599999994E-2</v>
      </c>
      <c r="V168" s="238">
        <f t="shared" si="113"/>
        <v>8.6825817599999994E-2</v>
      </c>
      <c r="W168" s="238">
        <f t="shared" si="114"/>
        <v>0.23835855519999999</v>
      </c>
      <c r="X168" s="238">
        <f t="shared" si="115"/>
        <v>8.6825817599999994E-2</v>
      </c>
      <c r="Y168" s="238">
        <f t="shared" si="115"/>
        <v>8.6825817599999994E-2</v>
      </c>
      <c r="Z168" s="238">
        <f t="shared" si="115"/>
        <v>8.6825817599999994E-2</v>
      </c>
      <c r="AA168" s="238">
        <f t="shared" si="116"/>
        <v>0.26047745280000001</v>
      </c>
      <c r="AB168" s="239">
        <f t="shared" si="91"/>
        <v>0.88219100800000005</v>
      </c>
    </row>
    <row r="169" spans="1:28" s="50" customFormat="1" ht="17.25" customHeight="1" x14ac:dyDescent="0.2">
      <c r="A169" s="59"/>
      <c r="B169" s="51"/>
      <c r="C169" s="52" t="s">
        <v>122</v>
      </c>
      <c r="D169" s="63">
        <v>0.04</v>
      </c>
      <c r="E169" s="172">
        <f t="shared" si="117"/>
        <v>4.0430119999999993E-2</v>
      </c>
      <c r="F169" s="172">
        <f t="shared" si="108"/>
        <v>0.1372042</v>
      </c>
      <c r="G169" s="172">
        <f t="shared" si="108"/>
        <v>5.1988840000000008E-2</v>
      </c>
      <c r="H169" s="172">
        <f t="shared" si="108"/>
        <v>9.0443560000000006E-2</v>
      </c>
      <c r="I169" s="172">
        <f t="shared" si="108"/>
        <v>8.8491640000000024E-2</v>
      </c>
      <c r="J169" s="180">
        <f t="shared" si="109"/>
        <v>0.23092404000000005</v>
      </c>
      <c r="K169" s="180">
        <f t="shared" si="110"/>
        <v>0.65351636400000002</v>
      </c>
      <c r="L169" s="205">
        <f t="shared" si="110"/>
        <v>6.6540600000000005E-2</v>
      </c>
      <c r="M169" s="205">
        <f t="shared" si="110"/>
        <v>3.0221999999999999E-2</v>
      </c>
      <c r="N169" s="205">
        <f t="shared" si="110"/>
        <v>7.2253640000000008E-2</v>
      </c>
      <c r="O169" s="279">
        <f t="shared" si="118"/>
        <v>0.16901624000000001</v>
      </c>
      <c r="P169" s="238">
        <f t="shared" si="110"/>
        <v>7.8513760000000002E-2</v>
      </c>
      <c r="Q169" s="238">
        <f t="shared" si="110"/>
        <v>6.4051919999999998E-2</v>
      </c>
      <c r="R169" s="238">
        <f t="shared" si="110"/>
        <v>7.1773080000000003E-2</v>
      </c>
      <c r="S169" s="238">
        <f t="shared" si="112"/>
        <v>0.21433876000000002</v>
      </c>
      <c r="T169" s="238">
        <f t="shared" si="113"/>
        <v>6.4706920000000001E-2</v>
      </c>
      <c r="U169" s="238">
        <f t="shared" si="113"/>
        <v>8.6825817599999994E-2</v>
      </c>
      <c r="V169" s="238">
        <f t="shared" si="113"/>
        <v>8.6825817599999994E-2</v>
      </c>
      <c r="W169" s="238">
        <f t="shared" si="114"/>
        <v>0.23835855519999999</v>
      </c>
      <c r="X169" s="238">
        <f t="shared" si="115"/>
        <v>8.6825817599999994E-2</v>
      </c>
      <c r="Y169" s="238">
        <f t="shared" si="115"/>
        <v>8.6825817599999994E-2</v>
      </c>
      <c r="Z169" s="238">
        <f t="shared" si="115"/>
        <v>8.6825817599999994E-2</v>
      </c>
      <c r="AA169" s="238">
        <f t="shared" si="116"/>
        <v>0.26047745280000001</v>
      </c>
      <c r="AB169" s="239">
        <f t="shared" si="91"/>
        <v>0.88219100800000005</v>
      </c>
    </row>
    <row r="170" spans="1:28" s="50" customFormat="1" ht="17.25" customHeight="1" x14ac:dyDescent="0.2">
      <c r="A170" s="59"/>
      <c r="B170" s="51"/>
      <c r="C170" s="52" t="s">
        <v>123</v>
      </c>
      <c r="D170" s="63">
        <v>0.02</v>
      </c>
      <c r="E170" s="172">
        <f t="shared" si="117"/>
        <v>2.0215059999999997E-2</v>
      </c>
      <c r="F170" s="172">
        <f t="shared" si="108"/>
        <v>6.8602099999999999E-2</v>
      </c>
      <c r="G170" s="172">
        <f t="shared" si="108"/>
        <v>2.5994420000000004E-2</v>
      </c>
      <c r="H170" s="172">
        <f t="shared" si="108"/>
        <v>4.5221780000000003E-2</v>
      </c>
      <c r="I170" s="172">
        <f t="shared" si="108"/>
        <v>4.4245820000000012E-2</v>
      </c>
      <c r="J170" s="180">
        <f t="shared" si="109"/>
        <v>0.11546202000000003</v>
      </c>
      <c r="K170" s="180">
        <f t="shared" si="110"/>
        <v>0.32675818200000001</v>
      </c>
      <c r="L170" s="205">
        <f t="shared" si="110"/>
        <v>3.3270300000000003E-2</v>
      </c>
      <c r="M170" s="205">
        <f t="shared" si="110"/>
        <v>1.5110999999999999E-2</v>
      </c>
      <c r="N170" s="205">
        <f t="shared" si="110"/>
        <v>3.6126820000000004E-2</v>
      </c>
      <c r="O170" s="279">
        <f t="shared" si="118"/>
        <v>8.4508120000000006E-2</v>
      </c>
      <c r="P170" s="238">
        <f t="shared" si="110"/>
        <v>3.9256880000000001E-2</v>
      </c>
      <c r="Q170" s="238">
        <f t="shared" si="110"/>
        <v>3.2025959999999999E-2</v>
      </c>
      <c r="R170" s="238">
        <f t="shared" si="110"/>
        <v>3.5886540000000001E-2</v>
      </c>
      <c r="S170" s="238">
        <f t="shared" si="112"/>
        <v>0.10716938000000001</v>
      </c>
      <c r="T170" s="238">
        <f t="shared" si="113"/>
        <v>3.2353460000000001E-2</v>
      </c>
      <c r="U170" s="238">
        <f t="shared" si="113"/>
        <v>4.3412908799999997E-2</v>
      </c>
      <c r="V170" s="238">
        <f t="shared" si="113"/>
        <v>4.3412908799999997E-2</v>
      </c>
      <c r="W170" s="238">
        <f t="shared" si="114"/>
        <v>0.11917927759999999</v>
      </c>
      <c r="X170" s="238">
        <f t="shared" si="115"/>
        <v>4.3412908799999997E-2</v>
      </c>
      <c r="Y170" s="238">
        <f t="shared" si="115"/>
        <v>4.3412908799999997E-2</v>
      </c>
      <c r="Z170" s="238">
        <f t="shared" si="115"/>
        <v>4.3412908799999997E-2</v>
      </c>
      <c r="AA170" s="238">
        <f t="shared" si="116"/>
        <v>0.1302387264</v>
      </c>
      <c r="AB170" s="239">
        <f t="shared" si="91"/>
        <v>0.44109550400000003</v>
      </c>
    </row>
    <row r="171" spans="1:28" s="50" customFormat="1" ht="17.25" customHeight="1" x14ac:dyDescent="0.2">
      <c r="A171" s="59"/>
      <c r="B171" s="51"/>
      <c r="C171" s="52" t="s">
        <v>124</v>
      </c>
      <c r="D171" s="63">
        <v>0.02</v>
      </c>
      <c r="E171" s="172">
        <f t="shared" si="117"/>
        <v>2.0215059999999997E-2</v>
      </c>
      <c r="F171" s="172">
        <f t="shared" si="108"/>
        <v>6.8602099999999999E-2</v>
      </c>
      <c r="G171" s="172">
        <f t="shared" si="108"/>
        <v>2.5994420000000004E-2</v>
      </c>
      <c r="H171" s="172">
        <f t="shared" si="108"/>
        <v>4.5221780000000003E-2</v>
      </c>
      <c r="I171" s="172">
        <f t="shared" si="108"/>
        <v>4.4245820000000012E-2</v>
      </c>
      <c r="J171" s="180">
        <f t="shared" si="109"/>
        <v>0.11546202000000003</v>
      </c>
      <c r="K171" s="180">
        <f t="shared" si="110"/>
        <v>0.32675818200000001</v>
      </c>
      <c r="L171" s="205">
        <f t="shared" si="110"/>
        <v>3.3270300000000003E-2</v>
      </c>
      <c r="M171" s="205">
        <f t="shared" si="110"/>
        <v>1.5110999999999999E-2</v>
      </c>
      <c r="N171" s="205">
        <f t="shared" si="110"/>
        <v>3.6126820000000004E-2</v>
      </c>
      <c r="O171" s="279">
        <f t="shared" si="118"/>
        <v>8.4508120000000006E-2</v>
      </c>
      <c r="P171" s="238">
        <f t="shared" si="110"/>
        <v>3.9256880000000001E-2</v>
      </c>
      <c r="Q171" s="238">
        <f t="shared" si="110"/>
        <v>3.2025959999999999E-2</v>
      </c>
      <c r="R171" s="238">
        <f t="shared" si="110"/>
        <v>3.5886540000000001E-2</v>
      </c>
      <c r="S171" s="238">
        <f t="shared" si="112"/>
        <v>0.10716938000000001</v>
      </c>
      <c r="T171" s="238">
        <f t="shared" si="113"/>
        <v>3.2353460000000001E-2</v>
      </c>
      <c r="U171" s="238">
        <f t="shared" si="113"/>
        <v>4.3412908799999997E-2</v>
      </c>
      <c r="V171" s="238">
        <f t="shared" si="113"/>
        <v>4.3412908799999997E-2</v>
      </c>
      <c r="W171" s="238">
        <f t="shared" si="114"/>
        <v>0.11917927759999999</v>
      </c>
      <c r="X171" s="238">
        <f t="shared" si="115"/>
        <v>4.3412908799999997E-2</v>
      </c>
      <c r="Y171" s="238">
        <f t="shared" si="115"/>
        <v>4.3412908799999997E-2</v>
      </c>
      <c r="Z171" s="238">
        <f t="shared" si="115"/>
        <v>4.3412908799999997E-2</v>
      </c>
      <c r="AA171" s="238">
        <f t="shared" si="116"/>
        <v>0.1302387264</v>
      </c>
      <c r="AB171" s="239">
        <f t="shared" si="91"/>
        <v>0.44109550400000003</v>
      </c>
    </row>
    <row r="172" spans="1:28" s="50" customFormat="1" ht="17.25" customHeight="1" x14ac:dyDescent="0.2">
      <c r="A172" s="59"/>
      <c r="B172" s="51"/>
      <c r="C172" s="52" t="s">
        <v>125</v>
      </c>
      <c r="D172" s="63">
        <v>0.08</v>
      </c>
      <c r="E172" s="172">
        <f t="shared" si="117"/>
        <v>8.0860239999999986E-2</v>
      </c>
      <c r="F172" s="172">
        <f t="shared" si="108"/>
        <v>0.2744084</v>
      </c>
      <c r="G172" s="172">
        <f t="shared" si="108"/>
        <v>0.10397768000000002</v>
      </c>
      <c r="H172" s="172">
        <f t="shared" si="108"/>
        <v>0.18088712000000001</v>
      </c>
      <c r="I172" s="172">
        <f t="shared" si="108"/>
        <v>0.17698328000000005</v>
      </c>
      <c r="J172" s="180">
        <f t="shared" si="109"/>
        <v>0.46184808000000011</v>
      </c>
      <c r="K172" s="180">
        <f t="shared" si="110"/>
        <v>1.307032728</v>
      </c>
      <c r="L172" s="205">
        <f t="shared" si="110"/>
        <v>0.13308120000000001</v>
      </c>
      <c r="M172" s="205">
        <f t="shared" si="110"/>
        <v>6.0443999999999998E-2</v>
      </c>
      <c r="N172" s="205">
        <f t="shared" si="110"/>
        <v>0.14450728000000002</v>
      </c>
      <c r="O172" s="279">
        <f t="shared" si="118"/>
        <v>0.33803248000000002</v>
      </c>
      <c r="P172" s="238">
        <f t="shared" si="110"/>
        <v>0.15702752</v>
      </c>
      <c r="Q172" s="238">
        <f t="shared" si="110"/>
        <v>0.12810384</v>
      </c>
      <c r="R172" s="238">
        <f t="shared" si="110"/>
        <v>0.14354616000000001</v>
      </c>
      <c r="S172" s="238">
        <f t="shared" si="112"/>
        <v>0.42867752000000003</v>
      </c>
      <c r="T172" s="238">
        <f t="shared" si="113"/>
        <v>0.12941384</v>
      </c>
      <c r="U172" s="238">
        <f t="shared" si="113"/>
        <v>0.17365163519999999</v>
      </c>
      <c r="V172" s="238">
        <f t="shared" si="113"/>
        <v>0.17365163519999999</v>
      </c>
      <c r="W172" s="238">
        <f t="shared" si="114"/>
        <v>0.47671711039999998</v>
      </c>
      <c r="X172" s="238">
        <f t="shared" si="115"/>
        <v>0.17365163519999999</v>
      </c>
      <c r="Y172" s="238">
        <f t="shared" si="115"/>
        <v>0.17365163519999999</v>
      </c>
      <c r="Z172" s="238">
        <f t="shared" si="115"/>
        <v>0.17365163519999999</v>
      </c>
      <c r="AA172" s="238">
        <f t="shared" si="116"/>
        <v>0.52095490560000002</v>
      </c>
      <c r="AB172" s="239">
        <f t="shared" si="91"/>
        <v>1.7643820160000001</v>
      </c>
    </row>
    <row r="173" spans="1:28" s="50" customFormat="1" ht="17.25" customHeight="1" x14ac:dyDescent="0.2">
      <c r="A173" s="59"/>
      <c r="B173" s="51"/>
      <c r="C173" s="52" t="s">
        <v>126</v>
      </c>
      <c r="D173" s="63">
        <v>0.08</v>
      </c>
      <c r="E173" s="172">
        <f t="shared" si="117"/>
        <v>8.0860239999999986E-2</v>
      </c>
      <c r="F173" s="172">
        <f t="shared" si="108"/>
        <v>0.2744084</v>
      </c>
      <c r="G173" s="172">
        <f t="shared" si="108"/>
        <v>0.10397768000000002</v>
      </c>
      <c r="H173" s="172">
        <f t="shared" si="108"/>
        <v>0.18088712000000001</v>
      </c>
      <c r="I173" s="172">
        <f t="shared" si="108"/>
        <v>0.17698328000000005</v>
      </c>
      <c r="J173" s="180">
        <f t="shared" si="109"/>
        <v>0.46184808000000011</v>
      </c>
      <c r="K173" s="180">
        <f t="shared" si="110"/>
        <v>1.307032728</v>
      </c>
      <c r="L173" s="205">
        <f t="shared" si="110"/>
        <v>0.13308120000000001</v>
      </c>
      <c r="M173" s="205">
        <f t="shared" si="110"/>
        <v>6.0443999999999998E-2</v>
      </c>
      <c r="N173" s="205">
        <f t="shared" si="110"/>
        <v>0.14450728000000002</v>
      </c>
      <c r="O173" s="279">
        <f t="shared" si="118"/>
        <v>0.33803248000000002</v>
      </c>
      <c r="P173" s="238">
        <f t="shared" si="110"/>
        <v>0.15702752</v>
      </c>
      <c r="Q173" s="238">
        <f t="shared" si="110"/>
        <v>0.12810384</v>
      </c>
      <c r="R173" s="238">
        <f t="shared" si="110"/>
        <v>0.14354616000000001</v>
      </c>
      <c r="S173" s="238">
        <f t="shared" si="112"/>
        <v>0.42867752000000003</v>
      </c>
      <c r="T173" s="238">
        <f t="shared" si="113"/>
        <v>0.12941384</v>
      </c>
      <c r="U173" s="238">
        <f t="shared" si="113"/>
        <v>0.17365163519999999</v>
      </c>
      <c r="V173" s="238">
        <f t="shared" si="113"/>
        <v>0.17365163519999999</v>
      </c>
      <c r="W173" s="238">
        <f t="shared" si="114"/>
        <v>0.47671711039999998</v>
      </c>
      <c r="X173" s="238">
        <f t="shared" si="115"/>
        <v>0.17365163519999999</v>
      </c>
      <c r="Y173" s="238">
        <f t="shared" si="115"/>
        <v>0.17365163519999999</v>
      </c>
      <c r="Z173" s="238">
        <f t="shared" si="115"/>
        <v>0.17365163519999999</v>
      </c>
      <c r="AA173" s="238">
        <f t="shared" si="116"/>
        <v>0.52095490560000002</v>
      </c>
      <c r="AB173" s="239">
        <f t="shared" si="91"/>
        <v>1.7643820160000001</v>
      </c>
    </row>
    <row r="174" spans="1:28" s="50" customFormat="1" ht="17.25" customHeight="1" x14ac:dyDescent="0.2">
      <c r="A174" s="59"/>
      <c r="B174" s="51"/>
      <c r="C174" s="52" t="s">
        <v>127</v>
      </c>
      <c r="D174" s="63">
        <v>0.04</v>
      </c>
      <c r="E174" s="172">
        <f t="shared" si="117"/>
        <v>4.0430119999999993E-2</v>
      </c>
      <c r="F174" s="172">
        <f t="shared" si="108"/>
        <v>0.1372042</v>
      </c>
      <c r="G174" s="172">
        <f t="shared" si="108"/>
        <v>5.1988840000000008E-2</v>
      </c>
      <c r="H174" s="172">
        <f t="shared" si="108"/>
        <v>9.0443560000000006E-2</v>
      </c>
      <c r="I174" s="172">
        <f t="shared" si="108"/>
        <v>8.8491640000000024E-2</v>
      </c>
      <c r="J174" s="180">
        <f t="shared" si="109"/>
        <v>0.23092404000000005</v>
      </c>
      <c r="K174" s="180">
        <f t="shared" si="110"/>
        <v>0.65351636400000002</v>
      </c>
      <c r="L174" s="205">
        <f t="shared" si="110"/>
        <v>6.6540600000000005E-2</v>
      </c>
      <c r="M174" s="205">
        <f t="shared" si="110"/>
        <v>3.0221999999999999E-2</v>
      </c>
      <c r="N174" s="205">
        <f t="shared" si="110"/>
        <v>7.2253640000000008E-2</v>
      </c>
      <c r="O174" s="279">
        <f t="shared" si="118"/>
        <v>0.16901624000000001</v>
      </c>
      <c r="P174" s="238">
        <f t="shared" si="110"/>
        <v>7.8513760000000002E-2</v>
      </c>
      <c r="Q174" s="238">
        <f t="shared" si="110"/>
        <v>6.4051919999999998E-2</v>
      </c>
      <c r="R174" s="238">
        <f t="shared" si="110"/>
        <v>7.1773080000000003E-2</v>
      </c>
      <c r="S174" s="238">
        <f t="shared" si="112"/>
        <v>0.21433876000000002</v>
      </c>
      <c r="T174" s="238">
        <f t="shared" si="113"/>
        <v>6.4706920000000001E-2</v>
      </c>
      <c r="U174" s="238">
        <f t="shared" si="113"/>
        <v>8.6825817599999994E-2</v>
      </c>
      <c r="V174" s="238">
        <f t="shared" si="113"/>
        <v>8.6825817599999994E-2</v>
      </c>
      <c r="W174" s="238">
        <f t="shared" si="114"/>
        <v>0.23835855519999999</v>
      </c>
      <c r="X174" s="238">
        <f t="shared" si="115"/>
        <v>8.6825817599999994E-2</v>
      </c>
      <c r="Y174" s="238">
        <f t="shared" si="115"/>
        <v>8.6825817599999994E-2</v>
      </c>
      <c r="Z174" s="238">
        <f t="shared" si="115"/>
        <v>8.6825817599999994E-2</v>
      </c>
      <c r="AA174" s="238">
        <f t="shared" si="116"/>
        <v>0.26047745280000001</v>
      </c>
      <c r="AB174" s="239">
        <f t="shared" si="91"/>
        <v>0.88219100800000005</v>
      </c>
    </row>
    <row r="175" spans="1:28" s="61" customFormat="1" ht="17.25" customHeight="1" x14ac:dyDescent="0.2">
      <c r="A175" s="433">
        <v>11</v>
      </c>
      <c r="B175" s="196" t="s">
        <v>53</v>
      </c>
      <c r="C175" s="431" t="s">
        <v>54</v>
      </c>
      <c r="D175" s="64">
        <f>SUM(D176:D191)</f>
        <v>1</v>
      </c>
      <c r="E175" s="428">
        <f>'1.Danh muc CPHC'!BD19</f>
        <v>0</v>
      </c>
      <c r="F175" s="428">
        <f>'1.Danh muc CPHC'!BE19</f>
        <v>0</v>
      </c>
      <c r="G175" s="428">
        <f>'1.Danh muc CPHC'!BF19</f>
        <v>0</v>
      </c>
      <c r="H175" s="428">
        <f>'1.Danh muc CPHC'!BG19</f>
        <v>7.5</v>
      </c>
      <c r="I175" s="428">
        <f>'1.Danh muc CPHC'!BH19</f>
        <v>0</v>
      </c>
      <c r="J175" s="428">
        <f>'1.Danh muc CPHC'!BI19</f>
        <v>7.5</v>
      </c>
      <c r="K175" s="428">
        <f>'1.Danh muc CPHC'!BJ19</f>
        <v>7.5</v>
      </c>
      <c r="L175" s="173">
        <v>0</v>
      </c>
      <c r="M175" s="173">
        <v>0</v>
      </c>
      <c r="N175" s="173">
        <v>0</v>
      </c>
      <c r="O175" s="429">
        <f>SUM(L175:N175)</f>
        <v>0</v>
      </c>
      <c r="P175" s="173">
        <v>0</v>
      </c>
      <c r="Q175" s="173">
        <v>0</v>
      </c>
      <c r="R175" s="173">
        <v>0</v>
      </c>
      <c r="S175" s="241">
        <f>SUM(P175:R175)</f>
        <v>0</v>
      </c>
      <c r="T175" s="173">
        <v>0</v>
      </c>
      <c r="U175" s="241">
        <v>0</v>
      </c>
      <c r="V175" s="241">
        <v>0</v>
      </c>
      <c r="W175" s="241">
        <f>SUM(T175:V175)</f>
        <v>0</v>
      </c>
      <c r="X175" s="241">
        <v>0</v>
      </c>
      <c r="Y175" s="241">
        <v>0</v>
      </c>
      <c r="Z175" s="241">
        <v>0</v>
      </c>
      <c r="AA175" s="241">
        <f>SUM(X175:Z175)</f>
        <v>0</v>
      </c>
      <c r="AB175" s="241">
        <f t="shared" si="91"/>
        <v>0</v>
      </c>
    </row>
    <row r="176" spans="1:28" s="50" customFormat="1" ht="17.25" customHeight="1" x14ac:dyDescent="0.2">
      <c r="A176" s="59"/>
      <c r="B176" s="51"/>
      <c r="C176" s="52" t="s">
        <v>112</v>
      </c>
      <c r="D176" s="63">
        <v>0.12</v>
      </c>
      <c r="E176" s="172">
        <f>E$175*$D176</f>
        <v>0</v>
      </c>
      <c r="F176" s="172">
        <f t="shared" ref="F176:I191" si="119">F$175*$D176</f>
        <v>0</v>
      </c>
      <c r="G176" s="172">
        <f t="shared" si="119"/>
        <v>0</v>
      </c>
      <c r="H176" s="172">
        <f t="shared" si="119"/>
        <v>0.89999999999999991</v>
      </c>
      <c r="I176" s="172">
        <f t="shared" si="119"/>
        <v>0</v>
      </c>
      <c r="J176" s="180">
        <f t="shared" ref="J176:J191" si="120">SUM(G176:I176)</f>
        <v>0.89999999999999991</v>
      </c>
      <c r="K176" s="180">
        <f>K$175*$D176</f>
        <v>0.89999999999999991</v>
      </c>
      <c r="L176" s="205">
        <f t="shared" ref="L176:Z191" si="121">L$175*$D176</f>
        <v>0</v>
      </c>
      <c r="M176" s="205">
        <f t="shared" si="121"/>
        <v>0</v>
      </c>
      <c r="N176" s="205">
        <f t="shared" si="121"/>
        <v>0</v>
      </c>
      <c r="O176" s="279">
        <f t="shared" ref="O176" si="122">SUM(L176:N176)</f>
        <v>0</v>
      </c>
      <c r="P176" s="238">
        <f t="shared" si="121"/>
        <v>0</v>
      </c>
      <c r="Q176" s="238">
        <f t="shared" si="121"/>
        <v>0</v>
      </c>
      <c r="R176" s="238">
        <f t="shared" si="121"/>
        <v>0</v>
      </c>
      <c r="S176" s="238">
        <f t="shared" ref="S176:S191" si="123">SUM(P176:R176)</f>
        <v>0</v>
      </c>
      <c r="T176" s="238">
        <f t="shared" si="121"/>
        <v>0</v>
      </c>
      <c r="U176" s="238">
        <f t="shared" si="121"/>
        <v>0</v>
      </c>
      <c r="V176" s="238">
        <f t="shared" si="121"/>
        <v>0</v>
      </c>
      <c r="W176" s="238">
        <f t="shared" ref="W176:W191" si="124">SUM(T176:V176)</f>
        <v>0</v>
      </c>
      <c r="X176" s="238">
        <f t="shared" si="121"/>
        <v>0</v>
      </c>
      <c r="Y176" s="238">
        <f t="shared" si="121"/>
        <v>0</v>
      </c>
      <c r="Z176" s="238">
        <f t="shared" si="121"/>
        <v>0</v>
      </c>
      <c r="AA176" s="238">
        <f t="shared" ref="AA176:AA191" si="125">SUM(X176:Z176)</f>
        <v>0</v>
      </c>
      <c r="AB176" s="239">
        <f t="shared" si="91"/>
        <v>0</v>
      </c>
    </row>
    <row r="177" spans="1:30" s="50" customFormat="1" ht="17.25" customHeight="1" x14ac:dyDescent="0.2">
      <c r="A177" s="59"/>
      <c r="B177" s="51"/>
      <c r="C177" s="52" t="s">
        <v>113</v>
      </c>
      <c r="D177" s="63">
        <v>0.11</v>
      </c>
      <c r="E177" s="172">
        <f t="shared" ref="E177:E191" si="126">E$175*$D177</f>
        <v>0</v>
      </c>
      <c r="F177" s="172">
        <f t="shared" si="119"/>
        <v>0</v>
      </c>
      <c r="G177" s="172">
        <f t="shared" si="119"/>
        <v>0</v>
      </c>
      <c r="H177" s="172">
        <f t="shared" si="119"/>
        <v>0.82499999999999996</v>
      </c>
      <c r="I177" s="172">
        <f t="shared" si="119"/>
        <v>0</v>
      </c>
      <c r="J177" s="180">
        <f t="shared" si="120"/>
        <v>0.82499999999999996</v>
      </c>
      <c r="K177" s="180">
        <f t="shared" ref="K177:K191" si="127">K$175*$D177</f>
        <v>0.82499999999999996</v>
      </c>
      <c r="L177" s="205">
        <f t="shared" si="121"/>
        <v>0</v>
      </c>
      <c r="M177" s="205">
        <f t="shared" si="121"/>
        <v>0</v>
      </c>
      <c r="N177" s="205">
        <f t="shared" si="121"/>
        <v>0</v>
      </c>
      <c r="O177" s="279">
        <f t="shared" ref="O177:O191" si="128">SUM(L177:N177)</f>
        <v>0</v>
      </c>
      <c r="P177" s="238">
        <f t="shared" si="121"/>
        <v>0</v>
      </c>
      <c r="Q177" s="238">
        <f t="shared" si="121"/>
        <v>0</v>
      </c>
      <c r="R177" s="238">
        <f t="shared" si="121"/>
        <v>0</v>
      </c>
      <c r="S177" s="238">
        <f t="shared" si="123"/>
        <v>0</v>
      </c>
      <c r="T177" s="238">
        <f t="shared" si="121"/>
        <v>0</v>
      </c>
      <c r="U177" s="238">
        <f t="shared" si="121"/>
        <v>0</v>
      </c>
      <c r="V177" s="238">
        <f t="shared" si="121"/>
        <v>0</v>
      </c>
      <c r="W177" s="238">
        <f t="shared" si="124"/>
        <v>0</v>
      </c>
      <c r="X177" s="238">
        <f t="shared" si="121"/>
        <v>0</v>
      </c>
      <c r="Y177" s="238">
        <f t="shared" si="121"/>
        <v>0</v>
      </c>
      <c r="Z177" s="238">
        <f t="shared" si="121"/>
        <v>0</v>
      </c>
      <c r="AA177" s="238">
        <f t="shared" si="125"/>
        <v>0</v>
      </c>
      <c r="AB177" s="239">
        <f t="shared" si="91"/>
        <v>0</v>
      </c>
    </row>
    <row r="178" spans="1:30" s="50" customFormat="1" ht="17.25" customHeight="1" x14ac:dyDescent="0.2">
      <c r="A178" s="59"/>
      <c r="B178" s="51"/>
      <c r="C178" s="52" t="s">
        <v>114</v>
      </c>
      <c r="D178" s="63">
        <v>0.11</v>
      </c>
      <c r="E178" s="172">
        <f t="shared" si="126"/>
        <v>0</v>
      </c>
      <c r="F178" s="172">
        <f t="shared" si="119"/>
        <v>0</v>
      </c>
      <c r="G178" s="172">
        <f t="shared" si="119"/>
        <v>0</v>
      </c>
      <c r="H178" s="172">
        <f t="shared" si="119"/>
        <v>0.82499999999999996</v>
      </c>
      <c r="I178" s="172">
        <f t="shared" si="119"/>
        <v>0</v>
      </c>
      <c r="J178" s="180">
        <f t="shared" si="120"/>
        <v>0.82499999999999996</v>
      </c>
      <c r="K178" s="180">
        <f t="shared" si="127"/>
        <v>0.82499999999999996</v>
      </c>
      <c r="L178" s="205">
        <f t="shared" si="121"/>
        <v>0</v>
      </c>
      <c r="M178" s="205">
        <f t="shared" si="121"/>
        <v>0</v>
      </c>
      <c r="N178" s="205">
        <f t="shared" si="121"/>
        <v>0</v>
      </c>
      <c r="O178" s="279">
        <f t="shared" si="128"/>
        <v>0</v>
      </c>
      <c r="P178" s="238">
        <f t="shared" si="121"/>
        <v>0</v>
      </c>
      <c r="Q178" s="238">
        <f t="shared" si="121"/>
        <v>0</v>
      </c>
      <c r="R178" s="238">
        <f t="shared" si="121"/>
        <v>0</v>
      </c>
      <c r="S178" s="238">
        <f t="shared" si="123"/>
        <v>0</v>
      </c>
      <c r="T178" s="238">
        <f t="shared" si="121"/>
        <v>0</v>
      </c>
      <c r="U178" s="238">
        <f t="shared" si="121"/>
        <v>0</v>
      </c>
      <c r="V178" s="238">
        <f t="shared" si="121"/>
        <v>0</v>
      </c>
      <c r="W178" s="238">
        <f t="shared" si="124"/>
        <v>0</v>
      </c>
      <c r="X178" s="238">
        <f t="shared" si="121"/>
        <v>0</v>
      </c>
      <c r="Y178" s="238">
        <f t="shared" si="121"/>
        <v>0</v>
      </c>
      <c r="Z178" s="238">
        <f t="shared" si="121"/>
        <v>0</v>
      </c>
      <c r="AA178" s="238">
        <f t="shared" si="125"/>
        <v>0</v>
      </c>
      <c r="AB178" s="239">
        <f t="shared" si="91"/>
        <v>0</v>
      </c>
    </row>
    <row r="179" spans="1:30" s="50" customFormat="1" ht="17.25" customHeight="1" x14ac:dyDescent="0.2">
      <c r="A179" s="59"/>
      <c r="B179" s="51"/>
      <c r="C179" s="52" t="s">
        <v>115</v>
      </c>
      <c r="D179" s="63">
        <v>0.06</v>
      </c>
      <c r="E179" s="172">
        <f t="shared" si="126"/>
        <v>0</v>
      </c>
      <c r="F179" s="172">
        <f t="shared" si="119"/>
        <v>0</v>
      </c>
      <c r="G179" s="172">
        <f t="shared" si="119"/>
        <v>0</v>
      </c>
      <c r="H179" s="172">
        <f t="shared" si="119"/>
        <v>0.44999999999999996</v>
      </c>
      <c r="I179" s="172">
        <f t="shared" si="119"/>
        <v>0</v>
      </c>
      <c r="J179" s="180">
        <f t="shared" si="120"/>
        <v>0.44999999999999996</v>
      </c>
      <c r="K179" s="180">
        <f t="shared" si="127"/>
        <v>0.44999999999999996</v>
      </c>
      <c r="L179" s="205">
        <f t="shared" si="121"/>
        <v>0</v>
      </c>
      <c r="M179" s="205">
        <f t="shared" si="121"/>
        <v>0</v>
      </c>
      <c r="N179" s="205">
        <f t="shared" si="121"/>
        <v>0</v>
      </c>
      <c r="O179" s="279">
        <f t="shared" si="128"/>
        <v>0</v>
      </c>
      <c r="P179" s="238">
        <f t="shared" si="121"/>
        <v>0</v>
      </c>
      <c r="Q179" s="238">
        <f t="shared" si="121"/>
        <v>0</v>
      </c>
      <c r="R179" s="238">
        <f t="shared" si="121"/>
        <v>0</v>
      </c>
      <c r="S179" s="238">
        <f t="shared" si="123"/>
        <v>0</v>
      </c>
      <c r="T179" s="238">
        <f t="shared" si="121"/>
        <v>0</v>
      </c>
      <c r="U179" s="238">
        <f t="shared" si="121"/>
        <v>0</v>
      </c>
      <c r="V179" s="238">
        <f t="shared" si="121"/>
        <v>0</v>
      </c>
      <c r="W179" s="238">
        <f t="shared" si="124"/>
        <v>0</v>
      </c>
      <c r="X179" s="238">
        <f t="shared" si="121"/>
        <v>0</v>
      </c>
      <c r="Y179" s="238">
        <f t="shared" si="121"/>
        <v>0</v>
      </c>
      <c r="Z179" s="238">
        <f t="shared" si="121"/>
        <v>0</v>
      </c>
      <c r="AA179" s="238">
        <f t="shared" si="125"/>
        <v>0</v>
      </c>
      <c r="AB179" s="239">
        <f t="shared" si="91"/>
        <v>0</v>
      </c>
    </row>
    <row r="180" spans="1:30" s="50" customFormat="1" ht="17.25" customHeight="1" x14ac:dyDescent="0.2">
      <c r="A180" s="59"/>
      <c r="B180" s="51"/>
      <c r="C180" s="52" t="s">
        <v>116</v>
      </c>
      <c r="D180" s="63">
        <v>0.06</v>
      </c>
      <c r="E180" s="172">
        <f t="shared" si="126"/>
        <v>0</v>
      </c>
      <c r="F180" s="172">
        <f t="shared" si="119"/>
        <v>0</v>
      </c>
      <c r="G180" s="172">
        <f t="shared" si="119"/>
        <v>0</v>
      </c>
      <c r="H180" s="172">
        <f t="shared" si="119"/>
        <v>0.44999999999999996</v>
      </c>
      <c r="I180" s="172">
        <f t="shared" si="119"/>
        <v>0</v>
      </c>
      <c r="J180" s="180">
        <f t="shared" si="120"/>
        <v>0.44999999999999996</v>
      </c>
      <c r="K180" s="180">
        <f t="shared" si="127"/>
        <v>0.44999999999999996</v>
      </c>
      <c r="L180" s="205">
        <f t="shared" si="121"/>
        <v>0</v>
      </c>
      <c r="M180" s="205">
        <f t="shared" si="121"/>
        <v>0</v>
      </c>
      <c r="N180" s="205">
        <f t="shared" si="121"/>
        <v>0</v>
      </c>
      <c r="O180" s="279">
        <f t="shared" si="128"/>
        <v>0</v>
      </c>
      <c r="P180" s="238">
        <f t="shared" si="121"/>
        <v>0</v>
      </c>
      <c r="Q180" s="238">
        <f t="shared" si="121"/>
        <v>0</v>
      </c>
      <c r="R180" s="238">
        <f t="shared" si="121"/>
        <v>0</v>
      </c>
      <c r="S180" s="238">
        <f t="shared" si="123"/>
        <v>0</v>
      </c>
      <c r="T180" s="238">
        <f t="shared" si="121"/>
        <v>0</v>
      </c>
      <c r="U180" s="238">
        <f t="shared" si="121"/>
        <v>0</v>
      </c>
      <c r="V180" s="238">
        <f t="shared" si="121"/>
        <v>0</v>
      </c>
      <c r="W180" s="238">
        <f t="shared" si="124"/>
        <v>0</v>
      </c>
      <c r="X180" s="238">
        <f t="shared" si="121"/>
        <v>0</v>
      </c>
      <c r="Y180" s="238">
        <f t="shared" si="121"/>
        <v>0</v>
      </c>
      <c r="Z180" s="238">
        <f t="shared" si="121"/>
        <v>0</v>
      </c>
      <c r="AA180" s="238">
        <f t="shared" si="125"/>
        <v>0</v>
      </c>
      <c r="AB180" s="239">
        <f t="shared" si="91"/>
        <v>0</v>
      </c>
    </row>
    <row r="181" spans="1:30" s="50" customFormat="1" ht="17.25" customHeight="1" x14ac:dyDescent="0.2">
      <c r="A181" s="59"/>
      <c r="B181" s="51"/>
      <c r="C181" s="52" t="s">
        <v>117</v>
      </c>
      <c r="D181" s="63">
        <v>0.08</v>
      </c>
      <c r="E181" s="172">
        <f t="shared" si="126"/>
        <v>0</v>
      </c>
      <c r="F181" s="172">
        <f t="shared" si="119"/>
        <v>0</v>
      </c>
      <c r="G181" s="172">
        <f t="shared" si="119"/>
        <v>0</v>
      </c>
      <c r="H181" s="172">
        <f t="shared" si="119"/>
        <v>0.6</v>
      </c>
      <c r="I181" s="172">
        <f t="shared" si="119"/>
        <v>0</v>
      </c>
      <c r="J181" s="180">
        <f t="shared" si="120"/>
        <v>0.6</v>
      </c>
      <c r="K181" s="180">
        <f t="shared" si="127"/>
        <v>0.6</v>
      </c>
      <c r="L181" s="205">
        <f t="shared" si="121"/>
        <v>0</v>
      </c>
      <c r="M181" s="205">
        <f t="shared" si="121"/>
        <v>0</v>
      </c>
      <c r="N181" s="205">
        <f t="shared" si="121"/>
        <v>0</v>
      </c>
      <c r="O181" s="279">
        <f t="shared" si="128"/>
        <v>0</v>
      </c>
      <c r="P181" s="238">
        <f t="shared" si="121"/>
        <v>0</v>
      </c>
      <c r="Q181" s="238">
        <f t="shared" si="121"/>
        <v>0</v>
      </c>
      <c r="R181" s="238">
        <f t="shared" si="121"/>
        <v>0</v>
      </c>
      <c r="S181" s="238">
        <f t="shared" si="123"/>
        <v>0</v>
      </c>
      <c r="T181" s="238">
        <f t="shared" si="121"/>
        <v>0</v>
      </c>
      <c r="U181" s="238">
        <f t="shared" si="121"/>
        <v>0</v>
      </c>
      <c r="V181" s="238">
        <f t="shared" si="121"/>
        <v>0</v>
      </c>
      <c r="W181" s="238">
        <f t="shared" si="124"/>
        <v>0</v>
      </c>
      <c r="X181" s="238">
        <f t="shared" si="121"/>
        <v>0</v>
      </c>
      <c r="Y181" s="238">
        <f t="shared" si="121"/>
        <v>0</v>
      </c>
      <c r="Z181" s="238">
        <f t="shared" si="121"/>
        <v>0</v>
      </c>
      <c r="AA181" s="238">
        <f t="shared" si="125"/>
        <v>0</v>
      </c>
      <c r="AB181" s="239">
        <f t="shared" si="91"/>
        <v>0</v>
      </c>
    </row>
    <row r="182" spans="1:30" s="50" customFormat="1" ht="17.25" customHeight="1" x14ac:dyDescent="0.2">
      <c r="A182" s="59"/>
      <c r="B182" s="51"/>
      <c r="C182" s="52" t="s">
        <v>118</v>
      </c>
      <c r="D182" s="63">
        <v>0.08</v>
      </c>
      <c r="E182" s="172">
        <f t="shared" si="126"/>
        <v>0</v>
      </c>
      <c r="F182" s="172">
        <f t="shared" si="119"/>
        <v>0</v>
      </c>
      <c r="G182" s="172">
        <f t="shared" si="119"/>
        <v>0</v>
      </c>
      <c r="H182" s="172">
        <f t="shared" si="119"/>
        <v>0.6</v>
      </c>
      <c r="I182" s="172">
        <f t="shared" si="119"/>
        <v>0</v>
      </c>
      <c r="J182" s="180">
        <f t="shared" si="120"/>
        <v>0.6</v>
      </c>
      <c r="K182" s="180">
        <f t="shared" si="127"/>
        <v>0.6</v>
      </c>
      <c r="L182" s="205">
        <f t="shared" si="121"/>
        <v>0</v>
      </c>
      <c r="M182" s="205">
        <f t="shared" si="121"/>
        <v>0</v>
      </c>
      <c r="N182" s="205">
        <f t="shared" si="121"/>
        <v>0</v>
      </c>
      <c r="O182" s="279">
        <f t="shared" si="128"/>
        <v>0</v>
      </c>
      <c r="P182" s="238">
        <f t="shared" si="121"/>
        <v>0</v>
      </c>
      <c r="Q182" s="238">
        <f t="shared" si="121"/>
        <v>0</v>
      </c>
      <c r="R182" s="238">
        <f t="shared" si="121"/>
        <v>0</v>
      </c>
      <c r="S182" s="238">
        <f t="shared" si="123"/>
        <v>0</v>
      </c>
      <c r="T182" s="238">
        <f t="shared" si="121"/>
        <v>0</v>
      </c>
      <c r="U182" s="238">
        <f t="shared" si="121"/>
        <v>0</v>
      </c>
      <c r="V182" s="238">
        <f t="shared" si="121"/>
        <v>0</v>
      </c>
      <c r="W182" s="238">
        <f t="shared" si="124"/>
        <v>0</v>
      </c>
      <c r="X182" s="238">
        <f t="shared" si="121"/>
        <v>0</v>
      </c>
      <c r="Y182" s="238">
        <f t="shared" si="121"/>
        <v>0</v>
      </c>
      <c r="Z182" s="238">
        <f t="shared" si="121"/>
        <v>0</v>
      </c>
      <c r="AA182" s="238">
        <f t="shared" si="125"/>
        <v>0</v>
      </c>
      <c r="AB182" s="239">
        <f t="shared" si="91"/>
        <v>0</v>
      </c>
    </row>
    <row r="183" spans="1:30" s="50" customFormat="1" ht="17.25" customHeight="1" x14ac:dyDescent="0.2">
      <c r="A183" s="59"/>
      <c r="B183" s="51"/>
      <c r="C183" s="52" t="s">
        <v>119</v>
      </c>
      <c r="D183" s="63">
        <v>0.04</v>
      </c>
      <c r="E183" s="172">
        <f t="shared" si="126"/>
        <v>0</v>
      </c>
      <c r="F183" s="172">
        <f t="shared" si="119"/>
        <v>0</v>
      </c>
      <c r="G183" s="172">
        <f t="shared" si="119"/>
        <v>0</v>
      </c>
      <c r="H183" s="172">
        <f t="shared" si="119"/>
        <v>0.3</v>
      </c>
      <c r="I183" s="172">
        <f t="shared" si="119"/>
        <v>0</v>
      </c>
      <c r="J183" s="180">
        <f t="shared" si="120"/>
        <v>0.3</v>
      </c>
      <c r="K183" s="180">
        <f t="shared" si="127"/>
        <v>0.3</v>
      </c>
      <c r="L183" s="205">
        <f t="shared" si="121"/>
        <v>0</v>
      </c>
      <c r="M183" s="205">
        <f t="shared" si="121"/>
        <v>0</v>
      </c>
      <c r="N183" s="205">
        <f t="shared" si="121"/>
        <v>0</v>
      </c>
      <c r="O183" s="279">
        <f t="shared" si="128"/>
        <v>0</v>
      </c>
      <c r="P183" s="238">
        <f t="shared" si="121"/>
        <v>0</v>
      </c>
      <c r="Q183" s="238">
        <f t="shared" si="121"/>
        <v>0</v>
      </c>
      <c r="R183" s="238">
        <f t="shared" si="121"/>
        <v>0</v>
      </c>
      <c r="S183" s="238">
        <f t="shared" si="123"/>
        <v>0</v>
      </c>
      <c r="T183" s="238">
        <f t="shared" si="121"/>
        <v>0</v>
      </c>
      <c r="U183" s="238">
        <f t="shared" si="121"/>
        <v>0</v>
      </c>
      <c r="V183" s="238">
        <f t="shared" si="121"/>
        <v>0</v>
      </c>
      <c r="W183" s="238">
        <f t="shared" si="124"/>
        <v>0</v>
      </c>
      <c r="X183" s="238">
        <f t="shared" si="121"/>
        <v>0</v>
      </c>
      <c r="Y183" s="238">
        <f t="shared" si="121"/>
        <v>0</v>
      </c>
      <c r="Z183" s="238">
        <f t="shared" si="121"/>
        <v>0</v>
      </c>
      <c r="AA183" s="238">
        <f t="shared" si="125"/>
        <v>0</v>
      </c>
      <c r="AB183" s="239">
        <f t="shared" si="91"/>
        <v>0</v>
      </c>
    </row>
    <row r="184" spans="1:30" s="50" customFormat="1" ht="17.25" customHeight="1" x14ac:dyDescent="0.2">
      <c r="A184" s="59"/>
      <c r="B184" s="51"/>
      <c r="C184" s="52" t="s">
        <v>120</v>
      </c>
      <c r="D184" s="63">
        <v>0.04</v>
      </c>
      <c r="E184" s="172">
        <f t="shared" si="126"/>
        <v>0</v>
      </c>
      <c r="F184" s="172">
        <f t="shared" si="119"/>
        <v>0</v>
      </c>
      <c r="G184" s="172">
        <f t="shared" si="119"/>
        <v>0</v>
      </c>
      <c r="H184" s="172">
        <f t="shared" si="119"/>
        <v>0.3</v>
      </c>
      <c r="I184" s="172">
        <f t="shared" si="119"/>
        <v>0</v>
      </c>
      <c r="J184" s="180">
        <f t="shared" si="120"/>
        <v>0.3</v>
      </c>
      <c r="K184" s="180">
        <f t="shared" si="127"/>
        <v>0.3</v>
      </c>
      <c r="L184" s="205">
        <f t="shared" si="121"/>
        <v>0</v>
      </c>
      <c r="M184" s="205">
        <f t="shared" si="121"/>
        <v>0</v>
      </c>
      <c r="N184" s="205">
        <f t="shared" si="121"/>
        <v>0</v>
      </c>
      <c r="O184" s="279">
        <f t="shared" si="128"/>
        <v>0</v>
      </c>
      <c r="P184" s="238">
        <f t="shared" si="121"/>
        <v>0</v>
      </c>
      <c r="Q184" s="238">
        <f t="shared" si="121"/>
        <v>0</v>
      </c>
      <c r="R184" s="238">
        <f t="shared" si="121"/>
        <v>0</v>
      </c>
      <c r="S184" s="238">
        <f t="shared" si="123"/>
        <v>0</v>
      </c>
      <c r="T184" s="238">
        <f t="shared" si="121"/>
        <v>0</v>
      </c>
      <c r="U184" s="238">
        <f t="shared" si="121"/>
        <v>0</v>
      </c>
      <c r="V184" s="238">
        <f t="shared" si="121"/>
        <v>0</v>
      </c>
      <c r="W184" s="238">
        <f t="shared" si="124"/>
        <v>0</v>
      </c>
      <c r="X184" s="238">
        <f t="shared" si="121"/>
        <v>0</v>
      </c>
      <c r="Y184" s="238">
        <f t="shared" si="121"/>
        <v>0</v>
      </c>
      <c r="Z184" s="238">
        <f t="shared" si="121"/>
        <v>0</v>
      </c>
      <c r="AA184" s="238">
        <f t="shared" si="125"/>
        <v>0</v>
      </c>
      <c r="AB184" s="239">
        <f t="shared" si="91"/>
        <v>0</v>
      </c>
    </row>
    <row r="185" spans="1:30" s="50" customFormat="1" ht="17.25" customHeight="1" x14ac:dyDescent="0.2">
      <c r="A185" s="59"/>
      <c r="B185" s="51"/>
      <c r="C185" s="52" t="s">
        <v>121</v>
      </c>
      <c r="D185" s="63">
        <v>0.03</v>
      </c>
      <c r="E185" s="172">
        <f t="shared" si="126"/>
        <v>0</v>
      </c>
      <c r="F185" s="172">
        <f t="shared" si="119"/>
        <v>0</v>
      </c>
      <c r="G185" s="172">
        <f t="shared" si="119"/>
        <v>0</v>
      </c>
      <c r="H185" s="172">
        <f t="shared" si="119"/>
        <v>0.22499999999999998</v>
      </c>
      <c r="I185" s="172">
        <f t="shared" si="119"/>
        <v>0</v>
      </c>
      <c r="J185" s="180">
        <f t="shared" si="120"/>
        <v>0.22499999999999998</v>
      </c>
      <c r="K185" s="180">
        <f>K$175*$D185</f>
        <v>0.22499999999999998</v>
      </c>
      <c r="L185" s="205">
        <f t="shared" si="121"/>
        <v>0</v>
      </c>
      <c r="M185" s="205">
        <f t="shared" si="121"/>
        <v>0</v>
      </c>
      <c r="N185" s="205">
        <f t="shared" si="121"/>
        <v>0</v>
      </c>
      <c r="O185" s="279">
        <f t="shared" si="128"/>
        <v>0</v>
      </c>
      <c r="P185" s="238">
        <f t="shared" si="121"/>
        <v>0</v>
      </c>
      <c r="Q185" s="238">
        <f t="shared" si="121"/>
        <v>0</v>
      </c>
      <c r="R185" s="238">
        <f t="shared" si="121"/>
        <v>0</v>
      </c>
      <c r="S185" s="238">
        <f t="shared" si="123"/>
        <v>0</v>
      </c>
      <c r="T185" s="238">
        <f t="shared" si="121"/>
        <v>0</v>
      </c>
      <c r="U185" s="238">
        <f t="shared" si="121"/>
        <v>0</v>
      </c>
      <c r="V185" s="238">
        <f t="shared" si="121"/>
        <v>0</v>
      </c>
      <c r="W185" s="238">
        <f t="shared" si="124"/>
        <v>0</v>
      </c>
      <c r="X185" s="238">
        <f t="shared" si="121"/>
        <v>0</v>
      </c>
      <c r="Y185" s="238">
        <f t="shared" si="121"/>
        <v>0</v>
      </c>
      <c r="Z185" s="238">
        <f t="shared" si="121"/>
        <v>0</v>
      </c>
      <c r="AA185" s="238">
        <f t="shared" si="125"/>
        <v>0</v>
      </c>
      <c r="AB185" s="239">
        <f t="shared" si="91"/>
        <v>0</v>
      </c>
    </row>
    <row r="186" spans="1:30" s="50" customFormat="1" ht="17.25" customHeight="1" x14ac:dyDescent="0.2">
      <c r="A186" s="59"/>
      <c r="B186" s="51"/>
      <c r="C186" s="52" t="s">
        <v>122</v>
      </c>
      <c r="D186" s="63">
        <v>0.03</v>
      </c>
      <c r="E186" s="172">
        <f t="shared" si="126"/>
        <v>0</v>
      </c>
      <c r="F186" s="172">
        <f t="shared" si="119"/>
        <v>0</v>
      </c>
      <c r="G186" s="172">
        <f t="shared" si="119"/>
        <v>0</v>
      </c>
      <c r="H186" s="172">
        <f t="shared" si="119"/>
        <v>0.22499999999999998</v>
      </c>
      <c r="I186" s="172">
        <f t="shared" si="119"/>
        <v>0</v>
      </c>
      <c r="J186" s="180">
        <f t="shared" si="120"/>
        <v>0.22499999999999998</v>
      </c>
      <c r="K186" s="180">
        <f t="shared" si="127"/>
        <v>0.22499999999999998</v>
      </c>
      <c r="L186" s="205">
        <f t="shared" si="121"/>
        <v>0</v>
      </c>
      <c r="M186" s="205">
        <f t="shared" si="121"/>
        <v>0</v>
      </c>
      <c r="N186" s="205">
        <f t="shared" si="121"/>
        <v>0</v>
      </c>
      <c r="O186" s="279">
        <f t="shared" si="128"/>
        <v>0</v>
      </c>
      <c r="P186" s="238">
        <f t="shared" si="121"/>
        <v>0</v>
      </c>
      <c r="Q186" s="238">
        <f t="shared" si="121"/>
        <v>0</v>
      </c>
      <c r="R186" s="238">
        <f t="shared" si="121"/>
        <v>0</v>
      </c>
      <c r="S186" s="238">
        <f t="shared" si="123"/>
        <v>0</v>
      </c>
      <c r="T186" s="238">
        <f t="shared" si="121"/>
        <v>0</v>
      </c>
      <c r="U186" s="238">
        <f t="shared" si="121"/>
        <v>0</v>
      </c>
      <c r="V186" s="238">
        <f t="shared" si="121"/>
        <v>0</v>
      </c>
      <c r="W186" s="238">
        <f t="shared" si="124"/>
        <v>0</v>
      </c>
      <c r="X186" s="238">
        <f t="shared" si="121"/>
        <v>0</v>
      </c>
      <c r="Y186" s="238">
        <f t="shared" si="121"/>
        <v>0</v>
      </c>
      <c r="Z186" s="238">
        <f t="shared" si="121"/>
        <v>0</v>
      </c>
      <c r="AA186" s="238">
        <f t="shared" si="125"/>
        <v>0</v>
      </c>
      <c r="AB186" s="239">
        <f t="shared" si="91"/>
        <v>0</v>
      </c>
    </row>
    <row r="187" spans="1:30" s="50" customFormat="1" ht="17.25" customHeight="1" x14ac:dyDescent="0.2">
      <c r="A187" s="59"/>
      <c r="B187" s="51"/>
      <c r="C187" s="52" t="s">
        <v>123</v>
      </c>
      <c r="D187" s="63">
        <v>0.02</v>
      </c>
      <c r="E187" s="172">
        <f t="shared" si="126"/>
        <v>0</v>
      </c>
      <c r="F187" s="172">
        <f t="shared" si="119"/>
        <v>0</v>
      </c>
      <c r="G187" s="172">
        <f t="shared" si="119"/>
        <v>0</v>
      </c>
      <c r="H187" s="172">
        <f t="shared" si="119"/>
        <v>0.15</v>
      </c>
      <c r="I187" s="172">
        <f t="shared" si="119"/>
        <v>0</v>
      </c>
      <c r="J187" s="180">
        <f t="shared" si="120"/>
        <v>0.15</v>
      </c>
      <c r="K187" s="180">
        <f t="shared" si="127"/>
        <v>0.15</v>
      </c>
      <c r="L187" s="205">
        <f t="shared" si="121"/>
        <v>0</v>
      </c>
      <c r="M187" s="205">
        <f t="shared" si="121"/>
        <v>0</v>
      </c>
      <c r="N187" s="205">
        <f t="shared" si="121"/>
        <v>0</v>
      </c>
      <c r="O187" s="279">
        <f t="shared" si="128"/>
        <v>0</v>
      </c>
      <c r="P187" s="238">
        <f t="shared" si="121"/>
        <v>0</v>
      </c>
      <c r="Q187" s="238">
        <f t="shared" si="121"/>
        <v>0</v>
      </c>
      <c r="R187" s="238">
        <f t="shared" si="121"/>
        <v>0</v>
      </c>
      <c r="S187" s="238">
        <f t="shared" si="123"/>
        <v>0</v>
      </c>
      <c r="T187" s="238">
        <f t="shared" si="121"/>
        <v>0</v>
      </c>
      <c r="U187" s="238">
        <f t="shared" si="121"/>
        <v>0</v>
      </c>
      <c r="V187" s="238">
        <f t="shared" si="121"/>
        <v>0</v>
      </c>
      <c r="W187" s="238">
        <f t="shared" si="124"/>
        <v>0</v>
      </c>
      <c r="X187" s="238">
        <f t="shared" si="121"/>
        <v>0</v>
      </c>
      <c r="Y187" s="238">
        <f t="shared" si="121"/>
        <v>0</v>
      </c>
      <c r="Z187" s="238">
        <f t="shared" si="121"/>
        <v>0</v>
      </c>
      <c r="AA187" s="238">
        <f t="shared" si="125"/>
        <v>0</v>
      </c>
      <c r="AB187" s="239">
        <f t="shared" si="91"/>
        <v>0</v>
      </c>
    </row>
    <row r="188" spans="1:30" s="50" customFormat="1" ht="17.25" customHeight="1" x14ac:dyDescent="0.2">
      <c r="A188" s="59"/>
      <c r="B188" s="51"/>
      <c r="C188" s="52" t="s">
        <v>124</v>
      </c>
      <c r="D188" s="63">
        <v>0.02</v>
      </c>
      <c r="E188" s="172">
        <f t="shared" si="126"/>
        <v>0</v>
      </c>
      <c r="F188" s="172">
        <f t="shared" si="119"/>
        <v>0</v>
      </c>
      <c r="G188" s="172">
        <f t="shared" si="119"/>
        <v>0</v>
      </c>
      <c r="H188" s="172">
        <f t="shared" si="119"/>
        <v>0.15</v>
      </c>
      <c r="I188" s="172">
        <f t="shared" si="119"/>
        <v>0</v>
      </c>
      <c r="J188" s="180">
        <f t="shared" si="120"/>
        <v>0.15</v>
      </c>
      <c r="K188" s="180">
        <f t="shared" si="127"/>
        <v>0.15</v>
      </c>
      <c r="L188" s="205">
        <f t="shared" si="121"/>
        <v>0</v>
      </c>
      <c r="M188" s="205">
        <f t="shared" si="121"/>
        <v>0</v>
      </c>
      <c r="N188" s="205">
        <f t="shared" si="121"/>
        <v>0</v>
      </c>
      <c r="O188" s="279">
        <f t="shared" si="128"/>
        <v>0</v>
      </c>
      <c r="P188" s="238">
        <f t="shared" si="121"/>
        <v>0</v>
      </c>
      <c r="Q188" s="238">
        <f t="shared" si="121"/>
        <v>0</v>
      </c>
      <c r="R188" s="238">
        <f t="shared" si="121"/>
        <v>0</v>
      </c>
      <c r="S188" s="238">
        <f t="shared" si="123"/>
        <v>0</v>
      </c>
      <c r="T188" s="238">
        <f t="shared" si="121"/>
        <v>0</v>
      </c>
      <c r="U188" s="238">
        <f t="shared" si="121"/>
        <v>0</v>
      </c>
      <c r="V188" s="238">
        <f t="shared" si="121"/>
        <v>0</v>
      </c>
      <c r="W188" s="238">
        <f t="shared" si="124"/>
        <v>0</v>
      </c>
      <c r="X188" s="238">
        <f t="shared" si="121"/>
        <v>0</v>
      </c>
      <c r="Y188" s="238">
        <f t="shared" si="121"/>
        <v>0</v>
      </c>
      <c r="Z188" s="238">
        <f t="shared" si="121"/>
        <v>0</v>
      </c>
      <c r="AA188" s="238">
        <f t="shared" si="125"/>
        <v>0</v>
      </c>
      <c r="AB188" s="239">
        <f t="shared" si="91"/>
        <v>0</v>
      </c>
    </row>
    <row r="189" spans="1:30" s="50" customFormat="1" ht="17.25" customHeight="1" x14ac:dyDescent="0.2">
      <c r="A189" s="59"/>
      <c r="B189" s="51"/>
      <c r="C189" s="52" t="s">
        <v>125</v>
      </c>
      <c r="D189" s="63">
        <v>0.1</v>
      </c>
      <c r="E189" s="172">
        <f t="shared" si="126"/>
        <v>0</v>
      </c>
      <c r="F189" s="172">
        <f t="shared" si="119"/>
        <v>0</v>
      </c>
      <c r="G189" s="172">
        <f t="shared" si="119"/>
        <v>0</v>
      </c>
      <c r="H189" s="172">
        <f t="shared" si="119"/>
        <v>0.75</v>
      </c>
      <c r="I189" s="172">
        <f t="shared" si="119"/>
        <v>0</v>
      </c>
      <c r="J189" s="180">
        <f t="shared" si="120"/>
        <v>0.75</v>
      </c>
      <c r="K189" s="180">
        <f t="shared" si="127"/>
        <v>0.75</v>
      </c>
      <c r="L189" s="205">
        <f t="shared" si="121"/>
        <v>0</v>
      </c>
      <c r="M189" s="205">
        <f t="shared" si="121"/>
        <v>0</v>
      </c>
      <c r="N189" s="205">
        <f t="shared" si="121"/>
        <v>0</v>
      </c>
      <c r="O189" s="279">
        <f t="shared" si="128"/>
        <v>0</v>
      </c>
      <c r="P189" s="238">
        <f t="shared" si="121"/>
        <v>0</v>
      </c>
      <c r="Q189" s="238">
        <f t="shared" si="121"/>
        <v>0</v>
      </c>
      <c r="R189" s="238">
        <f t="shared" si="121"/>
        <v>0</v>
      </c>
      <c r="S189" s="238">
        <f t="shared" si="123"/>
        <v>0</v>
      </c>
      <c r="T189" s="238">
        <f t="shared" si="121"/>
        <v>0</v>
      </c>
      <c r="U189" s="238">
        <f t="shared" si="121"/>
        <v>0</v>
      </c>
      <c r="V189" s="238">
        <f t="shared" si="121"/>
        <v>0</v>
      </c>
      <c r="W189" s="238">
        <f t="shared" si="124"/>
        <v>0</v>
      </c>
      <c r="X189" s="238">
        <f t="shared" si="121"/>
        <v>0</v>
      </c>
      <c r="Y189" s="238">
        <f t="shared" si="121"/>
        <v>0</v>
      </c>
      <c r="Z189" s="238">
        <f t="shared" si="121"/>
        <v>0</v>
      </c>
      <c r="AA189" s="238">
        <f t="shared" si="125"/>
        <v>0</v>
      </c>
      <c r="AB189" s="239">
        <f t="shared" si="91"/>
        <v>0</v>
      </c>
    </row>
    <row r="190" spans="1:30" s="50" customFormat="1" ht="17.25" customHeight="1" x14ac:dyDescent="0.2">
      <c r="A190" s="59"/>
      <c r="B190" s="51"/>
      <c r="C190" s="52" t="s">
        <v>126</v>
      </c>
      <c r="D190" s="63">
        <v>0.06</v>
      </c>
      <c r="E190" s="172">
        <f t="shared" si="126"/>
        <v>0</v>
      </c>
      <c r="F190" s="172">
        <f t="shared" si="119"/>
        <v>0</v>
      </c>
      <c r="G190" s="172">
        <f t="shared" si="119"/>
        <v>0</v>
      </c>
      <c r="H190" s="172">
        <f t="shared" si="119"/>
        <v>0.44999999999999996</v>
      </c>
      <c r="I190" s="172">
        <f t="shared" si="119"/>
        <v>0</v>
      </c>
      <c r="J190" s="180">
        <f t="shared" si="120"/>
        <v>0.44999999999999996</v>
      </c>
      <c r="K190" s="180">
        <f t="shared" si="127"/>
        <v>0.44999999999999996</v>
      </c>
      <c r="L190" s="205">
        <f t="shared" si="121"/>
        <v>0</v>
      </c>
      <c r="M190" s="205">
        <f t="shared" si="121"/>
        <v>0</v>
      </c>
      <c r="N190" s="205">
        <f t="shared" si="121"/>
        <v>0</v>
      </c>
      <c r="O190" s="279">
        <f t="shared" si="128"/>
        <v>0</v>
      </c>
      <c r="P190" s="238">
        <f t="shared" si="121"/>
        <v>0</v>
      </c>
      <c r="Q190" s="238">
        <f t="shared" si="121"/>
        <v>0</v>
      </c>
      <c r="R190" s="238">
        <f t="shared" si="121"/>
        <v>0</v>
      </c>
      <c r="S190" s="238">
        <f t="shared" si="123"/>
        <v>0</v>
      </c>
      <c r="T190" s="238">
        <f t="shared" si="121"/>
        <v>0</v>
      </c>
      <c r="U190" s="238">
        <f t="shared" si="121"/>
        <v>0</v>
      </c>
      <c r="V190" s="238">
        <f t="shared" si="121"/>
        <v>0</v>
      </c>
      <c r="W190" s="238">
        <f t="shared" si="124"/>
        <v>0</v>
      </c>
      <c r="X190" s="238">
        <f t="shared" si="121"/>
        <v>0</v>
      </c>
      <c r="Y190" s="238">
        <f t="shared" si="121"/>
        <v>0</v>
      </c>
      <c r="Z190" s="238">
        <f t="shared" si="121"/>
        <v>0</v>
      </c>
      <c r="AA190" s="238">
        <f t="shared" si="125"/>
        <v>0</v>
      </c>
      <c r="AB190" s="239">
        <f t="shared" si="91"/>
        <v>0</v>
      </c>
    </row>
    <row r="191" spans="1:30" s="50" customFormat="1" ht="17.25" customHeight="1" x14ac:dyDescent="0.2">
      <c r="A191" s="59"/>
      <c r="B191" s="51"/>
      <c r="C191" s="52" t="s">
        <v>127</v>
      </c>
      <c r="D191" s="63">
        <v>0.04</v>
      </c>
      <c r="E191" s="172">
        <f t="shared" si="126"/>
        <v>0</v>
      </c>
      <c r="F191" s="172">
        <f t="shared" si="119"/>
        <v>0</v>
      </c>
      <c r="G191" s="172">
        <f t="shared" si="119"/>
        <v>0</v>
      </c>
      <c r="H191" s="172">
        <f t="shared" si="119"/>
        <v>0.3</v>
      </c>
      <c r="I191" s="172">
        <f t="shared" si="119"/>
        <v>0</v>
      </c>
      <c r="J191" s="180">
        <f t="shared" si="120"/>
        <v>0.3</v>
      </c>
      <c r="K191" s="180">
        <f t="shared" si="127"/>
        <v>0.3</v>
      </c>
      <c r="L191" s="205">
        <f t="shared" si="121"/>
        <v>0</v>
      </c>
      <c r="M191" s="205">
        <f t="shared" si="121"/>
        <v>0</v>
      </c>
      <c r="N191" s="205">
        <f t="shared" si="121"/>
        <v>0</v>
      </c>
      <c r="O191" s="279">
        <f t="shared" si="128"/>
        <v>0</v>
      </c>
      <c r="P191" s="238">
        <f t="shared" si="121"/>
        <v>0</v>
      </c>
      <c r="Q191" s="238">
        <f t="shared" si="121"/>
        <v>0</v>
      </c>
      <c r="R191" s="238">
        <f t="shared" si="121"/>
        <v>0</v>
      </c>
      <c r="S191" s="238">
        <f t="shared" si="123"/>
        <v>0</v>
      </c>
      <c r="T191" s="238">
        <f t="shared" si="121"/>
        <v>0</v>
      </c>
      <c r="U191" s="238">
        <f t="shared" si="121"/>
        <v>0</v>
      </c>
      <c r="V191" s="238">
        <f t="shared" si="121"/>
        <v>0</v>
      </c>
      <c r="W191" s="238">
        <f t="shared" si="124"/>
        <v>0</v>
      </c>
      <c r="X191" s="238">
        <f t="shared" si="121"/>
        <v>0</v>
      </c>
      <c r="Y191" s="238">
        <f t="shared" si="121"/>
        <v>0</v>
      </c>
      <c r="Z191" s="238">
        <f t="shared" si="121"/>
        <v>0</v>
      </c>
      <c r="AA191" s="238">
        <f t="shared" si="125"/>
        <v>0</v>
      </c>
      <c r="AB191" s="239">
        <f t="shared" si="91"/>
        <v>0</v>
      </c>
    </row>
    <row r="192" spans="1:30" s="61" customFormat="1" ht="17.25" customHeight="1" x14ac:dyDescent="0.2">
      <c r="A192" s="433">
        <v>12</v>
      </c>
      <c r="B192" s="196" t="s">
        <v>55</v>
      </c>
      <c r="C192" s="431" t="s">
        <v>56</v>
      </c>
      <c r="D192" s="64">
        <f>SUM(D193:D208)</f>
        <v>1</v>
      </c>
      <c r="E192" s="428">
        <f>'1.Danh muc CPHC'!BD20</f>
        <v>5.76</v>
      </c>
      <c r="F192" s="428">
        <f>'1.Danh muc CPHC'!BE20</f>
        <v>22.49249</v>
      </c>
      <c r="G192" s="428">
        <f>'1.Danh muc CPHC'!BF20</f>
        <v>5.9729999999999999</v>
      </c>
      <c r="H192" s="428">
        <f>'1.Danh muc CPHC'!BG20</f>
        <v>8.6943419999999989</v>
      </c>
      <c r="I192" s="428">
        <f>'1.Danh muc CPHC'!BH20</f>
        <v>8.4232040000000001</v>
      </c>
      <c r="J192" s="428">
        <f>'1.Danh muc CPHC'!BI20</f>
        <v>23.090545999999996</v>
      </c>
      <c r="K192" s="428">
        <f>'1.Danh muc CPHC'!BJ20</f>
        <v>90.495217599999989</v>
      </c>
      <c r="L192" s="173">
        <v>7.875</v>
      </c>
      <c r="M192" s="173">
        <v>6.1050000000000004</v>
      </c>
      <c r="N192" s="173">
        <v>8.0873799999999996</v>
      </c>
      <c r="O192" s="429">
        <f>SUM(L192:N192)</f>
        <v>22.06738</v>
      </c>
      <c r="P192" s="173">
        <v>7.0389999999999997</v>
      </c>
      <c r="Q192" s="173">
        <v>7.0729999999999995</v>
      </c>
      <c r="R192" s="173">
        <v>5.89</v>
      </c>
      <c r="S192" s="241">
        <f>SUM(P192:R192)</f>
        <v>20.001999999999999</v>
      </c>
      <c r="T192" s="173">
        <v>6.04</v>
      </c>
      <c r="U192" s="173">
        <v>6.5465683200000004</v>
      </c>
      <c r="V192" s="173">
        <v>6.5465683200000004</v>
      </c>
      <c r="W192" s="241">
        <f>SUM(T192:V192)</f>
        <v>19.133136640000004</v>
      </c>
      <c r="X192" s="173">
        <v>6.5465683200000004</v>
      </c>
      <c r="Y192" s="173">
        <v>6.5465683200000004</v>
      </c>
      <c r="Z192" s="173">
        <v>6.5465683200000004</v>
      </c>
      <c r="AA192" s="241">
        <f>SUM(X192:Z192)</f>
        <v>19.639704960000003</v>
      </c>
      <c r="AB192" s="241">
        <f t="shared" si="91"/>
        <v>80.842221600000002</v>
      </c>
      <c r="AD192" s="372"/>
    </row>
    <row r="193" spans="1:28" s="50" customFormat="1" ht="17.25" customHeight="1" x14ac:dyDescent="0.2">
      <c r="A193" s="59"/>
      <c r="B193" s="51"/>
      <c r="C193" s="52" t="s">
        <v>112</v>
      </c>
      <c r="D193" s="63">
        <v>0.15</v>
      </c>
      <c r="E193" s="172">
        <f>E$192*$D193</f>
        <v>0.86399999999999999</v>
      </c>
      <c r="F193" s="172">
        <f t="shared" ref="F193:I208" si="129">F$192*$D193</f>
        <v>3.3738734999999997</v>
      </c>
      <c r="G193" s="172">
        <f t="shared" si="129"/>
        <v>0.89594999999999991</v>
      </c>
      <c r="H193" s="172">
        <f t="shared" si="129"/>
        <v>1.3041512999999998</v>
      </c>
      <c r="I193" s="172">
        <f t="shared" si="129"/>
        <v>1.2634806000000001</v>
      </c>
      <c r="J193" s="180">
        <f t="shared" ref="J193:J208" si="130">SUM(G193:I193)</f>
        <v>3.4635818999999994</v>
      </c>
      <c r="K193" s="180">
        <f t="shared" ref="K193:T208" si="131">K$192*$D193</f>
        <v>13.574282639999998</v>
      </c>
      <c r="L193" s="205">
        <f t="shared" si="131"/>
        <v>1.1812499999999999</v>
      </c>
      <c r="M193" s="205">
        <f t="shared" si="131"/>
        <v>0.91575000000000006</v>
      </c>
      <c r="N193" s="205">
        <f t="shared" si="131"/>
        <v>1.2131069999999999</v>
      </c>
      <c r="O193" s="279">
        <f t="shared" ref="O193" si="132">SUM(L193:N193)</f>
        <v>3.3101069999999999</v>
      </c>
      <c r="P193" s="238">
        <f t="shared" si="131"/>
        <v>1.05585</v>
      </c>
      <c r="Q193" s="238">
        <f t="shared" si="131"/>
        <v>1.0609499999999998</v>
      </c>
      <c r="R193" s="238">
        <f t="shared" si="131"/>
        <v>0.88349999999999995</v>
      </c>
      <c r="S193" s="238">
        <f t="shared" ref="S193:S208" si="133">SUM(P193:R193)</f>
        <v>3.0002999999999993</v>
      </c>
      <c r="T193" s="238">
        <f t="shared" si="131"/>
        <v>0.90599999999999992</v>
      </c>
      <c r="U193" s="238">
        <f t="shared" ref="T193:V208" si="134">U$192*$D193</f>
        <v>0.98198524799999998</v>
      </c>
      <c r="V193" s="238">
        <f t="shared" si="134"/>
        <v>0.98198524799999998</v>
      </c>
      <c r="W193" s="238">
        <f t="shared" ref="W193:W208" si="135">SUM(T193:V193)</f>
        <v>2.8699704959999996</v>
      </c>
      <c r="X193" s="238">
        <f t="shared" ref="X193:Z208" si="136">X$192*$D193</f>
        <v>0.98198524799999998</v>
      </c>
      <c r="Y193" s="238">
        <f t="shared" si="136"/>
        <v>0.98198524799999998</v>
      </c>
      <c r="Z193" s="238">
        <f t="shared" si="136"/>
        <v>0.98198524799999998</v>
      </c>
      <c r="AA193" s="238">
        <f t="shared" ref="AA193:AA208" si="137">SUM(X193:Z193)</f>
        <v>2.9459557439999999</v>
      </c>
      <c r="AB193" s="239">
        <f t="shared" si="91"/>
        <v>12.126333239999999</v>
      </c>
    </row>
    <row r="194" spans="1:28" s="50" customFormat="1" ht="17.25" customHeight="1" x14ac:dyDescent="0.2">
      <c r="A194" s="59"/>
      <c r="B194" s="51"/>
      <c r="C194" s="52" t="s">
        <v>113</v>
      </c>
      <c r="D194" s="63">
        <v>0.1</v>
      </c>
      <c r="E194" s="172">
        <f t="shared" ref="E194:E208" si="138">E$192*$D194</f>
        <v>0.57599999999999996</v>
      </c>
      <c r="F194" s="172">
        <f t="shared" si="129"/>
        <v>2.2492490000000003</v>
      </c>
      <c r="G194" s="172">
        <f t="shared" si="129"/>
        <v>0.59730000000000005</v>
      </c>
      <c r="H194" s="172">
        <f t="shared" si="129"/>
        <v>0.86943419999999993</v>
      </c>
      <c r="I194" s="172">
        <f t="shared" si="129"/>
        <v>0.84232040000000008</v>
      </c>
      <c r="J194" s="180">
        <f t="shared" si="130"/>
        <v>2.3090546000000001</v>
      </c>
      <c r="K194" s="180">
        <f t="shared" si="131"/>
        <v>9.0495217599999993</v>
      </c>
      <c r="L194" s="205">
        <f t="shared" si="131"/>
        <v>0.78750000000000009</v>
      </c>
      <c r="M194" s="205">
        <f t="shared" si="131"/>
        <v>0.61050000000000004</v>
      </c>
      <c r="N194" s="205">
        <f t="shared" si="131"/>
        <v>0.80873799999999996</v>
      </c>
      <c r="O194" s="279">
        <f t="shared" ref="O194:O208" si="139">SUM(L194:N194)</f>
        <v>2.2067380000000001</v>
      </c>
      <c r="P194" s="238">
        <f t="shared" si="131"/>
        <v>0.70389999999999997</v>
      </c>
      <c r="Q194" s="238">
        <f t="shared" si="131"/>
        <v>0.70730000000000004</v>
      </c>
      <c r="R194" s="238">
        <f t="shared" si="131"/>
        <v>0.58899999999999997</v>
      </c>
      <c r="S194" s="238">
        <f t="shared" si="133"/>
        <v>2.0002</v>
      </c>
      <c r="T194" s="238">
        <f t="shared" si="134"/>
        <v>0.60400000000000009</v>
      </c>
      <c r="U194" s="238">
        <f t="shared" si="134"/>
        <v>0.65465683200000013</v>
      </c>
      <c r="V194" s="238">
        <f t="shared" si="134"/>
        <v>0.65465683200000013</v>
      </c>
      <c r="W194" s="238">
        <f t="shared" si="135"/>
        <v>1.9133136640000004</v>
      </c>
      <c r="X194" s="238">
        <f t="shared" si="136"/>
        <v>0.65465683200000013</v>
      </c>
      <c r="Y194" s="238">
        <f t="shared" si="136"/>
        <v>0.65465683200000013</v>
      </c>
      <c r="Z194" s="238">
        <f t="shared" si="136"/>
        <v>0.65465683200000013</v>
      </c>
      <c r="AA194" s="238">
        <f t="shared" si="137"/>
        <v>1.9639704960000004</v>
      </c>
      <c r="AB194" s="239">
        <f t="shared" si="91"/>
        <v>8.0842221600000013</v>
      </c>
    </row>
    <row r="195" spans="1:28" s="50" customFormat="1" ht="17.25" customHeight="1" x14ac:dyDescent="0.2">
      <c r="A195" s="59"/>
      <c r="B195" s="51"/>
      <c r="C195" s="52" t="s">
        <v>114</v>
      </c>
      <c r="D195" s="63">
        <v>0.1</v>
      </c>
      <c r="E195" s="172">
        <f t="shared" si="138"/>
        <v>0.57599999999999996</v>
      </c>
      <c r="F195" s="172">
        <f t="shared" si="129"/>
        <v>2.2492490000000003</v>
      </c>
      <c r="G195" s="172">
        <f t="shared" si="129"/>
        <v>0.59730000000000005</v>
      </c>
      <c r="H195" s="172">
        <f t="shared" si="129"/>
        <v>0.86943419999999993</v>
      </c>
      <c r="I195" s="172">
        <f t="shared" si="129"/>
        <v>0.84232040000000008</v>
      </c>
      <c r="J195" s="180">
        <f t="shared" si="130"/>
        <v>2.3090546000000001</v>
      </c>
      <c r="K195" s="180">
        <f t="shared" si="131"/>
        <v>9.0495217599999993</v>
      </c>
      <c r="L195" s="205">
        <f t="shared" si="131"/>
        <v>0.78750000000000009</v>
      </c>
      <c r="M195" s="205">
        <f t="shared" si="131"/>
        <v>0.61050000000000004</v>
      </c>
      <c r="N195" s="205">
        <f t="shared" si="131"/>
        <v>0.80873799999999996</v>
      </c>
      <c r="O195" s="279">
        <f t="shared" si="139"/>
        <v>2.2067380000000001</v>
      </c>
      <c r="P195" s="238">
        <f t="shared" si="131"/>
        <v>0.70389999999999997</v>
      </c>
      <c r="Q195" s="238">
        <f t="shared" si="131"/>
        <v>0.70730000000000004</v>
      </c>
      <c r="R195" s="238">
        <f t="shared" si="131"/>
        <v>0.58899999999999997</v>
      </c>
      <c r="S195" s="238">
        <f t="shared" si="133"/>
        <v>2.0002</v>
      </c>
      <c r="T195" s="238">
        <f t="shared" si="134"/>
        <v>0.60400000000000009</v>
      </c>
      <c r="U195" s="238">
        <f t="shared" si="134"/>
        <v>0.65465683200000013</v>
      </c>
      <c r="V195" s="238">
        <f t="shared" si="134"/>
        <v>0.65465683200000013</v>
      </c>
      <c r="W195" s="238">
        <f t="shared" si="135"/>
        <v>1.9133136640000004</v>
      </c>
      <c r="X195" s="238">
        <f t="shared" si="136"/>
        <v>0.65465683200000013</v>
      </c>
      <c r="Y195" s="238">
        <f t="shared" si="136"/>
        <v>0.65465683200000013</v>
      </c>
      <c r="Z195" s="238">
        <f t="shared" si="136"/>
        <v>0.65465683200000013</v>
      </c>
      <c r="AA195" s="238">
        <f t="shared" si="137"/>
        <v>1.9639704960000004</v>
      </c>
      <c r="AB195" s="239">
        <f t="shared" si="91"/>
        <v>8.0842221600000013</v>
      </c>
    </row>
    <row r="196" spans="1:28" s="50" customFormat="1" ht="17.25" customHeight="1" x14ac:dyDescent="0.2">
      <c r="A196" s="59"/>
      <c r="B196" s="51"/>
      <c r="C196" s="52" t="s">
        <v>115</v>
      </c>
      <c r="D196" s="63">
        <v>0.05</v>
      </c>
      <c r="E196" s="172">
        <f t="shared" si="138"/>
        <v>0.28799999999999998</v>
      </c>
      <c r="F196" s="172">
        <f t="shared" si="129"/>
        <v>1.1246245000000001</v>
      </c>
      <c r="G196" s="172">
        <f t="shared" si="129"/>
        <v>0.29865000000000003</v>
      </c>
      <c r="H196" s="172">
        <f t="shared" si="129"/>
        <v>0.43471709999999997</v>
      </c>
      <c r="I196" s="172">
        <f t="shared" si="129"/>
        <v>0.42116020000000004</v>
      </c>
      <c r="J196" s="180">
        <f t="shared" si="130"/>
        <v>1.1545273</v>
      </c>
      <c r="K196" s="180">
        <f t="shared" si="131"/>
        <v>4.5247608799999997</v>
      </c>
      <c r="L196" s="205">
        <f t="shared" si="131"/>
        <v>0.39375000000000004</v>
      </c>
      <c r="M196" s="205">
        <f t="shared" si="131"/>
        <v>0.30525000000000002</v>
      </c>
      <c r="N196" s="205">
        <f t="shared" si="131"/>
        <v>0.40436899999999998</v>
      </c>
      <c r="O196" s="279">
        <f t="shared" si="139"/>
        <v>1.103369</v>
      </c>
      <c r="P196" s="238">
        <f t="shared" si="131"/>
        <v>0.35194999999999999</v>
      </c>
      <c r="Q196" s="238">
        <f t="shared" si="131"/>
        <v>0.35365000000000002</v>
      </c>
      <c r="R196" s="238">
        <f t="shared" si="131"/>
        <v>0.29449999999999998</v>
      </c>
      <c r="S196" s="238">
        <f t="shared" si="133"/>
        <v>1.0001</v>
      </c>
      <c r="T196" s="238">
        <f t="shared" si="134"/>
        <v>0.30200000000000005</v>
      </c>
      <c r="U196" s="238">
        <f t="shared" si="134"/>
        <v>0.32732841600000007</v>
      </c>
      <c r="V196" s="238">
        <f t="shared" si="134"/>
        <v>0.32732841600000007</v>
      </c>
      <c r="W196" s="238">
        <f t="shared" si="135"/>
        <v>0.95665683200000018</v>
      </c>
      <c r="X196" s="238">
        <f t="shared" si="136"/>
        <v>0.32732841600000007</v>
      </c>
      <c r="Y196" s="238">
        <f t="shared" si="136"/>
        <v>0.32732841600000007</v>
      </c>
      <c r="Z196" s="238">
        <f t="shared" si="136"/>
        <v>0.32732841600000007</v>
      </c>
      <c r="AA196" s="238">
        <f t="shared" si="137"/>
        <v>0.9819852480000002</v>
      </c>
      <c r="AB196" s="239">
        <f t="shared" si="91"/>
        <v>4.0421110800000006</v>
      </c>
    </row>
    <row r="197" spans="1:28" s="50" customFormat="1" ht="17.25" customHeight="1" x14ac:dyDescent="0.2">
      <c r="A197" s="59"/>
      <c r="B197" s="51"/>
      <c r="C197" s="52" t="s">
        <v>116</v>
      </c>
      <c r="D197" s="63">
        <v>0.05</v>
      </c>
      <c r="E197" s="172">
        <f t="shared" si="138"/>
        <v>0.28799999999999998</v>
      </c>
      <c r="F197" s="172">
        <f t="shared" si="129"/>
        <v>1.1246245000000001</v>
      </c>
      <c r="G197" s="172">
        <f t="shared" si="129"/>
        <v>0.29865000000000003</v>
      </c>
      <c r="H197" s="172">
        <f t="shared" si="129"/>
        <v>0.43471709999999997</v>
      </c>
      <c r="I197" s="172">
        <f t="shared" si="129"/>
        <v>0.42116020000000004</v>
      </c>
      <c r="J197" s="180">
        <f t="shared" si="130"/>
        <v>1.1545273</v>
      </c>
      <c r="K197" s="180">
        <f t="shared" si="131"/>
        <v>4.5247608799999997</v>
      </c>
      <c r="L197" s="205">
        <f t="shared" si="131"/>
        <v>0.39375000000000004</v>
      </c>
      <c r="M197" s="205">
        <f t="shared" si="131"/>
        <v>0.30525000000000002</v>
      </c>
      <c r="N197" s="205">
        <f t="shared" si="131"/>
        <v>0.40436899999999998</v>
      </c>
      <c r="O197" s="279">
        <f t="shared" si="139"/>
        <v>1.103369</v>
      </c>
      <c r="P197" s="238">
        <f t="shared" si="131"/>
        <v>0.35194999999999999</v>
      </c>
      <c r="Q197" s="238">
        <f t="shared" si="131"/>
        <v>0.35365000000000002</v>
      </c>
      <c r="R197" s="238">
        <f t="shared" si="131"/>
        <v>0.29449999999999998</v>
      </c>
      <c r="S197" s="238">
        <f t="shared" si="133"/>
        <v>1.0001</v>
      </c>
      <c r="T197" s="238">
        <f t="shared" si="134"/>
        <v>0.30200000000000005</v>
      </c>
      <c r="U197" s="238">
        <f t="shared" si="134"/>
        <v>0.32732841600000007</v>
      </c>
      <c r="V197" s="238">
        <f t="shared" si="134"/>
        <v>0.32732841600000007</v>
      </c>
      <c r="W197" s="238">
        <f t="shared" si="135"/>
        <v>0.95665683200000018</v>
      </c>
      <c r="X197" s="238">
        <f t="shared" si="136"/>
        <v>0.32732841600000007</v>
      </c>
      <c r="Y197" s="238">
        <f t="shared" si="136"/>
        <v>0.32732841600000007</v>
      </c>
      <c r="Z197" s="238">
        <f t="shared" si="136"/>
        <v>0.32732841600000007</v>
      </c>
      <c r="AA197" s="238">
        <f t="shared" si="137"/>
        <v>0.9819852480000002</v>
      </c>
      <c r="AB197" s="239">
        <f t="shared" ref="AB197:AB260" si="140">AA197+W197+S197+O197</f>
        <v>4.0421110800000006</v>
      </c>
    </row>
    <row r="198" spans="1:28" s="50" customFormat="1" ht="17.25" customHeight="1" x14ac:dyDescent="0.2">
      <c r="A198" s="59"/>
      <c r="B198" s="51"/>
      <c r="C198" s="52" t="s">
        <v>117</v>
      </c>
      <c r="D198" s="63">
        <v>0.12</v>
      </c>
      <c r="E198" s="172">
        <f t="shared" si="138"/>
        <v>0.69119999999999993</v>
      </c>
      <c r="F198" s="172">
        <f t="shared" si="129"/>
        <v>2.6990987999999998</v>
      </c>
      <c r="G198" s="172">
        <f t="shared" si="129"/>
        <v>0.71675999999999995</v>
      </c>
      <c r="H198" s="172">
        <f t="shared" si="129"/>
        <v>1.0433210399999999</v>
      </c>
      <c r="I198" s="172">
        <f t="shared" si="129"/>
        <v>1.0107844799999999</v>
      </c>
      <c r="J198" s="180">
        <f t="shared" si="130"/>
        <v>2.7708655199999996</v>
      </c>
      <c r="K198" s="180">
        <f t="shared" si="131"/>
        <v>10.859426111999998</v>
      </c>
      <c r="L198" s="205">
        <f t="shared" si="131"/>
        <v>0.94499999999999995</v>
      </c>
      <c r="M198" s="205">
        <f t="shared" si="131"/>
        <v>0.73260000000000003</v>
      </c>
      <c r="N198" s="205">
        <f t="shared" si="131"/>
        <v>0.97048559999999995</v>
      </c>
      <c r="O198" s="279">
        <f t="shared" si="139"/>
        <v>2.6480855999999999</v>
      </c>
      <c r="P198" s="238">
        <f t="shared" si="131"/>
        <v>0.84467999999999999</v>
      </c>
      <c r="Q198" s="238">
        <f t="shared" si="131"/>
        <v>0.84875999999999996</v>
      </c>
      <c r="R198" s="238">
        <f t="shared" si="131"/>
        <v>0.70679999999999998</v>
      </c>
      <c r="S198" s="238">
        <f t="shared" si="133"/>
        <v>2.4002399999999997</v>
      </c>
      <c r="T198" s="238">
        <f t="shared" si="134"/>
        <v>0.7248</v>
      </c>
      <c r="U198" s="238">
        <f t="shared" si="134"/>
        <v>0.78558819840000005</v>
      </c>
      <c r="V198" s="238">
        <f t="shared" si="134"/>
        <v>0.78558819840000005</v>
      </c>
      <c r="W198" s="238">
        <f t="shared" si="135"/>
        <v>2.2959763968</v>
      </c>
      <c r="X198" s="238">
        <f t="shared" si="136"/>
        <v>0.78558819840000005</v>
      </c>
      <c r="Y198" s="238">
        <f t="shared" si="136"/>
        <v>0.78558819840000005</v>
      </c>
      <c r="Z198" s="238">
        <f t="shared" si="136"/>
        <v>0.78558819840000005</v>
      </c>
      <c r="AA198" s="238">
        <f t="shared" si="137"/>
        <v>2.3567645952</v>
      </c>
      <c r="AB198" s="239">
        <f t="shared" si="140"/>
        <v>9.7010665920000001</v>
      </c>
    </row>
    <row r="199" spans="1:28" s="50" customFormat="1" ht="17.25" customHeight="1" x14ac:dyDescent="0.2">
      <c r="A199" s="59"/>
      <c r="B199" s="51"/>
      <c r="C199" s="52" t="s">
        <v>118</v>
      </c>
      <c r="D199" s="63">
        <v>0.12</v>
      </c>
      <c r="E199" s="172">
        <f t="shared" si="138"/>
        <v>0.69119999999999993</v>
      </c>
      <c r="F199" s="172">
        <f t="shared" si="129"/>
        <v>2.6990987999999998</v>
      </c>
      <c r="G199" s="172">
        <f t="shared" si="129"/>
        <v>0.71675999999999995</v>
      </c>
      <c r="H199" s="172">
        <f t="shared" si="129"/>
        <v>1.0433210399999999</v>
      </c>
      <c r="I199" s="172">
        <f t="shared" si="129"/>
        <v>1.0107844799999999</v>
      </c>
      <c r="J199" s="180">
        <f t="shared" si="130"/>
        <v>2.7708655199999996</v>
      </c>
      <c r="K199" s="180">
        <f t="shared" si="131"/>
        <v>10.859426111999998</v>
      </c>
      <c r="L199" s="205">
        <f t="shared" si="131"/>
        <v>0.94499999999999995</v>
      </c>
      <c r="M199" s="205">
        <f t="shared" si="131"/>
        <v>0.73260000000000003</v>
      </c>
      <c r="N199" s="205">
        <f t="shared" si="131"/>
        <v>0.97048559999999995</v>
      </c>
      <c r="O199" s="279">
        <f t="shared" si="139"/>
        <v>2.6480855999999999</v>
      </c>
      <c r="P199" s="238">
        <f t="shared" si="131"/>
        <v>0.84467999999999999</v>
      </c>
      <c r="Q199" s="238">
        <f t="shared" si="131"/>
        <v>0.84875999999999996</v>
      </c>
      <c r="R199" s="238">
        <f t="shared" si="131"/>
        <v>0.70679999999999998</v>
      </c>
      <c r="S199" s="238">
        <f t="shared" si="133"/>
        <v>2.4002399999999997</v>
      </c>
      <c r="T199" s="238">
        <f t="shared" si="134"/>
        <v>0.7248</v>
      </c>
      <c r="U199" s="238">
        <f t="shared" si="134"/>
        <v>0.78558819840000005</v>
      </c>
      <c r="V199" s="238">
        <f t="shared" si="134"/>
        <v>0.78558819840000005</v>
      </c>
      <c r="W199" s="238">
        <f t="shared" si="135"/>
        <v>2.2959763968</v>
      </c>
      <c r="X199" s="238">
        <f t="shared" si="136"/>
        <v>0.78558819840000005</v>
      </c>
      <c r="Y199" s="238">
        <f t="shared" si="136"/>
        <v>0.78558819840000005</v>
      </c>
      <c r="Z199" s="238">
        <f t="shared" si="136"/>
        <v>0.78558819840000005</v>
      </c>
      <c r="AA199" s="238">
        <f t="shared" si="137"/>
        <v>2.3567645952</v>
      </c>
      <c r="AB199" s="239">
        <f t="shared" si="140"/>
        <v>9.7010665920000001</v>
      </c>
    </row>
    <row r="200" spans="1:28" s="50" customFormat="1" ht="17.25" customHeight="1" x14ac:dyDescent="0.2">
      <c r="A200" s="59"/>
      <c r="B200" s="51"/>
      <c r="C200" s="52" t="s">
        <v>119</v>
      </c>
      <c r="D200" s="63">
        <v>0.06</v>
      </c>
      <c r="E200" s="172">
        <f t="shared" si="138"/>
        <v>0.34559999999999996</v>
      </c>
      <c r="F200" s="172">
        <f t="shared" si="129"/>
        <v>1.3495493999999999</v>
      </c>
      <c r="G200" s="172">
        <f t="shared" si="129"/>
        <v>0.35837999999999998</v>
      </c>
      <c r="H200" s="172">
        <f t="shared" si="129"/>
        <v>0.52166051999999996</v>
      </c>
      <c r="I200" s="172">
        <f t="shared" si="129"/>
        <v>0.50539223999999994</v>
      </c>
      <c r="J200" s="180">
        <f t="shared" si="130"/>
        <v>1.3854327599999998</v>
      </c>
      <c r="K200" s="180">
        <f t="shared" si="131"/>
        <v>5.4297130559999989</v>
      </c>
      <c r="L200" s="205">
        <f t="shared" si="131"/>
        <v>0.47249999999999998</v>
      </c>
      <c r="M200" s="205">
        <f t="shared" si="131"/>
        <v>0.36630000000000001</v>
      </c>
      <c r="N200" s="205">
        <f t="shared" si="131"/>
        <v>0.48524279999999997</v>
      </c>
      <c r="O200" s="279">
        <f t="shared" si="139"/>
        <v>1.3240428</v>
      </c>
      <c r="P200" s="238">
        <f t="shared" si="131"/>
        <v>0.42233999999999999</v>
      </c>
      <c r="Q200" s="238">
        <f t="shared" si="131"/>
        <v>0.42437999999999998</v>
      </c>
      <c r="R200" s="238">
        <f t="shared" si="131"/>
        <v>0.35339999999999999</v>
      </c>
      <c r="S200" s="238">
        <f t="shared" si="133"/>
        <v>1.2001199999999999</v>
      </c>
      <c r="T200" s="238">
        <f t="shared" si="134"/>
        <v>0.3624</v>
      </c>
      <c r="U200" s="238">
        <f t="shared" si="134"/>
        <v>0.39279409920000002</v>
      </c>
      <c r="V200" s="238">
        <f t="shared" si="134"/>
        <v>0.39279409920000002</v>
      </c>
      <c r="W200" s="238">
        <f t="shared" si="135"/>
        <v>1.1479881984</v>
      </c>
      <c r="X200" s="238">
        <f t="shared" si="136"/>
        <v>0.39279409920000002</v>
      </c>
      <c r="Y200" s="238">
        <f t="shared" si="136"/>
        <v>0.39279409920000002</v>
      </c>
      <c r="Z200" s="238">
        <f t="shared" si="136"/>
        <v>0.39279409920000002</v>
      </c>
      <c r="AA200" s="238">
        <f t="shared" si="137"/>
        <v>1.1783822976</v>
      </c>
      <c r="AB200" s="239">
        <f t="shared" si="140"/>
        <v>4.850533296</v>
      </c>
    </row>
    <row r="201" spans="1:28" s="50" customFormat="1" ht="17.25" customHeight="1" x14ac:dyDescent="0.2">
      <c r="A201" s="59"/>
      <c r="B201" s="51"/>
      <c r="C201" s="52" t="s">
        <v>120</v>
      </c>
      <c r="D201" s="63">
        <v>0.06</v>
      </c>
      <c r="E201" s="172">
        <f t="shared" si="138"/>
        <v>0.34559999999999996</v>
      </c>
      <c r="F201" s="172">
        <f t="shared" si="129"/>
        <v>1.3495493999999999</v>
      </c>
      <c r="G201" s="172">
        <f t="shared" si="129"/>
        <v>0.35837999999999998</v>
      </c>
      <c r="H201" s="172">
        <f t="shared" si="129"/>
        <v>0.52166051999999996</v>
      </c>
      <c r="I201" s="172">
        <f t="shared" si="129"/>
        <v>0.50539223999999994</v>
      </c>
      <c r="J201" s="180">
        <f t="shared" si="130"/>
        <v>1.3854327599999998</v>
      </c>
      <c r="K201" s="180">
        <f t="shared" si="131"/>
        <v>5.4297130559999989</v>
      </c>
      <c r="L201" s="205">
        <f t="shared" si="131"/>
        <v>0.47249999999999998</v>
      </c>
      <c r="M201" s="205">
        <f t="shared" si="131"/>
        <v>0.36630000000000001</v>
      </c>
      <c r="N201" s="205">
        <f t="shared" si="131"/>
        <v>0.48524279999999997</v>
      </c>
      <c r="O201" s="279">
        <f t="shared" si="139"/>
        <v>1.3240428</v>
      </c>
      <c r="P201" s="238">
        <f t="shared" si="131"/>
        <v>0.42233999999999999</v>
      </c>
      <c r="Q201" s="238">
        <f t="shared" si="131"/>
        <v>0.42437999999999998</v>
      </c>
      <c r="R201" s="238">
        <f t="shared" si="131"/>
        <v>0.35339999999999999</v>
      </c>
      <c r="S201" s="238">
        <f t="shared" si="133"/>
        <v>1.2001199999999999</v>
      </c>
      <c r="T201" s="238">
        <f t="shared" si="134"/>
        <v>0.3624</v>
      </c>
      <c r="U201" s="238">
        <f t="shared" si="134"/>
        <v>0.39279409920000002</v>
      </c>
      <c r="V201" s="238">
        <f t="shared" si="134"/>
        <v>0.39279409920000002</v>
      </c>
      <c r="W201" s="238">
        <f t="shared" si="135"/>
        <v>1.1479881984</v>
      </c>
      <c r="X201" s="238">
        <f t="shared" si="136"/>
        <v>0.39279409920000002</v>
      </c>
      <c r="Y201" s="238">
        <f t="shared" si="136"/>
        <v>0.39279409920000002</v>
      </c>
      <c r="Z201" s="238">
        <f t="shared" si="136"/>
        <v>0.39279409920000002</v>
      </c>
      <c r="AA201" s="238">
        <f t="shared" si="137"/>
        <v>1.1783822976</v>
      </c>
      <c r="AB201" s="239">
        <f t="shared" si="140"/>
        <v>4.850533296</v>
      </c>
    </row>
    <row r="202" spans="1:28" s="50" customFormat="1" ht="17.25" customHeight="1" x14ac:dyDescent="0.2">
      <c r="A202" s="59"/>
      <c r="B202" s="51"/>
      <c r="C202" s="52" t="s">
        <v>121</v>
      </c>
      <c r="D202" s="63">
        <v>0</v>
      </c>
      <c r="E202" s="172">
        <f t="shared" si="138"/>
        <v>0</v>
      </c>
      <c r="F202" s="172">
        <f t="shared" si="129"/>
        <v>0</v>
      </c>
      <c r="G202" s="172">
        <f t="shared" si="129"/>
        <v>0</v>
      </c>
      <c r="H202" s="172">
        <f t="shared" si="129"/>
        <v>0</v>
      </c>
      <c r="I202" s="172">
        <f t="shared" si="129"/>
        <v>0</v>
      </c>
      <c r="J202" s="180">
        <f t="shared" si="130"/>
        <v>0</v>
      </c>
      <c r="K202" s="180">
        <f t="shared" si="131"/>
        <v>0</v>
      </c>
      <c r="L202" s="205">
        <f t="shared" si="131"/>
        <v>0</v>
      </c>
      <c r="M202" s="205">
        <f t="shared" si="131"/>
        <v>0</v>
      </c>
      <c r="N202" s="205">
        <f t="shared" si="131"/>
        <v>0</v>
      </c>
      <c r="O202" s="279">
        <f t="shared" si="139"/>
        <v>0</v>
      </c>
      <c r="P202" s="238">
        <f t="shared" si="131"/>
        <v>0</v>
      </c>
      <c r="Q202" s="238">
        <f t="shared" si="131"/>
        <v>0</v>
      </c>
      <c r="R202" s="238">
        <f t="shared" si="131"/>
        <v>0</v>
      </c>
      <c r="S202" s="238">
        <f t="shared" si="133"/>
        <v>0</v>
      </c>
      <c r="T202" s="238">
        <f t="shared" si="134"/>
        <v>0</v>
      </c>
      <c r="U202" s="238">
        <f t="shared" si="134"/>
        <v>0</v>
      </c>
      <c r="V202" s="238">
        <f t="shared" si="134"/>
        <v>0</v>
      </c>
      <c r="W202" s="238">
        <f t="shared" si="135"/>
        <v>0</v>
      </c>
      <c r="X202" s="238">
        <f t="shared" si="136"/>
        <v>0</v>
      </c>
      <c r="Y202" s="238">
        <f t="shared" si="136"/>
        <v>0</v>
      </c>
      <c r="Z202" s="238">
        <f t="shared" si="136"/>
        <v>0</v>
      </c>
      <c r="AA202" s="238">
        <f t="shared" si="137"/>
        <v>0</v>
      </c>
      <c r="AB202" s="239">
        <f t="shared" si="140"/>
        <v>0</v>
      </c>
    </row>
    <row r="203" spans="1:28" s="50" customFormat="1" ht="17.25" customHeight="1" x14ac:dyDescent="0.2">
      <c r="A203" s="59"/>
      <c r="B203" s="51"/>
      <c r="C203" s="52" t="s">
        <v>122</v>
      </c>
      <c r="D203" s="63">
        <v>0</v>
      </c>
      <c r="E203" s="172">
        <f t="shared" si="138"/>
        <v>0</v>
      </c>
      <c r="F203" s="172">
        <f t="shared" si="129"/>
        <v>0</v>
      </c>
      <c r="G203" s="172">
        <f t="shared" si="129"/>
        <v>0</v>
      </c>
      <c r="H203" s="172">
        <f t="shared" si="129"/>
        <v>0</v>
      </c>
      <c r="I203" s="172">
        <f t="shared" si="129"/>
        <v>0</v>
      </c>
      <c r="J203" s="180">
        <f t="shared" si="130"/>
        <v>0</v>
      </c>
      <c r="K203" s="180">
        <f t="shared" si="131"/>
        <v>0</v>
      </c>
      <c r="L203" s="205">
        <f t="shared" si="131"/>
        <v>0</v>
      </c>
      <c r="M203" s="205">
        <f t="shared" si="131"/>
        <v>0</v>
      </c>
      <c r="N203" s="205">
        <f t="shared" si="131"/>
        <v>0</v>
      </c>
      <c r="O203" s="279">
        <f t="shared" si="139"/>
        <v>0</v>
      </c>
      <c r="P203" s="238">
        <f t="shared" si="131"/>
        <v>0</v>
      </c>
      <c r="Q203" s="238">
        <f t="shared" si="131"/>
        <v>0</v>
      </c>
      <c r="R203" s="238">
        <f t="shared" si="131"/>
        <v>0</v>
      </c>
      <c r="S203" s="238">
        <f t="shared" si="133"/>
        <v>0</v>
      </c>
      <c r="T203" s="238">
        <f t="shared" si="134"/>
        <v>0</v>
      </c>
      <c r="U203" s="238">
        <f t="shared" si="134"/>
        <v>0</v>
      </c>
      <c r="V203" s="238">
        <f t="shared" si="134"/>
        <v>0</v>
      </c>
      <c r="W203" s="238">
        <f t="shared" si="135"/>
        <v>0</v>
      </c>
      <c r="X203" s="238">
        <f t="shared" si="136"/>
        <v>0</v>
      </c>
      <c r="Y203" s="238">
        <f t="shared" si="136"/>
        <v>0</v>
      </c>
      <c r="Z203" s="238">
        <f t="shared" si="136"/>
        <v>0</v>
      </c>
      <c r="AA203" s="238">
        <f t="shared" si="137"/>
        <v>0</v>
      </c>
      <c r="AB203" s="239">
        <f t="shared" si="140"/>
        <v>0</v>
      </c>
    </row>
    <row r="204" spans="1:28" s="50" customFormat="1" ht="17.25" customHeight="1" x14ac:dyDescent="0.2">
      <c r="A204" s="59"/>
      <c r="B204" s="51"/>
      <c r="C204" s="52" t="s">
        <v>123</v>
      </c>
      <c r="D204" s="63">
        <v>0</v>
      </c>
      <c r="E204" s="172">
        <f t="shared" si="138"/>
        <v>0</v>
      </c>
      <c r="F204" s="172">
        <f t="shared" si="129"/>
        <v>0</v>
      </c>
      <c r="G204" s="172">
        <f t="shared" si="129"/>
        <v>0</v>
      </c>
      <c r="H204" s="172">
        <f t="shared" si="129"/>
        <v>0</v>
      </c>
      <c r="I204" s="172">
        <f t="shared" si="129"/>
        <v>0</v>
      </c>
      <c r="J204" s="180">
        <f t="shared" si="130"/>
        <v>0</v>
      </c>
      <c r="K204" s="180">
        <f t="shared" si="131"/>
        <v>0</v>
      </c>
      <c r="L204" s="205">
        <f t="shared" si="131"/>
        <v>0</v>
      </c>
      <c r="M204" s="205">
        <f t="shared" si="131"/>
        <v>0</v>
      </c>
      <c r="N204" s="205">
        <f t="shared" si="131"/>
        <v>0</v>
      </c>
      <c r="O204" s="279">
        <f t="shared" si="139"/>
        <v>0</v>
      </c>
      <c r="P204" s="238">
        <f t="shared" si="131"/>
        <v>0</v>
      </c>
      <c r="Q204" s="238">
        <f t="shared" si="131"/>
        <v>0</v>
      </c>
      <c r="R204" s="238">
        <f t="shared" si="131"/>
        <v>0</v>
      </c>
      <c r="S204" s="238">
        <f t="shared" si="133"/>
        <v>0</v>
      </c>
      <c r="T204" s="238">
        <f t="shared" si="134"/>
        <v>0</v>
      </c>
      <c r="U204" s="238">
        <f t="shared" si="134"/>
        <v>0</v>
      </c>
      <c r="V204" s="238">
        <f t="shared" si="134"/>
        <v>0</v>
      </c>
      <c r="W204" s="238">
        <f t="shared" si="135"/>
        <v>0</v>
      </c>
      <c r="X204" s="238">
        <f t="shared" si="136"/>
        <v>0</v>
      </c>
      <c r="Y204" s="238">
        <f t="shared" si="136"/>
        <v>0</v>
      </c>
      <c r="Z204" s="238">
        <f t="shared" si="136"/>
        <v>0</v>
      </c>
      <c r="AA204" s="238">
        <f t="shared" si="137"/>
        <v>0</v>
      </c>
      <c r="AB204" s="239">
        <f t="shared" si="140"/>
        <v>0</v>
      </c>
    </row>
    <row r="205" spans="1:28" s="50" customFormat="1" ht="17.25" customHeight="1" x14ac:dyDescent="0.2">
      <c r="A205" s="59"/>
      <c r="B205" s="51"/>
      <c r="C205" s="52" t="s">
        <v>124</v>
      </c>
      <c r="D205" s="63">
        <v>0</v>
      </c>
      <c r="E205" s="172">
        <f t="shared" si="138"/>
        <v>0</v>
      </c>
      <c r="F205" s="172">
        <f t="shared" si="129"/>
        <v>0</v>
      </c>
      <c r="G205" s="172">
        <f t="shared" si="129"/>
        <v>0</v>
      </c>
      <c r="H205" s="172">
        <f t="shared" si="129"/>
        <v>0</v>
      </c>
      <c r="I205" s="172">
        <f t="shared" si="129"/>
        <v>0</v>
      </c>
      <c r="J205" s="180">
        <f t="shared" si="130"/>
        <v>0</v>
      </c>
      <c r="K205" s="180">
        <f t="shared" si="131"/>
        <v>0</v>
      </c>
      <c r="L205" s="205">
        <f t="shared" si="131"/>
        <v>0</v>
      </c>
      <c r="M205" s="205">
        <f t="shared" si="131"/>
        <v>0</v>
      </c>
      <c r="N205" s="205">
        <f t="shared" si="131"/>
        <v>0</v>
      </c>
      <c r="O205" s="279">
        <f t="shared" si="139"/>
        <v>0</v>
      </c>
      <c r="P205" s="238">
        <f t="shared" si="131"/>
        <v>0</v>
      </c>
      <c r="Q205" s="238">
        <f t="shared" si="131"/>
        <v>0</v>
      </c>
      <c r="R205" s="238">
        <f t="shared" si="131"/>
        <v>0</v>
      </c>
      <c r="S205" s="238">
        <f t="shared" si="133"/>
        <v>0</v>
      </c>
      <c r="T205" s="238">
        <f t="shared" si="134"/>
        <v>0</v>
      </c>
      <c r="U205" s="238">
        <f t="shared" si="134"/>
        <v>0</v>
      </c>
      <c r="V205" s="238">
        <f t="shared" si="134"/>
        <v>0</v>
      </c>
      <c r="W205" s="238">
        <f t="shared" si="135"/>
        <v>0</v>
      </c>
      <c r="X205" s="238">
        <f t="shared" si="136"/>
        <v>0</v>
      </c>
      <c r="Y205" s="238">
        <f t="shared" si="136"/>
        <v>0</v>
      </c>
      <c r="Z205" s="238">
        <f t="shared" si="136"/>
        <v>0</v>
      </c>
      <c r="AA205" s="238">
        <f t="shared" si="137"/>
        <v>0</v>
      </c>
      <c r="AB205" s="239">
        <f t="shared" si="140"/>
        <v>0</v>
      </c>
    </row>
    <row r="206" spans="1:28" s="50" customFormat="1" ht="17.25" customHeight="1" x14ac:dyDescent="0.2">
      <c r="A206" s="59"/>
      <c r="B206" s="51"/>
      <c r="C206" s="52" t="s">
        <v>125</v>
      </c>
      <c r="D206" s="63">
        <v>0.09</v>
      </c>
      <c r="E206" s="172">
        <f t="shared" si="138"/>
        <v>0.51839999999999997</v>
      </c>
      <c r="F206" s="172">
        <f t="shared" si="129"/>
        <v>2.0243240999999998</v>
      </c>
      <c r="G206" s="172">
        <f t="shared" si="129"/>
        <v>0.53756999999999999</v>
      </c>
      <c r="H206" s="172">
        <f t="shared" si="129"/>
        <v>0.78249077999999983</v>
      </c>
      <c r="I206" s="172">
        <f t="shared" si="129"/>
        <v>0.75808836000000002</v>
      </c>
      <c r="J206" s="180">
        <f t="shared" si="130"/>
        <v>2.0781491399999998</v>
      </c>
      <c r="K206" s="180">
        <f t="shared" si="131"/>
        <v>8.1445695839999992</v>
      </c>
      <c r="L206" s="205">
        <f t="shared" si="131"/>
        <v>0.70874999999999999</v>
      </c>
      <c r="M206" s="205">
        <f t="shared" si="131"/>
        <v>0.54944999999999999</v>
      </c>
      <c r="N206" s="205">
        <f t="shared" si="131"/>
        <v>0.72786419999999996</v>
      </c>
      <c r="O206" s="279">
        <f t="shared" si="139"/>
        <v>1.9860641999999999</v>
      </c>
      <c r="P206" s="238">
        <f t="shared" si="131"/>
        <v>0.63350999999999991</v>
      </c>
      <c r="Q206" s="238">
        <f t="shared" si="131"/>
        <v>0.63656999999999997</v>
      </c>
      <c r="R206" s="238">
        <f t="shared" si="131"/>
        <v>0.5300999999999999</v>
      </c>
      <c r="S206" s="238">
        <f t="shared" si="133"/>
        <v>1.8001799999999997</v>
      </c>
      <c r="T206" s="238">
        <f t="shared" si="134"/>
        <v>0.54359999999999997</v>
      </c>
      <c r="U206" s="238">
        <f t="shared" si="134"/>
        <v>0.58919114880000001</v>
      </c>
      <c r="V206" s="238">
        <f t="shared" si="134"/>
        <v>0.58919114880000001</v>
      </c>
      <c r="W206" s="238">
        <f t="shared" si="135"/>
        <v>1.7219822975999999</v>
      </c>
      <c r="X206" s="238">
        <f t="shared" si="136"/>
        <v>0.58919114880000001</v>
      </c>
      <c r="Y206" s="238">
        <f t="shared" si="136"/>
        <v>0.58919114880000001</v>
      </c>
      <c r="Z206" s="238">
        <f t="shared" si="136"/>
        <v>0.58919114880000001</v>
      </c>
      <c r="AA206" s="238">
        <f t="shared" si="137"/>
        <v>1.7675734464000001</v>
      </c>
      <c r="AB206" s="239">
        <f t="shared" si="140"/>
        <v>7.2757999439999992</v>
      </c>
    </row>
    <row r="207" spans="1:28" s="50" customFormat="1" ht="17.25" customHeight="1" x14ac:dyDescent="0.2">
      <c r="A207" s="59"/>
      <c r="B207" s="51"/>
      <c r="C207" s="52" t="s">
        <v>126</v>
      </c>
      <c r="D207" s="63">
        <v>0.1</v>
      </c>
      <c r="E207" s="172">
        <f t="shared" si="138"/>
        <v>0.57599999999999996</v>
      </c>
      <c r="F207" s="172">
        <f t="shared" si="129"/>
        <v>2.2492490000000003</v>
      </c>
      <c r="G207" s="172">
        <f t="shared" si="129"/>
        <v>0.59730000000000005</v>
      </c>
      <c r="H207" s="172">
        <f t="shared" si="129"/>
        <v>0.86943419999999993</v>
      </c>
      <c r="I207" s="172">
        <f t="shared" si="129"/>
        <v>0.84232040000000008</v>
      </c>
      <c r="J207" s="180">
        <f t="shared" si="130"/>
        <v>2.3090546000000001</v>
      </c>
      <c r="K207" s="180">
        <f t="shared" si="131"/>
        <v>9.0495217599999993</v>
      </c>
      <c r="L207" s="205">
        <f t="shared" si="131"/>
        <v>0.78750000000000009</v>
      </c>
      <c r="M207" s="205">
        <f t="shared" si="131"/>
        <v>0.61050000000000004</v>
      </c>
      <c r="N207" s="205">
        <f t="shared" si="131"/>
        <v>0.80873799999999996</v>
      </c>
      <c r="O207" s="279">
        <f t="shared" si="139"/>
        <v>2.2067380000000001</v>
      </c>
      <c r="P207" s="238">
        <f t="shared" si="131"/>
        <v>0.70389999999999997</v>
      </c>
      <c r="Q207" s="238">
        <f t="shared" si="131"/>
        <v>0.70730000000000004</v>
      </c>
      <c r="R207" s="238">
        <f t="shared" si="131"/>
        <v>0.58899999999999997</v>
      </c>
      <c r="S207" s="238">
        <f t="shared" si="133"/>
        <v>2.0002</v>
      </c>
      <c r="T207" s="238">
        <f t="shared" si="134"/>
        <v>0.60400000000000009</v>
      </c>
      <c r="U207" s="238">
        <f t="shared" si="134"/>
        <v>0.65465683200000013</v>
      </c>
      <c r="V207" s="238">
        <f t="shared" si="134"/>
        <v>0.65465683200000013</v>
      </c>
      <c r="W207" s="238">
        <f t="shared" si="135"/>
        <v>1.9133136640000004</v>
      </c>
      <c r="X207" s="238">
        <f t="shared" si="136"/>
        <v>0.65465683200000013</v>
      </c>
      <c r="Y207" s="238">
        <f t="shared" si="136"/>
        <v>0.65465683200000013</v>
      </c>
      <c r="Z207" s="238">
        <f t="shared" si="136"/>
        <v>0.65465683200000013</v>
      </c>
      <c r="AA207" s="238">
        <f t="shared" si="137"/>
        <v>1.9639704960000004</v>
      </c>
      <c r="AB207" s="239">
        <f t="shared" si="140"/>
        <v>8.0842221600000013</v>
      </c>
    </row>
    <row r="208" spans="1:28" s="50" customFormat="1" ht="17.25" customHeight="1" x14ac:dyDescent="0.2">
      <c r="A208" s="59"/>
      <c r="B208" s="51"/>
      <c r="C208" s="52" t="s">
        <v>127</v>
      </c>
      <c r="D208" s="63">
        <v>0</v>
      </c>
      <c r="E208" s="172">
        <f t="shared" si="138"/>
        <v>0</v>
      </c>
      <c r="F208" s="172">
        <f t="shared" si="129"/>
        <v>0</v>
      </c>
      <c r="G208" s="172">
        <f t="shared" si="129"/>
        <v>0</v>
      </c>
      <c r="H208" s="172">
        <f t="shared" si="129"/>
        <v>0</v>
      </c>
      <c r="I208" s="172">
        <f t="shared" si="129"/>
        <v>0</v>
      </c>
      <c r="J208" s="180">
        <f t="shared" si="130"/>
        <v>0</v>
      </c>
      <c r="K208" s="180">
        <f t="shared" si="131"/>
        <v>0</v>
      </c>
      <c r="L208" s="205">
        <f t="shared" si="131"/>
        <v>0</v>
      </c>
      <c r="M208" s="205">
        <f t="shared" si="131"/>
        <v>0</v>
      </c>
      <c r="N208" s="205">
        <f t="shared" si="131"/>
        <v>0</v>
      </c>
      <c r="O208" s="279">
        <f t="shared" si="139"/>
        <v>0</v>
      </c>
      <c r="P208" s="238">
        <f t="shared" si="131"/>
        <v>0</v>
      </c>
      <c r="Q208" s="238">
        <f t="shared" si="131"/>
        <v>0</v>
      </c>
      <c r="R208" s="238">
        <f t="shared" si="131"/>
        <v>0</v>
      </c>
      <c r="S208" s="238">
        <f t="shared" si="133"/>
        <v>0</v>
      </c>
      <c r="T208" s="238">
        <f t="shared" si="134"/>
        <v>0</v>
      </c>
      <c r="U208" s="238">
        <f t="shared" si="134"/>
        <v>0</v>
      </c>
      <c r="V208" s="238">
        <f t="shared" si="134"/>
        <v>0</v>
      </c>
      <c r="W208" s="238">
        <f t="shared" si="135"/>
        <v>0</v>
      </c>
      <c r="X208" s="238">
        <f t="shared" si="136"/>
        <v>0</v>
      </c>
      <c r="Y208" s="238">
        <f t="shared" si="136"/>
        <v>0</v>
      </c>
      <c r="Z208" s="238">
        <f t="shared" si="136"/>
        <v>0</v>
      </c>
      <c r="AA208" s="238">
        <f t="shared" si="137"/>
        <v>0</v>
      </c>
      <c r="AB208" s="239">
        <f t="shared" si="140"/>
        <v>0</v>
      </c>
    </row>
    <row r="209" spans="1:30" s="61" customFormat="1" ht="17.25" customHeight="1" x14ac:dyDescent="0.2">
      <c r="A209" s="433">
        <v>13</v>
      </c>
      <c r="B209" s="196" t="s">
        <v>57</v>
      </c>
      <c r="C209" s="431" t="s">
        <v>58</v>
      </c>
      <c r="D209" s="64">
        <f>SUM(D210:D225)</f>
        <v>1.0000000000000002</v>
      </c>
      <c r="E209" s="428">
        <f>'1.Danh muc CPHC'!BD21</f>
        <v>9.6760190000000001</v>
      </c>
      <c r="F209" s="428">
        <f>'1.Danh muc CPHC'!BE21</f>
        <v>32.236018999999999</v>
      </c>
      <c r="G209" s="428">
        <f>'1.Danh muc CPHC'!BF21</f>
        <v>11.102122</v>
      </c>
      <c r="H209" s="428">
        <f>'1.Danh muc CPHC'!BG21</f>
        <v>15.553881000000001</v>
      </c>
      <c r="I209" s="428">
        <f>'1.Danh muc CPHC'!BH21</f>
        <v>11.013982</v>
      </c>
      <c r="J209" s="428">
        <f>'1.Danh muc CPHC'!BI21</f>
        <v>37.669984999999997</v>
      </c>
      <c r="K209" s="428">
        <f>'1.Danh muc CPHC'!BJ21</f>
        <v>159.10650535999997</v>
      </c>
      <c r="L209" s="173">
        <v>9.4732090000000007</v>
      </c>
      <c r="M209" s="173">
        <v>10.100723</v>
      </c>
      <c r="N209" s="173">
        <v>9.5229189999999999</v>
      </c>
      <c r="O209" s="429">
        <f>SUM(L209:N209)</f>
        <v>29.096851000000001</v>
      </c>
      <c r="P209" s="173">
        <v>12.216661</v>
      </c>
      <c r="Q209" s="173">
        <v>9.7960309999999993</v>
      </c>
      <c r="R209" s="173">
        <v>12.941057000000001</v>
      </c>
      <c r="S209" s="241">
        <f>SUM(P209:R209)</f>
        <v>34.953749000000002</v>
      </c>
      <c r="T209" s="173">
        <v>15.838065</v>
      </c>
      <c r="U209" s="173">
        <v>10.3172576</v>
      </c>
      <c r="V209" s="173">
        <v>10.3172576</v>
      </c>
      <c r="W209" s="241">
        <f>SUM(T209:V209)</f>
        <v>36.472580199999996</v>
      </c>
      <c r="X209" s="173">
        <v>10.3172576</v>
      </c>
      <c r="Y209" s="173">
        <v>10.3172576</v>
      </c>
      <c r="Z209" s="173">
        <v>10.3172576</v>
      </c>
      <c r="AA209" s="241">
        <f>SUM(X209:Z209)</f>
        <v>30.951772800000001</v>
      </c>
      <c r="AB209" s="241">
        <f t="shared" si="140"/>
        <v>131.474953</v>
      </c>
      <c r="AD209" s="372"/>
    </row>
    <row r="210" spans="1:30" s="50" customFormat="1" ht="17.25" customHeight="1" x14ac:dyDescent="0.2">
      <c r="A210" s="59"/>
      <c r="B210" s="51"/>
      <c r="C210" s="52" t="s">
        <v>112</v>
      </c>
      <c r="D210" s="63">
        <v>0.08</v>
      </c>
      <c r="E210" s="172">
        <f>E$209*$D210</f>
        <v>0.77408152000000008</v>
      </c>
      <c r="F210" s="172">
        <f t="shared" ref="F210:I225" si="141">F$209*$D210</f>
        <v>2.5788815199999999</v>
      </c>
      <c r="G210" s="172">
        <f t="shared" si="141"/>
        <v>0.88816976000000003</v>
      </c>
      <c r="H210" s="172">
        <f t="shared" si="141"/>
        <v>1.24431048</v>
      </c>
      <c r="I210" s="172">
        <f t="shared" si="141"/>
        <v>0.88111856</v>
      </c>
      <c r="J210" s="180">
        <f t="shared" ref="J210:J225" si="142">SUM(G210:I210)</f>
        <v>3.0135988</v>
      </c>
      <c r="K210" s="180">
        <f>K$209*$D210</f>
        <v>12.728520428799998</v>
      </c>
      <c r="L210" s="205">
        <f t="shared" ref="K210:T225" si="143">L$209*$D210</f>
        <v>0.75785672000000004</v>
      </c>
      <c r="M210" s="205">
        <f t="shared" si="143"/>
        <v>0.80805784000000003</v>
      </c>
      <c r="N210" s="205">
        <f t="shared" si="143"/>
        <v>0.76183352000000004</v>
      </c>
      <c r="O210" s="279">
        <f t="shared" ref="O210" si="144">SUM(L210:N210)</f>
        <v>2.3277480800000001</v>
      </c>
      <c r="P210" s="238">
        <f t="shared" si="143"/>
        <v>0.97733288000000007</v>
      </c>
      <c r="Q210" s="238">
        <f t="shared" si="143"/>
        <v>0.78368247999999996</v>
      </c>
      <c r="R210" s="238">
        <f t="shared" si="143"/>
        <v>1.03528456</v>
      </c>
      <c r="S210" s="238">
        <f t="shared" ref="S210:S225" si="145">SUM(P210:R210)</f>
        <v>2.79629992</v>
      </c>
      <c r="T210" s="238">
        <f t="shared" si="143"/>
        <v>1.2670452000000001</v>
      </c>
      <c r="U210" s="238">
        <f t="shared" ref="T210:V225" si="146">U$209*$D210</f>
        <v>0.82538060800000002</v>
      </c>
      <c r="V210" s="238">
        <f t="shared" si="146"/>
        <v>0.82538060800000002</v>
      </c>
      <c r="W210" s="238">
        <f t="shared" ref="W210:W225" si="147">SUM(T210:V210)</f>
        <v>2.9178064160000003</v>
      </c>
      <c r="X210" s="238">
        <f t="shared" ref="X210:Z225" si="148">X$209*$D210</f>
        <v>0.82538060800000002</v>
      </c>
      <c r="Y210" s="238">
        <f t="shared" si="148"/>
        <v>0.82538060800000002</v>
      </c>
      <c r="Z210" s="238">
        <f t="shared" si="148"/>
        <v>0.82538060800000002</v>
      </c>
      <c r="AA210" s="238">
        <f t="shared" ref="AA210:AA225" si="149">SUM(X210:Z210)</f>
        <v>2.4761418239999999</v>
      </c>
      <c r="AB210" s="239">
        <f t="shared" si="140"/>
        <v>10.517996239999999</v>
      </c>
    </row>
    <row r="211" spans="1:30" s="50" customFormat="1" ht="17.25" customHeight="1" x14ac:dyDescent="0.2">
      <c r="A211" s="59"/>
      <c r="B211" s="51"/>
      <c r="C211" s="52" t="s">
        <v>113</v>
      </c>
      <c r="D211" s="63">
        <v>0.08</v>
      </c>
      <c r="E211" s="172">
        <f t="shared" ref="E211:E225" si="150">E$209*$D211</f>
        <v>0.77408152000000008</v>
      </c>
      <c r="F211" s="172">
        <f t="shared" si="141"/>
        <v>2.5788815199999999</v>
      </c>
      <c r="G211" s="172">
        <f t="shared" si="141"/>
        <v>0.88816976000000003</v>
      </c>
      <c r="H211" s="172">
        <f t="shared" si="141"/>
        <v>1.24431048</v>
      </c>
      <c r="I211" s="172">
        <f t="shared" si="141"/>
        <v>0.88111856</v>
      </c>
      <c r="J211" s="180">
        <f t="shared" si="142"/>
        <v>3.0135988</v>
      </c>
      <c r="K211" s="180">
        <f t="shared" si="143"/>
        <v>12.728520428799998</v>
      </c>
      <c r="L211" s="205">
        <f t="shared" si="143"/>
        <v>0.75785672000000004</v>
      </c>
      <c r="M211" s="205">
        <f t="shared" si="143"/>
        <v>0.80805784000000003</v>
      </c>
      <c r="N211" s="205">
        <f t="shared" si="143"/>
        <v>0.76183352000000004</v>
      </c>
      <c r="O211" s="279">
        <f t="shared" ref="O211:O225" si="151">SUM(L211:N211)</f>
        <v>2.3277480800000001</v>
      </c>
      <c r="P211" s="238">
        <f t="shared" si="143"/>
        <v>0.97733288000000007</v>
      </c>
      <c r="Q211" s="238">
        <f t="shared" si="143"/>
        <v>0.78368247999999996</v>
      </c>
      <c r="R211" s="238">
        <f t="shared" si="143"/>
        <v>1.03528456</v>
      </c>
      <c r="S211" s="238">
        <f t="shared" si="145"/>
        <v>2.79629992</v>
      </c>
      <c r="T211" s="238">
        <f t="shared" si="146"/>
        <v>1.2670452000000001</v>
      </c>
      <c r="U211" s="238">
        <f t="shared" si="146"/>
        <v>0.82538060800000002</v>
      </c>
      <c r="V211" s="238">
        <f t="shared" si="146"/>
        <v>0.82538060800000002</v>
      </c>
      <c r="W211" s="238">
        <f t="shared" si="147"/>
        <v>2.9178064160000003</v>
      </c>
      <c r="X211" s="238">
        <f t="shared" si="148"/>
        <v>0.82538060800000002</v>
      </c>
      <c r="Y211" s="238">
        <f t="shared" si="148"/>
        <v>0.82538060800000002</v>
      </c>
      <c r="Z211" s="238">
        <f t="shared" si="148"/>
        <v>0.82538060800000002</v>
      </c>
      <c r="AA211" s="238">
        <f t="shared" si="149"/>
        <v>2.4761418239999999</v>
      </c>
      <c r="AB211" s="239">
        <f t="shared" si="140"/>
        <v>10.517996239999999</v>
      </c>
    </row>
    <row r="212" spans="1:30" s="50" customFormat="1" ht="17.25" customHeight="1" x14ac:dyDescent="0.2">
      <c r="A212" s="59"/>
      <c r="B212" s="51"/>
      <c r="C212" s="52" t="s">
        <v>114</v>
      </c>
      <c r="D212" s="63">
        <v>0.08</v>
      </c>
      <c r="E212" s="172">
        <f t="shared" si="150"/>
        <v>0.77408152000000008</v>
      </c>
      <c r="F212" s="172">
        <f t="shared" si="141"/>
        <v>2.5788815199999999</v>
      </c>
      <c r="G212" s="172">
        <f t="shared" si="141"/>
        <v>0.88816976000000003</v>
      </c>
      <c r="H212" s="172">
        <f t="shared" si="141"/>
        <v>1.24431048</v>
      </c>
      <c r="I212" s="172">
        <f t="shared" si="141"/>
        <v>0.88111856</v>
      </c>
      <c r="J212" s="180">
        <f t="shared" si="142"/>
        <v>3.0135988</v>
      </c>
      <c r="K212" s="180">
        <f t="shared" si="143"/>
        <v>12.728520428799998</v>
      </c>
      <c r="L212" s="205">
        <f t="shared" si="143"/>
        <v>0.75785672000000004</v>
      </c>
      <c r="M212" s="205">
        <f t="shared" si="143"/>
        <v>0.80805784000000003</v>
      </c>
      <c r="N212" s="205">
        <f t="shared" si="143"/>
        <v>0.76183352000000004</v>
      </c>
      <c r="O212" s="279">
        <f t="shared" si="151"/>
        <v>2.3277480800000001</v>
      </c>
      <c r="P212" s="238">
        <f t="shared" si="143"/>
        <v>0.97733288000000007</v>
      </c>
      <c r="Q212" s="238">
        <f t="shared" si="143"/>
        <v>0.78368247999999996</v>
      </c>
      <c r="R212" s="238">
        <f t="shared" si="143"/>
        <v>1.03528456</v>
      </c>
      <c r="S212" s="238">
        <f t="shared" si="145"/>
        <v>2.79629992</v>
      </c>
      <c r="T212" s="238">
        <f t="shared" si="146"/>
        <v>1.2670452000000001</v>
      </c>
      <c r="U212" s="238">
        <f t="shared" si="146"/>
        <v>0.82538060800000002</v>
      </c>
      <c r="V212" s="238">
        <f t="shared" si="146"/>
        <v>0.82538060800000002</v>
      </c>
      <c r="W212" s="238">
        <f t="shared" si="147"/>
        <v>2.9178064160000003</v>
      </c>
      <c r="X212" s="238">
        <f t="shared" si="148"/>
        <v>0.82538060800000002</v>
      </c>
      <c r="Y212" s="238">
        <f t="shared" si="148"/>
        <v>0.82538060800000002</v>
      </c>
      <c r="Z212" s="238">
        <f t="shared" si="148"/>
        <v>0.82538060800000002</v>
      </c>
      <c r="AA212" s="238">
        <f t="shared" si="149"/>
        <v>2.4761418239999999</v>
      </c>
      <c r="AB212" s="239">
        <f t="shared" si="140"/>
        <v>10.517996239999999</v>
      </c>
    </row>
    <row r="213" spans="1:30" s="50" customFormat="1" ht="17.25" customHeight="1" x14ac:dyDescent="0.2">
      <c r="A213" s="59"/>
      <c r="B213" s="51"/>
      <c r="C213" s="52" t="s">
        <v>115</v>
      </c>
      <c r="D213" s="63">
        <v>0.08</v>
      </c>
      <c r="E213" s="172">
        <f t="shared" si="150"/>
        <v>0.77408152000000008</v>
      </c>
      <c r="F213" s="172">
        <f t="shared" si="141"/>
        <v>2.5788815199999999</v>
      </c>
      <c r="G213" s="172">
        <f t="shared" si="141"/>
        <v>0.88816976000000003</v>
      </c>
      <c r="H213" s="172">
        <f t="shared" si="141"/>
        <v>1.24431048</v>
      </c>
      <c r="I213" s="172">
        <f t="shared" si="141"/>
        <v>0.88111856</v>
      </c>
      <c r="J213" s="180">
        <f t="shared" si="142"/>
        <v>3.0135988</v>
      </c>
      <c r="K213" s="180">
        <f t="shared" si="143"/>
        <v>12.728520428799998</v>
      </c>
      <c r="L213" s="205">
        <f t="shared" si="143"/>
        <v>0.75785672000000004</v>
      </c>
      <c r="M213" s="205">
        <f t="shared" si="143"/>
        <v>0.80805784000000003</v>
      </c>
      <c r="N213" s="205">
        <f t="shared" si="143"/>
        <v>0.76183352000000004</v>
      </c>
      <c r="O213" s="279">
        <f t="shared" si="151"/>
        <v>2.3277480800000001</v>
      </c>
      <c r="P213" s="238">
        <f t="shared" si="143"/>
        <v>0.97733288000000007</v>
      </c>
      <c r="Q213" s="238">
        <f t="shared" si="143"/>
        <v>0.78368247999999996</v>
      </c>
      <c r="R213" s="238">
        <f t="shared" si="143"/>
        <v>1.03528456</v>
      </c>
      <c r="S213" s="238">
        <f t="shared" si="145"/>
        <v>2.79629992</v>
      </c>
      <c r="T213" s="238">
        <f t="shared" si="146"/>
        <v>1.2670452000000001</v>
      </c>
      <c r="U213" s="238">
        <f t="shared" si="146"/>
        <v>0.82538060800000002</v>
      </c>
      <c r="V213" s="238">
        <f t="shared" si="146"/>
        <v>0.82538060800000002</v>
      </c>
      <c r="W213" s="238">
        <f t="shared" si="147"/>
        <v>2.9178064160000003</v>
      </c>
      <c r="X213" s="238">
        <f t="shared" si="148"/>
        <v>0.82538060800000002</v>
      </c>
      <c r="Y213" s="238">
        <f t="shared" si="148"/>
        <v>0.82538060800000002</v>
      </c>
      <c r="Z213" s="238">
        <f t="shared" si="148"/>
        <v>0.82538060800000002</v>
      </c>
      <c r="AA213" s="238">
        <f t="shared" si="149"/>
        <v>2.4761418239999999</v>
      </c>
      <c r="AB213" s="239">
        <f t="shared" si="140"/>
        <v>10.517996239999999</v>
      </c>
    </row>
    <row r="214" spans="1:30" s="50" customFormat="1" ht="17.25" customHeight="1" x14ac:dyDescent="0.2">
      <c r="A214" s="59"/>
      <c r="B214" s="51"/>
      <c r="C214" s="52" t="s">
        <v>116</v>
      </c>
      <c r="D214" s="63">
        <v>0.08</v>
      </c>
      <c r="E214" s="172">
        <f t="shared" si="150"/>
        <v>0.77408152000000008</v>
      </c>
      <c r="F214" s="172">
        <f t="shared" si="141"/>
        <v>2.5788815199999999</v>
      </c>
      <c r="G214" s="172">
        <f t="shared" si="141"/>
        <v>0.88816976000000003</v>
      </c>
      <c r="H214" s="172">
        <f t="shared" si="141"/>
        <v>1.24431048</v>
      </c>
      <c r="I214" s="172">
        <f t="shared" si="141"/>
        <v>0.88111856</v>
      </c>
      <c r="J214" s="180">
        <f t="shared" si="142"/>
        <v>3.0135988</v>
      </c>
      <c r="K214" s="180">
        <f t="shared" si="143"/>
        <v>12.728520428799998</v>
      </c>
      <c r="L214" s="205">
        <f t="shared" si="143"/>
        <v>0.75785672000000004</v>
      </c>
      <c r="M214" s="205">
        <f t="shared" si="143"/>
        <v>0.80805784000000003</v>
      </c>
      <c r="N214" s="205">
        <f t="shared" si="143"/>
        <v>0.76183352000000004</v>
      </c>
      <c r="O214" s="279">
        <f t="shared" si="151"/>
        <v>2.3277480800000001</v>
      </c>
      <c r="P214" s="238">
        <f t="shared" si="143"/>
        <v>0.97733288000000007</v>
      </c>
      <c r="Q214" s="238">
        <f t="shared" si="143"/>
        <v>0.78368247999999996</v>
      </c>
      <c r="R214" s="238">
        <f t="shared" si="143"/>
        <v>1.03528456</v>
      </c>
      <c r="S214" s="238">
        <f t="shared" si="145"/>
        <v>2.79629992</v>
      </c>
      <c r="T214" s="238">
        <f t="shared" si="146"/>
        <v>1.2670452000000001</v>
      </c>
      <c r="U214" s="238">
        <f t="shared" si="146"/>
        <v>0.82538060800000002</v>
      </c>
      <c r="V214" s="238">
        <f t="shared" si="146"/>
        <v>0.82538060800000002</v>
      </c>
      <c r="W214" s="238">
        <f t="shared" si="147"/>
        <v>2.9178064160000003</v>
      </c>
      <c r="X214" s="238">
        <f t="shared" si="148"/>
        <v>0.82538060800000002</v>
      </c>
      <c r="Y214" s="238">
        <f t="shared" si="148"/>
        <v>0.82538060800000002</v>
      </c>
      <c r="Z214" s="238">
        <f t="shared" si="148"/>
        <v>0.82538060800000002</v>
      </c>
      <c r="AA214" s="238">
        <f t="shared" si="149"/>
        <v>2.4761418239999999</v>
      </c>
      <c r="AB214" s="239">
        <f t="shared" si="140"/>
        <v>10.517996239999999</v>
      </c>
    </row>
    <row r="215" spans="1:30" s="50" customFormat="1" ht="17.25" customHeight="1" x14ac:dyDescent="0.2">
      <c r="A215" s="59"/>
      <c r="B215" s="51"/>
      <c r="C215" s="52" t="s">
        <v>117</v>
      </c>
      <c r="D215" s="63">
        <v>0.04</v>
      </c>
      <c r="E215" s="172">
        <f t="shared" si="150"/>
        <v>0.38704076000000004</v>
      </c>
      <c r="F215" s="172">
        <f t="shared" si="141"/>
        <v>1.28944076</v>
      </c>
      <c r="G215" s="172">
        <f t="shared" si="141"/>
        <v>0.44408488000000002</v>
      </c>
      <c r="H215" s="172">
        <f t="shared" si="141"/>
        <v>0.62215524</v>
      </c>
      <c r="I215" s="172">
        <f t="shared" si="141"/>
        <v>0.44055928</v>
      </c>
      <c r="J215" s="180">
        <f t="shared" si="142"/>
        <v>1.5067994</v>
      </c>
      <c r="K215" s="180">
        <f t="shared" si="143"/>
        <v>6.3642602143999989</v>
      </c>
      <c r="L215" s="205">
        <f t="shared" si="143"/>
        <v>0.37892836000000002</v>
      </c>
      <c r="M215" s="205">
        <f t="shared" si="143"/>
        <v>0.40402892000000001</v>
      </c>
      <c r="N215" s="205">
        <f t="shared" si="143"/>
        <v>0.38091676000000002</v>
      </c>
      <c r="O215" s="279">
        <f t="shared" si="151"/>
        <v>1.1638740400000001</v>
      </c>
      <c r="P215" s="238">
        <f t="shared" si="143"/>
        <v>0.48866644000000004</v>
      </c>
      <c r="Q215" s="238">
        <f t="shared" si="143"/>
        <v>0.39184123999999998</v>
      </c>
      <c r="R215" s="238">
        <f t="shared" si="143"/>
        <v>0.51764228000000001</v>
      </c>
      <c r="S215" s="238">
        <f t="shared" si="145"/>
        <v>1.39814996</v>
      </c>
      <c r="T215" s="238">
        <f t="shared" si="146"/>
        <v>0.63352260000000005</v>
      </c>
      <c r="U215" s="238">
        <f t="shared" si="146"/>
        <v>0.41269030400000001</v>
      </c>
      <c r="V215" s="238">
        <f t="shared" si="146"/>
        <v>0.41269030400000001</v>
      </c>
      <c r="W215" s="238">
        <f t="shared" si="147"/>
        <v>1.4589032080000002</v>
      </c>
      <c r="X215" s="238">
        <f t="shared" si="148"/>
        <v>0.41269030400000001</v>
      </c>
      <c r="Y215" s="238">
        <f t="shared" si="148"/>
        <v>0.41269030400000001</v>
      </c>
      <c r="Z215" s="238">
        <f t="shared" si="148"/>
        <v>0.41269030400000001</v>
      </c>
      <c r="AA215" s="238">
        <f t="shared" si="149"/>
        <v>1.238070912</v>
      </c>
      <c r="AB215" s="239">
        <f t="shared" si="140"/>
        <v>5.2589981199999993</v>
      </c>
    </row>
    <row r="216" spans="1:30" s="50" customFormat="1" ht="17.25" customHeight="1" x14ac:dyDescent="0.2">
      <c r="A216" s="59"/>
      <c r="B216" s="51"/>
      <c r="C216" s="52" t="s">
        <v>118</v>
      </c>
      <c r="D216" s="63">
        <v>0.04</v>
      </c>
      <c r="E216" s="172">
        <f t="shared" si="150"/>
        <v>0.38704076000000004</v>
      </c>
      <c r="F216" s="172">
        <f t="shared" si="141"/>
        <v>1.28944076</v>
      </c>
      <c r="G216" s="172">
        <f t="shared" si="141"/>
        <v>0.44408488000000002</v>
      </c>
      <c r="H216" s="172">
        <f t="shared" si="141"/>
        <v>0.62215524</v>
      </c>
      <c r="I216" s="172">
        <f t="shared" si="141"/>
        <v>0.44055928</v>
      </c>
      <c r="J216" s="180">
        <f t="shared" si="142"/>
        <v>1.5067994</v>
      </c>
      <c r="K216" s="180">
        <f t="shared" si="143"/>
        <v>6.3642602143999989</v>
      </c>
      <c r="L216" s="205">
        <f t="shared" si="143"/>
        <v>0.37892836000000002</v>
      </c>
      <c r="M216" s="205">
        <f t="shared" si="143"/>
        <v>0.40402892000000001</v>
      </c>
      <c r="N216" s="205">
        <f t="shared" si="143"/>
        <v>0.38091676000000002</v>
      </c>
      <c r="O216" s="279">
        <f t="shared" si="151"/>
        <v>1.1638740400000001</v>
      </c>
      <c r="P216" s="238">
        <f t="shared" si="143"/>
        <v>0.48866644000000004</v>
      </c>
      <c r="Q216" s="238">
        <f t="shared" si="143"/>
        <v>0.39184123999999998</v>
      </c>
      <c r="R216" s="238">
        <f t="shared" si="143"/>
        <v>0.51764228000000001</v>
      </c>
      <c r="S216" s="238">
        <f t="shared" si="145"/>
        <v>1.39814996</v>
      </c>
      <c r="T216" s="238">
        <f t="shared" si="146"/>
        <v>0.63352260000000005</v>
      </c>
      <c r="U216" s="238">
        <f t="shared" si="146"/>
        <v>0.41269030400000001</v>
      </c>
      <c r="V216" s="238">
        <f t="shared" si="146"/>
        <v>0.41269030400000001</v>
      </c>
      <c r="W216" s="238">
        <f t="shared" si="147"/>
        <v>1.4589032080000002</v>
      </c>
      <c r="X216" s="238">
        <f t="shared" si="148"/>
        <v>0.41269030400000001</v>
      </c>
      <c r="Y216" s="238">
        <f t="shared" si="148"/>
        <v>0.41269030400000001</v>
      </c>
      <c r="Z216" s="238">
        <f t="shared" si="148"/>
        <v>0.41269030400000001</v>
      </c>
      <c r="AA216" s="238">
        <f t="shared" si="149"/>
        <v>1.238070912</v>
      </c>
      <c r="AB216" s="239">
        <f t="shared" si="140"/>
        <v>5.2589981199999993</v>
      </c>
    </row>
    <row r="217" spans="1:30" s="50" customFormat="1" ht="17.25" customHeight="1" x14ac:dyDescent="0.2">
      <c r="A217" s="59"/>
      <c r="B217" s="51"/>
      <c r="C217" s="52" t="s">
        <v>119</v>
      </c>
      <c r="D217" s="63">
        <v>0.04</v>
      </c>
      <c r="E217" s="172">
        <f t="shared" si="150"/>
        <v>0.38704076000000004</v>
      </c>
      <c r="F217" s="172">
        <f t="shared" si="141"/>
        <v>1.28944076</v>
      </c>
      <c r="G217" s="172">
        <f t="shared" si="141"/>
        <v>0.44408488000000002</v>
      </c>
      <c r="H217" s="172">
        <f t="shared" si="141"/>
        <v>0.62215524</v>
      </c>
      <c r="I217" s="172">
        <f t="shared" si="141"/>
        <v>0.44055928</v>
      </c>
      <c r="J217" s="180">
        <f t="shared" si="142"/>
        <v>1.5067994</v>
      </c>
      <c r="K217" s="180">
        <f t="shared" si="143"/>
        <v>6.3642602143999989</v>
      </c>
      <c r="L217" s="205">
        <f t="shared" si="143"/>
        <v>0.37892836000000002</v>
      </c>
      <c r="M217" s="205">
        <f t="shared" si="143"/>
        <v>0.40402892000000001</v>
      </c>
      <c r="N217" s="205">
        <f t="shared" si="143"/>
        <v>0.38091676000000002</v>
      </c>
      <c r="O217" s="279">
        <f t="shared" si="151"/>
        <v>1.1638740400000001</v>
      </c>
      <c r="P217" s="238">
        <f t="shared" si="143"/>
        <v>0.48866644000000004</v>
      </c>
      <c r="Q217" s="238">
        <f t="shared" si="143"/>
        <v>0.39184123999999998</v>
      </c>
      <c r="R217" s="238">
        <f t="shared" si="143"/>
        <v>0.51764228000000001</v>
      </c>
      <c r="S217" s="238">
        <f t="shared" si="145"/>
        <v>1.39814996</v>
      </c>
      <c r="T217" s="238">
        <f t="shared" si="146"/>
        <v>0.63352260000000005</v>
      </c>
      <c r="U217" s="238">
        <f t="shared" si="146"/>
        <v>0.41269030400000001</v>
      </c>
      <c r="V217" s="238">
        <f t="shared" si="146"/>
        <v>0.41269030400000001</v>
      </c>
      <c r="W217" s="238">
        <f t="shared" si="147"/>
        <v>1.4589032080000002</v>
      </c>
      <c r="X217" s="238">
        <f t="shared" si="148"/>
        <v>0.41269030400000001</v>
      </c>
      <c r="Y217" s="238">
        <f t="shared" si="148"/>
        <v>0.41269030400000001</v>
      </c>
      <c r="Z217" s="238">
        <f t="shared" si="148"/>
        <v>0.41269030400000001</v>
      </c>
      <c r="AA217" s="238">
        <f t="shared" si="149"/>
        <v>1.238070912</v>
      </c>
      <c r="AB217" s="239">
        <f t="shared" si="140"/>
        <v>5.2589981199999993</v>
      </c>
    </row>
    <row r="218" spans="1:30" s="50" customFormat="1" ht="17.25" customHeight="1" x14ac:dyDescent="0.2">
      <c r="A218" s="59"/>
      <c r="B218" s="51"/>
      <c r="C218" s="52" t="s">
        <v>120</v>
      </c>
      <c r="D218" s="63">
        <v>0.04</v>
      </c>
      <c r="E218" s="172">
        <f t="shared" si="150"/>
        <v>0.38704076000000004</v>
      </c>
      <c r="F218" s="172">
        <f t="shared" si="141"/>
        <v>1.28944076</v>
      </c>
      <c r="G218" s="172">
        <f t="shared" si="141"/>
        <v>0.44408488000000002</v>
      </c>
      <c r="H218" s="172">
        <f t="shared" si="141"/>
        <v>0.62215524</v>
      </c>
      <c r="I218" s="172">
        <f t="shared" si="141"/>
        <v>0.44055928</v>
      </c>
      <c r="J218" s="180">
        <f t="shared" si="142"/>
        <v>1.5067994</v>
      </c>
      <c r="K218" s="180">
        <f t="shared" si="143"/>
        <v>6.3642602143999989</v>
      </c>
      <c r="L218" s="205">
        <f t="shared" si="143"/>
        <v>0.37892836000000002</v>
      </c>
      <c r="M218" s="205">
        <f t="shared" si="143"/>
        <v>0.40402892000000001</v>
      </c>
      <c r="N218" s="205">
        <f t="shared" si="143"/>
        <v>0.38091676000000002</v>
      </c>
      <c r="O218" s="279">
        <f t="shared" si="151"/>
        <v>1.1638740400000001</v>
      </c>
      <c r="P218" s="238">
        <f t="shared" si="143"/>
        <v>0.48866644000000004</v>
      </c>
      <c r="Q218" s="238">
        <f t="shared" si="143"/>
        <v>0.39184123999999998</v>
      </c>
      <c r="R218" s="238">
        <f t="shared" si="143"/>
        <v>0.51764228000000001</v>
      </c>
      <c r="S218" s="238">
        <f t="shared" si="145"/>
        <v>1.39814996</v>
      </c>
      <c r="T218" s="238">
        <f t="shared" si="146"/>
        <v>0.63352260000000005</v>
      </c>
      <c r="U218" s="238">
        <f t="shared" si="146"/>
        <v>0.41269030400000001</v>
      </c>
      <c r="V218" s="238">
        <f t="shared" si="146"/>
        <v>0.41269030400000001</v>
      </c>
      <c r="W218" s="238">
        <f t="shared" si="147"/>
        <v>1.4589032080000002</v>
      </c>
      <c r="X218" s="238">
        <f t="shared" si="148"/>
        <v>0.41269030400000001</v>
      </c>
      <c r="Y218" s="238">
        <f t="shared" si="148"/>
        <v>0.41269030400000001</v>
      </c>
      <c r="Z218" s="238">
        <f t="shared" si="148"/>
        <v>0.41269030400000001</v>
      </c>
      <c r="AA218" s="238">
        <f t="shared" si="149"/>
        <v>1.238070912</v>
      </c>
      <c r="AB218" s="239">
        <f t="shared" si="140"/>
        <v>5.2589981199999993</v>
      </c>
    </row>
    <row r="219" spans="1:30" s="50" customFormat="1" ht="17.25" customHeight="1" x14ac:dyDescent="0.2">
      <c r="A219" s="59"/>
      <c r="B219" s="51"/>
      <c r="C219" s="52" t="s">
        <v>121</v>
      </c>
      <c r="D219" s="63">
        <v>0.08</v>
      </c>
      <c r="E219" s="172">
        <f t="shared" si="150"/>
        <v>0.77408152000000008</v>
      </c>
      <c r="F219" s="172">
        <f t="shared" si="141"/>
        <v>2.5788815199999999</v>
      </c>
      <c r="G219" s="172">
        <f t="shared" si="141"/>
        <v>0.88816976000000003</v>
      </c>
      <c r="H219" s="172">
        <f t="shared" si="141"/>
        <v>1.24431048</v>
      </c>
      <c r="I219" s="172">
        <f t="shared" si="141"/>
        <v>0.88111856</v>
      </c>
      <c r="J219" s="180">
        <f t="shared" si="142"/>
        <v>3.0135988</v>
      </c>
      <c r="K219" s="180">
        <f t="shared" si="143"/>
        <v>12.728520428799998</v>
      </c>
      <c r="L219" s="205">
        <f t="shared" si="143"/>
        <v>0.75785672000000004</v>
      </c>
      <c r="M219" s="205">
        <f t="shared" si="143"/>
        <v>0.80805784000000003</v>
      </c>
      <c r="N219" s="205">
        <f t="shared" si="143"/>
        <v>0.76183352000000004</v>
      </c>
      <c r="O219" s="279">
        <f t="shared" si="151"/>
        <v>2.3277480800000001</v>
      </c>
      <c r="P219" s="238">
        <f t="shared" si="143"/>
        <v>0.97733288000000007</v>
      </c>
      <c r="Q219" s="238">
        <f t="shared" si="143"/>
        <v>0.78368247999999996</v>
      </c>
      <c r="R219" s="238">
        <f t="shared" si="143"/>
        <v>1.03528456</v>
      </c>
      <c r="S219" s="238">
        <f t="shared" si="145"/>
        <v>2.79629992</v>
      </c>
      <c r="T219" s="238">
        <f t="shared" si="146"/>
        <v>1.2670452000000001</v>
      </c>
      <c r="U219" s="238">
        <f t="shared" si="146"/>
        <v>0.82538060800000002</v>
      </c>
      <c r="V219" s="238">
        <f t="shared" si="146"/>
        <v>0.82538060800000002</v>
      </c>
      <c r="W219" s="238">
        <f t="shared" si="147"/>
        <v>2.9178064160000003</v>
      </c>
      <c r="X219" s="238">
        <f t="shared" si="148"/>
        <v>0.82538060800000002</v>
      </c>
      <c r="Y219" s="238">
        <f t="shared" si="148"/>
        <v>0.82538060800000002</v>
      </c>
      <c r="Z219" s="238">
        <f t="shared" si="148"/>
        <v>0.82538060800000002</v>
      </c>
      <c r="AA219" s="238">
        <f t="shared" si="149"/>
        <v>2.4761418239999999</v>
      </c>
      <c r="AB219" s="239">
        <f t="shared" si="140"/>
        <v>10.517996239999999</v>
      </c>
    </row>
    <row r="220" spans="1:30" s="50" customFormat="1" ht="17.25" customHeight="1" x14ac:dyDescent="0.2">
      <c r="A220" s="59"/>
      <c r="B220" s="51"/>
      <c r="C220" s="52" t="s">
        <v>122</v>
      </c>
      <c r="D220" s="63">
        <v>0.08</v>
      </c>
      <c r="E220" s="172">
        <f t="shared" si="150"/>
        <v>0.77408152000000008</v>
      </c>
      <c r="F220" s="172">
        <f t="shared" si="141"/>
        <v>2.5788815199999999</v>
      </c>
      <c r="G220" s="172">
        <f t="shared" si="141"/>
        <v>0.88816976000000003</v>
      </c>
      <c r="H220" s="172">
        <f t="shared" si="141"/>
        <v>1.24431048</v>
      </c>
      <c r="I220" s="172">
        <f t="shared" si="141"/>
        <v>0.88111856</v>
      </c>
      <c r="J220" s="180">
        <f t="shared" si="142"/>
        <v>3.0135988</v>
      </c>
      <c r="K220" s="180">
        <f t="shared" ref="K220:K225" si="152">K$209*$D220</f>
        <v>12.728520428799998</v>
      </c>
      <c r="L220" s="205">
        <f t="shared" si="143"/>
        <v>0.75785672000000004</v>
      </c>
      <c r="M220" s="205">
        <f t="shared" si="143"/>
        <v>0.80805784000000003</v>
      </c>
      <c r="N220" s="205">
        <f t="shared" si="143"/>
        <v>0.76183352000000004</v>
      </c>
      <c r="O220" s="279">
        <f t="shared" si="151"/>
        <v>2.3277480800000001</v>
      </c>
      <c r="P220" s="238">
        <f t="shared" si="143"/>
        <v>0.97733288000000007</v>
      </c>
      <c r="Q220" s="238">
        <f t="shared" si="143"/>
        <v>0.78368247999999996</v>
      </c>
      <c r="R220" s="238">
        <f t="shared" si="143"/>
        <v>1.03528456</v>
      </c>
      <c r="S220" s="238">
        <f t="shared" si="145"/>
        <v>2.79629992</v>
      </c>
      <c r="T220" s="238">
        <f t="shared" si="146"/>
        <v>1.2670452000000001</v>
      </c>
      <c r="U220" s="238">
        <f t="shared" si="146"/>
        <v>0.82538060800000002</v>
      </c>
      <c r="V220" s="238">
        <f t="shared" si="146"/>
        <v>0.82538060800000002</v>
      </c>
      <c r="W220" s="238">
        <f t="shared" si="147"/>
        <v>2.9178064160000003</v>
      </c>
      <c r="X220" s="238">
        <f t="shared" si="148"/>
        <v>0.82538060800000002</v>
      </c>
      <c r="Y220" s="238">
        <f t="shared" si="148"/>
        <v>0.82538060800000002</v>
      </c>
      <c r="Z220" s="238">
        <f t="shared" si="148"/>
        <v>0.82538060800000002</v>
      </c>
      <c r="AA220" s="238">
        <f t="shared" si="149"/>
        <v>2.4761418239999999</v>
      </c>
      <c r="AB220" s="239">
        <f t="shared" si="140"/>
        <v>10.517996239999999</v>
      </c>
    </row>
    <row r="221" spans="1:30" s="50" customFormat="1" ht="17.25" customHeight="1" x14ac:dyDescent="0.2">
      <c r="A221" s="59"/>
      <c r="B221" s="51"/>
      <c r="C221" s="52" t="s">
        <v>123</v>
      </c>
      <c r="D221" s="63">
        <v>0.04</v>
      </c>
      <c r="E221" s="172">
        <f t="shared" si="150"/>
        <v>0.38704076000000004</v>
      </c>
      <c r="F221" s="172">
        <f t="shared" si="141"/>
        <v>1.28944076</v>
      </c>
      <c r="G221" s="172">
        <f t="shared" si="141"/>
        <v>0.44408488000000002</v>
      </c>
      <c r="H221" s="172">
        <f t="shared" si="141"/>
        <v>0.62215524</v>
      </c>
      <c r="I221" s="172">
        <f t="shared" si="141"/>
        <v>0.44055928</v>
      </c>
      <c r="J221" s="180">
        <f t="shared" si="142"/>
        <v>1.5067994</v>
      </c>
      <c r="K221" s="180">
        <f t="shared" si="152"/>
        <v>6.3642602143999989</v>
      </c>
      <c r="L221" s="205">
        <f t="shared" si="143"/>
        <v>0.37892836000000002</v>
      </c>
      <c r="M221" s="205">
        <f t="shared" si="143"/>
        <v>0.40402892000000001</v>
      </c>
      <c r="N221" s="205">
        <f t="shared" si="143"/>
        <v>0.38091676000000002</v>
      </c>
      <c r="O221" s="279">
        <f t="shared" si="151"/>
        <v>1.1638740400000001</v>
      </c>
      <c r="P221" s="238">
        <f t="shared" si="143"/>
        <v>0.48866644000000004</v>
      </c>
      <c r="Q221" s="238">
        <f t="shared" si="143"/>
        <v>0.39184123999999998</v>
      </c>
      <c r="R221" s="238">
        <f t="shared" si="143"/>
        <v>0.51764228000000001</v>
      </c>
      <c r="S221" s="238">
        <f t="shared" si="145"/>
        <v>1.39814996</v>
      </c>
      <c r="T221" s="238">
        <f t="shared" si="146"/>
        <v>0.63352260000000005</v>
      </c>
      <c r="U221" s="238">
        <f t="shared" si="146"/>
        <v>0.41269030400000001</v>
      </c>
      <c r="V221" s="238">
        <f t="shared" si="146"/>
        <v>0.41269030400000001</v>
      </c>
      <c r="W221" s="238">
        <f t="shared" si="147"/>
        <v>1.4589032080000002</v>
      </c>
      <c r="X221" s="238">
        <f t="shared" si="148"/>
        <v>0.41269030400000001</v>
      </c>
      <c r="Y221" s="238">
        <f t="shared" si="148"/>
        <v>0.41269030400000001</v>
      </c>
      <c r="Z221" s="238">
        <f t="shared" si="148"/>
        <v>0.41269030400000001</v>
      </c>
      <c r="AA221" s="238">
        <f t="shared" si="149"/>
        <v>1.238070912</v>
      </c>
      <c r="AB221" s="239">
        <f t="shared" si="140"/>
        <v>5.2589981199999993</v>
      </c>
    </row>
    <row r="222" spans="1:30" s="50" customFormat="1" ht="17.25" customHeight="1" x14ac:dyDescent="0.2">
      <c r="A222" s="59"/>
      <c r="B222" s="51"/>
      <c r="C222" s="52" t="s">
        <v>124</v>
      </c>
      <c r="D222" s="63">
        <v>0.04</v>
      </c>
      <c r="E222" s="172">
        <f t="shared" si="150"/>
        <v>0.38704076000000004</v>
      </c>
      <c r="F222" s="172">
        <f t="shared" si="141"/>
        <v>1.28944076</v>
      </c>
      <c r="G222" s="172">
        <f t="shared" si="141"/>
        <v>0.44408488000000002</v>
      </c>
      <c r="H222" s="172">
        <f t="shared" si="141"/>
        <v>0.62215524</v>
      </c>
      <c r="I222" s="172">
        <f t="shared" si="141"/>
        <v>0.44055928</v>
      </c>
      <c r="J222" s="180">
        <f t="shared" si="142"/>
        <v>1.5067994</v>
      </c>
      <c r="K222" s="180">
        <f t="shared" si="152"/>
        <v>6.3642602143999989</v>
      </c>
      <c r="L222" s="205">
        <f t="shared" si="143"/>
        <v>0.37892836000000002</v>
      </c>
      <c r="M222" s="205">
        <f t="shared" si="143"/>
        <v>0.40402892000000001</v>
      </c>
      <c r="N222" s="205">
        <f t="shared" si="143"/>
        <v>0.38091676000000002</v>
      </c>
      <c r="O222" s="279">
        <f t="shared" si="151"/>
        <v>1.1638740400000001</v>
      </c>
      <c r="P222" s="238">
        <f t="shared" si="143"/>
        <v>0.48866644000000004</v>
      </c>
      <c r="Q222" s="238">
        <f t="shared" si="143"/>
        <v>0.39184123999999998</v>
      </c>
      <c r="R222" s="238">
        <f t="shared" si="143"/>
        <v>0.51764228000000001</v>
      </c>
      <c r="S222" s="238">
        <f t="shared" si="145"/>
        <v>1.39814996</v>
      </c>
      <c r="T222" s="238">
        <f t="shared" si="146"/>
        <v>0.63352260000000005</v>
      </c>
      <c r="U222" s="238">
        <f t="shared" si="146"/>
        <v>0.41269030400000001</v>
      </c>
      <c r="V222" s="238">
        <f t="shared" si="146"/>
        <v>0.41269030400000001</v>
      </c>
      <c r="W222" s="238">
        <f t="shared" si="147"/>
        <v>1.4589032080000002</v>
      </c>
      <c r="X222" s="238">
        <f t="shared" si="148"/>
        <v>0.41269030400000001</v>
      </c>
      <c r="Y222" s="238">
        <f t="shared" si="148"/>
        <v>0.41269030400000001</v>
      </c>
      <c r="Z222" s="238">
        <f t="shared" si="148"/>
        <v>0.41269030400000001</v>
      </c>
      <c r="AA222" s="238">
        <f t="shared" si="149"/>
        <v>1.238070912</v>
      </c>
      <c r="AB222" s="239">
        <f t="shared" si="140"/>
        <v>5.2589981199999993</v>
      </c>
    </row>
    <row r="223" spans="1:30" s="50" customFormat="1" ht="17.25" customHeight="1" x14ac:dyDescent="0.2">
      <c r="A223" s="59"/>
      <c r="B223" s="51"/>
      <c r="C223" s="52" t="s">
        <v>125</v>
      </c>
      <c r="D223" s="63">
        <v>0.05</v>
      </c>
      <c r="E223" s="172">
        <f t="shared" si="150"/>
        <v>0.48380095000000001</v>
      </c>
      <c r="F223" s="172">
        <f t="shared" si="141"/>
        <v>1.6118009500000001</v>
      </c>
      <c r="G223" s="172">
        <f t="shared" si="141"/>
        <v>0.55510610000000005</v>
      </c>
      <c r="H223" s="172">
        <f t="shared" si="141"/>
        <v>0.77769405000000003</v>
      </c>
      <c r="I223" s="172">
        <f t="shared" si="141"/>
        <v>0.5506991</v>
      </c>
      <c r="J223" s="180">
        <f t="shared" si="142"/>
        <v>1.8834992500000003</v>
      </c>
      <c r="K223" s="180">
        <f t="shared" si="152"/>
        <v>7.9553252679999993</v>
      </c>
      <c r="L223" s="205">
        <f t="shared" si="143"/>
        <v>0.47366045000000007</v>
      </c>
      <c r="M223" s="205">
        <f t="shared" si="143"/>
        <v>0.50503615000000002</v>
      </c>
      <c r="N223" s="205">
        <f t="shared" si="143"/>
        <v>0.47614595000000004</v>
      </c>
      <c r="O223" s="279">
        <f t="shared" si="151"/>
        <v>1.4548425500000002</v>
      </c>
      <c r="P223" s="238">
        <f t="shared" si="143"/>
        <v>0.6108330500000001</v>
      </c>
      <c r="Q223" s="238">
        <f t="shared" si="143"/>
        <v>0.48980154999999997</v>
      </c>
      <c r="R223" s="238">
        <f t="shared" si="143"/>
        <v>0.64705285000000012</v>
      </c>
      <c r="S223" s="238">
        <f t="shared" si="145"/>
        <v>1.7476874500000001</v>
      </c>
      <c r="T223" s="238">
        <f t="shared" si="146"/>
        <v>0.79190325000000006</v>
      </c>
      <c r="U223" s="238">
        <f t="shared" si="146"/>
        <v>0.51586288000000002</v>
      </c>
      <c r="V223" s="238">
        <f t="shared" si="146"/>
        <v>0.51586288000000002</v>
      </c>
      <c r="W223" s="238">
        <f t="shared" si="147"/>
        <v>1.8236290100000001</v>
      </c>
      <c r="X223" s="238">
        <f t="shared" si="148"/>
        <v>0.51586288000000002</v>
      </c>
      <c r="Y223" s="238">
        <f t="shared" si="148"/>
        <v>0.51586288000000002</v>
      </c>
      <c r="Z223" s="238">
        <f t="shared" si="148"/>
        <v>0.51586288000000002</v>
      </c>
      <c r="AA223" s="238">
        <f t="shared" si="149"/>
        <v>1.5475886400000001</v>
      </c>
      <c r="AB223" s="239">
        <f t="shared" si="140"/>
        <v>6.5737476500000005</v>
      </c>
    </row>
    <row r="224" spans="1:30" s="50" customFormat="1" ht="17.25" customHeight="1" x14ac:dyDescent="0.2">
      <c r="A224" s="59"/>
      <c r="B224" s="51"/>
      <c r="C224" s="52" t="s">
        <v>126</v>
      </c>
      <c r="D224" s="63">
        <v>0.05</v>
      </c>
      <c r="E224" s="172">
        <f t="shared" si="150"/>
        <v>0.48380095000000001</v>
      </c>
      <c r="F224" s="172">
        <f t="shared" si="141"/>
        <v>1.6118009500000001</v>
      </c>
      <c r="G224" s="172">
        <f t="shared" si="141"/>
        <v>0.55510610000000005</v>
      </c>
      <c r="H224" s="172">
        <f t="shared" si="141"/>
        <v>0.77769405000000003</v>
      </c>
      <c r="I224" s="172">
        <f t="shared" si="141"/>
        <v>0.5506991</v>
      </c>
      <c r="J224" s="180">
        <f t="shared" si="142"/>
        <v>1.8834992500000003</v>
      </c>
      <c r="K224" s="180">
        <f t="shared" si="152"/>
        <v>7.9553252679999993</v>
      </c>
      <c r="L224" s="205">
        <f t="shared" si="143"/>
        <v>0.47366045000000007</v>
      </c>
      <c r="M224" s="205">
        <f t="shared" si="143"/>
        <v>0.50503615000000002</v>
      </c>
      <c r="N224" s="205">
        <f t="shared" si="143"/>
        <v>0.47614595000000004</v>
      </c>
      <c r="O224" s="279">
        <f t="shared" si="151"/>
        <v>1.4548425500000002</v>
      </c>
      <c r="P224" s="238">
        <f t="shared" si="143"/>
        <v>0.6108330500000001</v>
      </c>
      <c r="Q224" s="238">
        <f t="shared" si="143"/>
        <v>0.48980154999999997</v>
      </c>
      <c r="R224" s="238">
        <f t="shared" si="143"/>
        <v>0.64705285000000012</v>
      </c>
      <c r="S224" s="238">
        <f t="shared" si="145"/>
        <v>1.7476874500000001</v>
      </c>
      <c r="T224" s="238">
        <f t="shared" si="146"/>
        <v>0.79190325000000006</v>
      </c>
      <c r="U224" s="238">
        <f t="shared" si="146"/>
        <v>0.51586288000000002</v>
      </c>
      <c r="V224" s="238">
        <f t="shared" si="146"/>
        <v>0.51586288000000002</v>
      </c>
      <c r="W224" s="238">
        <f t="shared" si="147"/>
        <v>1.8236290100000001</v>
      </c>
      <c r="X224" s="238">
        <f t="shared" si="148"/>
        <v>0.51586288000000002</v>
      </c>
      <c r="Y224" s="238">
        <f t="shared" si="148"/>
        <v>0.51586288000000002</v>
      </c>
      <c r="Z224" s="238">
        <f t="shared" si="148"/>
        <v>0.51586288000000002</v>
      </c>
      <c r="AA224" s="238">
        <f t="shared" si="149"/>
        <v>1.5475886400000001</v>
      </c>
      <c r="AB224" s="239">
        <f t="shared" si="140"/>
        <v>6.5737476500000005</v>
      </c>
    </row>
    <row r="225" spans="1:28" s="50" customFormat="1" ht="17.25" customHeight="1" x14ac:dyDescent="0.2">
      <c r="A225" s="59"/>
      <c r="B225" s="51"/>
      <c r="C225" s="52" t="s">
        <v>127</v>
      </c>
      <c r="D225" s="63">
        <v>0.1</v>
      </c>
      <c r="E225" s="172">
        <f t="shared" si="150"/>
        <v>0.96760190000000001</v>
      </c>
      <c r="F225" s="172">
        <f t="shared" si="141"/>
        <v>3.2236019000000002</v>
      </c>
      <c r="G225" s="172">
        <f t="shared" si="141"/>
        <v>1.1102122000000001</v>
      </c>
      <c r="H225" s="172">
        <f t="shared" si="141"/>
        <v>1.5553881000000001</v>
      </c>
      <c r="I225" s="172">
        <f t="shared" si="141"/>
        <v>1.1013982</v>
      </c>
      <c r="J225" s="180">
        <f t="shared" si="142"/>
        <v>3.7669985000000006</v>
      </c>
      <c r="K225" s="180">
        <f t="shared" si="152"/>
        <v>15.910650535999999</v>
      </c>
      <c r="L225" s="205">
        <f t="shared" si="143"/>
        <v>0.94732090000000013</v>
      </c>
      <c r="M225" s="205">
        <f t="shared" si="143"/>
        <v>1.0100723</v>
      </c>
      <c r="N225" s="205">
        <f t="shared" si="143"/>
        <v>0.95229190000000008</v>
      </c>
      <c r="O225" s="279">
        <f t="shared" si="151"/>
        <v>2.9096851000000004</v>
      </c>
      <c r="P225" s="238">
        <f t="shared" si="143"/>
        <v>1.2216661000000002</v>
      </c>
      <c r="Q225" s="238">
        <f t="shared" si="143"/>
        <v>0.97960309999999995</v>
      </c>
      <c r="R225" s="238">
        <f t="shared" si="143"/>
        <v>1.2941057000000002</v>
      </c>
      <c r="S225" s="238">
        <f t="shared" si="145"/>
        <v>3.4953749000000003</v>
      </c>
      <c r="T225" s="238">
        <f t="shared" si="146"/>
        <v>1.5838065000000001</v>
      </c>
      <c r="U225" s="238">
        <f t="shared" si="146"/>
        <v>1.03172576</v>
      </c>
      <c r="V225" s="238">
        <f t="shared" si="146"/>
        <v>1.03172576</v>
      </c>
      <c r="W225" s="238">
        <f t="shared" si="147"/>
        <v>3.6472580200000002</v>
      </c>
      <c r="X225" s="238">
        <f t="shared" si="148"/>
        <v>1.03172576</v>
      </c>
      <c r="Y225" s="238">
        <f t="shared" si="148"/>
        <v>1.03172576</v>
      </c>
      <c r="Z225" s="238">
        <f t="shared" si="148"/>
        <v>1.03172576</v>
      </c>
      <c r="AA225" s="238">
        <f t="shared" si="149"/>
        <v>3.0951772800000001</v>
      </c>
      <c r="AB225" s="239">
        <f t="shared" si="140"/>
        <v>13.147495300000001</v>
      </c>
    </row>
    <row r="226" spans="1:28" s="61" customFormat="1" ht="17.25" customHeight="1" x14ac:dyDescent="0.2">
      <c r="A226" s="433">
        <v>14</v>
      </c>
      <c r="B226" s="196" t="s">
        <v>59</v>
      </c>
      <c r="C226" s="431" t="s">
        <v>60</v>
      </c>
      <c r="D226" s="64">
        <f>SUM(D227:D242)</f>
        <v>0.99999999999999978</v>
      </c>
      <c r="E226" s="428">
        <f>'1.Danh muc CPHC'!BD22</f>
        <v>9.2929019999999998</v>
      </c>
      <c r="F226" s="428">
        <f>'1.Danh muc CPHC'!BE22</f>
        <v>30.345106000000001</v>
      </c>
      <c r="G226" s="428">
        <f>'1.Danh muc CPHC'!BF22</f>
        <v>9.2929019999999998</v>
      </c>
      <c r="H226" s="428">
        <f>'1.Danh muc CPHC'!BG22</f>
        <v>9.2929019999999998</v>
      </c>
      <c r="I226" s="428">
        <f>'1.Danh muc CPHC'!BH22</f>
        <v>9.2929100000000009</v>
      </c>
      <c r="J226" s="428">
        <f>'1.Danh muc CPHC'!BI22</f>
        <v>27.878713999999999</v>
      </c>
      <c r="K226" s="428">
        <f>'1.Danh muc CPHC'!BJ22</f>
        <v>123.86575379999999</v>
      </c>
      <c r="L226" s="173">
        <v>3.34</v>
      </c>
      <c r="M226" s="173">
        <v>3.34</v>
      </c>
      <c r="N226" s="173">
        <v>3.34</v>
      </c>
      <c r="O226" s="429">
        <f>SUM(L226:N226)</f>
        <v>10.02</v>
      </c>
      <c r="P226" s="173">
        <v>3.34</v>
      </c>
      <c r="Q226" s="173">
        <v>3.34</v>
      </c>
      <c r="R226" s="173">
        <v>3.34</v>
      </c>
      <c r="S226" s="241">
        <f>SUM(P226:R226)</f>
        <v>10.02</v>
      </c>
      <c r="T226" s="173">
        <v>3.34</v>
      </c>
      <c r="U226" s="173">
        <v>3.34</v>
      </c>
      <c r="V226" s="173">
        <v>3.34</v>
      </c>
      <c r="W226" s="241">
        <f>SUM(T226:V226)</f>
        <v>10.02</v>
      </c>
      <c r="X226" s="173">
        <v>3.34</v>
      </c>
      <c r="Y226" s="173">
        <v>3.34</v>
      </c>
      <c r="Z226" s="173">
        <v>3.34</v>
      </c>
      <c r="AA226" s="241">
        <f>SUM(X226:Z226)</f>
        <v>10.02</v>
      </c>
      <c r="AB226" s="241">
        <f t="shared" si="140"/>
        <v>40.08</v>
      </c>
    </row>
    <row r="227" spans="1:28" s="50" customFormat="1" ht="17.25" customHeight="1" x14ac:dyDescent="0.2">
      <c r="A227" s="59"/>
      <c r="B227" s="51"/>
      <c r="C227" s="52" t="s">
        <v>112</v>
      </c>
      <c r="D227" s="63">
        <v>0.05</v>
      </c>
      <c r="E227" s="172">
        <f>E$226*$D227</f>
        <v>0.46464510000000003</v>
      </c>
      <c r="F227" s="172">
        <f t="shared" ref="F227:I242" si="153">F$226*$D227</f>
        <v>1.5172553000000002</v>
      </c>
      <c r="G227" s="172">
        <f t="shared" si="153"/>
        <v>0.46464510000000003</v>
      </c>
      <c r="H227" s="172">
        <f t="shared" si="153"/>
        <v>0.46464510000000003</v>
      </c>
      <c r="I227" s="172">
        <f t="shared" si="153"/>
        <v>0.46464550000000004</v>
      </c>
      <c r="J227" s="180">
        <f t="shared" ref="J227:J242" si="154">SUM(G227:I227)</f>
        <v>1.3939357000000001</v>
      </c>
      <c r="K227" s="180">
        <f t="shared" ref="K227:T242" si="155">K$226*$D227</f>
        <v>6.19328769</v>
      </c>
      <c r="L227" s="205">
        <f t="shared" si="155"/>
        <v>0.16700000000000001</v>
      </c>
      <c r="M227" s="205">
        <f t="shared" si="155"/>
        <v>0.16700000000000001</v>
      </c>
      <c r="N227" s="205">
        <f t="shared" si="155"/>
        <v>0.16700000000000001</v>
      </c>
      <c r="O227" s="279">
        <f t="shared" ref="O227" si="156">SUM(L227:N227)</f>
        <v>0.501</v>
      </c>
      <c r="P227" s="238">
        <f t="shared" si="155"/>
        <v>0.16700000000000001</v>
      </c>
      <c r="Q227" s="238">
        <f t="shared" si="155"/>
        <v>0.16700000000000001</v>
      </c>
      <c r="R227" s="238">
        <f t="shared" si="155"/>
        <v>0.16700000000000001</v>
      </c>
      <c r="S227" s="238">
        <f t="shared" ref="S227:S242" si="157">SUM(P227:R227)</f>
        <v>0.501</v>
      </c>
      <c r="T227" s="238">
        <f t="shared" si="155"/>
        <v>0.16700000000000001</v>
      </c>
      <c r="U227" s="238">
        <f t="shared" ref="T227:V242" si="158">U$226*$D227</f>
        <v>0.16700000000000001</v>
      </c>
      <c r="V227" s="238">
        <f t="shared" si="158"/>
        <v>0.16700000000000001</v>
      </c>
      <c r="W227" s="238">
        <f t="shared" ref="W227:W242" si="159">SUM(T227:V227)</f>
        <v>0.501</v>
      </c>
      <c r="X227" s="238">
        <f t="shared" ref="X227:Z242" si="160">X$226*$D227</f>
        <v>0.16700000000000001</v>
      </c>
      <c r="Y227" s="238">
        <f t="shared" si="160"/>
        <v>0.16700000000000001</v>
      </c>
      <c r="Z227" s="238">
        <f t="shared" si="160"/>
        <v>0.16700000000000001</v>
      </c>
      <c r="AA227" s="238">
        <f t="shared" ref="AA227:AA242" si="161">SUM(X227:Z227)</f>
        <v>0.501</v>
      </c>
      <c r="AB227" s="239">
        <f t="shared" si="140"/>
        <v>2.004</v>
      </c>
    </row>
    <row r="228" spans="1:28" s="50" customFormat="1" ht="17.25" customHeight="1" x14ac:dyDescent="0.2">
      <c r="A228" s="59"/>
      <c r="B228" s="51"/>
      <c r="C228" s="52" t="s">
        <v>113</v>
      </c>
      <c r="D228" s="63">
        <v>0.12</v>
      </c>
      <c r="E228" s="172">
        <f t="shared" ref="E228:E242" si="162">E$226*$D228</f>
        <v>1.1151482399999999</v>
      </c>
      <c r="F228" s="172">
        <f t="shared" si="153"/>
        <v>3.6414127199999999</v>
      </c>
      <c r="G228" s="172">
        <f t="shared" si="153"/>
        <v>1.1151482399999999</v>
      </c>
      <c r="H228" s="172">
        <f t="shared" si="153"/>
        <v>1.1151482399999999</v>
      </c>
      <c r="I228" s="172">
        <f t="shared" si="153"/>
        <v>1.1151492000000001</v>
      </c>
      <c r="J228" s="180">
        <f t="shared" si="154"/>
        <v>3.3454456800000001</v>
      </c>
      <c r="K228" s="180">
        <f t="shared" si="155"/>
        <v>14.863890455999998</v>
      </c>
      <c r="L228" s="205">
        <f t="shared" si="155"/>
        <v>0.40079999999999999</v>
      </c>
      <c r="M228" s="205">
        <f t="shared" si="155"/>
        <v>0.40079999999999999</v>
      </c>
      <c r="N228" s="205">
        <f t="shared" si="155"/>
        <v>0.40079999999999999</v>
      </c>
      <c r="O228" s="279">
        <f t="shared" ref="O228:O242" si="163">SUM(L228:N228)</f>
        <v>1.2023999999999999</v>
      </c>
      <c r="P228" s="238">
        <f t="shared" si="155"/>
        <v>0.40079999999999999</v>
      </c>
      <c r="Q228" s="238">
        <f t="shared" si="155"/>
        <v>0.40079999999999999</v>
      </c>
      <c r="R228" s="238">
        <f t="shared" si="155"/>
        <v>0.40079999999999999</v>
      </c>
      <c r="S228" s="238">
        <f t="shared" si="157"/>
        <v>1.2023999999999999</v>
      </c>
      <c r="T228" s="238">
        <f t="shared" si="158"/>
        <v>0.40079999999999999</v>
      </c>
      <c r="U228" s="238">
        <f t="shared" si="158"/>
        <v>0.40079999999999999</v>
      </c>
      <c r="V228" s="238">
        <f t="shared" si="158"/>
        <v>0.40079999999999999</v>
      </c>
      <c r="W228" s="238">
        <f t="shared" si="159"/>
        <v>1.2023999999999999</v>
      </c>
      <c r="X228" s="238">
        <f t="shared" si="160"/>
        <v>0.40079999999999999</v>
      </c>
      <c r="Y228" s="238">
        <f t="shared" si="160"/>
        <v>0.40079999999999999</v>
      </c>
      <c r="Z228" s="238">
        <f t="shared" si="160"/>
        <v>0.40079999999999999</v>
      </c>
      <c r="AA228" s="238">
        <f t="shared" si="161"/>
        <v>1.2023999999999999</v>
      </c>
      <c r="AB228" s="239">
        <f t="shared" si="140"/>
        <v>4.8095999999999997</v>
      </c>
    </row>
    <row r="229" spans="1:28" s="50" customFormat="1" ht="17.25" customHeight="1" x14ac:dyDescent="0.2">
      <c r="A229" s="59"/>
      <c r="B229" s="51"/>
      <c r="C229" s="52" t="s">
        <v>114</v>
      </c>
      <c r="D229" s="63">
        <v>0.12</v>
      </c>
      <c r="E229" s="172">
        <f t="shared" si="162"/>
        <v>1.1151482399999999</v>
      </c>
      <c r="F229" s="172">
        <f t="shared" si="153"/>
        <v>3.6414127199999999</v>
      </c>
      <c r="G229" s="172">
        <f t="shared" si="153"/>
        <v>1.1151482399999999</v>
      </c>
      <c r="H229" s="172">
        <f t="shared" si="153"/>
        <v>1.1151482399999999</v>
      </c>
      <c r="I229" s="172">
        <f t="shared" si="153"/>
        <v>1.1151492000000001</v>
      </c>
      <c r="J229" s="180">
        <f t="shared" si="154"/>
        <v>3.3454456800000001</v>
      </c>
      <c r="K229" s="180">
        <f t="shared" si="155"/>
        <v>14.863890455999998</v>
      </c>
      <c r="L229" s="205">
        <f t="shared" si="155"/>
        <v>0.40079999999999999</v>
      </c>
      <c r="M229" s="205">
        <f t="shared" si="155"/>
        <v>0.40079999999999999</v>
      </c>
      <c r="N229" s="205">
        <f t="shared" si="155"/>
        <v>0.40079999999999999</v>
      </c>
      <c r="O229" s="279">
        <f t="shared" si="163"/>
        <v>1.2023999999999999</v>
      </c>
      <c r="P229" s="238">
        <f t="shared" si="155"/>
        <v>0.40079999999999999</v>
      </c>
      <c r="Q229" s="238">
        <f t="shared" si="155"/>
        <v>0.40079999999999999</v>
      </c>
      <c r="R229" s="238">
        <f t="shared" si="155"/>
        <v>0.40079999999999999</v>
      </c>
      <c r="S229" s="238">
        <f t="shared" si="157"/>
        <v>1.2023999999999999</v>
      </c>
      <c r="T229" s="238">
        <f t="shared" si="158"/>
        <v>0.40079999999999999</v>
      </c>
      <c r="U229" s="238">
        <f t="shared" si="158"/>
        <v>0.40079999999999999</v>
      </c>
      <c r="V229" s="238">
        <f t="shared" si="158"/>
        <v>0.40079999999999999</v>
      </c>
      <c r="W229" s="238">
        <f t="shared" si="159"/>
        <v>1.2023999999999999</v>
      </c>
      <c r="X229" s="238">
        <f t="shared" si="160"/>
        <v>0.40079999999999999</v>
      </c>
      <c r="Y229" s="238">
        <f t="shared" si="160"/>
        <v>0.40079999999999999</v>
      </c>
      <c r="Z229" s="238">
        <f t="shared" si="160"/>
        <v>0.40079999999999999</v>
      </c>
      <c r="AA229" s="238">
        <f t="shared" si="161"/>
        <v>1.2023999999999999</v>
      </c>
      <c r="AB229" s="239">
        <f t="shared" si="140"/>
        <v>4.8095999999999997</v>
      </c>
    </row>
    <row r="230" spans="1:28" s="50" customFormat="1" ht="17.25" customHeight="1" x14ac:dyDescent="0.2">
      <c r="A230" s="59"/>
      <c r="B230" s="51"/>
      <c r="C230" s="52" t="s">
        <v>115</v>
      </c>
      <c r="D230" s="63">
        <v>0.12</v>
      </c>
      <c r="E230" s="172">
        <f t="shared" si="162"/>
        <v>1.1151482399999999</v>
      </c>
      <c r="F230" s="172">
        <f t="shared" si="153"/>
        <v>3.6414127199999999</v>
      </c>
      <c r="G230" s="172">
        <f t="shared" si="153"/>
        <v>1.1151482399999999</v>
      </c>
      <c r="H230" s="172">
        <f t="shared" si="153"/>
        <v>1.1151482399999999</v>
      </c>
      <c r="I230" s="172">
        <f t="shared" si="153"/>
        <v>1.1151492000000001</v>
      </c>
      <c r="J230" s="180">
        <f t="shared" si="154"/>
        <v>3.3454456800000001</v>
      </c>
      <c r="K230" s="180">
        <f t="shared" si="155"/>
        <v>14.863890455999998</v>
      </c>
      <c r="L230" s="205">
        <f t="shared" si="155"/>
        <v>0.40079999999999999</v>
      </c>
      <c r="M230" s="205">
        <f t="shared" si="155"/>
        <v>0.40079999999999999</v>
      </c>
      <c r="N230" s="205">
        <f t="shared" si="155"/>
        <v>0.40079999999999999</v>
      </c>
      <c r="O230" s="279">
        <f t="shared" si="163"/>
        <v>1.2023999999999999</v>
      </c>
      <c r="P230" s="238">
        <f t="shared" si="155"/>
        <v>0.40079999999999999</v>
      </c>
      <c r="Q230" s="238">
        <f t="shared" si="155"/>
        <v>0.40079999999999999</v>
      </c>
      <c r="R230" s="238">
        <f t="shared" si="155"/>
        <v>0.40079999999999999</v>
      </c>
      <c r="S230" s="238">
        <f t="shared" si="157"/>
        <v>1.2023999999999999</v>
      </c>
      <c r="T230" s="238">
        <f t="shared" si="158"/>
        <v>0.40079999999999999</v>
      </c>
      <c r="U230" s="238">
        <f t="shared" si="158"/>
        <v>0.40079999999999999</v>
      </c>
      <c r="V230" s="238">
        <f t="shared" si="158"/>
        <v>0.40079999999999999</v>
      </c>
      <c r="W230" s="238">
        <f t="shared" si="159"/>
        <v>1.2023999999999999</v>
      </c>
      <c r="X230" s="238">
        <f t="shared" si="160"/>
        <v>0.40079999999999999</v>
      </c>
      <c r="Y230" s="238">
        <f t="shared" si="160"/>
        <v>0.40079999999999999</v>
      </c>
      <c r="Z230" s="238">
        <f t="shared" si="160"/>
        <v>0.40079999999999999</v>
      </c>
      <c r="AA230" s="238">
        <f t="shared" si="161"/>
        <v>1.2023999999999999</v>
      </c>
      <c r="AB230" s="239">
        <f t="shared" si="140"/>
        <v>4.8095999999999997</v>
      </c>
    </row>
    <row r="231" spans="1:28" s="50" customFormat="1" ht="17.25" customHeight="1" x14ac:dyDescent="0.2">
      <c r="A231" s="59"/>
      <c r="B231" s="51"/>
      <c r="C231" s="52" t="s">
        <v>116</v>
      </c>
      <c r="D231" s="63">
        <v>0.12</v>
      </c>
      <c r="E231" s="172">
        <f t="shared" si="162"/>
        <v>1.1151482399999999</v>
      </c>
      <c r="F231" s="172">
        <f t="shared" si="153"/>
        <v>3.6414127199999999</v>
      </c>
      <c r="G231" s="172">
        <f t="shared" si="153"/>
        <v>1.1151482399999999</v>
      </c>
      <c r="H231" s="172">
        <f t="shared" si="153"/>
        <v>1.1151482399999999</v>
      </c>
      <c r="I231" s="172">
        <f t="shared" si="153"/>
        <v>1.1151492000000001</v>
      </c>
      <c r="J231" s="180">
        <f t="shared" si="154"/>
        <v>3.3454456800000001</v>
      </c>
      <c r="K231" s="180">
        <f t="shared" si="155"/>
        <v>14.863890455999998</v>
      </c>
      <c r="L231" s="205">
        <f t="shared" si="155"/>
        <v>0.40079999999999999</v>
      </c>
      <c r="M231" s="205">
        <f t="shared" si="155"/>
        <v>0.40079999999999999</v>
      </c>
      <c r="N231" s="205">
        <f t="shared" si="155"/>
        <v>0.40079999999999999</v>
      </c>
      <c r="O231" s="279">
        <f t="shared" si="163"/>
        <v>1.2023999999999999</v>
      </c>
      <c r="P231" s="238">
        <f t="shared" si="155"/>
        <v>0.40079999999999999</v>
      </c>
      <c r="Q231" s="238">
        <f t="shared" si="155"/>
        <v>0.40079999999999999</v>
      </c>
      <c r="R231" s="238">
        <f t="shared" si="155"/>
        <v>0.40079999999999999</v>
      </c>
      <c r="S231" s="238">
        <f t="shared" si="157"/>
        <v>1.2023999999999999</v>
      </c>
      <c r="T231" s="238">
        <f t="shared" si="158"/>
        <v>0.40079999999999999</v>
      </c>
      <c r="U231" s="238">
        <f t="shared" si="158"/>
        <v>0.40079999999999999</v>
      </c>
      <c r="V231" s="238">
        <f t="shared" si="158"/>
        <v>0.40079999999999999</v>
      </c>
      <c r="W231" s="238">
        <f t="shared" si="159"/>
        <v>1.2023999999999999</v>
      </c>
      <c r="X231" s="238">
        <f t="shared" si="160"/>
        <v>0.40079999999999999</v>
      </c>
      <c r="Y231" s="238">
        <f t="shared" si="160"/>
        <v>0.40079999999999999</v>
      </c>
      <c r="Z231" s="238">
        <f t="shared" si="160"/>
        <v>0.40079999999999999</v>
      </c>
      <c r="AA231" s="238">
        <f t="shared" si="161"/>
        <v>1.2023999999999999</v>
      </c>
      <c r="AB231" s="239">
        <f t="shared" si="140"/>
        <v>4.8095999999999997</v>
      </c>
    </row>
    <row r="232" spans="1:28" s="50" customFormat="1" ht="17.25" customHeight="1" x14ac:dyDescent="0.2">
      <c r="A232" s="59"/>
      <c r="B232" s="51"/>
      <c r="C232" s="52" t="s">
        <v>117</v>
      </c>
      <c r="D232" s="63">
        <v>0.08</v>
      </c>
      <c r="E232" s="172">
        <f t="shared" si="162"/>
        <v>0.74343216000000001</v>
      </c>
      <c r="F232" s="172">
        <f t="shared" si="153"/>
        <v>2.42760848</v>
      </c>
      <c r="G232" s="172">
        <f t="shared" si="153"/>
        <v>0.74343216000000001</v>
      </c>
      <c r="H232" s="172">
        <f t="shared" si="153"/>
        <v>0.74343216000000001</v>
      </c>
      <c r="I232" s="172">
        <f t="shared" si="153"/>
        <v>0.74343280000000012</v>
      </c>
      <c r="J232" s="180">
        <f t="shared" si="154"/>
        <v>2.2302971200000004</v>
      </c>
      <c r="K232" s="180">
        <f t="shared" si="155"/>
        <v>9.909260304</v>
      </c>
      <c r="L232" s="205">
        <f t="shared" si="155"/>
        <v>0.26719999999999999</v>
      </c>
      <c r="M232" s="205">
        <f t="shared" si="155"/>
        <v>0.26719999999999999</v>
      </c>
      <c r="N232" s="205">
        <f t="shared" si="155"/>
        <v>0.26719999999999999</v>
      </c>
      <c r="O232" s="279">
        <f t="shared" si="163"/>
        <v>0.80159999999999998</v>
      </c>
      <c r="P232" s="238">
        <f t="shared" si="155"/>
        <v>0.26719999999999999</v>
      </c>
      <c r="Q232" s="238">
        <f t="shared" si="155"/>
        <v>0.26719999999999999</v>
      </c>
      <c r="R232" s="238">
        <f t="shared" si="155"/>
        <v>0.26719999999999999</v>
      </c>
      <c r="S232" s="238">
        <f t="shared" si="157"/>
        <v>0.80159999999999998</v>
      </c>
      <c r="T232" s="238">
        <f t="shared" si="158"/>
        <v>0.26719999999999999</v>
      </c>
      <c r="U232" s="238">
        <f t="shared" si="158"/>
        <v>0.26719999999999999</v>
      </c>
      <c r="V232" s="238">
        <f t="shared" si="158"/>
        <v>0.26719999999999999</v>
      </c>
      <c r="W232" s="238">
        <f t="shared" si="159"/>
        <v>0.80159999999999998</v>
      </c>
      <c r="X232" s="238">
        <f t="shared" si="160"/>
        <v>0.26719999999999999</v>
      </c>
      <c r="Y232" s="238">
        <f t="shared" si="160"/>
        <v>0.26719999999999999</v>
      </c>
      <c r="Z232" s="238">
        <f t="shared" si="160"/>
        <v>0.26719999999999999</v>
      </c>
      <c r="AA232" s="238">
        <f t="shared" si="161"/>
        <v>0.80159999999999998</v>
      </c>
      <c r="AB232" s="239">
        <f t="shared" si="140"/>
        <v>3.2063999999999999</v>
      </c>
    </row>
    <row r="233" spans="1:28" s="50" customFormat="1" ht="17.25" customHeight="1" x14ac:dyDescent="0.2">
      <c r="A233" s="59"/>
      <c r="B233" s="51"/>
      <c r="C233" s="52" t="s">
        <v>118</v>
      </c>
      <c r="D233" s="63">
        <v>0.08</v>
      </c>
      <c r="E233" s="172">
        <f t="shared" si="162"/>
        <v>0.74343216000000001</v>
      </c>
      <c r="F233" s="172">
        <f t="shared" si="153"/>
        <v>2.42760848</v>
      </c>
      <c r="G233" s="172">
        <f t="shared" si="153"/>
        <v>0.74343216000000001</v>
      </c>
      <c r="H233" s="172">
        <f t="shared" si="153"/>
        <v>0.74343216000000001</v>
      </c>
      <c r="I233" s="172">
        <f t="shared" si="153"/>
        <v>0.74343280000000012</v>
      </c>
      <c r="J233" s="180">
        <f t="shared" si="154"/>
        <v>2.2302971200000004</v>
      </c>
      <c r="K233" s="180">
        <f t="shared" si="155"/>
        <v>9.909260304</v>
      </c>
      <c r="L233" s="205">
        <f t="shared" si="155"/>
        <v>0.26719999999999999</v>
      </c>
      <c r="M233" s="205">
        <f t="shared" si="155"/>
        <v>0.26719999999999999</v>
      </c>
      <c r="N233" s="205">
        <f t="shared" si="155"/>
        <v>0.26719999999999999</v>
      </c>
      <c r="O233" s="279">
        <f t="shared" si="163"/>
        <v>0.80159999999999998</v>
      </c>
      <c r="P233" s="238">
        <f t="shared" si="155"/>
        <v>0.26719999999999999</v>
      </c>
      <c r="Q233" s="238">
        <f t="shared" si="155"/>
        <v>0.26719999999999999</v>
      </c>
      <c r="R233" s="238">
        <f t="shared" si="155"/>
        <v>0.26719999999999999</v>
      </c>
      <c r="S233" s="238">
        <f t="shared" si="157"/>
        <v>0.80159999999999998</v>
      </c>
      <c r="T233" s="238">
        <f t="shared" si="158"/>
        <v>0.26719999999999999</v>
      </c>
      <c r="U233" s="238">
        <f t="shared" si="158"/>
        <v>0.26719999999999999</v>
      </c>
      <c r="V233" s="238">
        <f t="shared" si="158"/>
        <v>0.26719999999999999</v>
      </c>
      <c r="W233" s="238">
        <f t="shared" si="159"/>
        <v>0.80159999999999998</v>
      </c>
      <c r="X233" s="238">
        <f t="shared" si="160"/>
        <v>0.26719999999999999</v>
      </c>
      <c r="Y233" s="238">
        <f t="shared" si="160"/>
        <v>0.26719999999999999</v>
      </c>
      <c r="Z233" s="238">
        <f t="shared" si="160"/>
        <v>0.26719999999999999</v>
      </c>
      <c r="AA233" s="238">
        <f t="shared" si="161"/>
        <v>0.80159999999999998</v>
      </c>
      <c r="AB233" s="239">
        <f t="shared" si="140"/>
        <v>3.2063999999999999</v>
      </c>
    </row>
    <row r="234" spans="1:28" s="50" customFormat="1" ht="17.25" customHeight="1" x14ac:dyDescent="0.2">
      <c r="A234" s="59"/>
      <c r="B234" s="51"/>
      <c r="C234" s="52" t="s">
        <v>119</v>
      </c>
      <c r="D234" s="63">
        <v>0.08</v>
      </c>
      <c r="E234" s="172">
        <f t="shared" si="162"/>
        <v>0.74343216000000001</v>
      </c>
      <c r="F234" s="172">
        <f t="shared" si="153"/>
        <v>2.42760848</v>
      </c>
      <c r="G234" s="172">
        <f t="shared" si="153"/>
        <v>0.74343216000000001</v>
      </c>
      <c r="H234" s="172">
        <f t="shared" si="153"/>
        <v>0.74343216000000001</v>
      </c>
      <c r="I234" s="172">
        <f t="shared" si="153"/>
        <v>0.74343280000000012</v>
      </c>
      <c r="J234" s="180">
        <f t="shared" si="154"/>
        <v>2.2302971200000004</v>
      </c>
      <c r="K234" s="180">
        <f t="shared" si="155"/>
        <v>9.909260304</v>
      </c>
      <c r="L234" s="205">
        <f t="shared" si="155"/>
        <v>0.26719999999999999</v>
      </c>
      <c r="M234" s="205">
        <f t="shared" si="155"/>
        <v>0.26719999999999999</v>
      </c>
      <c r="N234" s="205">
        <f t="shared" si="155"/>
        <v>0.26719999999999999</v>
      </c>
      <c r="O234" s="279">
        <f t="shared" si="163"/>
        <v>0.80159999999999998</v>
      </c>
      <c r="P234" s="238">
        <f t="shared" si="155"/>
        <v>0.26719999999999999</v>
      </c>
      <c r="Q234" s="238">
        <f t="shared" si="155"/>
        <v>0.26719999999999999</v>
      </c>
      <c r="R234" s="238">
        <f t="shared" si="155"/>
        <v>0.26719999999999999</v>
      </c>
      <c r="S234" s="238">
        <f t="shared" si="157"/>
        <v>0.80159999999999998</v>
      </c>
      <c r="T234" s="238">
        <f t="shared" si="158"/>
        <v>0.26719999999999999</v>
      </c>
      <c r="U234" s="238">
        <f t="shared" si="158"/>
        <v>0.26719999999999999</v>
      </c>
      <c r="V234" s="238">
        <f t="shared" si="158"/>
        <v>0.26719999999999999</v>
      </c>
      <c r="W234" s="238">
        <f t="shared" si="159"/>
        <v>0.80159999999999998</v>
      </c>
      <c r="X234" s="238">
        <f t="shared" si="160"/>
        <v>0.26719999999999999</v>
      </c>
      <c r="Y234" s="238">
        <f t="shared" si="160"/>
        <v>0.26719999999999999</v>
      </c>
      <c r="Z234" s="238">
        <f t="shared" si="160"/>
        <v>0.26719999999999999</v>
      </c>
      <c r="AA234" s="238">
        <f t="shared" si="161"/>
        <v>0.80159999999999998</v>
      </c>
      <c r="AB234" s="239">
        <f t="shared" si="140"/>
        <v>3.2063999999999999</v>
      </c>
    </row>
    <row r="235" spans="1:28" s="50" customFormat="1" ht="17.25" customHeight="1" x14ac:dyDescent="0.2">
      <c r="A235" s="59"/>
      <c r="B235" s="51"/>
      <c r="C235" s="52" t="s">
        <v>120</v>
      </c>
      <c r="D235" s="63">
        <v>0.08</v>
      </c>
      <c r="E235" s="172">
        <f t="shared" si="162"/>
        <v>0.74343216000000001</v>
      </c>
      <c r="F235" s="172">
        <f t="shared" si="153"/>
        <v>2.42760848</v>
      </c>
      <c r="G235" s="172">
        <f t="shared" si="153"/>
        <v>0.74343216000000001</v>
      </c>
      <c r="H235" s="172">
        <f t="shared" si="153"/>
        <v>0.74343216000000001</v>
      </c>
      <c r="I235" s="172">
        <f t="shared" si="153"/>
        <v>0.74343280000000012</v>
      </c>
      <c r="J235" s="180">
        <f t="shared" si="154"/>
        <v>2.2302971200000004</v>
      </c>
      <c r="K235" s="180">
        <f t="shared" si="155"/>
        <v>9.909260304</v>
      </c>
      <c r="L235" s="205">
        <f t="shared" si="155"/>
        <v>0.26719999999999999</v>
      </c>
      <c r="M235" s="205">
        <f t="shared" si="155"/>
        <v>0.26719999999999999</v>
      </c>
      <c r="N235" s="205">
        <f t="shared" si="155"/>
        <v>0.26719999999999999</v>
      </c>
      <c r="O235" s="279">
        <f t="shared" si="163"/>
        <v>0.80159999999999998</v>
      </c>
      <c r="P235" s="238">
        <f t="shared" si="155"/>
        <v>0.26719999999999999</v>
      </c>
      <c r="Q235" s="238">
        <f t="shared" si="155"/>
        <v>0.26719999999999999</v>
      </c>
      <c r="R235" s="238">
        <f t="shared" si="155"/>
        <v>0.26719999999999999</v>
      </c>
      <c r="S235" s="238">
        <f t="shared" si="157"/>
        <v>0.80159999999999998</v>
      </c>
      <c r="T235" s="238">
        <f t="shared" si="158"/>
        <v>0.26719999999999999</v>
      </c>
      <c r="U235" s="238">
        <f t="shared" si="158"/>
        <v>0.26719999999999999</v>
      </c>
      <c r="V235" s="238">
        <f t="shared" si="158"/>
        <v>0.26719999999999999</v>
      </c>
      <c r="W235" s="238">
        <f t="shared" si="159"/>
        <v>0.80159999999999998</v>
      </c>
      <c r="X235" s="238">
        <f t="shared" si="160"/>
        <v>0.26719999999999999</v>
      </c>
      <c r="Y235" s="238">
        <f t="shared" si="160"/>
        <v>0.26719999999999999</v>
      </c>
      <c r="Z235" s="238">
        <f t="shared" si="160"/>
        <v>0.26719999999999999</v>
      </c>
      <c r="AA235" s="238">
        <f t="shared" si="161"/>
        <v>0.80159999999999998</v>
      </c>
      <c r="AB235" s="239">
        <f t="shared" si="140"/>
        <v>3.2063999999999999</v>
      </c>
    </row>
    <row r="236" spans="1:28" s="50" customFormat="1" ht="17.25" customHeight="1" x14ac:dyDescent="0.2">
      <c r="A236" s="59"/>
      <c r="B236" s="51"/>
      <c r="C236" s="52" t="s">
        <v>121</v>
      </c>
      <c r="D236" s="63">
        <v>0</v>
      </c>
      <c r="E236" s="172">
        <f t="shared" si="162"/>
        <v>0</v>
      </c>
      <c r="F236" s="172">
        <f t="shared" si="153"/>
        <v>0</v>
      </c>
      <c r="G236" s="172">
        <f t="shared" si="153"/>
        <v>0</v>
      </c>
      <c r="H236" s="172">
        <f t="shared" si="153"/>
        <v>0</v>
      </c>
      <c r="I236" s="172">
        <f t="shared" si="153"/>
        <v>0</v>
      </c>
      <c r="J236" s="180">
        <f t="shared" si="154"/>
        <v>0</v>
      </c>
      <c r="K236" s="180">
        <f t="shared" si="155"/>
        <v>0</v>
      </c>
      <c r="L236" s="205">
        <f t="shared" si="155"/>
        <v>0</v>
      </c>
      <c r="M236" s="205">
        <f t="shared" si="155"/>
        <v>0</v>
      </c>
      <c r="N236" s="205">
        <f t="shared" si="155"/>
        <v>0</v>
      </c>
      <c r="O236" s="279">
        <f t="shared" si="163"/>
        <v>0</v>
      </c>
      <c r="P236" s="238">
        <f t="shared" si="155"/>
        <v>0</v>
      </c>
      <c r="Q236" s="238">
        <f t="shared" si="155"/>
        <v>0</v>
      </c>
      <c r="R236" s="238">
        <f t="shared" si="155"/>
        <v>0</v>
      </c>
      <c r="S236" s="238">
        <f t="shared" si="157"/>
        <v>0</v>
      </c>
      <c r="T236" s="238">
        <f t="shared" si="158"/>
        <v>0</v>
      </c>
      <c r="U236" s="238">
        <f t="shared" si="158"/>
        <v>0</v>
      </c>
      <c r="V236" s="238">
        <f t="shared" si="158"/>
        <v>0</v>
      </c>
      <c r="W236" s="238">
        <f t="shared" si="159"/>
        <v>0</v>
      </c>
      <c r="X236" s="238">
        <f t="shared" si="160"/>
        <v>0</v>
      </c>
      <c r="Y236" s="238">
        <f t="shared" si="160"/>
        <v>0</v>
      </c>
      <c r="Z236" s="238">
        <f t="shared" si="160"/>
        <v>0</v>
      </c>
      <c r="AA236" s="238">
        <f t="shared" si="161"/>
        <v>0</v>
      </c>
      <c r="AB236" s="239">
        <f t="shared" si="140"/>
        <v>0</v>
      </c>
    </row>
    <row r="237" spans="1:28" s="50" customFormat="1" ht="17.25" customHeight="1" x14ac:dyDescent="0.2">
      <c r="A237" s="59"/>
      <c r="B237" s="51"/>
      <c r="C237" s="52" t="s">
        <v>122</v>
      </c>
      <c r="D237" s="63">
        <v>0</v>
      </c>
      <c r="E237" s="172">
        <f t="shared" si="162"/>
        <v>0</v>
      </c>
      <c r="F237" s="172">
        <f t="shared" si="153"/>
        <v>0</v>
      </c>
      <c r="G237" s="172">
        <f t="shared" si="153"/>
        <v>0</v>
      </c>
      <c r="H237" s="172">
        <f t="shared" si="153"/>
        <v>0</v>
      </c>
      <c r="I237" s="172">
        <f t="shared" si="153"/>
        <v>0</v>
      </c>
      <c r="J237" s="180">
        <f t="shared" si="154"/>
        <v>0</v>
      </c>
      <c r="K237" s="180">
        <f t="shared" ref="K237:K242" si="164">K$226*$D237</f>
        <v>0</v>
      </c>
      <c r="L237" s="205">
        <f t="shared" si="155"/>
        <v>0</v>
      </c>
      <c r="M237" s="205">
        <f t="shared" si="155"/>
        <v>0</v>
      </c>
      <c r="N237" s="205">
        <f t="shared" si="155"/>
        <v>0</v>
      </c>
      <c r="O237" s="279">
        <f t="shared" si="163"/>
        <v>0</v>
      </c>
      <c r="P237" s="238">
        <f t="shared" si="155"/>
        <v>0</v>
      </c>
      <c r="Q237" s="238">
        <f t="shared" si="155"/>
        <v>0</v>
      </c>
      <c r="R237" s="238">
        <f t="shared" si="155"/>
        <v>0</v>
      </c>
      <c r="S237" s="238">
        <f t="shared" si="157"/>
        <v>0</v>
      </c>
      <c r="T237" s="238">
        <f t="shared" si="158"/>
        <v>0</v>
      </c>
      <c r="U237" s="238">
        <f t="shared" si="158"/>
        <v>0</v>
      </c>
      <c r="V237" s="238">
        <f t="shared" si="158"/>
        <v>0</v>
      </c>
      <c r="W237" s="238">
        <f t="shared" si="159"/>
        <v>0</v>
      </c>
      <c r="X237" s="238">
        <f t="shared" si="160"/>
        <v>0</v>
      </c>
      <c r="Y237" s="238">
        <f t="shared" si="160"/>
        <v>0</v>
      </c>
      <c r="Z237" s="238">
        <f t="shared" si="160"/>
        <v>0</v>
      </c>
      <c r="AA237" s="238">
        <f t="shared" si="161"/>
        <v>0</v>
      </c>
      <c r="AB237" s="239">
        <f t="shared" si="140"/>
        <v>0</v>
      </c>
    </row>
    <row r="238" spans="1:28" s="50" customFormat="1" ht="17.25" customHeight="1" x14ac:dyDescent="0.2">
      <c r="A238" s="59"/>
      <c r="B238" s="51"/>
      <c r="C238" s="52" t="s">
        <v>123</v>
      </c>
      <c r="D238" s="63">
        <v>0</v>
      </c>
      <c r="E238" s="172">
        <f t="shared" si="162"/>
        <v>0</v>
      </c>
      <c r="F238" s="172">
        <f t="shared" si="153"/>
        <v>0</v>
      </c>
      <c r="G238" s="172">
        <f t="shared" si="153"/>
        <v>0</v>
      </c>
      <c r="H238" s="172">
        <f t="shared" si="153"/>
        <v>0</v>
      </c>
      <c r="I238" s="172">
        <f t="shared" si="153"/>
        <v>0</v>
      </c>
      <c r="J238" s="180">
        <f t="shared" si="154"/>
        <v>0</v>
      </c>
      <c r="K238" s="180">
        <f t="shared" si="164"/>
        <v>0</v>
      </c>
      <c r="L238" s="205">
        <f t="shared" si="155"/>
        <v>0</v>
      </c>
      <c r="M238" s="205">
        <f t="shared" si="155"/>
        <v>0</v>
      </c>
      <c r="N238" s="205">
        <f t="shared" si="155"/>
        <v>0</v>
      </c>
      <c r="O238" s="279">
        <f t="shared" si="163"/>
        <v>0</v>
      </c>
      <c r="P238" s="238">
        <f t="shared" si="155"/>
        <v>0</v>
      </c>
      <c r="Q238" s="238">
        <f t="shared" si="155"/>
        <v>0</v>
      </c>
      <c r="R238" s="238">
        <f t="shared" si="155"/>
        <v>0</v>
      </c>
      <c r="S238" s="238">
        <f t="shared" si="157"/>
        <v>0</v>
      </c>
      <c r="T238" s="238">
        <f t="shared" si="158"/>
        <v>0</v>
      </c>
      <c r="U238" s="238">
        <f t="shared" si="158"/>
        <v>0</v>
      </c>
      <c r="V238" s="238">
        <f t="shared" si="158"/>
        <v>0</v>
      </c>
      <c r="W238" s="238">
        <f t="shared" si="159"/>
        <v>0</v>
      </c>
      <c r="X238" s="238">
        <f t="shared" si="160"/>
        <v>0</v>
      </c>
      <c r="Y238" s="238">
        <f t="shared" si="160"/>
        <v>0</v>
      </c>
      <c r="Z238" s="238">
        <f t="shared" si="160"/>
        <v>0</v>
      </c>
      <c r="AA238" s="238">
        <f t="shared" si="161"/>
        <v>0</v>
      </c>
      <c r="AB238" s="239">
        <f t="shared" si="140"/>
        <v>0</v>
      </c>
    </row>
    <row r="239" spans="1:28" s="50" customFormat="1" ht="17.25" customHeight="1" x14ac:dyDescent="0.2">
      <c r="A239" s="59"/>
      <c r="B239" s="51"/>
      <c r="C239" s="52" t="s">
        <v>124</v>
      </c>
      <c r="D239" s="63">
        <v>0</v>
      </c>
      <c r="E239" s="172">
        <f t="shared" si="162"/>
        <v>0</v>
      </c>
      <c r="F239" s="172">
        <f t="shared" si="153"/>
        <v>0</v>
      </c>
      <c r="G239" s="172">
        <f t="shared" si="153"/>
        <v>0</v>
      </c>
      <c r="H239" s="172">
        <f t="shared" si="153"/>
        <v>0</v>
      </c>
      <c r="I239" s="172">
        <f t="shared" si="153"/>
        <v>0</v>
      </c>
      <c r="J239" s="180">
        <f t="shared" si="154"/>
        <v>0</v>
      </c>
      <c r="K239" s="180">
        <f t="shared" si="164"/>
        <v>0</v>
      </c>
      <c r="L239" s="205">
        <f t="shared" si="155"/>
        <v>0</v>
      </c>
      <c r="M239" s="205">
        <f t="shared" si="155"/>
        <v>0</v>
      </c>
      <c r="N239" s="205">
        <f t="shared" si="155"/>
        <v>0</v>
      </c>
      <c r="O239" s="279">
        <f t="shared" si="163"/>
        <v>0</v>
      </c>
      <c r="P239" s="238">
        <f t="shared" si="155"/>
        <v>0</v>
      </c>
      <c r="Q239" s="238">
        <f t="shared" si="155"/>
        <v>0</v>
      </c>
      <c r="R239" s="238">
        <f t="shared" si="155"/>
        <v>0</v>
      </c>
      <c r="S239" s="238">
        <f t="shared" si="157"/>
        <v>0</v>
      </c>
      <c r="T239" s="238">
        <f t="shared" si="158"/>
        <v>0</v>
      </c>
      <c r="U239" s="238">
        <f t="shared" si="158"/>
        <v>0</v>
      </c>
      <c r="V239" s="238">
        <f t="shared" si="158"/>
        <v>0</v>
      </c>
      <c r="W239" s="238">
        <f t="shared" si="159"/>
        <v>0</v>
      </c>
      <c r="X239" s="238">
        <f t="shared" si="160"/>
        <v>0</v>
      </c>
      <c r="Y239" s="238">
        <f t="shared" si="160"/>
        <v>0</v>
      </c>
      <c r="Z239" s="238">
        <f t="shared" si="160"/>
        <v>0</v>
      </c>
      <c r="AA239" s="238">
        <f t="shared" si="161"/>
        <v>0</v>
      </c>
      <c r="AB239" s="239">
        <f t="shared" si="140"/>
        <v>0</v>
      </c>
    </row>
    <row r="240" spans="1:28" s="50" customFormat="1" ht="17.25" customHeight="1" x14ac:dyDescent="0.2">
      <c r="A240" s="59"/>
      <c r="B240" s="51"/>
      <c r="C240" s="52" t="s">
        <v>125</v>
      </c>
      <c r="D240" s="63">
        <v>0.08</v>
      </c>
      <c r="E240" s="172">
        <f>E$226*$D240</f>
        <v>0.74343216000000001</v>
      </c>
      <c r="F240" s="172">
        <f t="shared" si="153"/>
        <v>2.42760848</v>
      </c>
      <c r="G240" s="172">
        <f t="shared" si="153"/>
        <v>0.74343216000000001</v>
      </c>
      <c r="H240" s="172">
        <f t="shared" si="153"/>
        <v>0.74343216000000001</v>
      </c>
      <c r="I240" s="172">
        <f t="shared" si="153"/>
        <v>0.74343280000000012</v>
      </c>
      <c r="J240" s="180">
        <f t="shared" si="154"/>
        <v>2.2302971200000004</v>
      </c>
      <c r="K240" s="180">
        <f t="shared" si="164"/>
        <v>9.909260304</v>
      </c>
      <c r="L240" s="205">
        <f t="shared" si="155"/>
        <v>0.26719999999999999</v>
      </c>
      <c r="M240" s="205">
        <f t="shared" si="155"/>
        <v>0.26719999999999999</v>
      </c>
      <c r="N240" s="205">
        <f t="shared" si="155"/>
        <v>0.26719999999999999</v>
      </c>
      <c r="O240" s="279">
        <f t="shared" si="163"/>
        <v>0.80159999999999998</v>
      </c>
      <c r="P240" s="238">
        <f t="shared" si="155"/>
        <v>0.26719999999999999</v>
      </c>
      <c r="Q240" s="238">
        <f t="shared" si="155"/>
        <v>0.26719999999999999</v>
      </c>
      <c r="R240" s="238">
        <f t="shared" si="155"/>
        <v>0.26719999999999999</v>
      </c>
      <c r="S240" s="238">
        <f t="shared" si="157"/>
        <v>0.80159999999999998</v>
      </c>
      <c r="T240" s="238">
        <f t="shared" si="158"/>
        <v>0.26719999999999999</v>
      </c>
      <c r="U240" s="238">
        <f t="shared" si="158"/>
        <v>0.26719999999999999</v>
      </c>
      <c r="V240" s="238">
        <f t="shared" si="158"/>
        <v>0.26719999999999999</v>
      </c>
      <c r="W240" s="238">
        <f t="shared" si="159"/>
        <v>0.80159999999999998</v>
      </c>
      <c r="X240" s="238">
        <f t="shared" si="160"/>
        <v>0.26719999999999999</v>
      </c>
      <c r="Y240" s="238">
        <f t="shared" si="160"/>
        <v>0.26719999999999999</v>
      </c>
      <c r="Z240" s="238">
        <f t="shared" si="160"/>
        <v>0.26719999999999999</v>
      </c>
      <c r="AA240" s="238">
        <f t="shared" si="161"/>
        <v>0.80159999999999998</v>
      </c>
      <c r="AB240" s="239">
        <f t="shared" si="140"/>
        <v>3.2063999999999999</v>
      </c>
    </row>
    <row r="241" spans="1:32" s="50" customFormat="1" ht="17.25" customHeight="1" x14ac:dyDescent="0.2">
      <c r="A241" s="59"/>
      <c r="B241" s="51"/>
      <c r="C241" s="52" t="s">
        <v>126</v>
      </c>
      <c r="D241" s="63">
        <v>7.0000000000000007E-2</v>
      </c>
      <c r="E241" s="172">
        <f t="shared" si="162"/>
        <v>0.65050314000000009</v>
      </c>
      <c r="F241" s="172">
        <f t="shared" si="153"/>
        <v>2.1241574200000004</v>
      </c>
      <c r="G241" s="172">
        <f t="shared" si="153"/>
        <v>0.65050314000000009</v>
      </c>
      <c r="H241" s="172">
        <f t="shared" si="153"/>
        <v>0.65050314000000009</v>
      </c>
      <c r="I241" s="172">
        <f t="shared" si="153"/>
        <v>0.65050370000000013</v>
      </c>
      <c r="J241" s="180">
        <f t="shared" si="154"/>
        <v>1.9515099800000004</v>
      </c>
      <c r="K241" s="180">
        <f>K$226*$D241</f>
        <v>8.670602766</v>
      </c>
      <c r="L241" s="205">
        <f t="shared" si="155"/>
        <v>0.23380000000000001</v>
      </c>
      <c r="M241" s="205">
        <f t="shared" si="155"/>
        <v>0.23380000000000001</v>
      </c>
      <c r="N241" s="205">
        <f t="shared" si="155"/>
        <v>0.23380000000000001</v>
      </c>
      <c r="O241" s="279">
        <f t="shared" si="163"/>
        <v>0.70140000000000002</v>
      </c>
      <c r="P241" s="238">
        <f t="shared" si="155"/>
        <v>0.23380000000000001</v>
      </c>
      <c r="Q241" s="238">
        <f t="shared" si="155"/>
        <v>0.23380000000000001</v>
      </c>
      <c r="R241" s="238">
        <f t="shared" si="155"/>
        <v>0.23380000000000001</v>
      </c>
      <c r="S241" s="238">
        <f t="shared" si="157"/>
        <v>0.70140000000000002</v>
      </c>
      <c r="T241" s="238">
        <f t="shared" si="158"/>
        <v>0.23380000000000001</v>
      </c>
      <c r="U241" s="238">
        <f t="shared" si="158"/>
        <v>0.23380000000000001</v>
      </c>
      <c r="V241" s="238">
        <f t="shared" si="158"/>
        <v>0.23380000000000001</v>
      </c>
      <c r="W241" s="238">
        <f t="shared" si="159"/>
        <v>0.70140000000000002</v>
      </c>
      <c r="X241" s="238">
        <f t="shared" si="160"/>
        <v>0.23380000000000001</v>
      </c>
      <c r="Y241" s="238">
        <f t="shared" si="160"/>
        <v>0.23380000000000001</v>
      </c>
      <c r="Z241" s="238">
        <f t="shared" si="160"/>
        <v>0.23380000000000001</v>
      </c>
      <c r="AA241" s="238">
        <f t="shared" si="161"/>
        <v>0.70140000000000002</v>
      </c>
      <c r="AB241" s="239">
        <f t="shared" si="140"/>
        <v>2.8056000000000001</v>
      </c>
    </row>
    <row r="242" spans="1:32" s="50" customFormat="1" ht="17.25" customHeight="1" x14ac:dyDescent="0.2">
      <c r="A242" s="59"/>
      <c r="B242" s="51"/>
      <c r="C242" s="52" t="s">
        <v>127</v>
      </c>
      <c r="D242" s="63">
        <v>0</v>
      </c>
      <c r="E242" s="172">
        <f t="shared" si="162"/>
        <v>0</v>
      </c>
      <c r="F242" s="172">
        <f t="shared" si="153"/>
        <v>0</v>
      </c>
      <c r="G242" s="172">
        <f t="shared" si="153"/>
        <v>0</v>
      </c>
      <c r="H242" s="172">
        <f t="shared" si="153"/>
        <v>0</v>
      </c>
      <c r="I242" s="172">
        <f t="shared" si="153"/>
        <v>0</v>
      </c>
      <c r="J242" s="180">
        <f t="shared" si="154"/>
        <v>0</v>
      </c>
      <c r="K242" s="180">
        <f t="shared" si="164"/>
        <v>0</v>
      </c>
      <c r="L242" s="205">
        <f t="shared" si="155"/>
        <v>0</v>
      </c>
      <c r="M242" s="205">
        <f t="shared" si="155"/>
        <v>0</v>
      </c>
      <c r="N242" s="205">
        <f t="shared" si="155"/>
        <v>0</v>
      </c>
      <c r="O242" s="279">
        <f t="shared" si="163"/>
        <v>0</v>
      </c>
      <c r="P242" s="238">
        <f t="shared" si="155"/>
        <v>0</v>
      </c>
      <c r="Q242" s="238">
        <f t="shared" si="155"/>
        <v>0</v>
      </c>
      <c r="R242" s="238">
        <f t="shared" si="155"/>
        <v>0</v>
      </c>
      <c r="S242" s="238">
        <f t="shared" si="157"/>
        <v>0</v>
      </c>
      <c r="T242" s="238">
        <f t="shared" si="158"/>
        <v>0</v>
      </c>
      <c r="U242" s="238">
        <f t="shared" si="158"/>
        <v>0</v>
      </c>
      <c r="V242" s="238">
        <f t="shared" si="158"/>
        <v>0</v>
      </c>
      <c r="W242" s="238">
        <f t="shared" si="159"/>
        <v>0</v>
      </c>
      <c r="X242" s="238">
        <f t="shared" si="160"/>
        <v>0</v>
      </c>
      <c r="Y242" s="238">
        <f t="shared" si="160"/>
        <v>0</v>
      </c>
      <c r="Z242" s="238">
        <f t="shared" si="160"/>
        <v>0</v>
      </c>
      <c r="AA242" s="238">
        <f t="shared" si="161"/>
        <v>0</v>
      </c>
      <c r="AB242" s="239">
        <f t="shared" si="140"/>
        <v>0</v>
      </c>
    </row>
    <row r="243" spans="1:32" s="61" customFormat="1" ht="17.25" customHeight="1" x14ac:dyDescent="0.2">
      <c r="A243" s="433">
        <v>15</v>
      </c>
      <c r="B243" s="196" t="s">
        <v>61</v>
      </c>
      <c r="C243" s="431" t="s">
        <v>62</v>
      </c>
      <c r="D243" s="64">
        <f>SUM(D244:D259)</f>
        <v>1</v>
      </c>
      <c r="E243" s="428">
        <f>'1.Danh muc CPHC'!BD23</f>
        <v>10.436434</v>
      </c>
      <c r="F243" s="428">
        <f>'1.Danh muc CPHC'!BE23</f>
        <v>44.598225000000006</v>
      </c>
      <c r="G243" s="428">
        <f>'1.Danh muc CPHC'!BF23</f>
        <v>10.595749</v>
      </c>
      <c r="H243" s="428">
        <f>'1.Danh muc CPHC'!BG23</f>
        <v>17.339053000000003</v>
      </c>
      <c r="I243" s="428">
        <f>'1.Danh muc CPHC'!BH23</f>
        <v>18.049388999999998</v>
      </c>
      <c r="J243" s="428">
        <f>'1.Danh muc CPHC'!BI23</f>
        <v>45.984191000000003</v>
      </c>
      <c r="K243" s="428">
        <f>'1.Danh muc CPHC'!BJ23</f>
        <v>127.51393966000002</v>
      </c>
      <c r="L243" s="173">
        <v>11.425139</v>
      </c>
      <c r="M243" s="173">
        <v>10.547832999999999</v>
      </c>
      <c r="N243" s="173">
        <v>15.619996</v>
      </c>
      <c r="O243" s="429">
        <f>SUM(L243:N243)</f>
        <v>37.592967999999999</v>
      </c>
      <c r="P243" s="173">
        <v>9.1827909999999999</v>
      </c>
      <c r="Q243" s="173">
        <v>7.8021379999999994</v>
      </c>
      <c r="R243" s="173">
        <v>7.531733</v>
      </c>
      <c r="S243" s="241">
        <f>SUM(P243:R243)</f>
        <v>24.516662</v>
      </c>
      <c r="T243" s="173">
        <v>7.7567649999999997</v>
      </c>
      <c r="U243" s="173">
        <v>8.1827909999999999</v>
      </c>
      <c r="V243" s="173">
        <v>8.1827909999999999</v>
      </c>
      <c r="W243" s="241">
        <f>SUM(T243:V243)</f>
        <v>24.122346999999998</v>
      </c>
      <c r="X243" s="173">
        <v>8.1827909999999999</v>
      </c>
      <c r="Y243" s="173">
        <v>8.1827909999999999</v>
      </c>
      <c r="Z243" s="173">
        <v>8.1827909999999999</v>
      </c>
      <c r="AA243" s="241">
        <f>SUM(X243:Z243)</f>
        <v>24.548372999999998</v>
      </c>
      <c r="AB243" s="241">
        <f t="shared" si="140"/>
        <v>110.78035</v>
      </c>
      <c r="AF243" s="374"/>
    </row>
    <row r="244" spans="1:32" s="50" customFormat="1" ht="17.25" customHeight="1" x14ac:dyDescent="0.2">
      <c r="A244" s="59"/>
      <c r="B244" s="51"/>
      <c r="C244" s="52" t="s">
        <v>112</v>
      </c>
      <c r="D244" s="63">
        <v>0.1</v>
      </c>
      <c r="E244" s="172">
        <f>E$243*$D244</f>
        <v>1.0436434000000001</v>
      </c>
      <c r="F244" s="172">
        <f t="shared" ref="F244:I259" si="165">F$243*$D244</f>
        <v>4.4598225000000005</v>
      </c>
      <c r="G244" s="172">
        <f t="shared" si="165"/>
        <v>1.0595749000000001</v>
      </c>
      <c r="H244" s="172">
        <f t="shared" si="165"/>
        <v>1.7339053000000004</v>
      </c>
      <c r="I244" s="172">
        <f t="shared" si="165"/>
        <v>1.8049388999999998</v>
      </c>
      <c r="J244" s="180">
        <f t="shared" ref="J244:J259" si="166">SUM(G244:I244)</f>
        <v>4.5984191000000001</v>
      </c>
      <c r="K244" s="180">
        <f>K$243*$D244</f>
        <v>12.751393966000002</v>
      </c>
      <c r="L244" s="205">
        <f t="shared" ref="K244:T259" si="167">L$243*$D244</f>
        <v>1.1425139</v>
      </c>
      <c r="M244" s="205">
        <f t="shared" si="167"/>
        <v>1.0547833</v>
      </c>
      <c r="N244" s="205">
        <f t="shared" si="167"/>
        <v>1.5619996</v>
      </c>
      <c r="O244" s="279">
        <f t="shared" ref="O244" si="168">SUM(L244:N244)</f>
        <v>3.7592968</v>
      </c>
      <c r="P244" s="238">
        <f t="shared" si="167"/>
        <v>0.91827910000000001</v>
      </c>
      <c r="Q244" s="238">
        <f t="shared" si="167"/>
        <v>0.78021379999999996</v>
      </c>
      <c r="R244" s="238">
        <f t="shared" si="167"/>
        <v>0.75317330000000005</v>
      </c>
      <c r="S244" s="238">
        <f t="shared" ref="S244:S259" si="169">SUM(P244:R244)</f>
        <v>2.4516662</v>
      </c>
      <c r="T244" s="238">
        <f t="shared" si="167"/>
        <v>0.77567649999999999</v>
      </c>
      <c r="U244" s="238">
        <f t="shared" ref="T244:V259" si="170">U$243*$D244</f>
        <v>0.81827910000000004</v>
      </c>
      <c r="V244" s="238">
        <f t="shared" si="170"/>
        <v>0.81827910000000004</v>
      </c>
      <c r="W244" s="238">
        <f t="shared" ref="W244:W259" si="171">SUM(T244:V244)</f>
        <v>2.4122347</v>
      </c>
      <c r="X244" s="238">
        <f t="shared" ref="X244:Z259" si="172">X$243*$D244</f>
        <v>0.81827910000000004</v>
      </c>
      <c r="Y244" s="238">
        <f t="shared" si="172"/>
        <v>0.81827910000000004</v>
      </c>
      <c r="Z244" s="238">
        <f t="shared" si="172"/>
        <v>0.81827910000000004</v>
      </c>
      <c r="AA244" s="238">
        <f t="shared" ref="AA244:AA259" si="173">SUM(X244:Z244)</f>
        <v>2.4548373000000003</v>
      </c>
      <c r="AB244" s="239">
        <f t="shared" si="140"/>
        <v>11.078035</v>
      </c>
    </row>
    <row r="245" spans="1:32" s="50" customFormat="1" ht="17.25" customHeight="1" x14ac:dyDescent="0.2">
      <c r="A245" s="59"/>
      <c r="B245" s="51"/>
      <c r="C245" s="52" t="s">
        <v>113</v>
      </c>
      <c r="D245" s="63">
        <v>0.1</v>
      </c>
      <c r="E245" s="172">
        <f t="shared" ref="E245:E259" si="174">E$243*$D245</f>
        <v>1.0436434000000001</v>
      </c>
      <c r="F245" s="172">
        <f t="shared" si="165"/>
        <v>4.4598225000000005</v>
      </c>
      <c r="G245" s="172">
        <f t="shared" si="165"/>
        <v>1.0595749000000001</v>
      </c>
      <c r="H245" s="172">
        <f t="shared" si="165"/>
        <v>1.7339053000000004</v>
      </c>
      <c r="I245" s="172">
        <f t="shared" si="165"/>
        <v>1.8049388999999998</v>
      </c>
      <c r="J245" s="180">
        <f t="shared" si="166"/>
        <v>4.5984191000000001</v>
      </c>
      <c r="K245" s="180">
        <f t="shared" si="167"/>
        <v>12.751393966000002</v>
      </c>
      <c r="L245" s="205">
        <f t="shared" si="167"/>
        <v>1.1425139</v>
      </c>
      <c r="M245" s="205">
        <f t="shared" si="167"/>
        <v>1.0547833</v>
      </c>
      <c r="N245" s="205">
        <f t="shared" si="167"/>
        <v>1.5619996</v>
      </c>
      <c r="O245" s="279">
        <f t="shared" ref="O245:O259" si="175">SUM(L245:N245)</f>
        <v>3.7592968</v>
      </c>
      <c r="P245" s="238">
        <f t="shared" si="167"/>
        <v>0.91827910000000001</v>
      </c>
      <c r="Q245" s="238">
        <f t="shared" si="167"/>
        <v>0.78021379999999996</v>
      </c>
      <c r="R245" s="238">
        <f t="shared" si="167"/>
        <v>0.75317330000000005</v>
      </c>
      <c r="S245" s="238">
        <f t="shared" si="169"/>
        <v>2.4516662</v>
      </c>
      <c r="T245" s="238">
        <f t="shared" si="170"/>
        <v>0.77567649999999999</v>
      </c>
      <c r="U245" s="238">
        <f t="shared" si="170"/>
        <v>0.81827910000000004</v>
      </c>
      <c r="V245" s="238">
        <f t="shared" si="170"/>
        <v>0.81827910000000004</v>
      </c>
      <c r="W245" s="238">
        <f t="shared" si="171"/>
        <v>2.4122347</v>
      </c>
      <c r="X245" s="238">
        <f t="shared" si="172"/>
        <v>0.81827910000000004</v>
      </c>
      <c r="Y245" s="238">
        <f t="shared" si="172"/>
        <v>0.81827910000000004</v>
      </c>
      <c r="Z245" s="238">
        <f t="shared" si="172"/>
        <v>0.81827910000000004</v>
      </c>
      <c r="AA245" s="238">
        <f t="shared" si="173"/>
        <v>2.4548373000000003</v>
      </c>
      <c r="AB245" s="239">
        <f t="shared" si="140"/>
        <v>11.078035</v>
      </c>
    </row>
    <row r="246" spans="1:32" s="50" customFormat="1" ht="17.25" customHeight="1" x14ac:dyDescent="0.2">
      <c r="A246" s="59"/>
      <c r="B246" s="51"/>
      <c r="C246" s="52" t="s">
        <v>114</v>
      </c>
      <c r="D246" s="63">
        <v>0.1</v>
      </c>
      <c r="E246" s="172">
        <f t="shared" si="174"/>
        <v>1.0436434000000001</v>
      </c>
      <c r="F246" s="172">
        <f t="shared" si="165"/>
        <v>4.4598225000000005</v>
      </c>
      <c r="G246" s="172">
        <f t="shared" si="165"/>
        <v>1.0595749000000001</v>
      </c>
      <c r="H246" s="172">
        <f t="shared" si="165"/>
        <v>1.7339053000000004</v>
      </c>
      <c r="I246" s="172">
        <f t="shared" si="165"/>
        <v>1.8049388999999998</v>
      </c>
      <c r="J246" s="180">
        <f t="shared" si="166"/>
        <v>4.5984191000000001</v>
      </c>
      <c r="K246" s="180">
        <f t="shared" si="167"/>
        <v>12.751393966000002</v>
      </c>
      <c r="L246" s="205">
        <f t="shared" si="167"/>
        <v>1.1425139</v>
      </c>
      <c r="M246" s="205">
        <f t="shared" si="167"/>
        <v>1.0547833</v>
      </c>
      <c r="N246" s="205">
        <f t="shared" si="167"/>
        <v>1.5619996</v>
      </c>
      <c r="O246" s="279">
        <f t="shared" si="175"/>
        <v>3.7592968</v>
      </c>
      <c r="P246" s="238">
        <f t="shared" si="167"/>
        <v>0.91827910000000001</v>
      </c>
      <c r="Q246" s="238">
        <f t="shared" si="167"/>
        <v>0.78021379999999996</v>
      </c>
      <c r="R246" s="238">
        <f t="shared" si="167"/>
        <v>0.75317330000000005</v>
      </c>
      <c r="S246" s="238">
        <f t="shared" si="169"/>
        <v>2.4516662</v>
      </c>
      <c r="T246" s="238">
        <f t="shared" si="170"/>
        <v>0.77567649999999999</v>
      </c>
      <c r="U246" s="238">
        <f t="shared" si="170"/>
        <v>0.81827910000000004</v>
      </c>
      <c r="V246" s="238">
        <f t="shared" si="170"/>
        <v>0.81827910000000004</v>
      </c>
      <c r="W246" s="238">
        <f t="shared" si="171"/>
        <v>2.4122347</v>
      </c>
      <c r="X246" s="238">
        <f t="shared" si="172"/>
        <v>0.81827910000000004</v>
      </c>
      <c r="Y246" s="238">
        <f t="shared" si="172"/>
        <v>0.81827910000000004</v>
      </c>
      <c r="Z246" s="238">
        <f t="shared" si="172"/>
        <v>0.81827910000000004</v>
      </c>
      <c r="AA246" s="238">
        <f t="shared" si="173"/>
        <v>2.4548373000000003</v>
      </c>
      <c r="AB246" s="239">
        <f t="shared" si="140"/>
        <v>11.078035</v>
      </c>
    </row>
    <row r="247" spans="1:32" s="50" customFormat="1" ht="17.25" customHeight="1" x14ac:dyDescent="0.2">
      <c r="A247" s="59"/>
      <c r="B247" s="51"/>
      <c r="C247" s="52" t="s">
        <v>115</v>
      </c>
      <c r="D247" s="63">
        <v>0.06</v>
      </c>
      <c r="E247" s="172">
        <f t="shared" si="174"/>
        <v>0.62618604</v>
      </c>
      <c r="F247" s="172">
        <f t="shared" si="165"/>
        <v>2.6758935000000004</v>
      </c>
      <c r="G247" s="172">
        <f t="shared" si="165"/>
        <v>0.63574493999999993</v>
      </c>
      <c r="H247" s="172">
        <f t="shared" si="165"/>
        <v>1.0403431800000003</v>
      </c>
      <c r="I247" s="172">
        <f t="shared" si="165"/>
        <v>1.0829633399999998</v>
      </c>
      <c r="J247" s="180">
        <f t="shared" si="166"/>
        <v>2.7590514600000002</v>
      </c>
      <c r="K247" s="180">
        <f t="shared" si="167"/>
        <v>7.6508363796000012</v>
      </c>
      <c r="L247" s="205">
        <f t="shared" si="167"/>
        <v>0.68550833999999994</v>
      </c>
      <c r="M247" s="205">
        <f t="shared" si="167"/>
        <v>0.63286997999999994</v>
      </c>
      <c r="N247" s="205">
        <f t="shared" si="167"/>
        <v>0.93719975999999994</v>
      </c>
      <c r="O247" s="279">
        <f t="shared" si="175"/>
        <v>2.2555780799999998</v>
      </c>
      <c r="P247" s="238">
        <f t="shared" si="167"/>
        <v>0.55096745999999996</v>
      </c>
      <c r="Q247" s="238">
        <f t="shared" si="167"/>
        <v>0.46812827999999995</v>
      </c>
      <c r="R247" s="238">
        <f t="shared" si="167"/>
        <v>0.45190397999999998</v>
      </c>
      <c r="S247" s="238">
        <f t="shared" si="169"/>
        <v>1.47099972</v>
      </c>
      <c r="T247" s="238">
        <f t="shared" si="170"/>
        <v>0.46540589999999998</v>
      </c>
      <c r="U247" s="238">
        <f t="shared" si="170"/>
        <v>0.49096745999999997</v>
      </c>
      <c r="V247" s="238">
        <f t="shared" si="170"/>
        <v>0.49096745999999997</v>
      </c>
      <c r="W247" s="238">
        <f t="shared" si="171"/>
        <v>1.44734082</v>
      </c>
      <c r="X247" s="238">
        <f t="shared" si="172"/>
        <v>0.49096745999999997</v>
      </c>
      <c r="Y247" s="238">
        <f t="shared" si="172"/>
        <v>0.49096745999999997</v>
      </c>
      <c r="Z247" s="238">
        <f t="shared" si="172"/>
        <v>0.49096745999999997</v>
      </c>
      <c r="AA247" s="238">
        <f t="shared" si="173"/>
        <v>1.4729023799999998</v>
      </c>
      <c r="AB247" s="239">
        <f t="shared" si="140"/>
        <v>6.6468209999999992</v>
      </c>
    </row>
    <row r="248" spans="1:32" s="50" customFormat="1" ht="17.25" customHeight="1" x14ac:dyDescent="0.2">
      <c r="A248" s="59"/>
      <c r="B248" s="51"/>
      <c r="C248" s="52" t="s">
        <v>116</v>
      </c>
      <c r="D248" s="63">
        <v>0.06</v>
      </c>
      <c r="E248" s="172">
        <f t="shared" si="174"/>
        <v>0.62618604</v>
      </c>
      <c r="F248" s="172">
        <f t="shared" si="165"/>
        <v>2.6758935000000004</v>
      </c>
      <c r="G248" s="172">
        <f t="shared" si="165"/>
        <v>0.63574493999999993</v>
      </c>
      <c r="H248" s="172">
        <f t="shared" si="165"/>
        <v>1.0403431800000003</v>
      </c>
      <c r="I248" s="172">
        <f t="shared" si="165"/>
        <v>1.0829633399999998</v>
      </c>
      <c r="J248" s="180">
        <f t="shared" si="166"/>
        <v>2.7590514600000002</v>
      </c>
      <c r="K248" s="180">
        <f t="shared" si="167"/>
        <v>7.6508363796000012</v>
      </c>
      <c r="L248" s="205">
        <f t="shared" si="167"/>
        <v>0.68550833999999994</v>
      </c>
      <c r="M248" s="205">
        <f t="shared" si="167"/>
        <v>0.63286997999999994</v>
      </c>
      <c r="N248" s="205">
        <f t="shared" si="167"/>
        <v>0.93719975999999994</v>
      </c>
      <c r="O248" s="279">
        <f t="shared" si="175"/>
        <v>2.2555780799999998</v>
      </c>
      <c r="P248" s="238">
        <f t="shared" si="167"/>
        <v>0.55096745999999996</v>
      </c>
      <c r="Q248" s="238">
        <f t="shared" si="167"/>
        <v>0.46812827999999995</v>
      </c>
      <c r="R248" s="238">
        <f t="shared" si="167"/>
        <v>0.45190397999999998</v>
      </c>
      <c r="S248" s="238">
        <f t="shared" si="169"/>
        <v>1.47099972</v>
      </c>
      <c r="T248" s="238">
        <f t="shared" si="170"/>
        <v>0.46540589999999998</v>
      </c>
      <c r="U248" s="238">
        <f t="shared" si="170"/>
        <v>0.49096745999999997</v>
      </c>
      <c r="V248" s="238">
        <f t="shared" si="170"/>
        <v>0.49096745999999997</v>
      </c>
      <c r="W248" s="238">
        <f t="shared" si="171"/>
        <v>1.44734082</v>
      </c>
      <c r="X248" s="238">
        <f t="shared" si="172"/>
        <v>0.49096745999999997</v>
      </c>
      <c r="Y248" s="238">
        <f t="shared" si="172"/>
        <v>0.49096745999999997</v>
      </c>
      <c r="Z248" s="238">
        <f t="shared" si="172"/>
        <v>0.49096745999999997</v>
      </c>
      <c r="AA248" s="238">
        <f t="shared" si="173"/>
        <v>1.4729023799999998</v>
      </c>
      <c r="AB248" s="239">
        <f t="shared" si="140"/>
        <v>6.6468209999999992</v>
      </c>
    </row>
    <row r="249" spans="1:32" s="50" customFormat="1" ht="17.25" customHeight="1" x14ac:dyDescent="0.2">
      <c r="A249" s="59"/>
      <c r="B249" s="51"/>
      <c r="C249" s="52" t="s">
        <v>117</v>
      </c>
      <c r="D249" s="63">
        <v>0.08</v>
      </c>
      <c r="E249" s="172">
        <f t="shared" si="174"/>
        <v>0.83491472</v>
      </c>
      <c r="F249" s="172">
        <f t="shared" si="165"/>
        <v>3.5678580000000006</v>
      </c>
      <c r="G249" s="172">
        <f t="shared" si="165"/>
        <v>0.84765992000000001</v>
      </c>
      <c r="H249" s="172">
        <f t="shared" si="165"/>
        <v>1.3871242400000003</v>
      </c>
      <c r="I249" s="172">
        <f t="shared" si="165"/>
        <v>1.4439511199999999</v>
      </c>
      <c r="J249" s="180">
        <f t="shared" si="166"/>
        <v>3.6787352800000002</v>
      </c>
      <c r="K249" s="180">
        <f t="shared" si="167"/>
        <v>10.201115172800002</v>
      </c>
      <c r="L249" s="205">
        <f t="shared" si="167"/>
        <v>0.91401111999999995</v>
      </c>
      <c r="M249" s="205">
        <f t="shared" si="167"/>
        <v>0.84382663999999996</v>
      </c>
      <c r="N249" s="205">
        <f t="shared" si="167"/>
        <v>1.24959968</v>
      </c>
      <c r="O249" s="279">
        <f t="shared" si="175"/>
        <v>3.0074374399999999</v>
      </c>
      <c r="P249" s="238">
        <f t="shared" si="167"/>
        <v>0.73462327999999999</v>
      </c>
      <c r="Q249" s="238">
        <f t="shared" si="167"/>
        <v>0.62417104000000001</v>
      </c>
      <c r="R249" s="238">
        <f t="shared" si="167"/>
        <v>0.60253864000000001</v>
      </c>
      <c r="S249" s="238">
        <f t="shared" si="169"/>
        <v>1.96133296</v>
      </c>
      <c r="T249" s="238">
        <f t="shared" si="170"/>
        <v>0.62054120000000002</v>
      </c>
      <c r="U249" s="238">
        <f t="shared" si="170"/>
        <v>0.65462328000000003</v>
      </c>
      <c r="V249" s="238">
        <f t="shared" si="170"/>
        <v>0.65462328000000003</v>
      </c>
      <c r="W249" s="238">
        <f t="shared" si="171"/>
        <v>1.92978776</v>
      </c>
      <c r="X249" s="238">
        <f t="shared" si="172"/>
        <v>0.65462328000000003</v>
      </c>
      <c r="Y249" s="238">
        <f t="shared" si="172"/>
        <v>0.65462328000000003</v>
      </c>
      <c r="Z249" s="238">
        <f t="shared" si="172"/>
        <v>0.65462328000000003</v>
      </c>
      <c r="AA249" s="238">
        <f t="shared" si="173"/>
        <v>1.9638698400000001</v>
      </c>
      <c r="AB249" s="239">
        <f t="shared" si="140"/>
        <v>8.8624279999999995</v>
      </c>
    </row>
    <row r="250" spans="1:32" s="50" customFormat="1" ht="17.25" customHeight="1" x14ac:dyDescent="0.2">
      <c r="A250" s="59"/>
      <c r="B250" s="51"/>
      <c r="C250" s="52" t="s">
        <v>118</v>
      </c>
      <c r="D250" s="63">
        <v>0.08</v>
      </c>
      <c r="E250" s="172">
        <f t="shared" si="174"/>
        <v>0.83491472</v>
      </c>
      <c r="F250" s="172">
        <f t="shared" si="165"/>
        <v>3.5678580000000006</v>
      </c>
      <c r="G250" s="172">
        <f t="shared" si="165"/>
        <v>0.84765992000000001</v>
      </c>
      <c r="H250" s="172">
        <f t="shared" si="165"/>
        <v>1.3871242400000003</v>
      </c>
      <c r="I250" s="172">
        <f t="shared" si="165"/>
        <v>1.4439511199999999</v>
      </c>
      <c r="J250" s="180">
        <f t="shared" si="166"/>
        <v>3.6787352800000002</v>
      </c>
      <c r="K250" s="180">
        <f t="shared" si="167"/>
        <v>10.201115172800002</v>
      </c>
      <c r="L250" s="205">
        <f t="shared" si="167"/>
        <v>0.91401111999999995</v>
      </c>
      <c r="M250" s="205">
        <f t="shared" si="167"/>
        <v>0.84382663999999996</v>
      </c>
      <c r="N250" s="205">
        <f t="shared" si="167"/>
        <v>1.24959968</v>
      </c>
      <c r="O250" s="279">
        <f t="shared" si="175"/>
        <v>3.0074374399999999</v>
      </c>
      <c r="P250" s="238">
        <f t="shared" si="167"/>
        <v>0.73462327999999999</v>
      </c>
      <c r="Q250" s="238">
        <f t="shared" si="167"/>
        <v>0.62417104000000001</v>
      </c>
      <c r="R250" s="238">
        <f t="shared" si="167"/>
        <v>0.60253864000000001</v>
      </c>
      <c r="S250" s="238">
        <f t="shared" si="169"/>
        <v>1.96133296</v>
      </c>
      <c r="T250" s="238">
        <f t="shared" si="170"/>
        <v>0.62054120000000002</v>
      </c>
      <c r="U250" s="238">
        <f t="shared" si="170"/>
        <v>0.65462328000000003</v>
      </c>
      <c r="V250" s="238">
        <f t="shared" si="170"/>
        <v>0.65462328000000003</v>
      </c>
      <c r="W250" s="238">
        <f t="shared" si="171"/>
        <v>1.92978776</v>
      </c>
      <c r="X250" s="238">
        <f t="shared" si="172"/>
        <v>0.65462328000000003</v>
      </c>
      <c r="Y250" s="238">
        <f t="shared" si="172"/>
        <v>0.65462328000000003</v>
      </c>
      <c r="Z250" s="238">
        <f t="shared" si="172"/>
        <v>0.65462328000000003</v>
      </c>
      <c r="AA250" s="238">
        <f t="shared" si="173"/>
        <v>1.9638698400000001</v>
      </c>
      <c r="AB250" s="239">
        <f t="shared" si="140"/>
        <v>8.8624279999999995</v>
      </c>
    </row>
    <row r="251" spans="1:32" s="50" customFormat="1" ht="17.25" customHeight="1" x14ac:dyDescent="0.2">
      <c r="A251" s="59"/>
      <c r="B251" s="51"/>
      <c r="C251" s="52" t="s">
        <v>119</v>
      </c>
      <c r="D251" s="63">
        <v>0.06</v>
      </c>
      <c r="E251" s="172">
        <f t="shared" si="174"/>
        <v>0.62618604</v>
      </c>
      <c r="F251" s="172">
        <f t="shared" si="165"/>
        <v>2.6758935000000004</v>
      </c>
      <c r="G251" s="172">
        <f t="shared" si="165"/>
        <v>0.63574493999999993</v>
      </c>
      <c r="H251" s="172">
        <f t="shared" si="165"/>
        <v>1.0403431800000003</v>
      </c>
      <c r="I251" s="172">
        <f t="shared" si="165"/>
        <v>1.0829633399999998</v>
      </c>
      <c r="J251" s="180">
        <f t="shared" si="166"/>
        <v>2.7590514600000002</v>
      </c>
      <c r="K251" s="180">
        <f t="shared" si="167"/>
        <v>7.6508363796000012</v>
      </c>
      <c r="L251" s="205">
        <f t="shared" si="167"/>
        <v>0.68550833999999994</v>
      </c>
      <c r="M251" s="205">
        <f t="shared" si="167"/>
        <v>0.63286997999999994</v>
      </c>
      <c r="N251" s="205">
        <f t="shared" si="167"/>
        <v>0.93719975999999994</v>
      </c>
      <c r="O251" s="279">
        <f t="shared" si="175"/>
        <v>2.2555780799999998</v>
      </c>
      <c r="P251" s="238">
        <f t="shared" si="167"/>
        <v>0.55096745999999996</v>
      </c>
      <c r="Q251" s="238">
        <f t="shared" si="167"/>
        <v>0.46812827999999995</v>
      </c>
      <c r="R251" s="238">
        <f t="shared" si="167"/>
        <v>0.45190397999999998</v>
      </c>
      <c r="S251" s="238">
        <f t="shared" si="169"/>
        <v>1.47099972</v>
      </c>
      <c r="T251" s="238">
        <f t="shared" si="170"/>
        <v>0.46540589999999998</v>
      </c>
      <c r="U251" s="238">
        <f t="shared" si="170"/>
        <v>0.49096745999999997</v>
      </c>
      <c r="V251" s="238">
        <f t="shared" si="170"/>
        <v>0.49096745999999997</v>
      </c>
      <c r="W251" s="238">
        <f t="shared" si="171"/>
        <v>1.44734082</v>
      </c>
      <c r="X251" s="238">
        <f t="shared" si="172"/>
        <v>0.49096745999999997</v>
      </c>
      <c r="Y251" s="238">
        <f t="shared" si="172"/>
        <v>0.49096745999999997</v>
      </c>
      <c r="Z251" s="238">
        <f t="shared" si="172"/>
        <v>0.49096745999999997</v>
      </c>
      <c r="AA251" s="238">
        <f t="shared" si="173"/>
        <v>1.4729023799999998</v>
      </c>
      <c r="AB251" s="239">
        <f t="shared" si="140"/>
        <v>6.6468209999999992</v>
      </c>
    </row>
    <row r="252" spans="1:32" s="50" customFormat="1" ht="17.25" customHeight="1" x14ac:dyDescent="0.2">
      <c r="A252" s="59"/>
      <c r="B252" s="51"/>
      <c r="C252" s="52" t="s">
        <v>120</v>
      </c>
      <c r="D252" s="63">
        <v>0.06</v>
      </c>
      <c r="E252" s="172">
        <f t="shared" si="174"/>
        <v>0.62618604</v>
      </c>
      <c r="F252" s="172">
        <f t="shared" si="165"/>
        <v>2.6758935000000004</v>
      </c>
      <c r="G252" s="172">
        <f t="shared" si="165"/>
        <v>0.63574493999999993</v>
      </c>
      <c r="H252" s="172">
        <f t="shared" si="165"/>
        <v>1.0403431800000003</v>
      </c>
      <c r="I252" s="172">
        <f t="shared" si="165"/>
        <v>1.0829633399999998</v>
      </c>
      <c r="J252" s="180">
        <f t="shared" si="166"/>
        <v>2.7590514600000002</v>
      </c>
      <c r="K252" s="180">
        <f t="shared" si="167"/>
        <v>7.6508363796000012</v>
      </c>
      <c r="L252" s="205">
        <f t="shared" si="167"/>
        <v>0.68550833999999994</v>
      </c>
      <c r="M252" s="205">
        <f t="shared" si="167"/>
        <v>0.63286997999999994</v>
      </c>
      <c r="N252" s="205">
        <f t="shared" si="167"/>
        <v>0.93719975999999994</v>
      </c>
      <c r="O252" s="279">
        <f t="shared" si="175"/>
        <v>2.2555780799999998</v>
      </c>
      <c r="P252" s="238">
        <f t="shared" si="167"/>
        <v>0.55096745999999996</v>
      </c>
      <c r="Q252" s="238">
        <f t="shared" si="167"/>
        <v>0.46812827999999995</v>
      </c>
      <c r="R252" s="238">
        <f t="shared" si="167"/>
        <v>0.45190397999999998</v>
      </c>
      <c r="S252" s="238">
        <f t="shared" si="169"/>
        <v>1.47099972</v>
      </c>
      <c r="T252" s="238">
        <f t="shared" si="170"/>
        <v>0.46540589999999998</v>
      </c>
      <c r="U252" s="238">
        <f t="shared" si="170"/>
        <v>0.49096745999999997</v>
      </c>
      <c r="V252" s="238">
        <f t="shared" si="170"/>
        <v>0.49096745999999997</v>
      </c>
      <c r="W252" s="238">
        <f t="shared" si="171"/>
        <v>1.44734082</v>
      </c>
      <c r="X252" s="238">
        <f t="shared" si="172"/>
        <v>0.49096745999999997</v>
      </c>
      <c r="Y252" s="238">
        <f t="shared" si="172"/>
        <v>0.49096745999999997</v>
      </c>
      <c r="Z252" s="238">
        <f t="shared" si="172"/>
        <v>0.49096745999999997</v>
      </c>
      <c r="AA252" s="238">
        <f t="shared" si="173"/>
        <v>1.4729023799999998</v>
      </c>
      <c r="AB252" s="239">
        <f t="shared" si="140"/>
        <v>6.6468209999999992</v>
      </c>
    </row>
    <row r="253" spans="1:32" s="50" customFormat="1" ht="17.25" customHeight="1" x14ac:dyDescent="0.2">
      <c r="A253" s="59"/>
      <c r="B253" s="51"/>
      <c r="C253" s="52" t="s">
        <v>121</v>
      </c>
      <c r="D253" s="63">
        <v>0.02</v>
      </c>
      <c r="E253" s="172">
        <f t="shared" si="174"/>
        <v>0.20872868</v>
      </c>
      <c r="F253" s="172">
        <f t="shared" si="165"/>
        <v>0.89196450000000016</v>
      </c>
      <c r="G253" s="172">
        <f t="shared" si="165"/>
        <v>0.21191498</v>
      </c>
      <c r="H253" s="172">
        <f t="shared" si="165"/>
        <v>0.34678106000000009</v>
      </c>
      <c r="I253" s="172">
        <f t="shared" si="165"/>
        <v>0.36098777999999998</v>
      </c>
      <c r="J253" s="180">
        <f t="shared" si="166"/>
        <v>0.91968382000000004</v>
      </c>
      <c r="K253" s="180">
        <f t="shared" si="167"/>
        <v>2.5502787932000004</v>
      </c>
      <c r="L253" s="205">
        <f t="shared" si="167"/>
        <v>0.22850277999999999</v>
      </c>
      <c r="M253" s="205">
        <f t="shared" si="167"/>
        <v>0.21095665999999999</v>
      </c>
      <c r="N253" s="205">
        <f t="shared" si="167"/>
        <v>0.31239992</v>
      </c>
      <c r="O253" s="279">
        <f t="shared" si="175"/>
        <v>0.75185935999999998</v>
      </c>
      <c r="P253" s="238">
        <f t="shared" si="167"/>
        <v>0.18365582</v>
      </c>
      <c r="Q253" s="238">
        <f t="shared" si="167"/>
        <v>0.15604276</v>
      </c>
      <c r="R253" s="238">
        <f t="shared" si="167"/>
        <v>0.15063466</v>
      </c>
      <c r="S253" s="238">
        <f t="shared" si="169"/>
        <v>0.49033324</v>
      </c>
      <c r="T253" s="238">
        <f t="shared" si="170"/>
        <v>0.1551353</v>
      </c>
      <c r="U253" s="238">
        <f t="shared" si="170"/>
        <v>0.16365582000000001</v>
      </c>
      <c r="V253" s="238">
        <f t="shared" si="170"/>
        <v>0.16365582000000001</v>
      </c>
      <c r="W253" s="238">
        <f t="shared" si="171"/>
        <v>0.48244693999999999</v>
      </c>
      <c r="X253" s="238">
        <f t="shared" si="172"/>
        <v>0.16365582000000001</v>
      </c>
      <c r="Y253" s="238">
        <f t="shared" si="172"/>
        <v>0.16365582000000001</v>
      </c>
      <c r="Z253" s="238">
        <f t="shared" si="172"/>
        <v>0.16365582000000001</v>
      </c>
      <c r="AA253" s="238">
        <f t="shared" si="173"/>
        <v>0.49096746000000002</v>
      </c>
      <c r="AB253" s="239">
        <f t="shared" si="140"/>
        <v>2.2156069999999999</v>
      </c>
    </row>
    <row r="254" spans="1:32" s="50" customFormat="1" ht="17.25" customHeight="1" x14ac:dyDescent="0.2">
      <c r="A254" s="59"/>
      <c r="B254" s="51"/>
      <c r="C254" s="52" t="s">
        <v>122</v>
      </c>
      <c r="D254" s="63">
        <v>0.02</v>
      </c>
      <c r="E254" s="172">
        <f t="shared" si="174"/>
        <v>0.20872868</v>
      </c>
      <c r="F254" s="172">
        <f t="shared" si="165"/>
        <v>0.89196450000000016</v>
      </c>
      <c r="G254" s="172">
        <f t="shared" si="165"/>
        <v>0.21191498</v>
      </c>
      <c r="H254" s="172">
        <f t="shared" si="165"/>
        <v>0.34678106000000009</v>
      </c>
      <c r="I254" s="172">
        <f t="shared" si="165"/>
        <v>0.36098777999999998</v>
      </c>
      <c r="J254" s="180">
        <f t="shared" si="166"/>
        <v>0.91968382000000004</v>
      </c>
      <c r="K254" s="180">
        <f t="shared" ref="K254:K259" si="176">K$243*$D254</f>
        <v>2.5502787932000004</v>
      </c>
      <c r="L254" s="205">
        <f t="shared" si="167"/>
        <v>0.22850277999999999</v>
      </c>
      <c r="M254" s="205">
        <f t="shared" si="167"/>
        <v>0.21095665999999999</v>
      </c>
      <c r="N254" s="205">
        <f t="shared" si="167"/>
        <v>0.31239992</v>
      </c>
      <c r="O254" s="279">
        <f t="shared" si="175"/>
        <v>0.75185935999999998</v>
      </c>
      <c r="P254" s="238">
        <f t="shared" si="167"/>
        <v>0.18365582</v>
      </c>
      <c r="Q254" s="238">
        <f t="shared" si="167"/>
        <v>0.15604276</v>
      </c>
      <c r="R254" s="238">
        <f t="shared" si="167"/>
        <v>0.15063466</v>
      </c>
      <c r="S254" s="238">
        <f t="shared" si="169"/>
        <v>0.49033324</v>
      </c>
      <c r="T254" s="238">
        <f t="shared" si="170"/>
        <v>0.1551353</v>
      </c>
      <c r="U254" s="238">
        <f t="shared" si="170"/>
        <v>0.16365582000000001</v>
      </c>
      <c r="V254" s="238">
        <f t="shared" si="170"/>
        <v>0.16365582000000001</v>
      </c>
      <c r="W254" s="238">
        <f t="shared" si="171"/>
        <v>0.48244693999999999</v>
      </c>
      <c r="X254" s="238">
        <f t="shared" si="172"/>
        <v>0.16365582000000001</v>
      </c>
      <c r="Y254" s="238">
        <f t="shared" si="172"/>
        <v>0.16365582000000001</v>
      </c>
      <c r="Z254" s="238">
        <f t="shared" si="172"/>
        <v>0.16365582000000001</v>
      </c>
      <c r="AA254" s="238">
        <f t="shared" si="173"/>
        <v>0.49096746000000002</v>
      </c>
      <c r="AB254" s="239">
        <f t="shared" si="140"/>
        <v>2.2156069999999999</v>
      </c>
    </row>
    <row r="255" spans="1:32" s="50" customFormat="1" ht="17.25" customHeight="1" x14ac:dyDescent="0.2">
      <c r="A255" s="59"/>
      <c r="B255" s="51"/>
      <c r="C255" s="52" t="s">
        <v>123</v>
      </c>
      <c r="D255" s="63">
        <v>0.02</v>
      </c>
      <c r="E255" s="172">
        <f t="shared" si="174"/>
        <v>0.20872868</v>
      </c>
      <c r="F255" s="172">
        <f t="shared" si="165"/>
        <v>0.89196450000000016</v>
      </c>
      <c r="G255" s="172">
        <f t="shared" si="165"/>
        <v>0.21191498</v>
      </c>
      <c r="H255" s="172">
        <f t="shared" si="165"/>
        <v>0.34678106000000009</v>
      </c>
      <c r="I255" s="172">
        <f t="shared" si="165"/>
        <v>0.36098777999999998</v>
      </c>
      <c r="J255" s="180">
        <f t="shared" si="166"/>
        <v>0.91968382000000004</v>
      </c>
      <c r="K255" s="180">
        <f t="shared" si="176"/>
        <v>2.5502787932000004</v>
      </c>
      <c r="L255" s="205">
        <f t="shared" si="167"/>
        <v>0.22850277999999999</v>
      </c>
      <c r="M255" s="205">
        <f t="shared" si="167"/>
        <v>0.21095665999999999</v>
      </c>
      <c r="N255" s="205">
        <f t="shared" si="167"/>
        <v>0.31239992</v>
      </c>
      <c r="O255" s="279">
        <f t="shared" si="175"/>
        <v>0.75185935999999998</v>
      </c>
      <c r="P255" s="238">
        <f t="shared" si="167"/>
        <v>0.18365582</v>
      </c>
      <c r="Q255" s="238">
        <f t="shared" si="167"/>
        <v>0.15604276</v>
      </c>
      <c r="R255" s="238">
        <f t="shared" si="167"/>
        <v>0.15063466</v>
      </c>
      <c r="S255" s="238">
        <f t="shared" si="169"/>
        <v>0.49033324</v>
      </c>
      <c r="T255" s="238">
        <f t="shared" si="170"/>
        <v>0.1551353</v>
      </c>
      <c r="U255" s="238">
        <f t="shared" si="170"/>
        <v>0.16365582000000001</v>
      </c>
      <c r="V255" s="238">
        <f t="shared" si="170"/>
        <v>0.16365582000000001</v>
      </c>
      <c r="W255" s="238">
        <f t="shared" si="171"/>
        <v>0.48244693999999999</v>
      </c>
      <c r="X255" s="238">
        <f t="shared" si="172"/>
        <v>0.16365582000000001</v>
      </c>
      <c r="Y255" s="238">
        <f t="shared" si="172"/>
        <v>0.16365582000000001</v>
      </c>
      <c r="Z255" s="238">
        <f t="shared" si="172"/>
        <v>0.16365582000000001</v>
      </c>
      <c r="AA255" s="238">
        <f t="shared" si="173"/>
        <v>0.49096746000000002</v>
      </c>
      <c r="AB255" s="239">
        <f t="shared" si="140"/>
        <v>2.2156069999999999</v>
      </c>
    </row>
    <row r="256" spans="1:32" s="50" customFormat="1" ht="17.25" customHeight="1" x14ac:dyDescent="0.2">
      <c r="A256" s="59"/>
      <c r="B256" s="51"/>
      <c r="C256" s="52" t="s">
        <v>124</v>
      </c>
      <c r="D256" s="63">
        <v>0.02</v>
      </c>
      <c r="E256" s="172">
        <f t="shared" si="174"/>
        <v>0.20872868</v>
      </c>
      <c r="F256" s="172">
        <f t="shared" si="165"/>
        <v>0.89196450000000016</v>
      </c>
      <c r="G256" s="172">
        <f t="shared" si="165"/>
        <v>0.21191498</v>
      </c>
      <c r="H256" s="172">
        <f t="shared" si="165"/>
        <v>0.34678106000000009</v>
      </c>
      <c r="I256" s="172">
        <f t="shared" si="165"/>
        <v>0.36098777999999998</v>
      </c>
      <c r="J256" s="180">
        <f t="shared" si="166"/>
        <v>0.91968382000000004</v>
      </c>
      <c r="K256" s="180">
        <f t="shared" si="176"/>
        <v>2.5502787932000004</v>
      </c>
      <c r="L256" s="205">
        <f t="shared" si="167"/>
        <v>0.22850277999999999</v>
      </c>
      <c r="M256" s="205">
        <f t="shared" si="167"/>
        <v>0.21095665999999999</v>
      </c>
      <c r="N256" s="205">
        <f t="shared" si="167"/>
        <v>0.31239992</v>
      </c>
      <c r="O256" s="279">
        <f t="shared" si="175"/>
        <v>0.75185935999999998</v>
      </c>
      <c r="P256" s="238">
        <f t="shared" si="167"/>
        <v>0.18365582</v>
      </c>
      <c r="Q256" s="238">
        <f t="shared" si="167"/>
        <v>0.15604276</v>
      </c>
      <c r="R256" s="238">
        <f t="shared" si="167"/>
        <v>0.15063466</v>
      </c>
      <c r="S256" s="238">
        <f t="shared" si="169"/>
        <v>0.49033324</v>
      </c>
      <c r="T256" s="238">
        <f t="shared" si="170"/>
        <v>0.1551353</v>
      </c>
      <c r="U256" s="238">
        <f t="shared" si="170"/>
        <v>0.16365582000000001</v>
      </c>
      <c r="V256" s="238">
        <f t="shared" si="170"/>
        <v>0.16365582000000001</v>
      </c>
      <c r="W256" s="238">
        <f t="shared" si="171"/>
        <v>0.48244693999999999</v>
      </c>
      <c r="X256" s="238">
        <f t="shared" si="172"/>
        <v>0.16365582000000001</v>
      </c>
      <c r="Y256" s="238">
        <f t="shared" si="172"/>
        <v>0.16365582000000001</v>
      </c>
      <c r="Z256" s="238">
        <f t="shared" si="172"/>
        <v>0.16365582000000001</v>
      </c>
      <c r="AA256" s="238">
        <f t="shared" si="173"/>
        <v>0.49096746000000002</v>
      </c>
      <c r="AB256" s="239">
        <f t="shared" si="140"/>
        <v>2.2156069999999999</v>
      </c>
    </row>
    <row r="257" spans="1:32" s="50" customFormat="1" ht="17.25" customHeight="1" x14ac:dyDescent="0.2">
      <c r="A257" s="59"/>
      <c r="B257" s="51"/>
      <c r="C257" s="52" t="s">
        <v>125</v>
      </c>
      <c r="D257" s="63">
        <v>0.11</v>
      </c>
      <c r="E257" s="172">
        <f t="shared" si="174"/>
        <v>1.1480077399999999</v>
      </c>
      <c r="F257" s="172">
        <f t="shared" si="165"/>
        <v>4.9058047500000006</v>
      </c>
      <c r="G257" s="172">
        <f t="shared" si="165"/>
        <v>1.1655323899999999</v>
      </c>
      <c r="H257" s="172">
        <f t="shared" si="165"/>
        <v>1.9072958300000005</v>
      </c>
      <c r="I257" s="172">
        <f t="shared" si="165"/>
        <v>1.9854327899999997</v>
      </c>
      <c r="J257" s="180">
        <f t="shared" si="166"/>
        <v>5.0582610099999998</v>
      </c>
      <c r="K257" s="180">
        <f t="shared" si="176"/>
        <v>14.026533362600002</v>
      </c>
      <c r="L257" s="205">
        <f t="shared" si="167"/>
        <v>1.2567652899999999</v>
      </c>
      <c r="M257" s="205">
        <f t="shared" si="167"/>
        <v>1.1602616299999999</v>
      </c>
      <c r="N257" s="205">
        <f t="shared" si="167"/>
        <v>1.71819956</v>
      </c>
      <c r="O257" s="279">
        <f t="shared" si="175"/>
        <v>4.13522648</v>
      </c>
      <c r="P257" s="238">
        <f t="shared" si="167"/>
        <v>1.01010701</v>
      </c>
      <c r="Q257" s="238">
        <f t="shared" si="167"/>
        <v>0.85823517999999999</v>
      </c>
      <c r="R257" s="238">
        <f t="shared" si="167"/>
        <v>0.82849063000000001</v>
      </c>
      <c r="S257" s="238">
        <f t="shared" si="169"/>
        <v>2.69683282</v>
      </c>
      <c r="T257" s="238">
        <f t="shared" si="170"/>
        <v>0.85324414999999998</v>
      </c>
      <c r="U257" s="238">
        <f t="shared" si="170"/>
        <v>0.90010701000000004</v>
      </c>
      <c r="V257" s="238">
        <f t="shared" si="170"/>
        <v>0.90010701000000004</v>
      </c>
      <c r="W257" s="238">
        <f t="shared" si="171"/>
        <v>2.6534581699999999</v>
      </c>
      <c r="X257" s="238">
        <f t="shared" si="172"/>
        <v>0.90010701000000004</v>
      </c>
      <c r="Y257" s="238">
        <f t="shared" si="172"/>
        <v>0.90010701000000004</v>
      </c>
      <c r="Z257" s="238">
        <f t="shared" si="172"/>
        <v>0.90010701000000004</v>
      </c>
      <c r="AA257" s="238">
        <f t="shared" si="173"/>
        <v>2.70032103</v>
      </c>
      <c r="AB257" s="239">
        <f t="shared" si="140"/>
        <v>12.185838499999999</v>
      </c>
    </row>
    <row r="258" spans="1:32" s="50" customFormat="1" ht="17.25" customHeight="1" x14ac:dyDescent="0.2">
      <c r="A258" s="59"/>
      <c r="B258" s="51"/>
      <c r="C258" s="52" t="s">
        <v>126</v>
      </c>
      <c r="D258" s="63">
        <v>0.08</v>
      </c>
      <c r="E258" s="172">
        <f t="shared" si="174"/>
        <v>0.83491472</v>
      </c>
      <c r="F258" s="172">
        <f t="shared" si="165"/>
        <v>3.5678580000000006</v>
      </c>
      <c r="G258" s="172">
        <f t="shared" si="165"/>
        <v>0.84765992000000001</v>
      </c>
      <c r="H258" s="172">
        <f t="shared" si="165"/>
        <v>1.3871242400000003</v>
      </c>
      <c r="I258" s="172">
        <f t="shared" si="165"/>
        <v>1.4439511199999999</v>
      </c>
      <c r="J258" s="180">
        <f t="shared" si="166"/>
        <v>3.6787352800000002</v>
      </c>
      <c r="K258" s="180">
        <f t="shared" si="176"/>
        <v>10.201115172800002</v>
      </c>
      <c r="L258" s="205">
        <f t="shared" si="167"/>
        <v>0.91401111999999995</v>
      </c>
      <c r="M258" s="205">
        <f t="shared" si="167"/>
        <v>0.84382663999999996</v>
      </c>
      <c r="N258" s="205">
        <f t="shared" si="167"/>
        <v>1.24959968</v>
      </c>
      <c r="O258" s="279">
        <f t="shared" si="175"/>
        <v>3.0074374399999999</v>
      </c>
      <c r="P258" s="238">
        <f t="shared" si="167"/>
        <v>0.73462327999999999</v>
      </c>
      <c r="Q258" s="238">
        <f t="shared" si="167"/>
        <v>0.62417104000000001</v>
      </c>
      <c r="R258" s="238">
        <f t="shared" si="167"/>
        <v>0.60253864000000001</v>
      </c>
      <c r="S258" s="238">
        <f t="shared" si="169"/>
        <v>1.96133296</v>
      </c>
      <c r="T258" s="238">
        <f t="shared" si="170"/>
        <v>0.62054120000000002</v>
      </c>
      <c r="U258" s="238">
        <f t="shared" si="170"/>
        <v>0.65462328000000003</v>
      </c>
      <c r="V258" s="238">
        <f t="shared" si="170"/>
        <v>0.65462328000000003</v>
      </c>
      <c r="W258" s="238">
        <f t="shared" si="171"/>
        <v>1.92978776</v>
      </c>
      <c r="X258" s="238">
        <f t="shared" si="172"/>
        <v>0.65462328000000003</v>
      </c>
      <c r="Y258" s="238">
        <f t="shared" si="172"/>
        <v>0.65462328000000003</v>
      </c>
      <c r="Z258" s="238">
        <f t="shared" si="172"/>
        <v>0.65462328000000003</v>
      </c>
      <c r="AA258" s="238">
        <f t="shared" si="173"/>
        <v>1.9638698400000001</v>
      </c>
      <c r="AB258" s="239">
        <f t="shared" si="140"/>
        <v>8.8624279999999995</v>
      </c>
    </row>
    <row r="259" spans="1:32" s="50" customFormat="1" ht="17.25" customHeight="1" x14ac:dyDescent="0.2">
      <c r="A259" s="59"/>
      <c r="B259" s="51"/>
      <c r="C259" s="52" t="s">
        <v>127</v>
      </c>
      <c r="D259" s="63">
        <v>0.03</v>
      </c>
      <c r="E259" s="172">
        <f t="shared" si="174"/>
        <v>0.31309302</v>
      </c>
      <c r="F259" s="172">
        <f t="shared" si="165"/>
        <v>1.3379467500000002</v>
      </c>
      <c r="G259" s="172">
        <f t="shared" si="165"/>
        <v>0.31787246999999996</v>
      </c>
      <c r="H259" s="172">
        <f t="shared" si="165"/>
        <v>0.52017159000000013</v>
      </c>
      <c r="I259" s="172">
        <f t="shared" si="165"/>
        <v>0.54148166999999991</v>
      </c>
      <c r="J259" s="180">
        <f t="shared" si="166"/>
        <v>1.3795257300000001</v>
      </c>
      <c r="K259" s="180">
        <f t="shared" si="176"/>
        <v>3.8254181898000006</v>
      </c>
      <c r="L259" s="205">
        <f t="shared" si="167"/>
        <v>0.34275416999999997</v>
      </c>
      <c r="M259" s="205">
        <f t="shared" si="167"/>
        <v>0.31643498999999997</v>
      </c>
      <c r="N259" s="205">
        <f t="shared" si="167"/>
        <v>0.46859987999999997</v>
      </c>
      <c r="O259" s="279">
        <f t="shared" si="175"/>
        <v>1.1277890399999999</v>
      </c>
      <c r="P259" s="238">
        <f t="shared" si="167"/>
        <v>0.27548372999999998</v>
      </c>
      <c r="Q259" s="238">
        <f t="shared" si="167"/>
        <v>0.23406413999999998</v>
      </c>
      <c r="R259" s="238">
        <f t="shared" si="167"/>
        <v>0.22595198999999999</v>
      </c>
      <c r="S259" s="238">
        <f t="shared" si="169"/>
        <v>0.73549986000000001</v>
      </c>
      <c r="T259" s="238">
        <f t="shared" si="170"/>
        <v>0.23270294999999999</v>
      </c>
      <c r="U259" s="238">
        <f t="shared" si="170"/>
        <v>0.24548372999999998</v>
      </c>
      <c r="V259" s="238">
        <f t="shared" si="170"/>
        <v>0.24548372999999998</v>
      </c>
      <c r="W259" s="238">
        <f t="shared" si="171"/>
        <v>0.72367040999999999</v>
      </c>
      <c r="X259" s="238">
        <f t="shared" si="172"/>
        <v>0.24548372999999998</v>
      </c>
      <c r="Y259" s="238">
        <f t="shared" si="172"/>
        <v>0.24548372999999998</v>
      </c>
      <c r="Z259" s="238">
        <f t="shared" si="172"/>
        <v>0.24548372999999998</v>
      </c>
      <c r="AA259" s="238">
        <f t="shared" si="173"/>
        <v>0.73645118999999992</v>
      </c>
      <c r="AB259" s="239">
        <f t="shared" si="140"/>
        <v>3.3234104999999996</v>
      </c>
    </row>
    <row r="260" spans="1:32" s="62" customFormat="1" ht="17.25" customHeight="1" x14ac:dyDescent="0.2">
      <c r="A260" s="434">
        <v>16</v>
      </c>
      <c r="B260" s="425" t="s">
        <v>63</v>
      </c>
      <c r="C260" s="426" t="s">
        <v>64</v>
      </c>
      <c r="D260" s="64">
        <f>SUM(D261:D278)</f>
        <v>0.99999999999999989</v>
      </c>
      <c r="E260" s="428">
        <f>'1.Danh muc CPHC'!BD24</f>
        <v>0</v>
      </c>
      <c r="F260" s="428">
        <f>'1.Danh muc CPHC'!BE24</f>
        <v>0</v>
      </c>
      <c r="G260" s="428">
        <f>'1.Danh muc CPHC'!BF24</f>
        <v>0</v>
      </c>
      <c r="H260" s="428">
        <f>'1.Danh muc CPHC'!BG24</f>
        <v>0</v>
      </c>
      <c r="I260" s="428">
        <f>'1.Danh muc CPHC'!BH24</f>
        <v>0</v>
      </c>
      <c r="J260" s="428">
        <f>'1.Danh muc CPHC'!BI24</f>
        <v>0</v>
      </c>
      <c r="K260" s="428">
        <f>'1.Danh muc CPHC'!BJ24</f>
        <v>0</v>
      </c>
      <c r="L260" s="173">
        <v>0</v>
      </c>
      <c r="M260" s="173">
        <v>0</v>
      </c>
      <c r="N260" s="173">
        <v>0</v>
      </c>
      <c r="O260" s="429">
        <f>SUM(L260:N260)</f>
        <v>0</v>
      </c>
      <c r="P260" s="173">
        <v>0</v>
      </c>
      <c r="Q260" s="173">
        <v>0</v>
      </c>
      <c r="R260" s="173">
        <v>0</v>
      </c>
      <c r="S260" s="241">
        <f>SUM(P260:R260)</f>
        <v>0</v>
      </c>
      <c r="T260" s="173">
        <v>0</v>
      </c>
      <c r="U260" s="241">
        <f>$H260*$P$1</f>
        <v>0</v>
      </c>
      <c r="V260" s="241">
        <f>$H260*$P$1</f>
        <v>0</v>
      </c>
      <c r="W260" s="241">
        <f>SUM(T260:V260)</f>
        <v>0</v>
      </c>
      <c r="X260" s="241">
        <f>$H260*$P$1</f>
        <v>0</v>
      </c>
      <c r="Y260" s="241">
        <f>$H260*$P$1</f>
        <v>0</v>
      </c>
      <c r="Z260" s="241">
        <f>$H260*$P$1</f>
        <v>0</v>
      </c>
      <c r="AA260" s="241">
        <f>SUM(X260:Z260)</f>
        <v>0</v>
      </c>
      <c r="AB260" s="241">
        <f t="shared" si="140"/>
        <v>0</v>
      </c>
      <c r="AF260" s="377"/>
    </row>
    <row r="261" spans="1:32" s="50" customFormat="1" ht="17.25" customHeight="1" x14ac:dyDescent="0.2">
      <c r="A261" s="59"/>
      <c r="B261" s="51"/>
      <c r="C261" s="52" t="s">
        <v>112</v>
      </c>
      <c r="D261" s="63">
        <v>0.08</v>
      </c>
      <c r="E261" s="172">
        <f t="shared" ref="E261:T276" si="177">E$260*$D261</f>
        <v>0</v>
      </c>
      <c r="F261" s="180">
        <f t="shared" si="177"/>
        <v>0</v>
      </c>
      <c r="G261" s="172">
        <f t="shared" si="177"/>
        <v>0</v>
      </c>
      <c r="H261" s="172">
        <f t="shared" si="177"/>
        <v>0</v>
      </c>
      <c r="I261" s="172">
        <f t="shared" si="177"/>
        <v>0</v>
      </c>
      <c r="J261" s="180">
        <f t="shared" ref="J261:J276" si="178">SUM(G261:I261)</f>
        <v>0</v>
      </c>
      <c r="K261" s="180">
        <f t="shared" si="177"/>
        <v>0</v>
      </c>
      <c r="L261" s="205">
        <f t="shared" si="177"/>
        <v>0</v>
      </c>
      <c r="M261" s="205">
        <f t="shared" si="177"/>
        <v>0</v>
      </c>
      <c r="N261" s="205">
        <f t="shared" si="177"/>
        <v>0</v>
      </c>
      <c r="O261" s="279">
        <f t="shared" ref="O261" si="179">SUM(L261:N261)</f>
        <v>0</v>
      </c>
      <c r="P261" s="238">
        <f t="shared" si="177"/>
        <v>0</v>
      </c>
      <c r="Q261" s="238">
        <f t="shared" si="177"/>
        <v>0</v>
      </c>
      <c r="R261" s="238">
        <f t="shared" si="177"/>
        <v>0</v>
      </c>
      <c r="S261" s="238">
        <f t="shared" ref="S261:S276" si="180">SUM(P261:R261)</f>
        <v>0</v>
      </c>
      <c r="T261" s="238">
        <f t="shared" si="177"/>
        <v>0</v>
      </c>
      <c r="U261" s="238">
        <f t="shared" ref="T261:V276" si="181">U$260*$D261</f>
        <v>0</v>
      </c>
      <c r="V261" s="238">
        <f t="shared" si="181"/>
        <v>0</v>
      </c>
      <c r="W261" s="238">
        <f t="shared" ref="W261:W276" si="182">SUM(T261:V261)</f>
        <v>0</v>
      </c>
      <c r="X261" s="238">
        <f t="shared" ref="X261:Z276" si="183">X$260*$D261</f>
        <v>0</v>
      </c>
      <c r="Y261" s="238">
        <f t="shared" si="183"/>
        <v>0</v>
      </c>
      <c r="Z261" s="238">
        <f t="shared" si="183"/>
        <v>0</v>
      </c>
      <c r="AA261" s="238">
        <f t="shared" ref="AA261:AA276" si="184">SUM(X261:Z261)</f>
        <v>0</v>
      </c>
      <c r="AB261" s="239">
        <f t="shared" ref="AB261:AB324" si="185">AA261+W261+S261+O261</f>
        <v>0</v>
      </c>
    </row>
    <row r="262" spans="1:32" s="50" customFormat="1" ht="17.25" customHeight="1" x14ac:dyDescent="0.2">
      <c r="A262" s="59"/>
      <c r="B262" s="51"/>
      <c r="C262" s="52" t="s">
        <v>113</v>
      </c>
      <c r="D262" s="63">
        <v>0.1</v>
      </c>
      <c r="E262" s="172">
        <f t="shared" si="177"/>
        <v>0</v>
      </c>
      <c r="F262" s="180">
        <f t="shared" si="177"/>
        <v>0</v>
      </c>
      <c r="G262" s="172">
        <f t="shared" si="177"/>
        <v>0</v>
      </c>
      <c r="H262" s="172">
        <f t="shared" si="177"/>
        <v>0</v>
      </c>
      <c r="I262" s="172">
        <f t="shared" si="177"/>
        <v>0</v>
      </c>
      <c r="J262" s="180">
        <f t="shared" si="178"/>
        <v>0</v>
      </c>
      <c r="K262" s="180">
        <f t="shared" si="177"/>
        <v>0</v>
      </c>
      <c r="L262" s="205">
        <f t="shared" si="177"/>
        <v>0</v>
      </c>
      <c r="M262" s="205">
        <f t="shared" si="177"/>
        <v>0</v>
      </c>
      <c r="N262" s="205">
        <f t="shared" si="177"/>
        <v>0</v>
      </c>
      <c r="O262" s="279">
        <f t="shared" ref="O262:O276" si="186">SUM(L262:N262)</f>
        <v>0</v>
      </c>
      <c r="P262" s="238">
        <f t="shared" si="177"/>
        <v>0</v>
      </c>
      <c r="Q262" s="238">
        <f t="shared" si="177"/>
        <v>0</v>
      </c>
      <c r="R262" s="238">
        <f t="shared" si="177"/>
        <v>0</v>
      </c>
      <c r="S262" s="238">
        <f t="shared" si="180"/>
        <v>0</v>
      </c>
      <c r="T262" s="238">
        <f t="shared" si="181"/>
        <v>0</v>
      </c>
      <c r="U262" s="238">
        <f t="shared" si="181"/>
        <v>0</v>
      </c>
      <c r="V262" s="238">
        <f t="shared" si="181"/>
        <v>0</v>
      </c>
      <c r="W262" s="238">
        <f t="shared" si="182"/>
        <v>0</v>
      </c>
      <c r="X262" s="238">
        <f t="shared" si="183"/>
        <v>0</v>
      </c>
      <c r="Y262" s="238">
        <f t="shared" si="183"/>
        <v>0</v>
      </c>
      <c r="Z262" s="238">
        <f t="shared" si="183"/>
        <v>0</v>
      </c>
      <c r="AA262" s="238">
        <f t="shared" si="184"/>
        <v>0</v>
      </c>
      <c r="AB262" s="239">
        <f t="shared" si="185"/>
        <v>0</v>
      </c>
    </row>
    <row r="263" spans="1:32" s="50" customFormat="1" ht="17.25" customHeight="1" x14ac:dyDescent="0.2">
      <c r="A263" s="59"/>
      <c r="B263" s="51"/>
      <c r="C263" s="52" t="s">
        <v>114</v>
      </c>
      <c r="D263" s="63">
        <v>0.1</v>
      </c>
      <c r="E263" s="172">
        <f t="shared" si="177"/>
        <v>0</v>
      </c>
      <c r="F263" s="180">
        <f t="shared" si="177"/>
        <v>0</v>
      </c>
      <c r="G263" s="172">
        <f t="shared" si="177"/>
        <v>0</v>
      </c>
      <c r="H263" s="172">
        <f t="shared" si="177"/>
        <v>0</v>
      </c>
      <c r="I263" s="172">
        <f t="shared" si="177"/>
        <v>0</v>
      </c>
      <c r="J263" s="180">
        <f t="shared" si="178"/>
        <v>0</v>
      </c>
      <c r="K263" s="180">
        <f t="shared" si="177"/>
        <v>0</v>
      </c>
      <c r="L263" s="205">
        <f t="shared" si="177"/>
        <v>0</v>
      </c>
      <c r="M263" s="205">
        <f t="shared" si="177"/>
        <v>0</v>
      </c>
      <c r="N263" s="205">
        <f t="shared" si="177"/>
        <v>0</v>
      </c>
      <c r="O263" s="279">
        <f t="shared" si="186"/>
        <v>0</v>
      </c>
      <c r="P263" s="238">
        <f t="shared" si="177"/>
        <v>0</v>
      </c>
      <c r="Q263" s="238">
        <f t="shared" si="177"/>
        <v>0</v>
      </c>
      <c r="R263" s="238">
        <f t="shared" si="177"/>
        <v>0</v>
      </c>
      <c r="S263" s="238">
        <f t="shared" si="180"/>
        <v>0</v>
      </c>
      <c r="T263" s="238">
        <f t="shared" si="181"/>
        <v>0</v>
      </c>
      <c r="U263" s="238">
        <f t="shared" si="181"/>
        <v>0</v>
      </c>
      <c r="V263" s="238">
        <f t="shared" si="181"/>
        <v>0</v>
      </c>
      <c r="W263" s="238">
        <f t="shared" si="182"/>
        <v>0</v>
      </c>
      <c r="X263" s="238">
        <f t="shared" si="183"/>
        <v>0</v>
      </c>
      <c r="Y263" s="238">
        <f t="shared" si="183"/>
        <v>0</v>
      </c>
      <c r="Z263" s="238">
        <f t="shared" si="183"/>
        <v>0</v>
      </c>
      <c r="AA263" s="238">
        <f t="shared" si="184"/>
        <v>0</v>
      </c>
      <c r="AB263" s="239">
        <f t="shared" si="185"/>
        <v>0</v>
      </c>
    </row>
    <row r="264" spans="1:32" s="50" customFormat="1" ht="17.25" customHeight="1" x14ac:dyDescent="0.2">
      <c r="A264" s="59"/>
      <c r="B264" s="51"/>
      <c r="C264" s="52" t="s">
        <v>115</v>
      </c>
      <c r="D264" s="63">
        <v>0.08</v>
      </c>
      <c r="E264" s="172">
        <f t="shared" si="177"/>
        <v>0</v>
      </c>
      <c r="F264" s="180">
        <f t="shared" si="177"/>
        <v>0</v>
      </c>
      <c r="G264" s="172">
        <f t="shared" si="177"/>
        <v>0</v>
      </c>
      <c r="H264" s="172">
        <f t="shared" si="177"/>
        <v>0</v>
      </c>
      <c r="I264" s="172">
        <f t="shared" si="177"/>
        <v>0</v>
      </c>
      <c r="J264" s="180">
        <f t="shared" si="178"/>
        <v>0</v>
      </c>
      <c r="K264" s="180">
        <f t="shared" si="177"/>
        <v>0</v>
      </c>
      <c r="L264" s="205">
        <f t="shared" si="177"/>
        <v>0</v>
      </c>
      <c r="M264" s="205">
        <f t="shared" si="177"/>
        <v>0</v>
      </c>
      <c r="N264" s="205">
        <f t="shared" si="177"/>
        <v>0</v>
      </c>
      <c r="O264" s="279">
        <f t="shared" si="186"/>
        <v>0</v>
      </c>
      <c r="P264" s="238">
        <f t="shared" si="177"/>
        <v>0</v>
      </c>
      <c r="Q264" s="238">
        <f t="shared" si="177"/>
        <v>0</v>
      </c>
      <c r="R264" s="238">
        <f t="shared" si="177"/>
        <v>0</v>
      </c>
      <c r="S264" s="238">
        <f t="shared" si="180"/>
        <v>0</v>
      </c>
      <c r="T264" s="238">
        <f t="shared" si="181"/>
        <v>0</v>
      </c>
      <c r="U264" s="238">
        <f t="shared" si="181"/>
        <v>0</v>
      </c>
      <c r="V264" s="238">
        <f t="shared" si="181"/>
        <v>0</v>
      </c>
      <c r="W264" s="238">
        <f t="shared" si="182"/>
        <v>0</v>
      </c>
      <c r="X264" s="238">
        <f t="shared" si="183"/>
        <v>0</v>
      </c>
      <c r="Y264" s="238">
        <f t="shared" si="183"/>
        <v>0</v>
      </c>
      <c r="Z264" s="238">
        <f t="shared" si="183"/>
        <v>0</v>
      </c>
      <c r="AA264" s="238">
        <f t="shared" si="184"/>
        <v>0</v>
      </c>
      <c r="AB264" s="239">
        <f t="shared" si="185"/>
        <v>0</v>
      </c>
    </row>
    <row r="265" spans="1:32" s="50" customFormat="1" ht="17.25" customHeight="1" x14ac:dyDescent="0.2">
      <c r="A265" s="59"/>
      <c r="B265" s="51"/>
      <c r="C265" s="52" t="s">
        <v>116</v>
      </c>
      <c r="D265" s="63">
        <v>0.08</v>
      </c>
      <c r="E265" s="172">
        <f t="shared" si="177"/>
        <v>0</v>
      </c>
      <c r="F265" s="180">
        <f t="shared" si="177"/>
        <v>0</v>
      </c>
      <c r="G265" s="172">
        <f t="shared" si="177"/>
        <v>0</v>
      </c>
      <c r="H265" s="172">
        <f t="shared" si="177"/>
        <v>0</v>
      </c>
      <c r="I265" s="172">
        <f t="shared" si="177"/>
        <v>0</v>
      </c>
      <c r="J265" s="180">
        <f t="shared" si="178"/>
        <v>0</v>
      </c>
      <c r="K265" s="180">
        <f t="shared" si="177"/>
        <v>0</v>
      </c>
      <c r="L265" s="205">
        <f t="shared" si="177"/>
        <v>0</v>
      </c>
      <c r="M265" s="205">
        <f t="shared" si="177"/>
        <v>0</v>
      </c>
      <c r="N265" s="205">
        <f t="shared" si="177"/>
        <v>0</v>
      </c>
      <c r="O265" s="279">
        <f t="shared" si="186"/>
        <v>0</v>
      </c>
      <c r="P265" s="238">
        <f t="shared" si="177"/>
        <v>0</v>
      </c>
      <c r="Q265" s="238">
        <f t="shared" si="177"/>
        <v>0</v>
      </c>
      <c r="R265" s="238">
        <f t="shared" si="177"/>
        <v>0</v>
      </c>
      <c r="S265" s="238">
        <f t="shared" si="180"/>
        <v>0</v>
      </c>
      <c r="T265" s="238">
        <f t="shared" si="181"/>
        <v>0</v>
      </c>
      <c r="U265" s="238">
        <f t="shared" si="181"/>
        <v>0</v>
      </c>
      <c r="V265" s="238">
        <f t="shared" si="181"/>
        <v>0</v>
      </c>
      <c r="W265" s="238">
        <f t="shared" si="182"/>
        <v>0</v>
      </c>
      <c r="X265" s="238">
        <f t="shared" si="183"/>
        <v>0</v>
      </c>
      <c r="Y265" s="238">
        <f t="shared" si="183"/>
        <v>0</v>
      </c>
      <c r="Z265" s="238">
        <f t="shared" si="183"/>
        <v>0</v>
      </c>
      <c r="AA265" s="238">
        <f t="shared" si="184"/>
        <v>0</v>
      </c>
      <c r="AB265" s="239">
        <f t="shared" si="185"/>
        <v>0</v>
      </c>
    </row>
    <row r="266" spans="1:32" s="50" customFormat="1" ht="17.25" customHeight="1" x14ac:dyDescent="0.2">
      <c r="A266" s="59"/>
      <c r="B266" s="51"/>
      <c r="C266" s="52" t="s">
        <v>117</v>
      </c>
      <c r="D266" s="63">
        <v>0.1</v>
      </c>
      <c r="E266" s="172">
        <f t="shared" si="177"/>
        <v>0</v>
      </c>
      <c r="F266" s="180">
        <f t="shared" si="177"/>
        <v>0</v>
      </c>
      <c r="G266" s="172">
        <f t="shared" si="177"/>
        <v>0</v>
      </c>
      <c r="H266" s="172">
        <f t="shared" si="177"/>
        <v>0</v>
      </c>
      <c r="I266" s="172">
        <f t="shared" si="177"/>
        <v>0</v>
      </c>
      <c r="J266" s="180">
        <f t="shared" si="178"/>
        <v>0</v>
      </c>
      <c r="K266" s="180">
        <f t="shared" si="177"/>
        <v>0</v>
      </c>
      <c r="L266" s="205">
        <f t="shared" si="177"/>
        <v>0</v>
      </c>
      <c r="M266" s="205">
        <f t="shared" si="177"/>
        <v>0</v>
      </c>
      <c r="N266" s="205">
        <f t="shared" si="177"/>
        <v>0</v>
      </c>
      <c r="O266" s="279">
        <f t="shared" si="186"/>
        <v>0</v>
      </c>
      <c r="P266" s="238">
        <f t="shared" si="177"/>
        <v>0</v>
      </c>
      <c r="Q266" s="238">
        <f t="shared" si="177"/>
        <v>0</v>
      </c>
      <c r="R266" s="238">
        <f t="shared" si="177"/>
        <v>0</v>
      </c>
      <c r="S266" s="238">
        <f t="shared" si="180"/>
        <v>0</v>
      </c>
      <c r="T266" s="238">
        <f t="shared" si="181"/>
        <v>0</v>
      </c>
      <c r="U266" s="238">
        <f t="shared" si="181"/>
        <v>0</v>
      </c>
      <c r="V266" s="238">
        <f t="shared" si="181"/>
        <v>0</v>
      </c>
      <c r="W266" s="238">
        <f t="shared" si="182"/>
        <v>0</v>
      </c>
      <c r="X266" s="238">
        <f t="shared" si="183"/>
        <v>0</v>
      </c>
      <c r="Y266" s="238">
        <f t="shared" si="183"/>
        <v>0</v>
      </c>
      <c r="Z266" s="238">
        <f t="shared" si="183"/>
        <v>0</v>
      </c>
      <c r="AA266" s="238">
        <f t="shared" si="184"/>
        <v>0</v>
      </c>
      <c r="AB266" s="239">
        <f t="shared" si="185"/>
        <v>0</v>
      </c>
    </row>
    <row r="267" spans="1:32" s="50" customFormat="1" ht="17.25" customHeight="1" x14ac:dyDescent="0.2">
      <c r="A267" s="59"/>
      <c r="B267" s="51"/>
      <c r="C267" s="52" t="s">
        <v>118</v>
      </c>
      <c r="D267" s="63">
        <v>0.1</v>
      </c>
      <c r="E267" s="172">
        <f t="shared" si="177"/>
        <v>0</v>
      </c>
      <c r="F267" s="180">
        <f t="shared" si="177"/>
        <v>0</v>
      </c>
      <c r="G267" s="172">
        <f t="shared" si="177"/>
        <v>0</v>
      </c>
      <c r="H267" s="172">
        <f t="shared" si="177"/>
        <v>0</v>
      </c>
      <c r="I267" s="172">
        <f t="shared" si="177"/>
        <v>0</v>
      </c>
      <c r="J267" s="180">
        <f t="shared" si="178"/>
        <v>0</v>
      </c>
      <c r="K267" s="180">
        <f t="shared" si="177"/>
        <v>0</v>
      </c>
      <c r="L267" s="205">
        <f t="shared" si="177"/>
        <v>0</v>
      </c>
      <c r="M267" s="205">
        <f t="shared" si="177"/>
        <v>0</v>
      </c>
      <c r="N267" s="205">
        <f t="shared" si="177"/>
        <v>0</v>
      </c>
      <c r="O267" s="279">
        <f t="shared" si="186"/>
        <v>0</v>
      </c>
      <c r="P267" s="238">
        <f t="shared" si="177"/>
        <v>0</v>
      </c>
      <c r="Q267" s="238">
        <f t="shared" si="177"/>
        <v>0</v>
      </c>
      <c r="R267" s="238">
        <f t="shared" si="177"/>
        <v>0</v>
      </c>
      <c r="S267" s="238">
        <f t="shared" si="180"/>
        <v>0</v>
      </c>
      <c r="T267" s="238">
        <f t="shared" si="181"/>
        <v>0</v>
      </c>
      <c r="U267" s="238">
        <f t="shared" si="181"/>
        <v>0</v>
      </c>
      <c r="V267" s="238">
        <f t="shared" si="181"/>
        <v>0</v>
      </c>
      <c r="W267" s="238">
        <f t="shared" si="182"/>
        <v>0</v>
      </c>
      <c r="X267" s="238">
        <f t="shared" si="183"/>
        <v>0</v>
      </c>
      <c r="Y267" s="238">
        <f t="shared" si="183"/>
        <v>0</v>
      </c>
      <c r="Z267" s="238">
        <f t="shared" si="183"/>
        <v>0</v>
      </c>
      <c r="AA267" s="238">
        <f t="shared" si="184"/>
        <v>0</v>
      </c>
      <c r="AB267" s="239">
        <f t="shared" si="185"/>
        <v>0</v>
      </c>
    </row>
    <row r="268" spans="1:32" s="50" customFormat="1" ht="17.25" customHeight="1" x14ac:dyDescent="0.2">
      <c r="A268" s="59"/>
      <c r="B268" s="51"/>
      <c r="C268" s="52" t="s">
        <v>119</v>
      </c>
      <c r="D268" s="63">
        <v>0.08</v>
      </c>
      <c r="E268" s="172">
        <f t="shared" si="177"/>
        <v>0</v>
      </c>
      <c r="F268" s="180">
        <f t="shared" si="177"/>
        <v>0</v>
      </c>
      <c r="G268" s="172">
        <f t="shared" si="177"/>
        <v>0</v>
      </c>
      <c r="H268" s="172">
        <f t="shared" si="177"/>
        <v>0</v>
      </c>
      <c r="I268" s="172">
        <f t="shared" si="177"/>
        <v>0</v>
      </c>
      <c r="J268" s="180">
        <f t="shared" si="178"/>
        <v>0</v>
      </c>
      <c r="K268" s="180">
        <f t="shared" si="177"/>
        <v>0</v>
      </c>
      <c r="L268" s="205">
        <f t="shared" si="177"/>
        <v>0</v>
      </c>
      <c r="M268" s="205">
        <f t="shared" si="177"/>
        <v>0</v>
      </c>
      <c r="N268" s="205">
        <f t="shared" si="177"/>
        <v>0</v>
      </c>
      <c r="O268" s="279">
        <f t="shared" si="186"/>
        <v>0</v>
      </c>
      <c r="P268" s="238">
        <f t="shared" si="177"/>
        <v>0</v>
      </c>
      <c r="Q268" s="238">
        <f t="shared" si="177"/>
        <v>0</v>
      </c>
      <c r="R268" s="238">
        <f t="shared" si="177"/>
        <v>0</v>
      </c>
      <c r="S268" s="238">
        <f t="shared" si="180"/>
        <v>0</v>
      </c>
      <c r="T268" s="238">
        <f t="shared" si="181"/>
        <v>0</v>
      </c>
      <c r="U268" s="238">
        <f t="shared" si="181"/>
        <v>0</v>
      </c>
      <c r="V268" s="238">
        <f t="shared" si="181"/>
        <v>0</v>
      </c>
      <c r="W268" s="238">
        <f t="shared" si="182"/>
        <v>0</v>
      </c>
      <c r="X268" s="238">
        <f t="shared" si="183"/>
        <v>0</v>
      </c>
      <c r="Y268" s="238">
        <f t="shared" si="183"/>
        <v>0</v>
      </c>
      <c r="Z268" s="238">
        <f t="shared" si="183"/>
        <v>0</v>
      </c>
      <c r="AA268" s="238">
        <f t="shared" si="184"/>
        <v>0</v>
      </c>
      <c r="AB268" s="239">
        <f t="shared" si="185"/>
        <v>0</v>
      </c>
    </row>
    <row r="269" spans="1:32" s="50" customFormat="1" ht="17.25" customHeight="1" x14ac:dyDescent="0.2">
      <c r="A269" s="59"/>
      <c r="B269" s="51"/>
      <c r="C269" s="52" t="s">
        <v>120</v>
      </c>
      <c r="D269" s="63">
        <v>0.08</v>
      </c>
      <c r="E269" s="172">
        <f t="shared" si="177"/>
        <v>0</v>
      </c>
      <c r="F269" s="180">
        <f t="shared" si="177"/>
        <v>0</v>
      </c>
      <c r="G269" s="172">
        <f t="shared" si="177"/>
        <v>0</v>
      </c>
      <c r="H269" s="172">
        <f t="shared" si="177"/>
        <v>0</v>
      </c>
      <c r="I269" s="172">
        <f t="shared" si="177"/>
        <v>0</v>
      </c>
      <c r="J269" s="180">
        <f t="shared" si="178"/>
        <v>0</v>
      </c>
      <c r="K269" s="180">
        <f t="shared" si="177"/>
        <v>0</v>
      </c>
      <c r="L269" s="205">
        <f t="shared" si="177"/>
        <v>0</v>
      </c>
      <c r="M269" s="205">
        <f t="shared" si="177"/>
        <v>0</v>
      </c>
      <c r="N269" s="205">
        <f t="shared" si="177"/>
        <v>0</v>
      </c>
      <c r="O269" s="279">
        <f t="shared" si="186"/>
        <v>0</v>
      </c>
      <c r="P269" s="238">
        <f t="shared" si="177"/>
        <v>0</v>
      </c>
      <c r="Q269" s="238">
        <f t="shared" si="177"/>
        <v>0</v>
      </c>
      <c r="R269" s="238">
        <f t="shared" si="177"/>
        <v>0</v>
      </c>
      <c r="S269" s="238">
        <f t="shared" si="180"/>
        <v>0</v>
      </c>
      <c r="T269" s="238">
        <f t="shared" si="181"/>
        <v>0</v>
      </c>
      <c r="U269" s="238">
        <f t="shared" si="181"/>
        <v>0</v>
      </c>
      <c r="V269" s="238">
        <f t="shared" si="181"/>
        <v>0</v>
      </c>
      <c r="W269" s="238">
        <f t="shared" si="182"/>
        <v>0</v>
      </c>
      <c r="X269" s="238">
        <f t="shared" si="183"/>
        <v>0</v>
      </c>
      <c r="Y269" s="238">
        <f t="shared" si="183"/>
        <v>0</v>
      </c>
      <c r="Z269" s="238">
        <f t="shared" si="183"/>
        <v>0</v>
      </c>
      <c r="AA269" s="238">
        <f t="shared" si="184"/>
        <v>0</v>
      </c>
      <c r="AB269" s="239">
        <f t="shared" si="185"/>
        <v>0</v>
      </c>
    </row>
    <row r="270" spans="1:32" s="50" customFormat="1" ht="17.25" customHeight="1" x14ac:dyDescent="0.2">
      <c r="A270" s="59"/>
      <c r="B270" s="51"/>
      <c r="C270" s="52" t="s">
        <v>121</v>
      </c>
      <c r="D270" s="63">
        <v>0</v>
      </c>
      <c r="E270" s="172">
        <f t="shared" si="177"/>
        <v>0</v>
      </c>
      <c r="F270" s="180">
        <f t="shared" si="177"/>
        <v>0</v>
      </c>
      <c r="G270" s="172">
        <f t="shared" si="177"/>
        <v>0</v>
      </c>
      <c r="H270" s="172">
        <f t="shared" si="177"/>
        <v>0</v>
      </c>
      <c r="I270" s="172">
        <f t="shared" si="177"/>
        <v>0</v>
      </c>
      <c r="J270" s="180">
        <f t="shared" si="178"/>
        <v>0</v>
      </c>
      <c r="K270" s="180">
        <f t="shared" si="177"/>
        <v>0</v>
      </c>
      <c r="L270" s="205">
        <f t="shared" si="177"/>
        <v>0</v>
      </c>
      <c r="M270" s="205">
        <f t="shared" si="177"/>
        <v>0</v>
      </c>
      <c r="N270" s="205">
        <f t="shared" si="177"/>
        <v>0</v>
      </c>
      <c r="O270" s="279">
        <f t="shared" si="186"/>
        <v>0</v>
      </c>
      <c r="P270" s="238">
        <f t="shared" si="177"/>
        <v>0</v>
      </c>
      <c r="Q270" s="238">
        <f t="shared" si="177"/>
        <v>0</v>
      </c>
      <c r="R270" s="238">
        <f t="shared" si="177"/>
        <v>0</v>
      </c>
      <c r="S270" s="238">
        <f t="shared" si="180"/>
        <v>0</v>
      </c>
      <c r="T270" s="238">
        <f t="shared" si="181"/>
        <v>0</v>
      </c>
      <c r="U270" s="238">
        <f t="shared" si="181"/>
        <v>0</v>
      </c>
      <c r="V270" s="238">
        <f t="shared" si="181"/>
        <v>0</v>
      </c>
      <c r="W270" s="238">
        <f t="shared" si="182"/>
        <v>0</v>
      </c>
      <c r="X270" s="238">
        <f t="shared" si="183"/>
        <v>0</v>
      </c>
      <c r="Y270" s="238">
        <f t="shared" si="183"/>
        <v>0</v>
      </c>
      <c r="Z270" s="238">
        <f t="shared" si="183"/>
        <v>0</v>
      </c>
      <c r="AA270" s="238">
        <f t="shared" si="184"/>
        <v>0</v>
      </c>
      <c r="AB270" s="239">
        <f t="shared" si="185"/>
        <v>0</v>
      </c>
    </row>
    <row r="271" spans="1:32" s="50" customFormat="1" ht="17.25" customHeight="1" x14ac:dyDescent="0.2">
      <c r="A271" s="59"/>
      <c r="B271" s="51"/>
      <c r="C271" s="52" t="s">
        <v>122</v>
      </c>
      <c r="D271" s="63">
        <v>0</v>
      </c>
      <c r="E271" s="172">
        <f t="shared" ref="E271:K276" si="187">E$260*$D271</f>
        <v>0</v>
      </c>
      <c r="F271" s="180">
        <f t="shared" si="187"/>
        <v>0</v>
      </c>
      <c r="G271" s="172">
        <f t="shared" si="187"/>
        <v>0</v>
      </c>
      <c r="H271" s="172">
        <f t="shared" si="187"/>
        <v>0</v>
      </c>
      <c r="I271" s="172">
        <f t="shared" si="187"/>
        <v>0</v>
      </c>
      <c r="J271" s="180">
        <f t="shared" si="178"/>
        <v>0</v>
      </c>
      <c r="K271" s="180">
        <f t="shared" si="187"/>
        <v>0</v>
      </c>
      <c r="L271" s="205">
        <f t="shared" si="177"/>
        <v>0</v>
      </c>
      <c r="M271" s="205">
        <f t="shared" si="177"/>
        <v>0</v>
      </c>
      <c r="N271" s="205">
        <f t="shared" si="177"/>
        <v>0</v>
      </c>
      <c r="O271" s="279">
        <f t="shared" si="186"/>
        <v>0</v>
      </c>
      <c r="P271" s="238">
        <f t="shared" si="177"/>
        <v>0</v>
      </c>
      <c r="Q271" s="238">
        <f t="shared" si="177"/>
        <v>0</v>
      </c>
      <c r="R271" s="238">
        <f t="shared" si="177"/>
        <v>0</v>
      </c>
      <c r="S271" s="238">
        <f t="shared" si="180"/>
        <v>0</v>
      </c>
      <c r="T271" s="238">
        <f t="shared" si="181"/>
        <v>0</v>
      </c>
      <c r="U271" s="238">
        <f t="shared" si="181"/>
        <v>0</v>
      </c>
      <c r="V271" s="238">
        <f t="shared" si="181"/>
        <v>0</v>
      </c>
      <c r="W271" s="238">
        <f t="shared" si="182"/>
        <v>0</v>
      </c>
      <c r="X271" s="238">
        <f t="shared" si="183"/>
        <v>0</v>
      </c>
      <c r="Y271" s="238">
        <f t="shared" si="183"/>
        <v>0</v>
      </c>
      <c r="Z271" s="238">
        <f t="shared" si="183"/>
        <v>0</v>
      </c>
      <c r="AA271" s="238">
        <f t="shared" si="184"/>
        <v>0</v>
      </c>
      <c r="AB271" s="239">
        <f t="shared" si="185"/>
        <v>0</v>
      </c>
    </row>
    <row r="272" spans="1:32" s="50" customFormat="1" ht="17.25" customHeight="1" x14ac:dyDescent="0.2">
      <c r="A272" s="59"/>
      <c r="B272" s="51"/>
      <c r="C272" s="52" t="s">
        <v>123</v>
      </c>
      <c r="D272" s="63">
        <v>0</v>
      </c>
      <c r="E272" s="172">
        <f t="shared" si="187"/>
        <v>0</v>
      </c>
      <c r="F272" s="180">
        <f t="shared" si="187"/>
        <v>0</v>
      </c>
      <c r="G272" s="172">
        <f t="shared" si="187"/>
        <v>0</v>
      </c>
      <c r="H272" s="172">
        <f t="shared" si="187"/>
        <v>0</v>
      </c>
      <c r="I272" s="172">
        <f t="shared" si="187"/>
        <v>0</v>
      </c>
      <c r="J272" s="180">
        <f t="shared" si="178"/>
        <v>0</v>
      </c>
      <c r="K272" s="180">
        <f t="shared" si="187"/>
        <v>0</v>
      </c>
      <c r="L272" s="205">
        <f t="shared" si="177"/>
        <v>0</v>
      </c>
      <c r="M272" s="205">
        <f t="shared" si="177"/>
        <v>0</v>
      </c>
      <c r="N272" s="205">
        <f t="shared" si="177"/>
        <v>0</v>
      </c>
      <c r="O272" s="279">
        <f t="shared" si="186"/>
        <v>0</v>
      </c>
      <c r="P272" s="238">
        <f t="shared" si="177"/>
        <v>0</v>
      </c>
      <c r="Q272" s="238">
        <f t="shared" si="177"/>
        <v>0</v>
      </c>
      <c r="R272" s="238">
        <f t="shared" si="177"/>
        <v>0</v>
      </c>
      <c r="S272" s="238">
        <f t="shared" si="180"/>
        <v>0</v>
      </c>
      <c r="T272" s="238">
        <f t="shared" si="181"/>
        <v>0</v>
      </c>
      <c r="U272" s="238">
        <f t="shared" si="181"/>
        <v>0</v>
      </c>
      <c r="V272" s="238">
        <f t="shared" si="181"/>
        <v>0</v>
      </c>
      <c r="W272" s="238">
        <f t="shared" si="182"/>
        <v>0</v>
      </c>
      <c r="X272" s="238">
        <f t="shared" si="183"/>
        <v>0</v>
      </c>
      <c r="Y272" s="238">
        <f t="shared" si="183"/>
        <v>0</v>
      </c>
      <c r="Z272" s="238">
        <f t="shared" si="183"/>
        <v>0</v>
      </c>
      <c r="AA272" s="238">
        <f t="shared" si="184"/>
        <v>0</v>
      </c>
      <c r="AB272" s="239">
        <f t="shared" si="185"/>
        <v>0</v>
      </c>
    </row>
    <row r="273" spans="1:28" s="50" customFormat="1" ht="17.25" customHeight="1" x14ac:dyDescent="0.2">
      <c r="A273" s="59"/>
      <c r="B273" s="51"/>
      <c r="C273" s="52" t="s">
        <v>124</v>
      </c>
      <c r="D273" s="63">
        <v>0</v>
      </c>
      <c r="E273" s="172">
        <f t="shared" si="187"/>
        <v>0</v>
      </c>
      <c r="F273" s="180">
        <f t="shared" si="187"/>
        <v>0</v>
      </c>
      <c r="G273" s="172">
        <f t="shared" si="187"/>
        <v>0</v>
      </c>
      <c r="H273" s="172">
        <f t="shared" si="187"/>
        <v>0</v>
      </c>
      <c r="I273" s="172">
        <f t="shared" si="187"/>
        <v>0</v>
      </c>
      <c r="J273" s="180">
        <f t="shared" si="178"/>
        <v>0</v>
      </c>
      <c r="K273" s="180">
        <f t="shared" si="187"/>
        <v>0</v>
      </c>
      <c r="L273" s="205">
        <f t="shared" si="177"/>
        <v>0</v>
      </c>
      <c r="M273" s="205">
        <f t="shared" si="177"/>
        <v>0</v>
      </c>
      <c r="N273" s="205">
        <f t="shared" si="177"/>
        <v>0</v>
      </c>
      <c r="O273" s="279">
        <f t="shared" si="186"/>
        <v>0</v>
      </c>
      <c r="P273" s="238">
        <f t="shared" si="177"/>
        <v>0</v>
      </c>
      <c r="Q273" s="238">
        <f t="shared" si="177"/>
        <v>0</v>
      </c>
      <c r="R273" s="238">
        <f t="shared" si="177"/>
        <v>0</v>
      </c>
      <c r="S273" s="238">
        <f t="shared" si="180"/>
        <v>0</v>
      </c>
      <c r="T273" s="238">
        <f t="shared" si="181"/>
        <v>0</v>
      </c>
      <c r="U273" s="238">
        <f t="shared" si="181"/>
        <v>0</v>
      </c>
      <c r="V273" s="238">
        <f t="shared" si="181"/>
        <v>0</v>
      </c>
      <c r="W273" s="238">
        <f t="shared" si="182"/>
        <v>0</v>
      </c>
      <c r="X273" s="238">
        <f t="shared" si="183"/>
        <v>0</v>
      </c>
      <c r="Y273" s="238">
        <f t="shared" si="183"/>
        <v>0</v>
      </c>
      <c r="Z273" s="238">
        <f t="shared" si="183"/>
        <v>0</v>
      </c>
      <c r="AA273" s="238">
        <f t="shared" si="184"/>
        <v>0</v>
      </c>
      <c r="AB273" s="239">
        <f t="shared" si="185"/>
        <v>0</v>
      </c>
    </row>
    <row r="274" spans="1:28" s="50" customFormat="1" ht="17.25" customHeight="1" x14ac:dyDescent="0.2">
      <c r="A274" s="59"/>
      <c r="B274" s="51"/>
      <c r="C274" s="52" t="s">
        <v>125</v>
      </c>
      <c r="D274" s="63">
        <v>0.1</v>
      </c>
      <c r="E274" s="172">
        <f t="shared" si="187"/>
        <v>0</v>
      </c>
      <c r="F274" s="180">
        <f t="shared" si="187"/>
        <v>0</v>
      </c>
      <c r="G274" s="172">
        <f t="shared" si="187"/>
        <v>0</v>
      </c>
      <c r="H274" s="172">
        <f t="shared" si="187"/>
        <v>0</v>
      </c>
      <c r="I274" s="172">
        <f t="shared" si="187"/>
        <v>0</v>
      </c>
      <c r="J274" s="180">
        <f t="shared" si="178"/>
        <v>0</v>
      </c>
      <c r="K274" s="180">
        <f t="shared" si="187"/>
        <v>0</v>
      </c>
      <c r="L274" s="205">
        <f t="shared" si="177"/>
        <v>0</v>
      </c>
      <c r="M274" s="205">
        <f t="shared" si="177"/>
        <v>0</v>
      </c>
      <c r="N274" s="205">
        <f t="shared" si="177"/>
        <v>0</v>
      </c>
      <c r="O274" s="279">
        <f t="shared" si="186"/>
        <v>0</v>
      </c>
      <c r="P274" s="238">
        <f t="shared" si="177"/>
        <v>0</v>
      </c>
      <c r="Q274" s="238">
        <f t="shared" si="177"/>
        <v>0</v>
      </c>
      <c r="R274" s="238">
        <f t="shared" si="177"/>
        <v>0</v>
      </c>
      <c r="S274" s="238">
        <f t="shared" si="180"/>
        <v>0</v>
      </c>
      <c r="T274" s="238">
        <f t="shared" si="181"/>
        <v>0</v>
      </c>
      <c r="U274" s="238">
        <f t="shared" si="181"/>
        <v>0</v>
      </c>
      <c r="V274" s="238">
        <f t="shared" si="181"/>
        <v>0</v>
      </c>
      <c r="W274" s="238">
        <f t="shared" si="182"/>
        <v>0</v>
      </c>
      <c r="X274" s="238">
        <f t="shared" si="183"/>
        <v>0</v>
      </c>
      <c r="Y274" s="238">
        <f t="shared" si="183"/>
        <v>0</v>
      </c>
      <c r="Z274" s="238">
        <f t="shared" si="183"/>
        <v>0</v>
      </c>
      <c r="AA274" s="238">
        <f t="shared" si="184"/>
        <v>0</v>
      </c>
      <c r="AB274" s="239">
        <f t="shared" si="185"/>
        <v>0</v>
      </c>
    </row>
    <row r="275" spans="1:28" s="50" customFormat="1" ht="17.25" customHeight="1" x14ac:dyDescent="0.2">
      <c r="A275" s="59"/>
      <c r="B275" s="51"/>
      <c r="C275" s="52" t="s">
        <v>126</v>
      </c>
      <c r="D275" s="63">
        <v>0.1</v>
      </c>
      <c r="E275" s="172">
        <f t="shared" si="187"/>
        <v>0</v>
      </c>
      <c r="F275" s="180">
        <f t="shared" si="187"/>
        <v>0</v>
      </c>
      <c r="G275" s="172">
        <f t="shared" si="187"/>
        <v>0</v>
      </c>
      <c r="H275" s="172">
        <f t="shared" si="187"/>
        <v>0</v>
      </c>
      <c r="I275" s="172">
        <f t="shared" si="187"/>
        <v>0</v>
      </c>
      <c r="J275" s="180">
        <f t="shared" si="178"/>
        <v>0</v>
      </c>
      <c r="K275" s="180">
        <f t="shared" si="187"/>
        <v>0</v>
      </c>
      <c r="L275" s="205">
        <f t="shared" si="177"/>
        <v>0</v>
      </c>
      <c r="M275" s="205">
        <f t="shared" si="177"/>
        <v>0</v>
      </c>
      <c r="N275" s="205">
        <f t="shared" si="177"/>
        <v>0</v>
      </c>
      <c r="O275" s="279">
        <f t="shared" si="186"/>
        <v>0</v>
      </c>
      <c r="P275" s="238">
        <f t="shared" si="177"/>
        <v>0</v>
      </c>
      <c r="Q275" s="238">
        <f t="shared" si="177"/>
        <v>0</v>
      </c>
      <c r="R275" s="238">
        <f t="shared" si="177"/>
        <v>0</v>
      </c>
      <c r="S275" s="238">
        <f t="shared" si="180"/>
        <v>0</v>
      </c>
      <c r="T275" s="238">
        <f t="shared" si="181"/>
        <v>0</v>
      </c>
      <c r="U275" s="238">
        <f t="shared" si="181"/>
        <v>0</v>
      </c>
      <c r="V275" s="238">
        <f t="shared" si="181"/>
        <v>0</v>
      </c>
      <c r="W275" s="238">
        <f t="shared" si="182"/>
        <v>0</v>
      </c>
      <c r="X275" s="238">
        <f t="shared" si="183"/>
        <v>0</v>
      </c>
      <c r="Y275" s="238">
        <f t="shared" si="183"/>
        <v>0</v>
      </c>
      <c r="Z275" s="238">
        <f t="shared" si="183"/>
        <v>0</v>
      </c>
      <c r="AA275" s="238">
        <f t="shared" si="184"/>
        <v>0</v>
      </c>
      <c r="AB275" s="239">
        <f t="shared" si="185"/>
        <v>0</v>
      </c>
    </row>
    <row r="276" spans="1:28" s="50" customFormat="1" ht="17.25" customHeight="1" x14ac:dyDescent="0.2">
      <c r="A276" s="59"/>
      <c r="B276" s="51"/>
      <c r="C276" s="52" t="s">
        <v>127</v>
      </c>
      <c r="D276" s="63">
        <v>0</v>
      </c>
      <c r="E276" s="172">
        <f t="shared" si="187"/>
        <v>0</v>
      </c>
      <c r="F276" s="180">
        <f t="shared" si="187"/>
        <v>0</v>
      </c>
      <c r="G276" s="172">
        <f t="shared" si="187"/>
        <v>0</v>
      </c>
      <c r="H276" s="172">
        <f t="shared" si="187"/>
        <v>0</v>
      </c>
      <c r="I276" s="172">
        <f t="shared" si="187"/>
        <v>0</v>
      </c>
      <c r="J276" s="180">
        <f t="shared" si="178"/>
        <v>0</v>
      </c>
      <c r="K276" s="180">
        <f t="shared" si="187"/>
        <v>0</v>
      </c>
      <c r="L276" s="205">
        <f t="shared" si="177"/>
        <v>0</v>
      </c>
      <c r="M276" s="205">
        <f t="shared" si="177"/>
        <v>0</v>
      </c>
      <c r="N276" s="205">
        <f t="shared" si="177"/>
        <v>0</v>
      </c>
      <c r="O276" s="279">
        <f t="shared" si="186"/>
        <v>0</v>
      </c>
      <c r="P276" s="238">
        <f t="shared" si="177"/>
        <v>0</v>
      </c>
      <c r="Q276" s="238">
        <f t="shared" si="177"/>
        <v>0</v>
      </c>
      <c r="R276" s="238">
        <f t="shared" si="177"/>
        <v>0</v>
      </c>
      <c r="S276" s="238">
        <f t="shared" si="180"/>
        <v>0</v>
      </c>
      <c r="T276" s="238">
        <f t="shared" si="181"/>
        <v>0</v>
      </c>
      <c r="U276" s="238">
        <f t="shared" si="181"/>
        <v>0</v>
      </c>
      <c r="V276" s="238">
        <f t="shared" si="181"/>
        <v>0</v>
      </c>
      <c r="W276" s="238">
        <f t="shared" si="182"/>
        <v>0</v>
      </c>
      <c r="X276" s="238">
        <f t="shared" si="183"/>
        <v>0</v>
      </c>
      <c r="Y276" s="238">
        <f t="shared" si="183"/>
        <v>0</v>
      </c>
      <c r="Z276" s="238">
        <f t="shared" si="183"/>
        <v>0</v>
      </c>
      <c r="AA276" s="238">
        <f t="shared" si="184"/>
        <v>0</v>
      </c>
      <c r="AB276" s="239">
        <f t="shared" si="185"/>
        <v>0</v>
      </c>
    </row>
    <row r="277" spans="1:28" s="50" customFormat="1" ht="17.25" customHeight="1" x14ac:dyDescent="0.2">
      <c r="A277" s="414" t="s">
        <v>65</v>
      </c>
      <c r="B277" s="415"/>
      <c r="C277" s="416" t="s">
        <v>66</v>
      </c>
      <c r="D277" s="417"/>
      <c r="E277" s="418">
        <f>E278+E295+E312</f>
        <v>14.289645</v>
      </c>
      <c r="F277" s="418">
        <f t="shared" ref="F277:J277" si="188">F278+F295+F312</f>
        <v>51.638363999999996</v>
      </c>
      <c r="G277" s="418">
        <f t="shared" si="188"/>
        <v>17.119516000000001</v>
      </c>
      <c r="H277" s="418">
        <f t="shared" si="188"/>
        <v>17.319434000000001</v>
      </c>
      <c r="I277" s="418">
        <f t="shared" si="188"/>
        <v>17.547878000000001</v>
      </c>
      <c r="J277" s="418">
        <f t="shared" si="188"/>
        <v>51.986827999999996</v>
      </c>
      <c r="K277" s="418">
        <f>K278+K295+K312</f>
        <v>185.72102591999999</v>
      </c>
      <c r="L277" s="208">
        <f t="shared" ref="L277" si="189">L278+L295+L312</f>
        <v>10.513120000000001</v>
      </c>
      <c r="M277" s="208">
        <f t="shared" ref="M277" si="190">M278+M295+M312</f>
        <v>9.2991700000000002</v>
      </c>
      <c r="N277" s="208">
        <f t="shared" ref="N277:P277" si="191">N278+N295+N312</f>
        <v>13.185336999999999</v>
      </c>
      <c r="O277" s="208">
        <f t="shared" ref="O277" si="192">O278+O295+O312</f>
        <v>32.997627000000001</v>
      </c>
      <c r="P277" s="208">
        <f t="shared" si="191"/>
        <v>14.138519999999998</v>
      </c>
      <c r="Q277" s="208">
        <f t="shared" ref="Q277:T277" si="193">Q278+Q295+Q312</f>
        <v>14.241460000000002</v>
      </c>
      <c r="R277" s="208">
        <f t="shared" si="193"/>
        <v>22.374604999999999</v>
      </c>
      <c r="S277" s="208">
        <f t="shared" si="193"/>
        <v>50.754584999999999</v>
      </c>
      <c r="T277" s="208">
        <f t="shared" si="193"/>
        <v>16.135270999999999</v>
      </c>
      <c r="U277" s="208">
        <f t="shared" ref="U277:W277" si="194">U278+U295+U312</f>
        <v>13.772520000000002</v>
      </c>
      <c r="V277" s="208">
        <f t="shared" si="194"/>
        <v>13.772520000000002</v>
      </c>
      <c r="W277" s="208">
        <f t="shared" si="194"/>
        <v>43.680310999999996</v>
      </c>
      <c r="X277" s="208">
        <f t="shared" ref="X277:Z277" si="195">X278+X295+X312</f>
        <v>13.772520000000002</v>
      </c>
      <c r="Y277" s="208">
        <f t="shared" si="195"/>
        <v>13.772520000000002</v>
      </c>
      <c r="Z277" s="208">
        <f t="shared" si="195"/>
        <v>13.772520000000002</v>
      </c>
      <c r="AA277" s="208">
        <f t="shared" ref="AA277" si="196">AA278+AA295+AA312</f>
        <v>41.31756</v>
      </c>
      <c r="AB277" s="419">
        <f t="shared" si="185"/>
        <v>168.75008299999999</v>
      </c>
    </row>
    <row r="278" spans="1:28" s="62" customFormat="1" ht="17.25" customHeight="1" x14ac:dyDescent="0.2">
      <c r="A278" s="434">
        <v>17</v>
      </c>
      <c r="B278" s="425" t="s">
        <v>67</v>
      </c>
      <c r="C278" s="426" t="s">
        <v>68</v>
      </c>
      <c r="D278" s="64">
        <f>SUM(D279:D296)</f>
        <v>0</v>
      </c>
      <c r="E278" s="428">
        <f>'1.Danh muc CPHC'!BD26</f>
        <v>1.0511330000000001</v>
      </c>
      <c r="F278" s="428">
        <f>'1.Danh muc CPHC'!BE26</f>
        <v>7.1037079999999992</v>
      </c>
      <c r="G278" s="428">
        <f>'1.Danh muc CPHC'!BF26</f>
        <v>2.1259259999999998</v>
      </c>
      <c r="H278" s="428">
        <f>'1.Danh muc CPHC'!BG26</f>
        <v>2.9296299999999995</v>
      </c>
      <c r="I278" s="428">
        <f>'1.Danh muc CPHC'!BH26</f>
        <v>0.37036999999999998</v>
      </c>
      <c r="J278" s="428">
        <f>'1.Danh muc CPHC'!BI26</f>
        <v>5.4259259999999987</v>
      </c>
      <c r="K278" s="428">
        <f>'1.Danh muc CPHC'!BJ26</f>
        <v>40.48624152</v>
      </c>
      <c r="L278" s="173">
        <v>0</v>
      </c>
      <c r="M278" s="173">
        <v>0</v>
      </c>
      <c r="N278" s="173">
        <v>0.42</v>
      </c>
      <c r="O278" s="429">
        <f>SUM(L278:N278)</f>
        <v>0.42</v>
      </c>
      <c r="P278" s="173">
        <v>1.6203700000000001</v>
      </c>
      <c r="Q278" s="173">
        <v>2.3094450000000002</v>
      </c>
      <c r="R278" s="173">
        <v>2.0770369999999998</v>
      </c>
      <c r="S278" s="241">
        <f>SUM(P278:R278)</f>
        <v>6.0068520000000003</v>
      </c>
      <c r="T278" s="173">
        <v>2.35</v>
      </c>
      <c r="U278" s="241">
        <v>1.57037</v>
      </c>
      <c r="V278" s="241">
        <v>1.57037</v>
      </c>
      <c r="W278" s="241">
        <f>SUM(T278:V278)</f>
        <v>5.4907400000000006</v>
      </c>
      <c r="X278" s="241">
        <v>1.57037</v>
      </c>
      <c r="Y278" s="241">
        <v>1.57037</v>
      </c>
      <c r="Z278" s="241">
        <v>1.57037</v>
      </c>
      <c r="AA278" s="241">
        <f>SUM(X278:Z278)</f>
        <v>4.7111099999999997</v>
      </c>
      <c r="AB278" s="241">
        <f t="shared" si="185"/>
        <v>16.628702000000004</v>
      </c>
    </row>
    <row r="279" spans="1:28" s="50" customFormat="1" ht="17.25" customHeight="1" x14ac:dyDescent="0.2">
      <c r="A279" s="59"/>
      <c r="B279" s="63">
        <v>0.1</v>
      </c>
      <c r="C279" s="52" t="s">
        <v>112</v>
      </c>
      <c r="D279" s="63" t="s">
        <v>129</v>
      </c>
      <c r="E279" s="172">
        <f>$B279*E$278</f>
        <v>0.10511330000000002</v>
      </c>
      <c r="F279" s="172">
        <f t="shared" ref="F279:I294" si="197">$B279*F$278</f>
        <v>0.71037079999999997</v>
      </c>
      <c r="G279" s="172">
        <f t="shared" si="197"/>
        <v>0.21259259999999999</v>
      </c>
      <c r="H279" s="172">
        <f t="shared" si="197"/>
        <v>0.29296299999999997</v>
      </c>
      <c r="I279" s="172">
        <f t="shared" si="197"/>
        <v>3.7037E-2</v>
      </c>
      <c r="J279" s="180">
        <f t="shared" ref="J279:J294" si="198">SUM(G279:I279)</f>
        <v>0.54259259999999998</v>
      </c>
      <c r="K279" s="180">
        <f t="shared" ref="K279:U294" si="199">$B279*K$278</f>
        <v>4.0486241520000004</v>
      </c>
      <c r="L279" s="207">
        <f t="shared" si="199"/>
        <v>0</v>
      </c>
      <c r="M279" s="205">
        <f t="shared" si="199"/>
        <v>0</v>
      </c>
      <c r="N279" s="205">
        <f t="shared" si="199"/>
        <v>4.2000000000000003E-2</v>
      </c>
      <c r="O279" s="279">
        <f t="shared" ref="O279" si="200">SUM(L279:N279)</f>
        <v>4.2000000000000003E-2</v>
      </c>
      <c r="P279" s="238">
        <f t="shared" si="199"/>
        <v>0.16203700000000001</v>
      </c>
      <c r="Q279" s="238">
        <f t="shared" si="199"/>
        <v>0.23094450000000002</v>
      </c>
      <c r="R279" s="238">
        <f t="shared" si="199"/>
        <v>0.20770369999999999</v>
      </c>
      <c r="S279" s="238">
        <f t="shared" ref="S279:S294" si="201">SUM(P279:R279)</f>
        <v>0.60068520000000003</v>
      </c>
      <c r="T279" s="238">
        <f t="shared" si="199"/>
        <v>0.23500000000000001</v>
      </c>
      <c r="U279" s="238">
        <f t="shared" si="199"/>
        <v>0.15703700000000001</v>
      </c>
      <c r="V279" s="238">
        <f t="shared" ref="T279:V294" si="202">$B279*V$278</f>
        <v>0.15703700000000001</v>
      </c>
      <c r="W279" s="238">
        <f t="shared" ref="W279:W294" si="203">SUM(T279:V279)</f>
        <v>0.54907400000000006</v>
      </c>
      <c r="X279" s="238">
        <f t="shared" ref="X279:Z294" si="204">$B279*X$278</f>
        <v>0.15703700000000001</v>
      </c>
      <c r="Y279" s="238">
        <f t="shared" si="204"/>
        <v>0.15703700000000001</v>
      </c>
      <c r="Z279" s="238">
        <f t="shared" si="204"/>
        <v>0.15703700000000001</v>
      </c>
      <c r="AA279" s="238">
        <f t="shared" ref="AA279:AA294" si="205">SUM(X279:Z279)</f>
        <v>0.47111100000000006</v>
      </c>
      <c r="AB279" s="239">
        <f t="shared" si="185"/>
        <v>1.6628702000000002</v>
      </c>
    </row>
    <row r="280" spans="1:28" s="50" customFormat="1" ht="17.25" customHeight="1" x14ac:dyDescent="0.2">
      <c r="A280" s="59"/>
      <c r="B280" s="63">
        <v>0.1</v>
      </c>
      <c r="C280" s="52" t="s">
        <v>113</v>
      </c>
      <c r="D280" s="63" t="s">
        <v>129</v>
      </c>
      <c r="E280" s="172">
        <f t="shared" ref="E280:E294" si="206">$B280*E$278</f>
        <v>0.10511330000000002</v>
      </c>
      <c r="F280" s="172">
        <f t="shared" si="197"/>
        <v>0.71037079999999997</v>
      </c>
      <c r="G280" s="172">
        <f t="shared" si="197"/>
        <v>0.21259259999999999</v>
      </c>
      <c r="H280" s="172">
        <f t="shared" si="197"/>
        <v>0.29296299999999997</v>
      </c>
      <c r="I280" s="172">
        <f t="shared" si="197"/>
        <v>3.7037E-2</v>
      </c>
      <c r="J280" s="180">
        <f t="shared" si="198"/>
        <v>0.54259259999999998</v>
      </c>
      <c r="K280" s="180">
        <f t="shared" ref="K280:K294" si="207">$B280*K$278</f>
        <v>4.0486241520000004</v>
      </c>
      <c r="L280" s="207">
        <f t="shared" si="199"/>
        <v>0</v>
      </c>
      <c r="M280" s="205">
        <f t="shared" si="199"/>
        <v>0</v>
      </c>
      <c r="N280" s="205">
        <f t="shared" si="199"/>
        <v>4.2000000000000003E-2</v>
      </c>
      <c r="O280" s="279">
        <f t="shared" ref="O280:O294" si="208">SUM(L280:N280)</f>
        <v>4.2000000000000003E-2</v>
      </c>
      <c r="P280" s="238">
        <f t="shared" si="199"/>
        <v>0.16203700000000001</v>
      </c>
      <c r="Q280" s="238">
        <f t="shared" si="199"/>
        <v>0.23094450000000002</v>
      </c>
      <c r="R280" s="238">
        <f t="shared" si="199"/>
        <v>0.20770369999999999</v>
      </c>
      <c r="S280" s="238">
        <f t="shared" si="201"/>
        <v>0.60068520000000003</v>
      </c>
      <c r="T280" s="238">
        <f t="shared" si="202"/>
        <v>0.23500000000000001</v>
      </c>
      <c r="U280" s="238">
        <f t="shared" si="202"/>
        <v>0.15703700000000001</v>
      </c>
      <c r="V280" s="238">
        <f t="shared" si="202"/>
        <v>0.15703700000000001</v>
      </c>
      <c r="W280" s="238">
        <f t="shared" si="203"/>
        <v>0.54907400000000006</v>
      </c>
      <c r="X280" s="238">
        <f t="shared" si="204"/>
        <v>0.15703700000000001</v>
      </c>
      <c r="Y280" s="238">
        <f t="shared" si="204"/>
        <v>0.15703700000000001</v>
      </c>
      <c r="Z280" s="238">
        <f t="shared" si="204"/>
        <v>0.15703700000000001</v>
      </c>
      <c r="AA280" s="238">
        <f t="shared" si="205"/>
        <v>0.47111100000000006</v>
      </c>
      <c r="AB280" s="239">
        <f t="shared" si="185"/>
        <v>1.6628702000000002</v>
      </c>
    </row>
    <row r="281" spans="1:28" s="50" customFormat="1" ht="17.25" customHeight="1" x14ac:dyDescent="0.2">
      <c r="A281" s="59"/>
      <c r="B281" s="63">
        <v>0.1</v>
      </c>
      <c r="C281" s="52" t="s">
        <v>114</v>
      </c>
      <c r="D281" s="63" t="s">
        <v>129</v>
      </c>
      <c r="E281" s="172">
        <f t="shared" si="206"/>
        <v>0.10511330000000002</v>
      </c>
      <c r="F281" s="172">
        <f t="shared" si="197"/>
        <v>0.71037079999999997</v>
      </c>
      <c r="G281" s="172">
        <f t="shared" si="197"/>
        <v>0.21259259999999999</v>
      </c>
      <c r="H281" s="172">
        <f t="shared" si="197"/>
        <v>0.29296299999999997</v>
      </c>
      <c r="I281" s="172">
        <f t="shared" si="197"/>
        <v>3.7037E-2</v>
      </c>
      <c r="J281" s="180">
        <f t="shared" si="198"/>
        <v>0.54259259999999998</v>
      </c>
      <c r="K281" s="180">
        <f t="shared" si="207"/>
        <v>4.0486241520000004</v>
      </c>
      <c r="L281" s="207">
        <f t="shared" si="199"/>
        <v>0</v>
      </c>
      <c r="M281" s="205">
        <f t="shared" si="199"/>
        <v>0</v>
      </c>
      <c r="N281" s="205">
        <f t="shared" si="199"/>
        <v>4.2000000000000003E-2</v>
      </c>
      <c r="O281" s="279">
        <f t="shared" si="208"/>
        <v>4.2000000000000003E-2</v>
      </c>
      <c r="P281" s="238">
        <f t="shared" si="199"/>
        <v>0.16203700000000001</v>
      </c>
      <c r="Q281" s="238">
        <f t="shared" si="199"/>
        <v>0.23094450000000002</v>
      </c>
      <c r="R281" s="238">
        <f t="shared" si="199"/>
        <v>0.20770369999999999</v>
      </c>
      <c r="S281" s="238">
        <f t="shared" si="201"/>
        <v>0.60068520000000003</v>
      </c>
      <c r="T281" s="238">
        <f t="shared" si="202"/>
        <v>0.23500000000000001</v>
      </c>
      <c r="U281" s="238">
        <f t="shared" si="202"/>
        <v>0.15703700000000001</v>
      </c>
      <c r="V281" s="238">
        <f t="shared" si="202"/>
        <v>0.15703700000000001</v>
      </c>
      <c r="W281" s="238">
        <f t="shared" si="203"/>
        <v>0.54907400000000006</v>
      </c>
      <c r="X281" s="238">
        <f t="shared" si="204"/>
        <v>0.15703700000000001</v>
      </c>
      <c r="Y281" s="238">
        <f t="shared" si="204"/>
        <v>0.15703700000000001</v>
      </c>
      <c r="Z281" s="238">
        <f t="shared" si="204"/>
        <v>0.15703700000000001</v>
      </c>
      <c r="AA281" s="238">
        <f t="shared" si="205"/>
        <v>0.47111100000000006</v>
      </c>
      <c r="AB281" s="239">
        <f t="shared" si="185"/>
        <v>1.6628702000000002</v>
      </c>
    </row>
    <row r="282" spans="1:28" s="50" customFormat="1" ht="17.25" customHeight="1" x14ac:dyDescent="0.2">
      <c r="A282" s="59"/>
      <c r="B282" s="63">
        <v>0.06</v>
      </c>
      <c r="C282" s="52" t="s">
        <v>115</v>
      </c>
      <c r="D282" s="63" t="s">
        <v>129</v>
      </c>
      <c r="E282" s="172">
        <f t="shared" si="206"/>
        <v>6.306798000000001E-2</v>
      </c>
      <c r="F282" s="172">
        <f t="shared" si="197"/>
        <v>0.42622247999999996</v>
      </c>
      <c r="G282" s="172">
        <f t="shared" si="197"/>
        <v>0.12755555999999998</v>
      </c>
      <c r="H282" s="172">
        <f t="shared" si="197"/>
        <v>0.17577779999999996</v>
      </c>
      <c r="I282" s="172">
        <f t="shared" si="197"/>
        <v>2.2222199999999998E-2</v>
      </c>
      <c r="J282" s="180">
        <f t="shared" si="198"/>
        <v>0.32555555999999997</v>
      </c>
      <c r="K282" s="180">
        <f t="shared" si="207"/>
        <v>2.4291744912</v>
      </c>
      <c r="L282" s="207">
        <f t="shared" si="199"/>
        <v>0</v>
      </c>
      <c r="M282" s="205">
        <f t="shared" si="199"/>
        <v>0</v>
      </c>
      <c r="N282" s="205">
        <f t="shared" si="199"/>
        <v>2.5199999999999997E-2</v>
      </c>
      <c r="O282" s="279">
        <f t="shared" si="208"/>
        <v>2.5199999999999997E-2</v>
      </c>
      <c r="P282" s="238">
        <f t="shared" si="199"/>
        <v>9.7222200000000009E-2</v>
      </c>
      <c r="Q282" s="238">
        <f t="shared" si="199"/>
        <v>0.13856670000000001</v>
      </c>
      <c r="R282" s="238">
        <f t="shared" si="199"/>
        <v>0.12462221999999998</v>
      </c>
      <c r="S282" s="238">
        <f t="shared" si="201"/>
        <v>0.36041111999999997</v>
      </c>
      <c r="T282" s="238">
        <f t="shared" si="202"/>
        <v>0.14099999999999999</v>
      </c>
      <c r="U282" s="238">
        <f t="shared" si="202"/>
        <v>9.4222200000000006E-2</v>
      </c>
      <c r="V282" s="238">
        <f t="shared" si="202"/>
        <v>9.4222200000000006E-2</v>
      </c>
      <c r="W282" s="238">
        <f t="shared" si="203"/>
        <v>0.32944439999999997</v>
      </c>
      <c r="X282" s="238">
        <f t="shared" si="204"/>
        <v>9.4222200000000006E-2</v>
      </c>
      <c r="Y282" s="238">
        <f t="shared" si="204"/>
        <v>9.4222200000000006E-2</v>
      </c>
      <c r="Z282" s="238">
        <f t="shared" si="204"/>
        <v>9.4222200000000006E-2</v>
      </c>
      <c r="AA282" s="238">
        <f t="shared" si="205"/>
        <v>0.28266659999999999</v>
      </c>
      <c r="AB282" s="239">
        <f t="shared" si="185"/>
        <v>0.99772211999999993</v>
      </c>
    </row>
    <row r="283" spans="1:28" s="50" customFormat="1" ht="17.25" customHeight="1" x14ac:dyDescent="0.2">
      <c r="A283" s="59"/>
      <c r="B283" s="63">
        <v>0.06</v>
      </c>
      <c r="C283" s="52" t="s">
        <v>116</v>
      </c>
      <c r="D283" s="63" t="s">
        <v>129</v>
      </c>
      <c r="E283" s="172">
        <f t="shared" si="206"/>
        <v>6.306798000000001E-2</v>
      </c>
      <c r="F283" s="172">
        <f t="shared" si="197"/>
        <v>0.42622247999999996</v>
      </c>
      <c r="G283" s="172">
        <f t="shared" si="197"/>
        <v>0.12755555999999998</v>
      </c>
      <c r="H283" s="172">
        <f t="shared" si="197"/>
        <v>0.17577779999999996</v>
      </c>
      <c r="I283" s="172">
        <f t="shared" si="197"/>
        <v>2.2222199999999998E-2</v>
      </c>
      <c r="J283" s="180">
        <f t="shared" si="198"/>
        <v>0.32555555999999997</v>
      </c>
      <c r="K283" s="180">
        <f t="shared" si="207"/>
        <v>2.4291744912</v>
      </c>
      <c r="L283" s="207">
        <f t="shared" si="199"/>
        <v>0</v>
      </c>
      <c r="M283" s="205">
        <f t="shared" si="199"/>
        <v>0</v>
      </c>
      <c r="N283" s="205">
        <f t="shared" si="199"/>
        <v>2.5199999999999997E-2</v>
      </c>
      <c r="O283" s="279">
        <f t="shared" si="208"/>
        <v>2.5199999999999997E-2</v>
      </c>
      <c r="P283" s="238">
        <f t="shared" si="199"/>
        <v>9.7222200000000009E-2</v>
      </c>
      <c r="Q283" s="238">
        <f t="shared" si="199"/>
        <v>0.13856670000000001</v>
      </c>
      <c r="R283" s="238">
        <f t="shared" si="199"/>
        <v>0.12462221999999998</v>
      </c>
      <c r="S283" s="238">
        <f t="shared" si="201"/>
        <v>0.36041111999999997</v>
      </c>
      <c r="T283" s="238">
        <f t="shared" si="202"/>
        <v>0.14099999999999999</v>
      </c>
      <c r="U283" s="238">
        <f t="shared" si="202"/>
        <v>9.4222200000000006E-2</v>
      </c>
      <c r="V283" s="238">
        <f t="shared" si="202"/>
        <v>9.4222200000000006E-2</v>
      </c>
      <c r="W283" s="238">
        <f t="shared" si="203"/>
        <v>0.32944439999999997</v>
      </c>
      <c r="X283" s="238">
        <f t="shared" si="204"/>
        <v>9.4222200000000006E-2</v>
      </c>
      <c r="Y283" s="238">
        <f t="shared" si="204"/>
        <v>9.4222200000000006E-2</v>
      </c>
      <c r="Z283" s="238">
        <f t="shared" si="204"/>
        <v>9.4222200000000006E-2</v>
      </c>
      <c r="AA283" s="238">
        <f t="shared" si="205"/>
        <v>0.28266659999999999</v>
      </c>
      <c r="AB283" s="239">
        <f t="shared" si="185"/>
        <v>0.99772211999999993</v>
      </c>
    </row>
    <row r="284" spans="1:28" s="50" customFormat="1" ht="17.25" customHeight="1" x14ac:dyDescent="0.2">
      <c r="A284" s="59"/>
      <c r="B284" s="63">
        <v>0.08</v>
      </c>
      <c r="C284" s="52" t="s">
        <v>117</v>
      </c>
      <c r="D284" s="63" t="s">
        <v>129</v>
      </c>
      <c r="E284" s="172">
        <f t="shared" si="206"/>
        <v>8.4090640000000008E-2</v>
      </c>
      <c r="F284" s="172">
        <f t="shared" si="197"/>
        <v>0.56829663999999991</v>
      </c>
      <c r="G284" s="172">
        <f t="shared" si="197"/>
        <v>0.17007407999999999</v>
      </c>
      <c r="H284" s="172">
        <f t="shared" si="197"/>
        <v>0.23437039999999998</v>
      </c>
      <c r="I284" s="172">
        <f t="shared" si="197"/>
        <v>2.9629599999999999E-2</v>
      </c>
      <c r="J284" s="180">
        <f t="shared" si="198"/>
        <v>0.43407407999999997</v>
      </c>
      <c r="K284" s="180">
        <f t="shared" si="207"/>
        <v>3.2388993215999999</v>
      </c>
      <c r="L284" s="207">
        <f t="shared" si="199"/>
        <v>0</v>
      </c>
      <c r="M284" s="205">
        <f t="shared" si="199"/>
        <v>0</v>
      </c>
      <c r="N284" s="205">
        <f t="shared" si="199"/>
        <v>3.3599999999999998E-2</v>
      </c>
      <c r="O284" s="279">
        <f t="shared" si="208"/>
        <v>3.3599999999999998E-2</v>
      </c>
      <c r="P284" s="238">
        <f t="shared" si="199"/>
        <v>0.12962960000000001</v>
      </c>
      <c r="Q284" s="238">
        <f t="shared" si="199"/>
        <v>0.18475560000000002</v>
      </c>
      <c r="R284" s="238">
        <f t="shared" si="199"/>
        <v>0.16616296</v>
      </c>
      <c r="S284" s="238">
        <f t="shared" si="201"/>
        <v>0.48054816</v>
      </c>
      <c r="T284" s="238">
        <f t="shared" si="202"/>
        <v>0.188</v>
      </c>
      <c r="U284" s="238">
        <f t="shared" si="202"/>
        <v>0.12562960000000001</v>
      </c>
      <c r="V284" s="238">
        <f t="shared" si="202"/>
        <v>0.12562960000000001</v>
      </c>
      <c r="W284" s="238">
        <f t="shared" si="203"/>
        <v>0.43925920000000002</v>
      </c>
      <c r="X284" s="238">
        <f t="shared" si="204"/>
        <v>0.12562960000000001</v>
      </c>
      <c r="Y284" s="238">
        <f t="shared" si="204"/>
        <v>0.12562960000000001</v>
      </c>
      <c r="Z284" s="238">
        <f t="shared" si="204"/>
        <v>0.12562960000000001</v>
      </c>
      <c r="AA284" s="238">
        <f t="shared" si="205"/>
        <v>0.37688880000000002</v>
      </c>
      <c r="AB284" s="239">
        <f t="shared" si="185"/>
        <v>1.3302961600000003</v>
      </c>
    </row>
    <row r="285" spans="1:28" s="50" customFormat="1" ht="17.25" customHeight="1" x14ac:dyDescent="0.2">
      <c r="A285" s="59"/>
      <c r="B285" s="63">
        <v>0.08</v>
      </c>
      <c r="C285" s="52" t="s">
        <v>118</v>
      </c>
      <c r="D285" s="63" t="s">
        <v>129</v>
      </c>
      <c r="E285" s="172">
        <f t="shared" si="206"/>
        <v>8.4090640000000008E-2</v>
      </c>
      <c r="F285" s="172">
        <f t="shared" si="197"/>
        <v>0.56829663999999991</v>
      </c>
      <c r="G285" s="172">
        <f t="shared" si="197"/>
        <v>0.17007407999999999</v>
      </c>
      <c r="H285" s="172">
        <f t="shared" si="197"/>
        <v>0.23437039999999998</v>
      </c>
      <c r="I285" s="172">
        <f t="shared" si="197"/>
        <v>2.9629599999999999E-2</v>
      </c>
      <c r="J285" s="180">
        <f t="shared" si="198"/>
        <v>0.43407407999999997</v>
      </c>
      <c r="K285" s="180">
        <f t="shared" si="207"/>
        <v>3.2388993215999999</v>
      </c>
      <c r="L285" s="207">
        <f t="shared" si="199"/>
        <v>0</v>
      </c>
      <c r="M285" s="205">
        <f t="shared" si="199"/>
        <v>0</v>
      </c>
      <c r="N285" s="205">
        <f t="shared" si="199"/>
        <v>3.3599999999999998E-2</v>
      </c>
      <c r="O285" s="279">
        <f t="shared" si="208"/>
        <v>3.3599999999999998E-2</v>
      </c>
      <c r="P285" s="238">
        <f t="shared" si="199"/>
        <v>0.12962960000000001</v>
      </c>
      <c r="Q285" s="238">
        <f t="shared" si="199"/>
        <v>0.18475560000000002</v>
      </c>
      <c r="R285" s="238">
        <f t="shared" si="199"/>
        <v>0.16616296</v>
      </c>
      <c r="S285" s="238">
        <f t="shared" si="201"/>
        <v>0.48054816</v>
      </c>
      <c r="T285" s="238">
        <f t="shared" si="202"/>
        <v>0.188</v>
      </c>
      <c r="U285" s="238">
        <f t="shared" si="202"/>
        <v>0.12562960000000001</v>
      </c>
      <c r="V285" s="238">
        <f t="shared" si="202"/>
        <v>0.12562960000000001</v>
      </c>
      <c r="W285" s="238">
        <f t="shared" si="203"/>
        <v>0.43925920000000002</v>
      </c>
      <c r="X285" s="238">
        <f t="shared" si="204"/>
        <v>0.12562960000000001</v>
      </c>
      <c r="Y285" s="238">
        <f t="shared" si="204"/>
        <v>0.12562960000000001</v>
      </c>
      <c r="Z285" s="238">
        <f t="shared" si="204"/>
        <v>0.12562960000000001</v>
      </c>
      <c r="AA285" s="238">
        <f t="shared" si="205"/>
        <v>0.37688880000000002</v>
      </c>
      <c r="AB285" s="239">
        <f t="shared" si="185"/>
        <v>1.3302961600000003</v>
      </c>
    </row>
    <row r="286" spans="1:28" s="50" customFormat="1" ht="17.25" customHeight="1" x14ac:dyDescent="0.2">
      <c r="A286" s="59"/>
      <c r="B286" s="63">
        <v>0.06</v>
      </c>
      <c r="C286" s="52" t="s">
        <v>119</v>
      </c>
      <c r="D286" s="63" t="s">
        <v>129</v>
      </c>
      <c r="E286" s="172">
        <f t="shared" si="206"/>
        <v>6.306798000000001E-2</v>
      </c>
      <c r="F286" s="172">
        <f t="shared" si="197"/>
        <v>0.42622247999999996</v>
      </c>
      <c r="G286" s="172">
        <f t="shared" si="197"/>
        <v>0.12755555999999998</v>
      </c>
      <c r="H286" s="172">
        <f t="shared" si="197"/>
        <v>0.17577779999999996</v>
      </c>
      <c r="I286" s="172">
        <f t="shared" si="197"/>
        <v>2.2222199999999998E-2</v>
      </c>
      <c r="J286" s="180">
        <f t="shared" si="198"/>
        <v>0.32555555999999997</v>
      </c>
      <c r="K286" s="180">
        <f t="shared" si="207"/>
        <v>2.4291744912</v>
      </c>
      <c r="L286" s="207">
        <f t="shared" si="199"/>
        <v>0</v>
      </c>
      <c r="M286" s="205">
        <f t="shared" si="199"/>
        <v>0</v>
      </c>
      <c r="N286" s="205">
        <f t="shared" si="199"/>
        <v>2.5199999999999997E-2</v>
      </c>
      <c r="O286" s="279">
        <f t="shared" si="208"/>
        <v>2.5199999999999997E-2</v>
      </c>
      <c r="P286" s="238">
        <f t="shared" si="199"/>
        <v>9.7222200000000009E-2</v>
      </c>
      <c r="Q286" s="238">
        <f t="shared" si="199"/>
        <v>0.13856670000000001</v>
      </c>
      <c r="R286" s="238">
        <f t="shared" si="199"/>
        <v>0.12462221999999998</v>
      </c>
      <c r="S286" s="238">
        <f t="shared" si="201"/>
        <v>0.36041111999999997</v>
      </c>
      <c r="T286" s="238">
        <f t="shared" si="202"/>
        <v>0.14099999999999999</v>
      </c>
      <c r="U286" s="238">
        <f t="shared" si="202"/>
        <v>9.4222200000000006E-2</v>
      </c>
      <c r="V286" s="238">
        <f t="shared" si="202"/>
        <v>9.4222200000000006E-2</v>
      </c>
      <c r="W286" s="238">
        <f t="shared" si="203"/>
        <v>0.32944439999999997</v>
      </c>
      <c r="X286" s="238">
        <f t="shared" si="204"/>
        <v>9.4222200000000006E-2</v>
      </c>
      <c r="Y286" s="238">
        <f t="shared" si="204"/>
        <v>9.4222200000000006E-2</v>
      </c>
      <c r="Z286" s="238">
        <f t="shared" si="204"/>
        <v>9.4222200000000006E-2</v>
      </c>
      <c r="AA286" s="238">
        <f t="shared" si="205"/>
        <v>0.28266659999999999</v>
      </c>
      <c r="AB286" s="239">
        <f t="shared" si="185"/>
        <v>0.99772211999999993</v>
      </c>
    </row>
    <row r="287" spans="1:28" s="50" customFormat="1" ht="17.25" customHeight="1" x14ac:dyDescent="0.2">
      <c r="A287" s="59"/>
      <c r="B287" s="63">
        <v>0.06</v>
      </c>
      <c r="C287" s="52" t="s">
        <v>120</v>
      </c>
      <c r="D287" s="63" t="s">
        <v>129</v>
      </c>
      <c r="E287" s="172">
        <f t="shared" si="206"/>
        <v>6.306798000000001E-2</v>
      </c>
      <c r="F287" s="172">
        <f t="shared" si="197"/>
        <v>0.42622247999999996</v>
      </c>
      <c r="G287" s="172">
        <f t="shared" si="197"/>
        <v>0.12755555999999998</v>
      </c>
      <c r="H287" s="172">
        <f t="shared" si="197"/>
        <v>0.17577779999999996</v>
      </c>
      <c r="I287" s="172">
        <f t="shared" si="197"/>
        <v>2.2222199999999998E-2</v>
      </c>
      <c r="J287" s="180">
        <f t="shared" si="198"/>
        <v>0.32555555999999997</v>
      </c>
      <c r="K287" s="180">
        <f t="shared" si="207"/>
        <v>2.4291744912</v>
      </c>
      <c r="L287" s="207">
        <f t="shared" si="199"/>
        <v>0</v>
      </c>
      <c r="M287" s="205">
        <f t="shared" si="199"/>
        <v>0</v>
      </c>
      <c r="N287" s="205">
        <f t="shared" si="199"/>
        <v>2.5199999999999997E-2</v>
      </c>
      <c r="O287" s="279">
        <f t="shared" si="208"/>
        <v>2.5199999999999997E-2</v>
      </c>
      <c r="P287" s="238">
        <f t="shared" si="199"/>
        <v>9.7222200000000009E-2</v>
      </c>
      <c r="Q287" s="238">
        <f t="shared" si="199"/>
        <v>0.13856670000000001</v>
      </c>
      <c r="R287" s="238">
        <f t="shared" si="199"/>
        <v>0.12462221999999998</v>
      </c>
      <c r="S287" s="238">
        <f t="shared" si="201"/>
        <v>0.36041111999999997</v>
      </c>
      <c r="T287" s="238">
        <f t="shared" si="202"/>
        <v>0.14099999999999999</v>
      </c>
      <c r="U287" s="238">
        <f t="shared" si="202"/>
        <v>9.4222200000000006E-2</v>
      </c>
      <c r="V287" s="238">
        <f t="shared" si="202"/>
        <v>9.4222200000000006E-2</v>
      </c>
      <c r="W287" s="238">
        <f t="shared" si="203"/>
        <v>0.32944439999999997</v>
      </c>
      <c r="X287" s="238">
        <f t="shared" si="204"/>
        <v>9.4222200000000006E-2</v>
      </c>
      <c r="Y287" s="238">
        <f t="shared" si="204"/>
        <v>9.4222200000000006E-2</v>
      </c>
      <c r="Z287" s="238">
        <f t="shared" si="204"/>
        <v>9.4222200000000006E-2</v>
      </c>
      <c r="AA287" s="238">
        <f t="shared" si="205"/>
        <v>0.28266659999999999</v>
      </c>
      <c r="AB287" s="239">
        <f t="shared" si="185"/>
        <v>0.99772211999999993</v>
      </c>
    </row>
    <row r="288" spans="1:28" s="50" customFormat="1" ht="17.25" customHeight="1" x14ac:dyDescent="0.2">
      <c r="A288" s="59"/>
      <c r="B288" s="63">
        <v>0.02</v>
      </c>
      <c r="C288" s="52" t="s">
        <v>121</v>
      </c>
      <c r="D288" s="63" t="s">
        <v>129</v>
      </c>
      <c r="E288" s="172">
        <f t="shared" si="206"/>
        <v>2.1022660000000002E-2</v>
      </c>
      <c r="F288" s="172">
        <f t="shared" si="197"/>
        <v>0.14207415999999998</v>
      </c>
      <c r="G288" s="172">
        <f t="shared" si="197"/>
        <v>4.2518519999999997E-2</v>
      </c>
      <c r="H288" s="172">
        <f t="shared" si="197"/>
        <v>5.8592599999999995E-2</v>
      </c>
      <c r="I288" s="172">
        <f t="shared" si="197"/>
        <v>7.4073999999999997E-3</v>
      </c>
      <c r="J288" s="180">
        <f t="shared" si="198"/>
        <v>0.10851851999999999</v>
      </c>
      <c r="K288" s="180">
        <f t="shared" si="207"/>
        <v>0.80972483039999998</v>
      </c>
      <c r="L288" s="207">
        <f t="shared" si="199"/>
        <v>0</v>
      </c>
      <c r="M288" s="205">
        <f t="shared" si="199"/>
        <v>0</v>
      </c>
      <c r="N288" s="205">
        <f t="shared" si="199"/>
        <v>8.3999999999999995E-3</v>
      </c>
      <c r="O288" s="279">
        <f t="shared" si="208"/>
        <v>8.3999999999999995E-3</v>
      </c>
      <c r="P288" s="238">
        <f t="shared" si="199"/>
        <v>3.2407400000000003E-2</v>
      </c>
      <c r="Q288" s="238">
        <f t="shared" si="199"/>
        <v>4.6188900000000005E-2</v>
      </c>
      <c r="R288" s="238">
        <f t="shared" si="199"/>
        <v>4.154074E-2</v>
      </c>
      <c r="S288" s="238">
        <f t="shared" si="201"/>
        <v>0.12013704</v>
      </c>
      <c r="T288" s="238">
        <f t="shared" si="202"/>
        <v>4.7E-2</v>
      </c>
      <c r="U288" s="238">
        <f t="shared" si="202"/>
        <v>3.1407400000000002E-2</v>
      </c>
      <c r="V288" s="238">
        <f t="shared" si="202"/>
        <v>3.1407400000000002E-2</v>
      </c>
      <c r="W288" s="238">
        <f t="shared" si="203"/>
        <v>0.1098148</v>
      </c>
      <c r="X288" s="238">
        <f t="shared" si="204"/>
        <v>3.1407400000000002E-2</v>
      </c>
      <c r="Y288" s="238">
        <f t="shared" si="204"/>
        <v>3.1407400000000002E-2</v>
      </c>
      <c r="Z288" s="238">
        <f t="shared" si="204"/>
        <v>3.1407400000000002E-2</v>
      </c>
      <c r="AA288" s="238">
        <f t="shared" si="205"/>
        <v>9.4222200000000006E-2</v>
      </c>
      <c r="AB288" s="239">
        <f t="shared" si="185"/>
        <v>0.33257404000000007</v>
      </c>
    </row>
    <row r="289" spans="1:28" s="50" customFormat="1" ht="17.25" customHeight="1" x14ac:dyDescent="0.2">
      <c r="A289" s="59"/>
      <c r="B289" s="63">
        <v>0.02</v>
      </c>
      <c r="C289" s="52" t="s">
        <v>122</v>
      </c>
      <c r="D289" s="63" t="s">
        <v>129</v>
      </c>
      <c r="E289" s="172">
        <f t="shared" si="206"/>
        <v>2.1022660000000002E-2</v>
      </c>
      <c r="F289" s="172">
        <f t="shared" si="197"/>
        <v>0.14207415999999998</v>
      </c>
      <c r="G289" s="172">
        <f t="shared" si="197"/>
        <v>4.2518519999999997E-2</v>
      </c>
      <c r="H289" s="172">
        <f t="shared" si="197"/>
        <v>5.8592599999999995E-2</v>
      </c>
      <c r="I289" s="172">
        <f t="shared" si="197"/>
        <v>7.4073999999999997E-3</v>
      </c>
      <c r="J289" s="180">
        <f t="shared" si="198"/>
        <v>0.10851851999999999</v>
      </c>
      <c r="K289" s="180">
        <f t="shared" si="207"/>
        <v>0.80972483039999998</v>
      </c>
      <c r="L289" s="207">
        <f t="shared" si="199"/>
        <v>0</v>
      </c>
      <c r="M289" s="205">
        <f t="shared" si="199"/>
        <v>0</v>
      </c>
      <c r="N289" s="205">
        <f t="shared" si="199"/>
        <v>8.3999999999999995E-3</v>
      </c>
      <c r="O289" s="279">
        <f t="shared" si="208"/>
        <v>8.3999999999999995E-3</v>
      </c>
      <c r="P289" s="238">
        <f t="shared" si="199"/>
        <v>3.2407400000000003E-2</v>
      </c>
      <c r="Q289" s="238">
        <f t="shared" si="199"/>
        <v>4.6188900000000005E-2</v>
      </c>
      <c r="R289" s="238">
        <f t="shared" si="199"/>
        <v>4.154074E-2</v>
      </c>
      <c r="S289" s="238">
        <f t="shared" si="201"/>
        <v>0.12013704</v>
      </c>
      <c r="T289" s="238">
        <f t="shared" si="202"/>
        <v>4.7E-2</v>
      </c>
      <c r="U289" s="238">
        <f t="shared" si="202"/>
        <v>3.1407400000000002E-2</v>
      </c>
      <c r="V289" s="238">
        <f t="shared" si="202"/>
        <v>3.1407400000000002E-2</v>
      </c>
      <c r="W289" s="238">
        <f t="shared" si="203"/>
        <v>0.1098148</v>
      </c>
      <c r="X289" s="238">
        <f t="shared" si="204"/>
        <v>3.1407400000000002E-2</v>
      </c>
      <c r="Y289" s="238">
        <f t="shared" si="204"/>
        <v>3.1407400000000002E-2</v>
      </c>
      <c r="Z289" s="238">
        <f t="shared" si="204"/>
        <v>3.1407400000000002E-2</v>
      </c>
      <c r="AA289" s="238">
        <f t="shared" si="205"/>
        <v>9.4222200000000006E-2</v>
      </c>
      <c r="AB289" s="239">
        <f t="shared" si="185"/>
        <v>0.33257404000000007</v>
      </c>
    </row>
    <row r="290" spans="1:28" s="50" customFormat="1" ht="17.25" customHeight="1" x14ac:dyDescent="0.2">
      <c r="A290" s="59"/>
      <c r="B290" s="63">
        <v>0.02</v>
      </c>
      <c r="C290" s="52" t="s">
        <v>123</v>
      </c>
      <c r="D290" s="63" t="s">
        <v>129</v>
      </c>
      <c r="E290" s="172">
        <f t="shared" si="206"/>
        <v>2.1022660000000002E-2</v>
      </c>
      <c r="F290" s="172">
        <f t="shared" si="197"/>
        <v>0.14207415999999998</v>
      </c>
      <c r="G290" s="172">
        <f t="shared" si="197"/>
        <v>4.2518519999999997E-2</v>
      </c>
      <c r="H290" s="172">
        <f t="shared" si="197"/>
        <v>5.8592599999999995E-2</v>
      </c>
      <c r="I290" s="172">
        <f t="shared" si="197"/>
        <v>7.4073999999999997E-3</v>
      </c>
      <c r="J290" s="180">
        <f t="shared" si="198"/>
        <v>0.10851851999999999</v>
      </c>
      <c r="K290" s="180">
        <f t="shared" si="207"/>
        <v>0.80972483039999998</v>
      </c>
      <c r="L290" s="207">
        <f t="shared" si="199"/>
        <v>0</v>
      </c>
      <c r="M290" s="205">
        <f t="shared" si="199"/>
        <v>0</v>
      </c>
      <c r="N290" s="205">
        <f t="shared" si="199"/>
        <v>8.3999999999999995E-3</v>
      </c>
      <c r="O290" s="279">
        <f t="shared" si="208"/>
        <v>8.3999999999999995E-3</v>
      </c>
      <c r="P290" s="238">
        <f t="shared" si="199"/>
        <v>3.2407400000000003E-2</v>
      </c>
      <c r="Q290" s="238">
        <f t="shared" si="199"/>
        <v>4.6188900000000005E-2</v>
      </c>
      <c r="R290" s="238">
        <f t="shared" si="199"/>
        <v>4.154074E-2</v>
      </c>
      <c r="S290" s="238">
        <f t="shared" si="201"/>
        <v>0.12013704</v>
      </c>
      <c r="T290" s="238">
        <f t="shared" si="202"/>
        <v>4.7E-2</v>
      </c>
      <c r="U290" s="238">
        <f t="shared" si="202"/>
        <v>3.1407400000000002E-2</v>
      </c>
      <c r="V290" s="238">
        <f t="shared" si="202"/>
        <v>3.1407400000000002E-2</v>
      </c>
      <c r="W290" s="238">
        <f t="shared" si="203"/>
        <v>0.1098148</v>
      </c>
      <c r="X290" s="238">
        <f t="shared" si="204"/>
        <v>3.1407400000000002E-2</v>
      </c>
      <c r="Y290" s="238">
        <f t="shared" si="204"/>
        <v>3.1407400000000002E-2</v>
      </c>
      <c r="Z290" s="238">
        <f t="shared" si="204"/>
        <v>3.1407400000000002E-2</v>
      </c>
      <c r="AA290" s="238">
        <f t="shared" si="205"/>
        <v>9.4222200000000006E-2</v>
      </c>
      <c r="AB290" s="239">
        <f t="shared" si="185"/>
        <v>0.33257404000000007</v>
      </c>
    </row>
    <row r="291" spans="1:28" s="50" customFormat="1" ht="17.25" customHeight="1" x14ac:dyDescent="0.2">
      <c r="A291" s="59"/>
      <c r="B291" s="63">
        <v>0.02</v>
      </c>
      <c r="C291" s="52" t="s">
        <v>124</v>
      </c>
      <c r="D291" s="63" t="s">
        <v>129</v>
      </c>
      <c r="E291" s="172">
        <f t="shared" si="206"/>
        <v>2.1022660000000002E-2</v>
      </c>
      <c r="F291" s="172">
        <f t="shared" si="197"/>
        <v>0.14207415999999998</v>
      </c>
      <c r="G291" s="172">
        <f t="shared" si="197"/>
        <v>4.2518519999999997E-2</v>
      </c>
      <c r="H291" s="172">
        <f t="shared" si="197"/>
        <v>5.8592599999999995E-2</v>
      </c>
      <c r="I291" s="172">
        <f t="shared" si="197"/>
        <v>7.4073999999999997E-3</v>
      </c>
      <c r="J291" s="180">
        <f t="shared" si="198"/>
        <v>0.10851851999999999</v>
      </c>
      <c r="K291" s="180">
        <f t="shared" si="207"/>
        <v>0.80972483039999998</v>
      </c>
      <c r="L291" s="207">
        <f t="shared" si="199"/>
        <v>0</v>
      </c>
      <c r="M291" s="205">
        <f t="shared" si="199"/>
        <v>0</v>
      </c>
      <c r="N291" s="205">
        <f t="shared" si="199"/>
        <v>8.3999999999999995E-3</v>
      </c>
      <c r="O291" s="279">
        <f t="shared" si="208"/>
        <v>8.3999999999999995E-3</v>
      </c>
      <c r="P291" s="238">
        <f t="shared" si="199"/>
        <v>3.2407400000000003E-2</v>
      </c>
      <c r="Q291" s="238">
        <f t="shared" si="199"/>
        <v>4.6188900000000005E-2</v>
      </c>
      <c r="R291" s="238">
        <f t="shared" si="199"/>
        <v>4.154074E-2</v>
      </c>
      <c r="S291" s="238">
        <f t="shared" si="201"/>
        <v>0.12013704</v>
      </c>
      <c r="T291" s="238">
        <f t="shared" si="202"/>
        <v>4.7E-2</v>
      </c>
      <c r="U291" s="238">
        <f t="shared" si="202"/>
        <v>3.1407400000000002E-2</v>
      </c>
      <c r="V291" s="238">
        <f t="shared" si="202"/>
        <v>3.1407400000000002E-2</v>
      </c>
      <c r="W291" s="238">
        <f t="shared" si="203"/>
        <v>0.1098148</v>
      </c>
      <c r="X291" s="238">
        <f t="shared" si="204"/>
        <v>3.1407400000000002E-2</v>
      </c>
      <c r="Y291" s="238">
        <f t="shared" si="204"/>
        <v>3.1407400000000002E-2</v>
      </c>
      <c r="Z291" s="238">
        <f t="shared" si="204"/>
        <v>3.1407400000000002E-2</v>
      </c>
      <c r="AA291" s="238">
        <f t="shared" si="205"/>
        <v>9.4222200000000006E-2</v>
      </c>
      <c r="AB291" s="239">
        <f t="shared" si="185"/>
        <v>0.33257404000000007</v>
      </c>
    </row>
    <row r="292" spans="1:28" s="50" customFormat="1" ht="17.25" customHeight="1" x14ac:dyDescent="0.2">
      <c r="A292" s="59"/>
      <c r="B292" s="63">
        <v>0.11</v>
      </c>
      <c r="C292" s="52" t="s">
        <v>125</v>
      </c>
      <c r="D292" s="63" t="s">
        <v>129</v>
      </c>
      <c r="E292" s="172">
        <f t="shared" si="206"/>
        <v>0.11562463000000001</v>
      </c>
      <c r="F292" s="172">
        <f t="shared" si="197"/>
        <v>0.78140787999999994</v>
      </c>
      <c r="G292" s="172">
        <f t="shared" si="197"/>
        <v>0.23385185999999997</v>
      </c>
      <c r="H292" s="172">
        <f t="shared" si="197"/>
        <v>0.32225929999999997</v>
      </c>
      <c r="I292" s="172">
        <f t="shared" si="197"/>
        <v>4.0740699999999998E-2</v>
      </c>
      <c r="J292" s="180">
        <f t="shared" si="198"/>
        <v>0.5968518599999999</v>
      </c>
      <c r="K292" s="180">
        <f t="shared" si="207"/>
        <v>4.4534865671999997</v>
      </c>
      <c r="L292" s="207">
        <f t="shared" si="199"/>
        <v>0</v>
      </c>
      <c r="M292" s="205">
        <f t="shared" si="199"/>
        <v>0</v>
      </c>
      <c r="N292" s="205">
        <f t="shared" si="199"/>
        <v>4.6199999999999998E-2</v>
      </c>
      <c r="O292" s="279">
        <f t="shared" si="208"/>
        <v>4.6199999999999998E-2</v>
      </c>
      <c r="P292" s="238">
        <f t="shared" si="199"/>
        <v>0.1782407</v>
      </c>
      <c r="Q292" s="238">
        <f t="shared" si="199"/>
        <v>0.25403895000000004</v>
      </c>
      <c r="R292" s="238">
        <f t="shared" si="199"/>
        <v>0.22847406999999997</v>
      </c>
      <c r="S292" s="238">
        <f t="shared" si="201"/>
        <v>0.66075371999999999</v>
      </c>
      <c r="T292" s="238">
        <f t="shared" si="202"/>
        <v>0.25850000000000001</v>
      </c>
      <c r="U292" s="238">
        <f t="shared" si="202"/>
        <v>0.1727407</v>
      </c>
      <c r="V292" s="238">
        <f t="shared" si="202"/>
        <v>0.1727407</v>
      </c>
      <c r="W292" s="238">
        <f t="shared" si="203"/>
        <v>0.6039814</v>
      </c>
      <c r="X292" s="238">
        <f t="shared" si="204"/>
        <v>0.1727407</v>
      </c>
      <c r="Y292" s="238">
        <f t="shared" si="204"/>
        <v>0.1727407</v>
      </c>
      <c r="Z292" s="238">
        <f t="shared" si="204"/>
        <v>0.1727407</v>
      </c>
      <c r="AA292" s="238">
        <f t="shared" si="205"/>
        <v>0.51822210000000002</v>
      </c>
      <c r="AB292" s="239">
        <f t="shared" si="185"/>
        <v>1.8291572199999999</v>
      </c>
    </row>
    <row r="293" spans="1:28" s="50" customFormat="1" ht="17.25" customHeight="1" x14ac:dyDescent="0.2">
      <c r="A293" s="59"/>
      <c r="B293" s="63">
        <v>0.08</v>
      </c>
      <c r="C293" s="52" t="s">
        <v>126</v>
      </c>
      <c r="D293" s="63" t="s">
        <v>129</v>
      </c>
      <c r="E293" s="172">
        <f t="shared" si="206"/>
        <v>8.4090640000000008E-2</v>
      </c>
      <c r="F293" s="172">
        <f t="shared" si="197"/>
        <v>0.56829663999999991</v>
      </c>
      <c r="G293" s="172">
        <f t="shared" si="197"/>
        <v>0.17007407999999999</v>
      </c>
      <c r="H293" s="172">
        <f t="shared" si="197"/>
        <v>0.23437039999999998</v>
      </c>
      <c r="I293" s="172">
        <f t="shared" si="197"/>
        <v>2.9629599999999999E-2</v>
      </c>
      <c r="J293" s="180">
        <f t="shared" si="198"/>
        <v>0.43407407999999997</v>
      </c>
      <c r="K293" s="180">
        <f t="shared" si="207"/>
        <v>3.2388993215999999</v>
      </c>
      <c r="L293" s="207">
        <f t="shared" si="199"/>
        <v>0</v>
      </c>
      <c r="M293" s="205">
        <f t="shared" si="199"/>
        <v>0</v>
      </c>
      <c r="N293" s="205">
        <f t="shared" si="199"/>
        <v>3.3599999999999998E-2</v>
      </c>
      <c r="O293" s="279">
        <f t="shared" si="208"/>
        <v>3.3599999999999998E-2</v>
      </c>
      <c r="P293" s="238">
        <f t="shared" si="199"/>
        <v>0.12962960000000001</v>
      </c>
      <c r="Q293" s="238">
        <f t="shared" si="199"/>
        <v>0.18475560000000002</v>
      </c>
      <c r="R293" s="238">
        <f t="shared" si="199"/>
        <v>0.16616296</v>
      </c>
      <c r="S293" s="238">
        <f t="shared" si="201"/>
        <v>0.48054816</v>
      </c>
      <c r="T293" s="238">
        <f t="shared" si="202"/>
        <v>0.188</v>
      </c>
      <c r="U293" s="238">
        <f t="shared" si="202"/>
        <v>0.12562960000000001</v>
      </c>
      <c r="V293" s="238">
        <f t="shared" si="202"/>
        <v>0.12562960000000001</v>
      </c>
      <c r="W293" s="238">
        <f t="shared" si="203"/>
        <v>0.43925920000000002</v>
      </c>
      <c r="X293" s="238">
        <f t="shared" si="204"/>
        <v>0.12562960000000001</v>
      </c>
      <c r="Y293" s="238">
        <f t="shared" si="204"/>
        <v>0.12562960000000001</v>
      </c>
      <c r="Z293" s="238">
        <f t="shared" si="204"/>
        <v>0.12562960000000001</v>
      </c>
      <c r="AA293" s="238">
        <f t="shared" si="205"/>
        <v>0.37688880000000002</v>
      </c>
      <c r="AB293" s="239">
        <f t="shared" si="185"/>
        <v>1.3302961600000003</v>
      </c>
    </row>
    <row r="294" spans="1:28" s="50" customFormat="1" ht="17.25" customHeight="1" x14ac:dyDescent="0.2">
      <c r="A294" s="59"/>
      <c r="B294" s="63">
        <v>0.03</v>
      </c>
      <c r="C294" s="52" t="s">
        <v>127</v>
      </c>
      <c r="D294" s="63" t="s">
        <v>129</v>
      </c>
      <c r="E294" s="172">
        <f t="shared" si="206"/>
        <v>3.1533990000000005E-2</v>
      </c>
      <c r="F294" s="172">
        <f t="shared" si="197"/>
        <v>0.21311123999999998</v>
      </c>
      <c r="G294" s="172">
        <f t="shared" si="197"/>
        <v>6.3777779999999992E-2</v>
      </c>
      <c r="H294" s="172">
        <f t="shared" si="197"/>
        <v>8.7888899999999978E-2</v>
      </c>
      <c r="I294" s="172">
        <f t="shared" si="197"/>
        <v>1.1111099999999999E-2</v>
      </c>
      <c r="J294" s="180">
        <f t="shared" si="198"/>
        <v>0.16277777999999998</v>
      </c>
      <c r="K294" s="180">
        <f t="shared" si="207"/>
        <v>1.2145872456</v>
      </c>
      <c r="L294" s="207">
        <f t="shared" si="199"/>
        <v>0</v>
      </c>
      <c r="M294" s="205">
        <f t="shared" si="199"/>
        <v>0</v>
      </c>
      <c r="N294" s="205">
        <f t="shared" si="199"/>
        <v>1.2599999999999998E-2</v>
      </c>
      <c r="O294" s="279">
        <f t="shared" si="208"/>
        <v>1.2599999999999998E-2</v>
      </c>
      <c r="P294" s="238">
        <f t="shared" si="199"/>
        <v>4.8611100000000004E-2</v>
      </c>
      <c r="Q294" s="238">
        <f t="shared" si="199"/>
        <v>6.9283350000000007E-2</v>
      </c>
      <c r="R294" s="238">
        <f t="shared" si="199"/>
        <v>6.2311109999999989E-2</v>
      </c>
      <c r="S294" s="238">
        <f t="shared" si="201"/>
        <v>0.18020555999999999</v>
      </c>
      <c r="T294" s="238">
        <f t="shared" si="202"/>
        <v>7.0499999999999993E-2</v>
      </c>
      <c r="U294" s="238">
        <f t="shared" si="202"/>
        <v>4.7111100000000003E-2</v>
      </c>
      <c r="V294" s="238">
        <f t="shared" si="202"/>
        <v>4.7111100000000003E-2</v>
      </c>
      <c r="W294" s="238">
        <f t="shared" si="203"/>
        <v>0.16472219999999999</v>
      </c>
      <c r="X294" s="238">
        <f t="shared" si="204"/>
        <v>4.7111100000000003E-2</v>
      </c>
      <c r="Y294" s="238">
        <f t="shared" si="204"/>
        <v>4.7111100000000003E-2</v>
      </c>
      <c r="Z294" s="238">
        <f t="shared" si="204"/>
        <v>4.7111100000000003E-2</v>
      </c>
      <c r="AA294" s="238">
        <f t="shared" si="205"/>
        <v>0.1413333</v>
      </c>
      <c r="AB294" s="239">
        <f t="shared" si="185"/>
        <v>0.49886105999999997</v>
      </c>
    </row>
    <row r="295" spans="1:28" s="62" customFormat="1" ht="17.25" customHeight="1" x14ac:dyDescent="0.2">
      <c r="A295" s="434">
        <v>18</v>
      </c>
      <c r="B295" s="425" t="s">
        <v>69</v>
      </c>
      <c r="C295" s="426" t="s">
        <v>70</v>
      </c>
      <c r="D295" s="64">
        <f>SUM(D296:D313)</f>
        <v>0</v>
      </c>
      <c r="E295" s="428">
        <f>'1.Danh muc CPHC'!BD27</f>
        <v>11.054729999999999</v>
      </c>
      <c r="F295" s="428">
        <f>'1.Danh muc CPHC'!BE27</f>
        <v>34.280850000000001</v>
      </c>
      <c r="G295" s="428">
        <f>'1.Danh muc CPHC'!BF27</f>
        <v>11.477923000000001</v>
      </c>
      <c r="H295" s="428">
        <f>'1.Danh muc CPHC'!BG27</f>
        <v>12.719897000000001</v>
      </c>
      <c r="I295" s="428">
        <f>'1.Danh muc CPHC'!BH27</f>
        <v>14.701952</v>
      </c>
      <c r="J295" s="428">
        <f>'1.Danh muc CPHC'!BI27</f>
        <v>38.899771999999999</v>
      </c>
      <c r="K295" s="428">
        <f>'1.Danh muc CPHC'!BJ27</f>
        <v>112.43494078000001</v>
      </c>
      <c r="L295" s="173">
        <v>10.513120000000001</v>
      </c>
      <c r="M295" s="173">
        <v>7.5491700000000002</v>
      </c>
      <c r="N295" s="173">
        <v>11.565337</v>
      </c>
      <c r="O295" s="429">
        <f>SUM(L295:N295)</f>
        <v>29.627627</v>
      </c>
      <c r="P295" s="173">
        <v>11.616149999999999</v>
      </c>
      <c r="Q295" s="173">
        <v>9.9460150000000009</v>
      </c>
      <c r="R295" s="173">
        <v>13.196298000000001</v>
      </c>
      <c r="S295" s="241">
        <f>SUM(P295:R295)</f>
        <v>34.758462999999999</v>
      </c>
      <c r="T295" s="173">
        <v>12.835270999999999</v>
      </c>
      <c r="U295" s="173">
        <v>10.216150000000001</v>
      </c>
      <c r="V295" s="173">
        <v>10.216150000000001</v>
      </c>
      <c r="W295" s="241">
        <f>SUM(T295:V295)</f>
        <v>33.267570999999997</v>
      </c>
      <c r="X295" s="173">
        <v>10.216150000000001</v>
      </c>
      <c r="Y295" s="173">
        <v>10.216150000000001</v>
      </c>
      <c r="Z295" s="173">
        <v>10.216150000000001</v>
      </c>
      <c r="AA295" s="241">
        <f>SUM(X295:Z295)</f>
        <v>30.648450000000004</v>
      </c>
      <c r="AB295" s="241">
        <f t="shared" si="185"/>
        <v>128.302111</v>
      </c>
    </row>
    <row r="296" spans="1:28" s="50" customFormat="1" ht="17.25" customHeight="1" x14ac:dyDescent="0.2">
      <c r="A296" s="59"/>
      <c r="B296" s="63">
        <v>0.1</v>
      </c>
      <c r="C296" s="52" t="s">
        <v>112</v>
      </c>
      <c r="D296" s="63" t="s">
        <v>129</v>
      </c>
      <c r="E296" s="172">
        <f>$B296*E$295</f>
        <v>1.1054729999999999</v>
      </c>
      <c r="F296" s="172">
        <f t="shared" ref="F296:I311" si="209">$B296*F$295</f>
        <v>3.4280850000000003</v>
      </c>
      <c r="G296" s="172">
        <f t="shared" si="209"/>
        <v>1.1477923000000001</v>
      </c>
      <c r="H296" s="172">
        <f t="shared" si="209"/>
        <v>1.2719897000000002</v>
      </c>
      <c r="I296" s="172">
        <f t="shared" si="209"/>
        <v>1.4701952</v>
      </c>
      <c r="J296" s="180">
        <f t="shared" ref="J296:J311" si="210">SUM(G296:I296)</f>
        <v>3.8899772000000006</v>
      </c>
      <c r="K296" s="180">
        <f t="shared" ref="K296:U311" si="211">$B296*K$295</f>
        <v>11.243494078000001</v>
      </c>
      <c r="L296" s="207">
        <f t="shared" si="211"/>
        <v>1.051312</v>
      </c>
      <c r="M296" s="205">
        <f t="shared" si="211"/>
        <v>0.75491700000000006</v>
      </c>
      <c r="N296" s="205">
        <f t="shared" si="211"/>
        <v>1.1565337</v>
      </c>
      <c r="O296" s="279">
        <f t="shared" ref="O296" si="212">SUM(L296:N296)</f>
        <v>2.9627626999999999</v>
      </c>
      <c r="P296" s="238">
        <f t="shared" si="211"/>
        <v>1.1616150000000001</v>
      </c>
      <c r="Q296" s="238">
        <f t="shared" si="211"/>
        <v>0.99460150000000014</v>
      </c>
      <c r="R296" s="238">
        <f t="shared" si="211"/>
        <v>1.3196298000000002</v>
      </c>
      <c r="S296" s="238">
        <f t="shared" ref="S296:S311" si="213">SUM(P296:R296)</f>
        <v>3.4758463000000006</v>
      </c>
      <c r="T296" s="238">
        <f t="shared" si="211"/>
        <v>1.2835270999999999</v>
      </c>
      <c r="U296" s="238">
        <f t="shared" si="211"/>
        <v>1.0216150000000002</v>
      </c>
      <c r="V296" s="238">
        <f t="shared" ref="T296:V311" si="214">$B296*V$295</f>
        <v>1.0216150000000002</v>
      </c>
      <c r="W296" s="238">
        <f t="shared" ref="W296:W311" si="215">SUM(T296:V296)</f>
        <v>3.3267571000000005</v>
      </c>
      <c r="X296" s="238">
        <f t="shared" ref="X296:Z311" si="216">$B296*X$295</f>
        <v>1.0216150000000002</v>
      </c>
      <c r="Y296" s="238">
        <f t="shared" si="216"/>
        <v>1.0216150000000002</v>
      </c>
      <c r="Z296" s="238">
        <f t="shared" si="216"/>
        <v>1.0216150000000002</v>
      </c>
      <c r="AA296" s="238">
        <f t="shared" ref="AA296:AA311" si="217">SUM(X296:Z296)</f>
        <v>3.0648450000000005</v>
      </c>
      <c r="AB296" s="239">
        <f t="shared" si="185"/>
        <v>12.8302111</v>
      </c>
    </row>
    <row r="297" spans="1:28" s="50" customFormat="1" ht="17.25" customHeight="1" x14ac:dyDescent="0.2">
      <c r="A297" s="59"/>
      <c r="B297" s="63">
        <v>0.1</v>
      </c>
      <c r="C297" s="52" t="s">
        <v>113</v>
      </c>
      <c r="D297" s="63" t="s">
        <v>129</v>
      </c>
      <c r="E297" s="172">
        <f t="shared" ref="E297:E311" si="218">$B297*E$295</f>
        <v>1.1054729999999999</v>
      </c>
      <c r="F297" s="172">
        <f t="shared" si="209"/>
        <v>3.4280850000000003</v>
      </c>
      <c r="G297" s="172">
        <f t="shared" si="209"/>
        <v>1.1477923000000001</v>
      </c>
      <c r="H297" s="172">
        <f t="shared" si="209"/>
        <v>1.2719897000000002</v>
      </c>
      <c r="I297" s="172">
        <f t="shared" si="209"/>
        <v>1.4701952</v>
      </c>
      <c r="J297" s="180">
        <f t="shared" si="210"/>
        <v>3.8899772000000006</v>
      </c>
      <c r="K297" s="180">
        <f t="shared" si="211"/>
        <v>11.243494078000001</v>
      </c>
      <c r="L297" s="207">
        <f t="shared" si="211"/>
        <v>1.051312</v>
      </c>
      <c r="M297" s="205">
        <f t="shared" si="211"/>
        <v>0.75491700000000006</v>
      </c>
      <c r="N297" s="205">
        <f t="shared" si="211"/>
        <v>1.1565337</v>
      </c>
      <c r="O297" s="279">
        <f t="shared" ref="O297:O311" si="219">SUM(L297:N297)</f>
        <v>2.9627626999999999</v>
      </c>
      <c r="P297" s="238">
        <f t="shared" si="211"/>
        <v>1.1616150000000001</v>
      </c>
      <c r="Q297" s="238">
        <f t="shared" si="211"/>
        <v>0.99460150000000014</v>
      </c>
      <c r="R297" s="238">
        <f t="shared" si="211"/>
        <v>1.3196298000000002</v>
      </c>
      <c r="S297" s="238">
        <f t="shared" si="213"/>
        <v>3.4758463000000006</v>
      </c>
      <c r="T297" s="238">
        <f t="shared" si="214"/>
        <v>1.2835270999999999</v>
      </c>
      <c r="U297" s="238">
        <f t="shared" si="214"/>
        <v>1.0216150000000002</v>
      </c>
      <c r="V297" s="238">
        <f t="shared" si="214"/>
        <v>1.0216150000000002</v>
      </c>
      <c r="W297" s="238">
        <f t="shared" si="215"/>
        <v>3.3267571000000005</v>
      </c>
      <c r="X297" s="238">
        <f t="shared" si="216"/>
        <v>1.0216150000000002</v>
      </c>
      <c r="Y297" s="238">
        <f t="shared" si="216"/>
        <v>1.0216150000000002</v>
      </c>
      <c r="Z297" s="238">
        <f t="shared" si="216"/>
        <v>1.0216150000000002</v>
      </c>
      <c r="AA297" s="238">
        <f t="shared" si="217"/>
        <v>3.0648450000000005</v>
      </c>
      <c r="AB297" s="239">
        <f t="shared" si="185"/>
        <v>12.8302111</v>
      </c>
    </row>
    <row r="298" spans="1:28" s="50" customFormat="1" ht="17.25" customHeight="1" x14ac:dyDescent="0.2">
      <c r="A298" s="59"/>
      <c r="B298" s="63">
        <v>0.1</v>
      </c>
      <c r="C298" s="52" t="s">
        <v>114</v>
      </c>
      <c r="D298" s="63" t="s">
        <v>129</v>
      </c>
      <c r="E298" s="172">
        <f t="shared" si="218"/>
        <v>1.1054729999999999</v>
      </c>
      <c r="F298" s="172">
        <f t="shared" si="209"/>
        <v>3.4280850000000003</v>
      </c>
      <c r="G298" s="172">
        <f t="shared" si="209"/>
        <v>1.1477923000000001</v>
      </c>
      <c r="H298" s="172">
        <f t="shared" si="209"/>
        <v>1.2719897000000002</v>
      </c>
      <c r="I298" s="172">
        <f t="shared" si="209"/>
        <v>1.4701952</v>
      </c>
      <c r="J298" s="180">
        <f t="shared" si="210"/>
        <v>3.8899772000000006</v>
      </c>
      <c r="K298" s="180">
        <f t="shared" si="211"/>
        <v>11.243494078000001</v>
      </c>
      <c r="L298" s="207">
        <f t="shared" si="211"/>
        <v>1.051312</v>
      </c>
      <c r="M298" s="205">
        <f t="shared" si="211"/>
        <v>0.75491700000000006</v>
      </c>
      <c r="N298" s="205">
        <f t="shared" si="211"/>
        <v>1.1565337</v>
      </c>
      <c r="O298" s="279">
        <f t="shared" si="219"/>
        <v>2.9627626999999999</v>
      </c>
      <c r="P298" s="238">
        <f t="shared" si="211"/>
        <v>1.1616150000000001</v>
      </c>
      <c r="Q298" s="238">
        <f t="shared" si="211"/>
        <v>0.99460150000000014</v>
      </c>
      <c r="R298" s="238">
        <f t="shared" si="211"/>
        <v>1.3196298000000002</v>
      </c>
      <c r="S298" s="238">
        <f t="shared" si="213"/>
        <v>3.4758463000000006</v>
      </c>
      <c r="T298" s="238">
        <f t="shared" si="214"/>
        <v>1.2835270999999999</v>
      </c>
      <c r="U298" s="238">
        <f t="shared" si="214"/>
        <v>1.0216150000000002</v>
      </c>
      <c r="V298" s="238">
        <f t="shared" si="214"/>
        <v>1.0216150000000002</v>
      </c>
      <c r="W298" s="238">
        <f t="shared" si="215"/>
        <v>3.3267571000000005</v>
      </c>
      <c r="X298" s="238">
        <f t="shared" si="216"/>
        <v>1.0216150000000002</v>
      </c>
      <c r="Y298" s="238">
        <f t="shared" si="216"/>
        <v>1.0216150000000002</v>
      </c>
      <c r="Z298" s="238">
        <f t="shared" si="216"/>
        <v>1.0216150000000002</v>
      </c>
      <c r="AA298" s="238">
        <f t="shared" si="217"/>
        <v>3.0648450000000005</v>
      </c>
      <c r="AB298" s="239">
        <f t="shared" si="185"/>
        <v>12.8302111</v>
      </c>
    </row>
    <row r="299" spans="1:28" s="50" customFormat="1" ht="17.25" customHeight="1" x14ac:dyDescent="0.2">
      <c r="A299" s="59"/>
      <c r="B299" s="63">
        <v>0.06</v>
      </c>
      <c r="C299" s="52" t="s">
        <v>115</v>
      </c>
      <c r="D299" s="63" t="s">
        <v>129</v>
      </c>
      <c r="E299" s="172">
        <f t="shared" si="218"/>
        <v>0.66328379999999998</v>
      </c>
      <c r="F299" s="172">
        <f t="shared" si="209"/>
        <v>2.056851</v>
      </c>
      <c r="G299" s="172">
        <f t="shared" si="209"/>
        <v>0.68867538000000006</v>
      </c>
      <c r="H299" s="172">
        <f t="shared" si="209"/>
        <v>0.76319382000000002</v>
      </c>
      <c r="I299" s="172">
        <f t="shared" si="209"/>
        <v>0.88211711999999998</v>
      </c>
      <c r="J299" s="180">
        <f t="shared" si="210"/>
        <v>2.3339863200000002</v>
      </c>
      <c r="K299" s="180">
        <f t="shared" si="211"/>
        <v>6.7460964468000002</v>
      </c>
      <c r="L299" s="207">
        <f t="shared" si="211"/>
        <v>0.63078719999999999</v>
      </c>
      <c r="M299" s="205">
        <f t="shared" si="211"/>
        <v>0.45295019999999997</v>
      </c>
      <c r="N299" s="205">
        <f t="shared" si="211"/>
        <v>0.69392021999999998</v>
      </c>
      <c r="O299" s="279">
        <f t="shared" si="219"/>
        <v>1.7776576199999998</v>
      </c>
      <c r="P299" s="238">
        <f t="shared" si="211"/>
        <v>0.69696899999999995</v>
      </c>
      <c r="Q299" s="238">
        <f t="shared" si="211"/>
        <v>0.59676090000000004</v>
      </c>
      <c r="R299" s="238">
        <f t="shared" si="211"/>
        <v>0.79177788000000004</v>
      </c>
      <c r="S299" s="238">
        <f t="shared" si="213"/>
        <v>2.0855077799999999</v>
      </c>
      <c r="T299" s="238">
        <f t="shared" si="214"/>
        <v>0.77011625999999989</v>
      </c>
      <c r="U299" s="238">
        <f t="shared" si="214"/>
        <v>0.61296899999999999</v>
      </c>
      <c r="V299" s="238">
        <f t="shared" si="214"/>
        <v>0.61296899999999999</v>
      </c>
      <c r="W299" s="238">
        <f t="shared" si="215"/>
        <v>1.9960542599999997</v>
      </c>
      <c r="X299" s="238">
        <f t="shared" si="216"/>
        <v>0.61296899999999999</v>
      </c>
      <c r="Y299" s="238">
        <f t="shared" si="216"/>
        <v>0.61296899999999999</v>
      </c>
      <c r="Z299" s="238">
        <f t="shared" si="216"/>
        <v>0.61296899999999999</v>
      </c>
      <c r="AA299" s="238">
        <f t="shared" si="217"/>
        <v>1.8389069999999998</v>
      </c>
      <c r="AB299" s="239">
        <f t="shared" si="185"/>
        <v>7.6981266599999998</v>
      </c>
    </row>
    <row r="300" spans="1:28" s="50" customFormat="1" ht="17.25" customHeight="1" x14ac:dyDescent="0.2">
      <c r="A300" s="59"/>
      <c r="B300" s="63">
        <v>0.06</v>
      </c>
      <c r="C300" s="52" t="s">
        <v>116</v>
      </c>
      <c r="D300" s="63" t="s">
        <v>129</v>
      </c>
      <c r="E300" s="172">
        <f t="shared" si="218"/>
        <v>0.66328379999999998</v>
      </c>
      <c r="F300" s="172">
        <f t="shared" si="209"/>
        <v>2.056851</v>
      </c>
      <c r="G300" s="172">
        <f t="shared" si="209"/>
        <v>0.68867538000000006</v>
      </c>
      <c r="H300" s="172">
        <f t="shared" si="209"/>
        <v>0.76319382000000002</v>
      </c>
      <c r="I300" s="172">
        <f t="shared" si="209"/>
        <v>0.88211711999999998</v>
      </c>
      <c r="J300" s="180">
        <f t="shared" si="210"/>
        <v>2.3339863200000002</v>
      </c>
      <c r="K300" s="180">
        <f t="shared" si="211"/>
        <v>6.7460964468000002</v>
      </c>
      <c r="L300" s="207">
        <f t="shared" si="211"/>
        <v>0.63078719999999999</v>
      </c>
      <c r="M300" s="205">
        <f t="shared" si="211"/>
        <v>0.45295019999999997</v>
      </c>
      <c r="N300" s="205">
        <f t="shared" si="211"/>
        <v>0.69392021999999998</v>
      </c>
      <c r="O300" s="279">
        <f t="shared" si="219"/>
        <v>1.7776576199999998</v>
      </c>
      <c r="P300" s="238">
        <f t="shared" si="211"/>
        <v>0.69696899999999995</v>
      </c>
      <c r="Q300" s="238">
        <f t="shared" si="211"/>
        <v>0.59676090000000004</v>
      </c>
      <c r="R300" s="238">
        <f t="shared" si="211"/>
        <v>0.79177788000000004</v>
      </c>
      <c r="S300" s="238">
        <f t="shared" si="213"/>
        <v>2.0855077799999999</v>
      </c>
      <c r="T300" s="238">
        <f t="shared" si="214"/>
        <v>0.77011625999999989</v>
      </c>
      <c r="U300" s="238">
        <f t="shared" si="214"/>
        <v>0.61296899999999999</v>
      </c>
      <c r="V300" s="238">
        <f t="shared" si="214"/>
        <v>0.61296899999999999</v>
      </c>
      <c r="W300" s="238">
        <f t="shared" si="215"/>
        <v>1.9960542599999997</v>
      </c>
      <c r="X300" s="238">
        <f t="shared" si="216"/>
        <v>0.61296899999999999</v>
      </c>
      <c r="Y300" s="238">
        <f t="shared" si="216"/>
        <v>0.61296899999999999</v>
      </c>
      <c r="Z300" s="238">
        <f t="shared" si="216"/>
        <v>0.61296899999999999</v>
      </c>
      <c r="AA300" s="238">
        <f t="shared" si="217"/>
        <v>1.8389069999999998</v>
      </c>
      <c r="AB300" s="239">
        <f t="shared" si="185"/>
        <v>7.6981266599999998</v>
      </c>
    </row>
    <row r="301" spans="1:28" s="50" customFormat="1" ht="17.25" customHeight="1" x14ac:dyDescent="0.2">
      <c r="A301" s="59"/>
      <c r="B301" s="63">
        <v>0.08</v>
      </c>
      <c r="C301" s="52" t="s">
        <v>117</v>
      </c>
      <c r="D301" s="63" t="s">
        <v>129</v>
      </c>
      <c r="E301" s="172">
        <f t="shared" si="218"/>
        <v>0.88437840000000001</v>
      </c>
      <c r="F301" s="172">
        <f t="shared" si="209"/>
        <v>2.7424680000000001</v>
      </c>
      <c r="G301" s="172">
        <f t="shared" si="209"/>
        <v>0.91823384000000008</v>
      </c>
      <c r="H301" s="172">
        <f t="shared" si="209"/>
        <v>1.0175917600000002</v>
      </c>
      <c r="I301" s="172">
        <f t="shared" si="209"/>
        <v>1.1761561600000001</v>
      </c>
      <c r="J301" s="180">
        <f t="shared" si="210"/>
        <v>3.1119817600000004</v>
      </c>
      <c r="K301" s="180">
        <f t="shared" si="211"/>
        <v>8.9947952624000003</v>
      </c>
      <c r="L301" s="207">
        <f t="shared" si="211"/>
        <v>0.84104960000000006</v>
      </c>
      <c r="M301" s="205">
        <f t="shared" si="211"/>
        <v>0.60393360000000007</v>
      </c>
      <c r="N301" s="205">
        <f t="shared" si="211"/>
        <v>0.92522695999999993</v>
      </c>
      <c r="O301" s="279">
        <f t="shared" si="219"/>
        <v>2.3702101600000001</v>
      </c>
      <c r="P301" s="238">
        <f t="shared" si="211"/>
        <v>0.92929200000000001</v>
      </c>
      <c r="Q301" s="238">
        <f t="shared" si="211"/>
        <v>0.79568120000000009</v>
      </c>
      <c r="R301" s="238">
        <f t="shared" si="211"/>
        <v>1.0557038400000001</v>
      </c>
      <c r="S301" s="238">
        <f t="shared" si="213"/>
        <v>2.78067704</v>
      </c>
      <c r="T301" s="238">
        <f t="shared" si="214"/>
        <v>1.0268216799999998</v>
      </c>
      <c r="U301" s="238">
        <f t="shared" si="214"/>
        <v>0.81729200000000013</v>
      </c>
      <c r="V301" s="238">
        <f t="shared" si="214"/>
        <v>0.81729200000000013</v>
      </c>
      <c r="W301" s="238">
        <f t="shared" si="215"/>
        <v>2.6614056800000001</v>
      </c>
      <c r="X301" s="238">
        <f t="shared" si="216"/>
        <v>0.81729200000000013</v>
      </c>
      <c r="Y301" s="238">
        <f t="shared" si="216"/>
        <v>0.81729200000000013</v>
      </c>
      <c r="Z301" s="238">
        <f t="shared" si="216"/>
        <v>0.81729200000000013</v>
      </c>
      <c r="AA301" s="238">
        <f t="shared" si="217"/>
        <v>2.4518760000000004</v>
      </c>
      <c r="AB301" s="239">
        <f t="shared" si="185"/>
        <v>10.26416888</v>
      </c>
    </row>
    <row r="302" spans="1:28" s="50" customFormat="1" ht="17.25" customHeight="1" x14ac:dyDescent="0.2">
      <c r="A302" s="59"/>
      <c r="B302" s="63">
        <v>0.08</v>
      </c>
      <c r="C302" s="52" t="s">
        <v>118</v>
      </c>
      <c r="D302" s="63" t="s">
        <v>129</v>
      </c>
      <c r="E302" s="172">
        <f t="shared" si="218"/>
        <v>0.88437840000000001</v>
      </c>
      <c r="F302" s="172">
        <f t="shared" si="209"/>
        <v>2.7424680000000001</v>
      </c>
      <c r="G302" s="172">
        <f t="shared" si="209"/>
        <v>0.91823384000000008</v>
      </c>
      <c r="H302" s="172">
        <f t="shared" si="209"/>
        <v>1.0175917600000002</v>
      </c>
      <c r="I302" s="172">
        <f t="shared" si="209"/>
        <v>1.1761561600000001</v>
      </c>
      <c r="J302" s="180">
        <f t="shared" si="210"/>
        <v>3.1119817600000004</v>
      </c>
      <c r="K302" s="180">
        <f t="shared" si="211"/>
        <v>8.9947952624000003</v>
      </c>
      <c r="L302" s="207">
        <f t="shared" si="211"/>
        <v>0.84104960000000006</v>
      </c>
      <c r="M302" s="205">
        <f t="shared" si="211"/>
        <v>0.60393360000000007</v>
      </c>
      <c r="N302" s="205">
        <f t="shared" si="211"/>
        <v>0.92522695999999993</v>
      </c>
      <c r="O302" s="279">
        <f t="shared" si="219"/>
        <v>2.3702101600000001</v>
      </c>
      <c r="P302" s="238">
        <f t="shared" si="211"/>
        <v>0.92929200000000001</v>
      </c>
      <c r="Q302" s="238">
        <f t="shared" si="211"/>
        <v>0.79568120000000009</v>
      </c>
      <c r="R302" s="238">
        <f t="shared" si="211"/>
        <v>1.0557038400000001</v>
      </c>
      <c r="S302" s="238">
        <f t="shared" si="213"/>
        <v>2.78067704</v>
      </c>
      <c r="T302" s="238">
        <f t="shared" si="214"/>
        <v>1.0268216799999998</v>
      </c>
      <c r="U302" s="238">
        <f t="shared" si="214"/>
        <v>0.81729200000000013</v>
      </c>
      <c r="V302" s="238">
        <f t="shared" si="214"/>
        <v>0.81729200000000013</v>
      </c>
      <c r="W302" s="238">
        <f t="shared" si="215"/>
        <v>2.6614056800000001</v>
      </c>
      <c r="X302" s="238">
        <f t="shared" si="216"/>
        <v>0.81729200000000013</v>
      </c>
      <c r="Y302" s="238">
        <f t="shared" si="216"/>
        <v>0.81729200000000013</v>
      </c>
      <c r="Z302" s="238">
        <f t="shared" si="216"/>
        <v>0.81729200000000013</v>
      </c>
      <c r="AA302" s="238">
        <f t="shared" si="217"/>
        <v>2.4518760000000004</v>
      </c>
      <c r="AB302" s="239">
        <f t="shared" si="185"/>
        <v>10.26416888</v>
      </c>
    </row>
    <row r="303" spans="1:28" s="50" customFormat="1" ht="17.25" customHeight="1" x14ac:dyDescent="0.2">
      <c r="A303" s="59"/>
      <c r="B303" s="63">
        <v>0.06</v>
      </c>
      <c r="C303" s="52" t="s">
        <v>119</v>
      </c>
      <c r="D303" s="63" t="s">
        <v>129</v>
      </c>
      <c r="E303" s="172">
        <f t="shared" si="218"/>
        <v>0.66328379999999998</v>
      </c>
      <c r="F303" s="172">
        <f t="shared" si="209"/>
        <v>2.056851</v>
      </c>
      <c r="G303" s="172">
        <f t="shared" si="209"/>
        <v>0.68867538000000006</v>
      </c>
      <c r="H303" s="172">
        <f t="shared" si="209"/>
        <v>0.76319382000000002</v>
      </c>
      <c r="I303" s="172">
        <f t="shared" si="209"/>
        <v>0.88211711999999998</v>
      </c>
      <c r="J303" s="180">
        <f t="shared" si="210"/>
        <v>2.3339863200000002</v>
      </c>
      <c r="K303" s="180">
        <f t="shared" si="211"/>
        <v>6.7460964468000002</v>
      </c>
      <c r="L303" s="207">
        <f t="shared" si="211"/>
        <v>0.63078719999999999</v>
      </c>
      <c r="M303" s="205">
        <f t="shared" si="211"/>
        <v>0.45295019999999997</v>
      </c>
      <c r="N303" s="205">
        <f t="shared" si="211"/>
        <v>0.69392021999999998</v>
      </c>
      <c r="O303" s="279">
        <f t="shared" si="219"/>
        <v>1.7776576199999998</v>
      </c>
      <c r="P303" s="238">
        <f t="shared" si="211"/>
        <v>0.69696899999999995</v>
      </c>
      <c r="Q303" s="238">
        <f t="shared" si="211"/>
        <v>0.59676090000000004</v>
      </c>
      <c r="R303" s="238">
        <f t="shared" si="211"/>
        <v>0.79177788000000004</v>
      </c>
      <c r="S303" s="238">
        <f t="shared" si="213"/>
        <v>2.0855077799999999</v>
      </c>
      <c r="T303" s="238">
        <f t="shared" si="214"/>
        <v>0.77011625999999989</v>
      </c>
      <c r="U303" s="238">
        <f t="shared" si="214"/>
        <v>0.61296899999999999</v>
      </c>
      <c r="V303" s="238">
        <f t="shared" si="214"/>
        <v>0.61296899999999999</v>
      </c>
      <c r="W303" s="238">
        <f t="shared" si="215"/>
        <v>1.9960542599999997</v>
      </c>
      <c r="X303" s="238">
        <f t="shared" si="216"/>
        <v>0.61296899999999999</v>
      </c>
      <c r="Y303" s="238">
        <f t="shared" si="216"/>
        <v>0.61296899999999999</v>
      </c>
      <c r="Z303" s="238">
        <f t="shared" si="216"/>
        <v>0.61296899999999999</v>
      </c>
      <c r="AA303" s="238">
        <f t="shared" si="217"/>
        <v>1.8389069999999998</v>
      </c>
      <c r="AB303" s="239">
        <f t="shared" si="185"/>
        <v>7.6981266599999998</v>
      </c>
    </row>
    <row r="304" spans="1:28" s="50" customFormat="1" ht="17.25" customHeight="1" x14ac:dyDescent="0.2">
      <c r="A304" s="59"/>
      <c r="B304" s="63">
        <v>0.06</v>
      </c>
      <c r="C304" s="52" t="s">
        <v>120</v>
      </c>
      <c r="D304" s="63" t="s">
        <v>129</v>
      </c>
      <c r="E304" s="172">
        <f t="shared" si="218"/>
        <v>0.66328379999999998</v>
      </c>
      <c r="F304" s="172">
        <f t="shared" si="209"/>
        <v>2.056851</v>
      </c>
      <c r="G304" s="172">
        <f t="shared" si="209"/>
        <v>0.68867538000000006</v>
      </c>
      <c r="H304" s="172">
        <f t="shared" si="209"/>
        <v>0.76319382000000002</v>
      </c>
      <c r="I304" s="172">
        <f t="shared" si="209"/>
        <v>0.88211711999999998</v>
      </c>
      <c r="J304" s="180">
        <f t="shared" si="210"/>
        <v>2.3339863200000002</v>
      </c>
      <c r="K304" s="180">
        <f t="shared" si="211"/>
        <v>6.7460964468000002</v>
      </c>
      <c r="L304" s="207">
        <f t="shared" si="211"/>
        <v>0.63078719999999999</v>
      </c>
      <c r="M304" s="205">
        <f t="shared" si="211"/>
        <v>0.45295019999999997</v>
      </c>
      <c r="N304" s="205">
        <f t="shared" si="211"/>
        <v>0.69392021999999998</v>
      </c>
      <c r="O304" s="279">
        <f t="shared" si="219"/>
        <v>1.7776576199999998</v>
      </c>
      <c r="P304" s="238">
        <f t="shared" si="211"/>
        <v>0.69696899999999995</v>
      </c>
      <c r="Q304" s="238">
        <f t="shared" si="211"/>
        <v>0.59676090000000004</v>
      </c>
      <c r="R304" s="238">
        <f t="shared" si="211"/>
        <v>0.79177788000000004</v>
      </c>
      <c r="S304" s="238">
        <f t="shared" si="213"/>
        <v>2.0855077799999999</v>
      </c>
      <c r="T304" s="238">
        <f t="shared" si="214"/>
        <v>0.77011625999999989</v>
      </c>
      <c r="U304" s="238">
        <f t="shared" si="214"/>
        <v>0.61296899999999999</v>
      </c>
      <c r="V304" s="238">
        <f t="shared" si="214"/>
        <v>0.61296899999999999</v>
      </c>
      <c r="W304" s="238">
        <f t="shared" si="215"/>
        <v>1.9960542599999997</v>
      </c>
      <c r="X304" s="238">
        <f t="shared" si="216"/>
        <v>0.61296899999999999</v>
      </c>
      <c r="Y304" s="238">
        <f t="shared" si="216"/>
        <v>0.61296899999999999</v>
      </c>
      <c r="Z304" s="238">
        <f t="shared" si="216"/>
        <v>0.61296899999999999</v>
      </c>
      <c r="AA304" s="238">
        <f t="shared" si="217"/>
        <v>1.8389069999999998</v>
      </c>
      <c r="AB304" s="239">
        <f t="shared" si="185"/>
        <v>7.6981266599999998</v>
      </c>
    </row>
    <row r="305" spans="1:28" s="50" customFormat="1" ht="17.25" customHeight="1" x14ac:dyDescent="0.2">
      <c r="A305" s="59"/>
      <c r="B305" s="63">
        <v>0.02</v>
      </c>
      <c r="C305" s="52" t="s">
        <v>121</v>
      </c>
      <c r="D305" s="63" t="s">
        <v>129</v>
      </c>
      <c r="E305" s="172">
        <f t="shared" si="218"/>
        <v>0.2210946</v>
      </c>
      <c r="F305" s="172">
        <f t="shared" si="209"/>
        <v>0.68561700000000003</v>
      </c>
      <c r="G305" s="172">
        <f t="shared" si="209"/>
        <v>0.22955846000000002</v>
      </c>
      <c r="H305" s="172">
        <f t="shared" si="209"/>
        <v>0.25439794000000004</v>
      </c>
      <c r="I305" s="172">
        <f t="shared" si="209"/>
        <v>0.29403904000000003</v>
      </c>
      <c r="J305" s="180">
        <f t="shared" si="210"/>
        <v>0.77799544000000009</v>
      </c>
      <c r="K305" s="180">
        <f t="shared" si="211"/>
        <v>2.2486988156000001</v>
      </c>
      <c r="L305" s="207">
        <f t="shared" si="211"/>
        <v>0.21026240000000002</v>
      </c>
      <c r="M305" s="205">
        <f t="shared" si="211"/>
        <v>0.15098340000000002</v>
      </c>
      <c r="N305" s="205">
        <f t="shared" si="211"/>
        <v>0.23130673999999998</v>
      </c>
      <c r="O305" s="279">
        <f t="shared" si="219"/>
        <v>0.59255254000000002</v>
      </c>
      <c r="P305" s="238">
        <f t="shared" si="211"/>
        <v>0.232323</v>
      </c>
      <c r="Q305" s="238">
        <f t="shared" si="211"/>
        <v>0.19892030000000002</v>
      </c>
      <c r="R305" s="238">
        <f t="shared" si="211"/>
        <v>0.26392596000000001</v>
      </c>
      <c r="S305" s="238">
        <f t="shared" si="213"/>
        <v>0.69516926000000001</v>
      </c>
      <c r="T305" s="238">
        <f t="shared" si="214"/>
        <v>0.25670541999999996</v>
      </c>
      <c r="U305" s="238">
        <f t="shared" si="214"/>
        <v>0.20432300000000003</v>
      </c>
      <c r="V305" s="238">
        <f t="shared" si="214"/>
        <v>0.20432300000000003</v>
      </c>
      <c r="W305" s="238">
        <f t="shared" si="215"/>
        <v>0.66535142000000003</v>
      </c>
      <c r="X305" s="238">
        <f t="shared" si="216"/>
        <v>0.20432300000000003</v>
      </c>
      <c r="Y305" s="238">
        <f t="shared" si="216"/>
        <v>0.20432300000000003</v>
      </c>
      <c r="Z305" s="238">
        <f t="shared" si="216"/>
        <v>0.20432300000000003</v>
      </c>
      <c r="AA305" s="238">
        <f t="shared" si="217"/>
        <v>0.6129690000000001</v>
      </c>
      <c r="AB305" s="239">
        <f t="shared" si="185"/>
        <v>2.5660422199999999</v>
      </c>
    </row>
    <row r="306" spans="1:28" s="50" customFormat="1" ht="17.25" customHeight="1" x14ac:dyDescent="0.2">
      <c r="A306" s="59"/>
      <c r="B306" s="63">
        <v>0.02</v>
      </c>
      <c r="C306" s="52" t="s">
        <v>122</v>
      </c>
      <c r="D306" s="63" t="s">
        <v>129</v>
      </c>
      <c r="E306" s="172">
        <f t="shared" si="218"/>
        <v>0.2210946</v>
      </c>
      <c r="F306" s="172">
        <f t="shared" si="209"/>
        <v>0.68561700000000003</v>
      </c>
      <c r="G306" s="172">
        <f t="shared" si="209"/>
        <v>0.22955846000000002</v>
      </c>
      <c r="H306" s="172">
        <f t="shared" si="209"/>
        <v>0.25439794000000004</v>
      </c>
      <c r="I306" s="172">
        <f t="shared" si="209"/>
        <v>0.29403904000000003</v>
      </c>
      <c r="J306" s="180">
        <f t="shared" si="210"/>
        <v>0.77799544000000009</v>
      </c>
      <c r="K306" s="180">
        <f t="shared" si="211"/>
        <v>2.2486988156000001</v>
      </c>
      <c r="L306" s="207">
        <f t="shared" si="211"/>
        <v>0.21026240000000002</v>
      </c>
      <c r="M306" s="205">
        <f t="shared" si="211"/>
        <v>0.15098340000000002</v>
      </c>
      <c r="N306" s="205">
        <f t="shared" si="211"/>
        <v>0.23130673999999998</v>
      </c>
      <c r="O306" s="279">
        <f t="shared" si="219"/>
        <v>0.59255254000000002</v>
      </c>
      <c r="P306" s="238">
        <f t="shared" si="211"/>
        <v>0.232323</v>
      </c>
      <c r="Q306" s="238">
        <f t="shared" si="211"/>
        <v>0.19892030000000002</v>
      </c>
      <c r="R306" s="238">
        <f t="shared" si="211"/>
        <v>0.26392596000000001</v>
      </c>
      <c r="S306" s="238">
        <f t="shared" si="213"/>
        <v>0.69516926000000001</v>
      </c>
      <c r="T306" s="238">
        <f t="shared" si="214"/>
        <v>0.25670541999999996</v>
      </c>
      <c r="U306" s="238">
        <f t="shared" si="214"/>
        <v>0.20432300000000003</v>
      </c>
      <c r="V306" s="238">
        <f t="shared" si="214"/>
        <v>0.20432300000000003</v>
      </c>
      <c r="W306" s="238">
        <f t="shared" si="215"/>
        <v>0.66535142000000003</v>
      </c>
      <c r="X306" s="238">
        <f t="shared" si="216"/>
        <v>0.20432300000000003</v>
      </c>
      <c r="Y306" s="238">
        <f t="shared" si="216"/>
        <v>0.20432300000000003</v>
      </c>
      <c r="Z306" s="238">
        <f t="shared" si="216"/>
        <v>0.20432300000000003</v>
      </c>
      <c r="AA306" s="238">
        <f t="shared" si="217"/>
        <v>0.6129690000000001</v>
      </c>
      <c r="AB306" s="239">
        <f t="shared" si="185"/>
        <v>2.5660422199999999</v>
      </c>
    </row>
    <row r="307" spans="1:28" s="50" customFormat="1" ht="17.25" customHeight="1" x14ac:dyDescent="0.2">
      <c r="A307" s="59"/>
      <c r="B307" s="63">
        <v>0.02</v>
      </c>
      <c r="C307" s="52" t="s">
        <v>123</v>
      </c>
      <c r="D307" s="63" t="s">
        <v>129</v>
      </c>
      <c r="E307" s="172">
        <f t="shared" si="218"/>
        <v>0.2210946</v>
      </c>
      <c r="F307" s="172">
        <f t="shared" si="209"/>
        <v>0.68561700000000003</v>
      </c>
      <c r="G307" s="172">
        <f t="shared" si="209"/>
        <v>0.22955846000000002</v>
      </c>
      <c r="H307" s="172">
        <f t="shared" si="209"/>
        <v>0.25439794000000004</v>
      </c>
      <c r="I307" s="172">
        <f t="shared" si="209"/>
        <v>0.29403904000000003</v>
      </c>
      <c r="J307" s="180">
        <f t="shared" si="210"/>
        <v>0.77799544000000009</v>
      </c>
      <c r="K307" s="180">
        <f t="shared" si="211"/>
        <v>2.2486988156000001</v>
      </c>
      <c r="L307" s="207">
        <f t="shared" si="211"/>
        <v>0.21026240000000002</v>
      </c>
      <c r="M307" s="205">
        <f t="shared" si="211"/>
        <v>0.15098340000000002</v>
      </c>
      <c r="N307" s="205">
        <f t="shared" si="211"/>
        <v>0.23130673999999998</v>
      </c>
      <c r="O307" s="279">
        <f t="shared" si="219"/>
        <v>0.59255254000000002</v>
      </c>
      <c r="P307" s="238">
        <f t="shared" si="211"/>
        <v>0.232323</v>
      </c>
      <c r="Q307" s="238">
        <f t="shared" si="211"/>
        <v>0.19892030000000002</v>
      </c>
      <c r="R307" s="238">
        <f t="shared" si="211"/>
        <v>0.26392596000000001</v>
      </c>
      <c r="S307" s="238">
        <f t="shared" si="213"/>
        <v>0.69516926000000001</v>
      </c>
      <c r="T307" s="238">
        <f t="shared" si="214"/>
        <v>0.25670541999999996</v>
      </c>
      <c r="U307" s="238">
        <f t="shared" si="214"/>
        <v>0.20432300000000003</v>
      </c>
      <c r="V307" s="238">
        <f t="shared" si="214"/>
        <v>0.20432300000000003</v>
      </c>
      <c r="W307" s="238">
        <f t="shared" si="215"/>
        <v>0.66535142000000003</v>
      </c>
      <c r="X307" s="238">
        <f t="shared" si="216"/>
        <v>0.20432300000000003</v>
      </c>
      <c r="Y307" s="238">
        <f t="shared" si="216"/>
        <v>0.20432300000000003</v>
      </c>
      <c r="Z307" s="238">
        <f t="shared" si="216"/>
        <v>0.20432300000000003</v>
      </c>
      <c r="AA307" s="238">
        <f t="shared" si="217"/>
        <v>0.6129690000000001</v>
      </c>
      <c r="AB307" s="239">
        <f t="shared" si="185"/>
        <v>2.5660422199999999</v>
      </c>
    </row>
    <row r="308" spans="1:28" s="50" customFormat="1" ht="17.25" customHeight="1" x14ac:dyDescent="0.2">
      <c r="A308" s="59"/>
      <c r="B308" s="63">
        <v>0.02</v>
      </c>
      <c r="C308" s="52" t="s">
        <v>124</v>
      </c>
      <c r="D308" s="63" t="s">
        <v>129</v>
      </c>
      <c r="E308" s="172">
        <f t="shared" si="218"/>
        <v>0.2210946</v>
      </c>
      <c r="F308" s="172">
        <f t="shared" si="209"/>
        <v>0.68561700000000003</v>
      </c>
      <c r="G308" s="172">
        <f t="shared" si="209"/>
        <v>0.22955846000000002</v>
      </c>
      <c r="H308" s="172">
        <f t="shared" si="209"/>
        <v>0.25439794000000004</v>
      </c>
      <c r="I308" s="172">
        <f t="shared" si="209"/>
        <v>0.29403904000000003</v>
      </c>
      <c r="J308" s="180">
        <f t="shared" si="210"/>
        <v>0.77799544000000009</v>
      </c>
      <c r="K308" s="180">
        <f t="shared" si="211"/>
        <v>2.2486988156000001</v>
      </c>
      <c r="L308" s="207">
        <f t="shared" si="211"/>
        <v>0.21026240000000002</v>
      </c>
      <c r="M308" s="205">
        <f t="shared" si="211"/>
        <v>0.15098340000000002</v>
      </c>
      <c r="N308" s="205">
        <f t="shared" si="211"/>
        <v>0.23130673999999998</v>
      </c>
      <c r="O308" s="279">
        <f t="shared" si="219"/>
        <v>0.59255254000000002</v>
      </c>
      <c r="P308" s="238">
        <f t="shared" si="211"/>
        <v>0.232323</v>
      </c>
      <c r="Q308" s="238">
        <f t="shared" si="211"/>
        <v>0.19892030000000002</v>
      </c>
      <c r="R308" s="238">
        <f t="shared" si="211"/>
        <v>0.26392596000000001</v>
      </c>
      <c r="S308" s="238">
        <f t="shared" si="213"/>
        <v>0.69516926000000001</v>
      </c>
      <c r="T308" s="238">
        <f t="shared" si="214"/>
        <v>0.25670541999999996</v>
      </c>
      <c r="U308" s="238">
        <f t="shared" si="214"/>
        <v>0.20432300000000003</v>
      </c>
      <c r="V308" s="238">
        <f t="shared" si="214"/>
        <v>0.20432300000000003</v>
      </c>
      <c r="W308" s="238">
        <f t="shared" si="215"/>
        <v>0.66535142000000003</v>
      </c>
      <c r="X308" s="238">
        <f t="shared" si="216"/>
        <v>0.20432300000000003</v>
      </c>
      <c r="Y308" s="238">
        <f t="shared" si="216"/>
        <v>0.20432300000000003</v>
      </c>
      <c r="Z308" s="238">
        <f t="shared" si="216"/>
        <v>0.20432300000000003</v>
      </c>
      <c r="AA308" s="238">
        <f t="shared" si="217"/>
        <v>0.6129690000000001</v>
      </c>
      <c r="AB308" s="239">
        <f t="shared" si="185"/>
        <v>2.5660422199999999</v>
      </c>
    </row>
    <row r="309" spans="1:28" s="50" customFormat="1" ht="17.25" customHeight="1" x14ac:dyDescent="0.2">
      <c r="A309" s="59"/>
      <c r="B309" s="63">
        <v>0.11</v>
      </c>
      <c r="C309" s="52" t="s">
        <v>125</v>
      </c>
      <c r="D309" s="63" t="s">
        <v>129</v>
      </c>
      <c r="E309" s="172">
        <f t="shared" si="218"/>
        <v>1.2160202999999998</v>
      </c>
      <c r="F309" s="172">
        <f t="shared" si="209"/>
        <v>3.7708935000000001</v>
      </c>
      <c r="G309" s="172">
        <f t="shared" si="209"/>
        <v>1.26257153</v>
      </c>
      <c r="H309" s="172">
        <f t="shared" si="209"/>
        <v>1.3991886700000002</v>
      </c>
      <c r="I309" s="172">
        <f t="shared" si="209"/>
        <v>1.61721472</v>
      </c>
      <c r="J309" s="180">
        <f t="shared" si="210"/>
        <v>4.2789749200000005</v>
      </c>
      <c r="K309" s="180">
        <f t="shared" si="211"/>
        <v>12.3678434858</v>
      </c>
      <c r="L309" s="207">
        <f t="shared" si="211"/>
        <v>1.1564432</v>
      </c>
      <c r="M309" s="205">
        <f t="shared" si="211"/>
        <v>0.8304087</v>
      </c>
      <c r="N309" s="205">
        <f t="shared" si="211"/>
        <v>1.27218707</v>
      </c>
      <c r="O309" s="279">
        <f t="shared" si="219"/>
        <v>3.2590389699999998</v>
      </c>
      <c r="P309" s="238">
        <f t="shared" si="211"/>
        <v>1.2777764999999999</v>
      </c>
      <c r="Q309" s="238">
        <f t="shared" si="211"/>
        <v>1.0940616500000002</v>
      </c>
      <c r="R309" s="238">
        <f t="shared" si="211"/>
        <v>1.4515927800000001</v>
      </c>
      <c r="S309" s="238">
        <f t="shared" si="213"/>
        <v>3.8234309300000007</v>
      </c>
      <c r="T309" s="238">
        <f t="shared" si="214"/>
        <v>1.4118798099999998</v>
      </c>
      <c r="U309" s="238">
        <f t="shared" si="214"/>
        <v>1.1237765000000002</v>
      </c>
      <c r="V309" s="238">
        <f t="shared" si="214"/>
        <v>1.1237765000000002</v>
      </c>
      <c r="W309" s="238">
        <f t="shared" si="215"/>
        <v>3.6594328100000002</v>
      </c>
      <c r="X309" s="238">
        <f t="shared" si="216"/>
        <v>1.1237765000000002</v>
      </c>
      <c r="Y309" s="238">
        <f t="shared" si="216"/>
        <v>1.1237765000000002</v>
      </c>
      <c r="Z309" s="238">
        <f t="shared" si="216"/>
        <v>1.1237765000000002</v>
      </c>
      <c r="AA309" s="238">
        <f t="shared" si="217"/>
        <v>3.3713295000000008</v>
      </c>
      <c r="AB309" s="239">
        <f t="shared" si="185"/>
        <v>14.11323221</v>
      </c>
    </row>
    <row r="310" spans="1:28" s="50" customFormat="1" ht="17.25" customHeight="1" x14ac:dyDescent="0.2">
      <c r="A310" s="59"/>
      <c r="B310" s="63">
        <v>0.08</v>
      </c>
      <c r="C310" s="52" t="s">
        <v>126</v>
      </c>
      <c r="D310" s="63" t="s">
        <v>129</v>
      </c>
      <c r="E310" s="172">
        <f t="shared" si="218"/>
        <v>0.88437840000000001</v>
      </c>
      <c r="F310" s="172">
        <f t="shared" si="209"/>
        <v>2.7424680000000001</v>
      </c>
      <c r="G310" s="172">
        <f t="shared" si="209"/>
        <v>0.91823384000000008</v>
      </c>
      <c r="H310" s="172">
        <f t="shared" si="209"/>
        <v>1.0175917600000002</v>
      </c>
      <c r="I310" s="172">
        <f t="shared" si="209"/>
        <v>1.1761561600000001</v>
      </c>
      <c r="J310" s="180">
        <f t="shared" si="210"/>
        <v>3.1119817600000004</v>
      </c>
      <c r="K310" s="180">
        <f t="shared" si="211"/>
        <v>8.9947952624000003</v>
      </c>
      <c r="L310" s="207">
        <f t="shared" si="211"/>
        <v>0.84104960000000006</v>
      </c>
      <c r="M310" s="205">
        <f t="shared" si="211"/>
        <v>0.60393360000000007</v>
      </c>
      <c r="N310" s="205">
        <f t="shared" si="211"/>
        <v>0.92522695999999993</v>
      </c>
      <c r="O310" s="279">
        <f t="shared" si="219"/>
        <v>2.3702101600000001</v>
      </c>
      <c r="P310" s="238">
        <f t="shared" si="211"/>
        <v>0.92929200000000001</v>
      </c>
      <c r="Q310" s="238">
        <f t="shared" si="211"/>
        <v>0.79568120000000009</v>
      </c>
      <c r="R310" s="238">
        <f t="shared" si="211"/>
        <v>1.0557038400000001</v>
      </c>
      <c r="S310" s="238">
        <f t="shared" si="213"/>
        <v>2.78067704</v>
      </c>
      <c r="T310" s="238">
        <f t="shared" si="214"/>
        <v>1.0268216799999998</v>
      </c>
      <c r="U310" s="238">
        <f t="shared" si="214"/>
        <v>0.81729200000000013</v>
      </c>
      <c r="V310" s="238">
        <f t="shared" si="214"/>
        <v>0.81729200000000013</v>
      </c>
      <c r="W310" s="238">
        <f t="shared" si="215"/>
        <v>2.6614056800000001</v>
      </c>
      <c r="X310" s="238">
        <f t="shared" si="216"/>
        <v>0.81729200000000013</v>
      </c>
      <c r="Y310" s="238">
        <f t="shared" si="216"/>
        <v>0.81729200000000013</v>
      </c>
      <c r="Z310" s="238">
        <f t="shared" si="216"/>
        <v>0.81729200000000013</v>
      </c>
      <c r="AA310" s="238">
        <f t="shared" si="217"/>
        <v>2.4518760000000004</v>
      </c>
      <c r="AB310" s="239">
        <f t="shared" si="185"/>
        <v>10.26416888</v>
      </c>
    </row>
    <row r="311" spans="1:28" s="50" customFormat="1" ht="17.25" customHeight="1" x14ac:dyDescent="0.2">
      <c r="A311" s="59"/>
      <c r="B311" s="63">
        <v>0.03</v>
      </c>
      <c r="C311" s="52" t="s">
        <v>127</v>
      </c>
      <c r="D311" s="63" t="s">
        <v>129</v>
      </c>
      <c r="E311" s="172">
        <f t="shared" si="218"/>
        <v>0.33164189999999999</v>
      </c>
      <c r="F311" s="172">
        <f t="shared" si="209"/>
        <v>1.0284255</v>
      </c>
      <c r="G311" s="172">
        <f t="shared" si="209"/>
        <v>0.34433769000000003</v>
      </c>
      <c r="H311" s="172">
        <f t="shared" si="209"/>
        <v>0.38159691000000001</v>
      </c>
      <c r="I311" s="172">
        <f t="shared" si="209"/>
        <v>0.44105855999999999</v>
      </c>
      <c r="J311" s="180">
        <f t="shared" si="210"/>
        <v>1.1669931600000001</v>
      </c>
      <c r="K311" s="180">
        <f t="shared" si="211"/>
        <v>3.3730482234000001</v>
      </c>
      <c r="L311" s="207">
        <f t="shared" si="211"/>
        <v>0.3153936</v>
      </c>
      <c r="M311" s="205">
        <f t="shared" si="211"/>
        <v>0.22647509999999998</v>
      </c>
      <c r="N311" s="205">
        <f t="shared" si="211"/>
        <v>0.34696010999999999</v>
      </c>
      <c r="O311" s="279">
        <f t="shared" si="219"/>
        <v>0.88882880999999991</v>
      </c>
      <c r="P311" s="238">
        <f t="shared" si="211"/>
        <v>0.34848449999999997</v>
      </c>
      <c r="Q311" s="238">
        <f t="shared" si="211"/>
        <v>0.29838045000000002</v>
      </c>
      <c r="R311" s="238">
        <f t="shared" si="211"/>
        <v>0.39588894000000002</v>
      </c>
      <c r="S311" s="238">
        <f t="shared" si="213"/>
        <v>1.04275389</v>
      </c>
      <c r="T311" s="238">
        <f t="shared" si="214"/>
        <v>0.38505812999999994</v>
      </c>
      <c r="U311" s="238">
        <f t="shared" si="214"/>
        <v>0.30648449999999999</v>
      </c>
      <c r="V311" s="238">
        <f t="shared" si="214"/>
        <v>0.30648449999999999</v>
      </c>
      <c r="W311" s="238">
        <f t="shared" si="215"/>
        <v>0.99802712999999987</v>
      </c>
      <c r="X311" s="238">
        <f t="shared" si="216"/>
        <v>0.30648449999999999</v>
      </c>
      <c r="Y311" s="238">
        <f t="shared" si="216"/>
        <v>0.30648449999999999</v>
      </c>
      <c r="Z311" s="238">
        <f t="shared" si="216"/>
        <v>0.30648449999999999</v>
      </c>
      <c r="AA311" s="238">
        <f t="shared" si="217"/>
        <v>0.91945349999999992</v>
      </c>
      <c r="AB311" s="239">
        <f t="shared" si="185"/>
        <v>3.8490633299999999</v>
      </c>
    </row>
    <row r="312" spans="1:28" s="62" customFormat="1" ht="17.25" customHeight="1" x14ac:dyDescent="0.2">
      <c r="A312" s="434">
        <v>19</v>
      </c>
      <c r="B312" s="425" t="s">
        <v>71</v>
      </c>
      <c r="C312" s="426" t="s">
        <v>72</v>
      </c>
      <c r="D312" s="64">
        <f>SUM(D313:D328)</f>
        <v>0</v>
      </c>
      <c r="E312" s="428">
        <f>'1.Danh muc CPHC'!BD28</f>
        <v>2.1837819999999999</v>
      </c>
      <c r="F312" s="428">
        <f>'1.Danh muc CPHC'!BE28</f>
        <v>10.253806000000001</v>
      </c>
      <c r="G312" s="428">
        <f>'1.Danh muc CPHC'!BF28</f>
        <v>3.5156670000000001</v>
      </c>
      <c r="H312" s="428">
        <f>'1.Danh muc CPHC'!BG28</f>
        <v>1.669907</v>
      </c>
      <c r="I312" s="428">
        <f>'1.Danh muc CPHC'!BH28</f>
        <v>2.4755560000000001</v>
      </c>
      <c r="J312" s="428">
        <f>'1.Danh muc CPHC'!BI28</f>
        <v>7.6611299999999991</v>
      </c>
      <c r="K312" s="428">
        <f>'1.Danh muc CPHC'!BJ28</f>
        <v>32.799843619999997</v>
      </c>
      <c r="L312" s="173">
        <v>0</v>
      </c>
      <c r="M312" s="173">
        <v>1.75</v>
      </c>
      <c r="N312" s="173">
        <v>1.2</v>
      </c>
      <c r="O312" s="429">
        <f>SUM(L312:N312)</f>
        <v>2.95</v>
      </c>
      <c r="P312" s="173">
        <v>0.90200000000000002</v>
      </c>
      <c r="Q312" s="173">
        <v>1.986</v>
      </c>
      <c r="R312" s="173">
        <v>7.1012699999999995</v>
      </c>
      <c r="S312" s="241">
        <f>SUM(P312:R312)</f>
        <v>9.9892699999999994</v>
      </c>
      <c r="T312" s="173">
        <v>0.95</v>
      </c>
      <c r="U312" s="173">
        <v>1.986</v>
      </c>
      <c r="V312" s="173">
        <v>1.986</v>
      </c>
      <c r="W312" s="241">
        <f>SUM(T312:V312)</f>
        <v>4.9219999999999997</v>
      </c>
      <c r="X312" s="173">
        <v>1.986</v>
      </c>
      <c r="Y312" s="173">
        <v>1.986</v>
      </c>
      <c r="Z312" s="173">
        <v>1.986</v>
      </c>
      <c r="AA312" s="241">
        <f>SUM(X312:Z312)</f>
        <v>5.9580000000000002</v>
      </c>
      <c r="AB312" s="241">
        <f t="shared" si="185"/>
        <v>23.819269999999999</v>
      </c>
    </row>
    <row r="313" spans="1:28" s="50" customFormat="1" ht="17.25" customHeight="1" x14ac:dyDescent="0.2">
      <c r="A313" s="59"/>
      <c r="B313" s="63">
        <v>0.1</v>
      </c>
      <c r="C313" s="52" t="s">
        <v>112</v>
      </c>
      <c r="D313" s="63" t="s">
        <v>129</v>
      </c>
      <c r="E313" s="172">
        <f>$B313*E$312</f>
        <v>0.21837819999999999</v>
      </c>
      <c r="F313" s="172">
        <f t="shared" ref="F313:I328" si="220">$B313*F$312</f>
        <v>1.0253806000000001</v>
      </c>
      <c r="G313" s="172">
        <f t="shared" si="220"/>
        <v>0.35156670000000001</v>
      </c>
      <c r="H313" s="172">
        <f t="shared" si="220"/>
        <v>0.16699070000000002</v>
      </c>
      <c r="I313" s="172">
        <f t="shared" si="220"/>
        <v>0.24755560000000001</v>
      </c>
      <c r="J313" s="180">
        <f t="shared" ref="J313" si="221">SUM(G313:I313)</f>
        <v>0.76611300000000004</v>
      </c>
      <c r="K313" s="180">
        <f>$B313*K$312</f>
        <v>3.279984362</v>
      </c>
      <c r="L313" s="207">
        <f t="shared" ref="L313:Z328" si="222">$B313*L$312</f>
        <v>0</v>
      </c>
      <c r="M313" s="205">
        <f t="shared" si="222"/>
        <v>0.17500000000000002</v>
      </c>
      <c r="N313" s="205">
        <f t="shared" si="222"/>
        <v>0.12</v>
      </c>
      <c r="O313" s="279">
        <f t="shared" ref="O313" si="223">SUM(L313:N313)</f>
        <v>0.29500000000000004</v>
      </c>
      <c r="P313" s="238">
        <f t="shared" si="222"/>
        <v>9.0200000000000002E-2</v>
      </c>
      <c r="Q313" s="238">
        <f t="shared" si="222"/>
        <v>0.1986</v>
      </c>
      <c r="R313" s="238">
        <f t="shared" si="222"/>
        <v>0.71012699999999995</v>
      </c>
      <c r="S313" s="238">
        <f t="shared" ref="S313:S328" si="224">SUM(P313:R313)</f>
        <v>0.9989269999999999</v>
      </c>
      <c r="T313" s="238">
        <f t="shared" si="222"/>
        <v>9.5000000000000001E-2</v>
      </c>
      <c r="U313" s="238">
        <f t="shared" si="222"/>
        <v>0.1986</v>
      </c>
      <c r="V313" s="238">
        <f t="shared" si="222"/>
        <v>0.1986</v>
      </c>
      <c r="W313" s="238">
        <f t="shared" ref="W313:W328" si="225">SUM(T313:V313)</f>
        <v>0.49219999999999997</v>
      </c>
      <c r="X313" s="238">
        <f t="shared" si="222"/>
        <v>0.1986</v>
      </c>
      <c r="Y313" s="238">
        <f t="shared" si="222"/>
        <v>0.1986</v>
      </c>
      <c r="Z313" s="238">
        <f t="shared" si="222"/>
        <v>0.1986</v>
      </c>
      <c r="AA313" s="238">
        <f t="shared" ref="AA313:AA328" si="226">SUM(X313:Z313)</f>
        <v>0.5958</v>
      </c>
      <c r="AB313" s="239">
        <f t="shared" si="185"/>
        <v>2.3819270000000001</v>
      </c>
    </row>
    <row r="314" spans="1:28" s="50" customFormat="1" ht="17.25" customHeight="1" x14ac:dyDescent="0.2">
      <c r="A314" s="59"/>
      <c r="B314" s="63">
        <v>0.1</v>
      </c>
      <c r="C314" s="52" t="s">
        <v>113</v>
      </c>
      <c r="D314" s="63" t="s">
        <v>129</v>
      </c>
      <c r="E314" s="172">
        <f t="shared" ref="E314:E328" si="227">$B314*E$312</f>
        <v>0.21837819999999999</v>
      </c>
      <c r="F314" s="172">
        <f t="shared" si="220"/>
        <v>1.0253806000000001</v>
      </c>
      <c r="G314" s="172">
        <f t="shared" si="220"/>
        <v>0.35156670000000001</v>
      </c>
      <c r="H314" s="172">
        <f t="shared" si="220"/>
        <v>0.16699070000000002</v>
      </c>
      <c r="I314" s="172">
        <f t="shared" si="220"/>
        <v>0.24755560000000001</v>
      </c>
      <c r="J314" s="180">
        <f t="shared" ref="J314:J328" si="228">SUM(G314:I314)</f>
        <v>0.76611300000000004</v>
      </c>
      <c r="K314" s="180">
        <f t="shared" ref="K314:K328" si="229">$B314*K$312</f>
        <v>3.279984362</v>
      </c>
      <c r="L314" s="207">
        <f t="shared" si="222"/>
        <v>0</v>
      </c>
      <c r="M314" s="205">
        <f t="shared" si="222"/>
        <v>0.17500000000000002</v>
      </c>
      <c r="N314" s="205">
        <f t="shared" si="222"/>
        <v>0.12</v>
      </c>
      <c r="O314" s="279">
        <f t="shared" ref="O314:O328" si="230">SUM(L314:N314)</f>
        <v>0.29500000000000004</v>
      </c>
      <c r="P314" s="238">
        <f t="shared" si="222"/>
        <v>9.0200000000000002E-2</v>
      </c>
      <c r="Q314" s="238">
        <f t="shared" si="222"/>
        <v>0.1986</v>
      </c>
      <c r="R314" s="238">
        <f t="shared" si="222"/>
        <v>0.71012699999999995</v>
      </c>
      <c r="S314" s="238">
        <f t="shared" si="224"/>
        <v>0.9989269999999999</v>
      </c>
      <c r="T314" s="238">
        <f t="shared" si="222"/>
        <v>9.5000000000000001E-2</v>
      </c>
      <c r="U314" s="238">
        <f t="shared" si="222"/>
        <v>0.1986</v>
      </c>
      <c r="V314" s="238">
        <f t="shared" si="222"/>
        <v>0.1986</v>
      </c>
      <c r="W314" s="238">
        <f t="shared" si="225"/>
        <v>0.49219999999999997</v>
      </c>
      <c r="X314" s="238">
        <f t="shared" si="222"/>
        <v>0.1986</v>
      </c>
      <c r="Y314" s="238">
        <f t="shared" si="222"/>
        <v>0.1986</v>
      </c>
      <c r="Z314" s="238">
        <f t="shared" si="222"/>
        <v>0.1986</v>
      </c>
      <c r="AA314" s="238">
        <f t="shared" si="226"/>
        <v>0.5958</v>
      </c>
      <c r="AB314" s="239">
        <f t="shared" si="185"/>
        <v>2.3819270000000001</v>
      </c>
    </row>
    <row r="315" spans="1:28" s="50" customFormat="1" ht="17.25" customHeight="1" x14ac:dyDescent="0.2">
      <c r="A315" s="59"/>
      <c r="B315" s="63">
        <v>0.1</v>
      </c>
      <c r="C315" s="52" t="s">
        <v>114</v>
      </c>
      <c r="D315" s="63" t="s">
        <v>129</v>
      </c>
      <c r="E315" s="172">
        <f t="shared" si="227"/>
        <v>0.21837819999999999</v>
      </c>
      <c r="F315" s="172">
        <f t="shared" si="220"/>
        <v>1.0253806000000001</v>
      </c>
      <c r="G315" s="172">
        <f t="shared" si="220"/>
        <v>0.35156670000000001</v>
      </c>
      <c r="H315" s="172">
        <f t="shared" si="220"/>
        <v>0.16699070000000002</v>
      </c>
      <c r="I315" s="172">
        <f t="shared" si="220"/>
        <v>0.24755560000000001</v>
      </c>
      <c r="J315" s="180">
        <f t="shared" si="228"/>
        <v>0.76611300000000004</v>
      </c>
      <c r="K315" s="180">
        <f t="shared" si="229"/>
        <v>3.279984362</v>
      </c>
      <c r="L315" s="207">
        <f t="shared" si="222"/>
        <v>0</v>
      </c>
      <c r="M315" s="205">
        <f t="shared" si="222"/>
        <v>0.17500000000000002</v>
      </c>
      <c r="N315" s="205">
        <f t="shared" si="222"/>
        <v>0.12</v>
      </c>
      <c r="O315" s="279">
        <f t="shared" si="230"/>
        <v>0.29500000000000004</v>
      </c>
      <c r="P315" s="238">
        <f t="shared" si="222"/>
        <v>9.0200000000000002E-2</v>
      </c>
      <c r="Q315" s="238">
        <f t="shared" si="222"/>
        <v>0.1986</v>
      </c>
      <c r="R315" s="238">
        <f t="shared" si="222"/>
        <v>0.71012699999999995</v>
      </c>
      <c r="S315" s="238">
        <f t="shared" si="224"/>
        <v>0.9989269999999999</v>
      </c>
      <c r="T315" s="238">
        <f t="shared" si="222"/>
        <v>9.5000000000000001E-2</v>
      </c>
      <c r="U315" s="238">
        <f t="shared" si="222"/>
        <v>0.1986</v>
      </c>
      <c r="V315" s="238">
        <f t="shared" si="222"/>
        <v>0.1986</v>
      </c>
      <c r="W315" s="238">
        <f t="shared" si="225"/>
        <v>0.49219999999999997</v>
      </c>
      <c r="X315" s="238">
        <f t="shared" si="222"/>
        <v>0.1986</v>
      </c>
      <c r="Y315" s="238">
        <f t="shared" si="222"/>
        <v>0.1986</v>
      </c>
      <c r="Z315" s="238">
        <f t="shared" si="222"/>
        <v>0.1986</v>
      </c>
      <c r="AA315" s="238">
        <f t="shared" si="226"/>
        <v>0.5958</v>
      </c>
      <c r="AB315" s="239">
        <f t="shared" si="185"/>
        <v>2.3819270000000001</v>
      </c>
    </row>
    <row r="316" spans="1:28" s="50" customFormat="1" ht="17.25" customHeight="1" x14ac:dyDescent="0.2">
      <c r="A316" s="59"/>
      <c r="B316" s="63">
        <v>0.06</v>
      </c>
      <c r="C316" s="52" t="s">
        <v>115</v>
      </c>
      <c r="D316" s="63" t="s">
        <v>129</v>
      </c>
      <c r="E316" s="172">
        <f t="shared" si="227"/>
        <v>0.13102691999999999</v>
      </c>
      <c r="F316" s="172">
        <f t="shared" si="220"/>
        <v>0.61522836000000003</v>
      </c>
      <c r="G316" s="172">
        <f t="shared" si="220"/>
        <v>0.21094002000000001</v>
      </c>
      <c r="H316" s="172">
        <f t="shared" si="220"/>
        <v>0.10019441999999999</v>
      </c>
      <c r="I316" s="172">
        <f t="shared" si="220"/>
        <v>0.14853336</v>
      </c>
      <c r="J316" s="180">
        <f t="shared" si="228"/>
        <v>0.45966780000000002</v>
      </c>
      <c r="K316" s="180">
        <f t="shared" si="229"/>
        <v>1.9679906171999997</v>
      </c>
      <c r="L316" s="207">
        <f t="shared" si="222"/>
        <v>0</v>
      </c>
      <c r="M316" s="205">
        <f t="shared" si="222"/>
        <v>0.105</v>
      </c>
      <c r="N316" s="205">
        <f>$B316*N$312</f>
        <v>7.1999999999999995E-2</v>
      </c>
      <c r="O316" s="279">
        <f t="shared" si="230"/>
        <v>0.17699999999999999</v>
      </c>
      <c r="P316" s="238">
        <f t="shared" si="222"/>
        <v>5.4120000000000001E-2</v>
      </c>
      <c r="Q316" s="238">
        <f t="shared" si="222"/>
        <v>0.11915999999999999</v>
      </c>
      <c r="R316" s="238">
        <f t="shared" si="222"/>
        <v>0.42607619999999996</v>
      </c>
      <c r="S316" s="238">
        <f t="shared" si="224"/>
        <v>0.59935619999999989</v>
      </c>
      <c r="T316" s="238">
        <f t="shared" si="222"/>
        <v>5.6999999999999995E-2</v>
      </c>
      <c r="U316" s="238">
        <f t="shared" si="222"/>
        <v>0.11915999999999999</v>
      </c>
      <c r="V316" s="238">
        <f t="shared" si="222"/>
        <v>0.11915999999999999</v>
      </c>
      <c r="W316" s="238">
        <f t="shared" si="225"/>
        <v>0.29531999999999997</v>
      </c>
      <c r="X316" s="238">
        <f t="shared" si="222"/>
        <v>0.11915999999999999</v>
      </c>
      <c r="Y316" s="238">
        <f t="shared" si="222"/>
        <v>0.11915999999999999</v>
      </c>
      <c r="Z316" s="238">
        <f t="shared" si="222"/>
        <v>0.11915999999999999</v>
      </c>
      <c r="AA316" s="238">
        <f t="shared" si="226"/>
        <v>0.35747999999999996</v>
      </c>
      <c r="AB316" s="239">
        <f t="shared" si="185"/>
        <v>1.4291562</v>
      </c>
    </row>
    <row r="317" spans="1:28" s="50" customFormat="1" ht="17.25" customHeight="1" x14ac:dyDescent="0.2">
      <c r="A317" s="59"/>
      <c r="B317" s="63">
        <v>0.06</v>
      </c>
      <c r="C317" s="52" t="s">
        <v>116</v>
      </c>
      <c r="D317" s="63" t="s">
        <v>129</v>
      </c>
      <c r="E317" s="172">
        <f t="shared" si="227"/>
        <v>0.13102691999999999</v>
      </c>
      <c r="F317" s="172">
        <f t="shared" si="220"/>
        <v>0.61522836000000003</v>
      </c>
      <c r="G317" s="172">
        <f t="shared" si="220"/>
        <v>0.21094002000000001</v>
      </c>
      <c r="H317" s="172">
        <f t="shared" si="220"/>
        <v>0.10019441999999999</v>
      </c>
      <c r="I317" s="172">
        <f t="shared" si="220"/>
        <v>0.14853336</v>
      </c>
      <c r="J317" s="180">
        <f t="shared" si="228"/>
        <v>0.45966780000000002</v>
      </c>
      <c r="K317" s="180">
        <f t="shared" si="229"/>
        <v>1.9679906171999997</v>
      </c>
      <c r="L317" s="207">
        <f t="shared" si="222"/>
        <v>0</v>
      </c>
      <c r="M317" s="205">
        <f t="shared" si="222"/>
        <v>0.105</v>
      </c>
      <c r="N317" s="205">
        <f t="shared" si="222"/>
        <v>7.1999999999999995E-2</v>
      </c>
      <c r="O317" s="279">
        <f t="shared" si="230"/>
        <v>0.17699999999999999</v>
      </c>
      <c r="P317" s="238">
        <f t="shared" si="222"/>
        <v>5.4120000000000001E-2</v>
      </c>
      <c r="Q317" s="238">
        <f t="shared" si="222"/>
        <v>0.11915999999999999</v>
      </c>
      <c r="R317" s="238">
        <f t="shared" si="222"/>
        <v>0.42607619999999996</v>
      </c>
      <c r="S317" s="238">
        <f t="shared" si="224"/>
        <v>0.59935619999999989</v>
      </c>
      <c r="T317" s="238">
        <f t="shared" si="222"/>
        <v>5.6999999999999995E-2</v>
      </c>
      <c r="U317" s="238">
        <f t="shared" si="222"/>
        <v>0.11915999999999999</v>
      </c>
      <c r="V317" s="238">
        <f t="shared" si="222"/>
        <v>0.11915999999999999</v>
      </c>
      <c r="W317" s="238">
        <f t="shared" si="225"/>
        <v>0.29531999999999997</v>
      </c>
      <c r="X317" s="238">
        <f t="shared" si="222"/>
        <v>0.11915999999999999</v>
      </c>
      <c r="Y317" s="238">
        <f t="shared" si="222"/>
        <v>0.11915999999999999</v>
      </c>
      <c r="Z317" s="238">
        <f t="shared" si="222"/>
        <v>0.11915999999999999</v>
      </c>
      <c r="AA317" s="238">
        <f t="shared" si="226"/>
        <v>0.35747999999999996</v>
      </c>
      <c r="AB317" s="239">
        <f t="shared" si="185"/>
        <v>1.4291562</v>
      </c>
    </row>
    <row r="318" spans="1:28" s="50" customFormat="1" ht="17.25" customHeight="1" x14ac:dyDescent="0.2">
      <c r="A318" s="59"/>
      <c r="B318" s="63">
        <v>0.08</v>
      </c>
      <c r="C318" s="52" t="s">
        <v>117</v>
      </c>
      <c r="D318" s="63" t="s">
        <v>129</v>
      </c>
      <c r="E318" s="172">
        <f t="shared" si="227"/>
        <v>0.17470256000000001</v>
      </c>
      <c r="F318" s="172">
        <f t="shared" si="220"/>
        <v>0.82030448000000011</v>
      </c>
      <c r="G318" s="172">
        <f t="shared" si="220"/>
        <v>0.28125336000000001</v>
      </c>
      <c r="H318" s="172">
        <f t="shared" si="220"/>
        <v>0.13359256</v>
      </c>
      <c r="I318" s="172">
        <f t="shared" si="220"/>
        <v>0.19804448000000002</v>
      </c>
      <c r="J318" s="180">
        <f t="shared" si="228"/>
        <v>0.61289039999999995</v>
      </c>
      <c r="K318" s="180">
        <f t="shared" si="229"/>
        <v>2.6239874895999997</v>
      </c>
      <c r="L318" s="207">
        <f t="shared" si="222"/>
        <v>0</v>
      </c>
      <c r="M318" s="205">
        <f t="shared" si="222"/>
        <v>0.14000000000000001</v>
      </c>
      <c r="N318" s="205">
        <f t="shared" si="222"/>
        <v>9.6000000000000002E-2</v>
      </c>
      <c r="O318" s="279">
        <f t="shared" si="230"/>
        <v>0.23600000000000002</v>
      </c>
      <c r="P318" s="238">
        <f t="shared" si="222"/>
        <v>7.2160000000000002E-2</v>
      </c>
      <c r="Q318" s="238">
        <f t="shared" si="222"/>
        <v>0.15887999999999999</v>
      </c>
      <c r="R318" s="238">
        <f t="shared" si="222"/>
        <v>0.56810159999999998</v>
      </c>
      <c r="S318" s="238">
        <f t="shared" si="224"/>
        <v>0.79914160000000001</v>
      </c>
      <c r="T318" s="238">
        <f t="shared" si="222"/>
        <v>7.5999999999999998E-2</v>
      </c>
      <c r="U318" s="238">
        <f t="shared" si="222"/>
        <v>0.15887999999999999</v>
      </c>
      <c r="V318" s="238">
        <f t="shared" si="222"/>
        <v>0.15887999999999999</v>
      </c>
      <c r="W318" s="238">
        <f t="shared" si="225"/>
        <v>0.39376</v>
      </c>
      <c r="X318" s="238">
        <f t="shared" si="222"/>
        <v>0.15887999999999999</v>
      </c>
      <c r="Y318" s="238">
        <f t="shared" si="222"/>
        <v>0.15887999999999999</v>
      </c>
      <c r="Z318" s="238">
        <f t="shared" si="222"/>
        <v>0.15887999999999999</v>
      </c>
      <c r="AA318" s="238">
        <f t="shared" si="226"/>
        <v>0.47663999999999995</v>
      </c>
      <c r="AB318" s="239">
        <f t="shared" si="185"/>
        <v>1.9055416000000001</v>
      </c>
    </row>
    <row r="319" spans="1:28" s="50" customFormat="1" ht="17.25" customHeight="1" x14ac:dyDescent="0.2">
      <c r="A319" s="59"/>
      <c r="B319" s="63">
        <v>0.08</v>
      </c>
      <c r="C319" s="52" t="s">
        <v>118</v>
      </c>
      <c r="D319" s="63" t="s">
        <v>129</v>
      </c>
      <c r="E319" s="172">
        <f t="shared" si="227"/>
        <v>0.17470256000000001</v>
      </c>
      <c r="F319" s="172">
        <f t="shared" si="220"/>
        <v>0.82030448000000011</v>
      </c>
      <c r="G319" s="172">
        <f t="shared" si="220"/>
        <v>0.28125336000000001</v>
      </c>
      <c r="H319" s="172">
        <f t="shared" si="220"/>
        <v>0.13359256</v>
      </c>
      <c r="I319" s="172">
        <f t="shared" si="220"/>
        <v>0.19804448000000002</v>
      </c>
      <c r="J319" s="180">
        <f t="shared" si="228"/>
        <v>0.61289039999999995</v>
      </c>
      <c r="K319" s="180">
        <f t="shared" si="229"/>
        <v>2.6239874895999997</v>
      </c>
      <c r="L319" s="207">
        <f t="shared" si="222"/>
        <v>0</v>
      </c>
      <c r="M319" s="205">
        <f t="shared" si="222"/>
        <v>0.14000000000000001</v>
      </c>
      <c r="N319" s="205">
        <f t="shared" si="222"/>
        <v>9.6000000000000002E-2</v>
      </c>
      <c r="O319" s="279">
        <f t="shared" si="230"/>
        <v>0.23600000000000002</v>
      </c>
      <c r="P319" s="238">
        <f t="shared" si="222"/>
        <v>7.2160000000000002E-2</v>
      </c>
      <c r="Q319" s="238">
        <f t="shared" si="222"/>
        <v>0.15887999999999999</v>
      </c>
      <c r="R319" s="238">
        <f t="shared" si="222"/>
        <v>0.56810159999999998</v>
      </c>
      <c r="S319" s="238">
        <f t="shared" si="224"/>
        <v>0.79914160000000001</v>
      </c>
      <c r="T319" s="238">
        <f t="shared" si="222"/>
        <v>7.5999999999999998E-2</v>
      </c>
      <c r="U319" s="238">
        <f t="shared" si="222"/>
        <v>0.15887999999999999</v>
      </c>
      <c r="V319" s="238">
        <f t="shared" si="222"/>
        <v>0.15887999999999999</v>
      </c>
      <c r="W319" s="238">
        <f t="shared" si="225"/>
        <v>0.39376</v>
      </c>
      <c r="X319" s="238">
        <f t="shared" si="222"/>
        <v>0.15887999999999999</v>
      </c>
      <c r="Y319" s="238">
        <f t="shared" si="222"/>
        <v>0.15887999999999999</v>
      </c>
      <c r="Z319" s="238">
        <f t="shared" si="222"/>
        <v>0.15887999999999999</v>
      </c>
      <c r="AA319" s="238">
        <f t="shared" si="226"/>
        <v>0.47663999999999995</v>
      </c>
      <c r="AB319" s="239">
        <f t="shared" si="185"/>
        <v>1.9055416000000001</v>
      </c>
    </row>
    <row r="320" spans="1:28" s="50" customFormat="1" ht="17.25" customHeight="1" x14ac:dyDescent="0.2">
      <c r="A320" s="59"/>
      <c r="B320" s="63">
        <v>0.06</v>
      </c>
      <c r="C320" s="52" t="s">
        <v>119</v>
      </c>
      <c r="D320" s="63" t="s">
        <v>129</v>
      </c>
      <c r="E320" s="172">
        <f t="shared" si="227"/>
        <v>0.13102691999999999</v>
      </c>
      <c r="F320" s="172">
        <f t="shared" si="220"/>
        <v>0.61522836000000003</v>
      </c>
      <c r="G320" s="172">
        <f t="shared" si="220"/>
        <v>0.21094002000000001</v>
      </c>
      <c r="H320" s="172">
        <f t="shared" si="220"/>
        <v>0.10019441999999999</v>
      </c>
      <c r="I320" s="172">
        <f t="shared" si="220"/>
        <v>0.14853336</v>
      </c>
      <c r="J320" s="180">
        <f t="shared" si="228"/>
        <v>0.45966780000000002</v>
      </c>
      <c r="K320" s="180">
        <f t="shared" si="229"/>
        <v>1.9679906171999997</v>
      </c>
      <c r="L320" s="207">
        <f t="shared" si="222"/>
        <v>0</v>
      </c>
      <c r="M320" s="205">
        <f t="shared" si="222"/>
        <v>0.105</v>
      </c>
      <c r="N320" s="205">
        <f t="shared" si="222"/>
        <v>7.1999999999999995E-2</v>
      </c>
      <c r="O320" s="279">
        <f t="shared" si="230"/>
        <v>0.17699999999999999</v>
      </c>
      <c r="P320" s="238">
        <f t="shared" si="222"/>
        <v>5.4120000000000001E-2</v>
      </c>
      <c r="Q320" s="238">
        <f t="shared" si="222"/>
        <v>0.11915999999999999</v>
      </c>
      <c r="R320" s="238">
        <f t="shared" si="222"/>
        <v>0.42607619999999996</v>
      </c>
      <c r="S320" s="238">
        <f t="shared" si="224"/>
        <v>0.59935619999999989</v>
      </c>
      <c r="T320" s="238">
        <f t="shared" si="222"/>
        <v>5.6999999999999995E-2</v>
      </c>
      <c r="U320" s="238">
        <f t="shared" si="222"/>
        <v>0.11915999999999999</v>
      </c>
      <c r="V320" s="238">
        <f t="shared" si="222"/>
        <v>0.11915999999999999</v>
      </c>
      <c r="W320" s="238">
        <f t="shared" si="225"/>
        <v>0.29531999999999997</v>
      </c>
      <c r="X320" s="238">
        <f t="shared" si="222"/>
        <v>0.11915999999999999</v>
      </c>
      <c r="Y320" s="238">
        <f t="shared" si="222"/>
        <v>0.11915999999999999</v>
      </c>
      <c r="Z320" s="238">
        <f t="shared" si="222"/>
        <v>0.11915999999999999</v>
      </c>
      <c r="AA320" s="238">
        <f t="shared" si="226"/>
        <v>0.35747999999999996</v>
      </c>
      <c r="AB320" s="239">
        <f t="shared" si="185"/>
        <v>1.4291562</v>
      </c>
    </row>
    <row r="321" spans="1:28" s="50" customFormat="1" ht="17.25" customHeight="1" x14ac:dyDescent="0.2">
      <c r="A321" s="59"/>
      <c r="B321" s="63">
        <v>0.06</v>
      </c>
      <c r="C321" s="52" t="s">
        <v>120</v>
      </c>
      <c r="D321" s="63" t="s">
        <v>129</v>
      </c>
      <c r="E321" s="172">
        <f t="shared" si="227"/>
        <v>0.13102691999999999</v>
      </c>
      <c r="F321" s="172">
        <f t="shared" si="220"/>
        <v>0.61522836000000003</v>
      </c>
      <c r="G321" s="172">
        <f t="shared" si="220"/>
        <v>0.21094002000000001</v>
      </c>
      <c r="H321" s="172">
        <f t="shared" si="220"/>
        <v>0.10019441999999999</v>
      </c>
      <c r="I321" s="172">
        <f t="shared" si="220"/>
        <v>0.14853336</v>
      </c>
      <c r="J321" s="180">
        <f t="shared" si="228"/>
        <v>0.45966780000000002</v>
      </c>
      <c r="K321" s="180">
        <f t="shared" si="229"/>
        <v>1.9679906171999997</v>
      </c>
      <c r="L321" s="207">
        <f t="shared" si="222"/>
        <v>0</v>
      </c>
      <c r="M321" s="205">
        <f t="shared" si="222"/>
        <v>0.105</v>
      </c>
      <c r="N321" s="205">
        <f t="shared" si="222"/>
        <v>7.1999999999999995E-2</v>
      </c>
      <c r="O321" s="279">
        <f t="shared" si="230"/>
        <v>0.17699999999999999</v>
      </c>
      <c r="P321" s="238">
        <f t="shared" si="222"/>
        <v>5.4120000000000001E-2</v>
      </c>
      <c r="Q321" s="238">
        <f t="shared" si="222"/>
        <v>0.11915999999999999</v>
      </c>
      <c r="R321" s="238">
        <f t="shared" si="222"/>
        <v>0.42607619999999996</v>
      </c>
      <c r="S321" s="238">
        <f t="shared" si="224"/>
        <v>0.59935619999999989</v>
      </c>
      <c r="T321" s="238">
        <f t="shared" si="222"/>
        <v>5.6999999999999995E-2</v>
      </c>
      <c r="U321" s="238">
        <f t="shared" si="222"/>
        <v>0.11915999999999999</v>
      </c>
      <c r="V321" s="238">
        <f t="shared" si="222"/>
        <v>0.11915999999999999</v>
      </c>
      <c r="W321" s="238">
        <f t="shared" si="225"/>
        <v>0.29531999999999997</v>
      </c>
      <c r="X321" s="238">
        <f t="shared" si="222"/>
        <v>0.11915999999999999</v>
      </c>
      <c r="Y321" s="238">
        <f t="shared" si="222"/>
        <v>0.11915999999999999</v>
      </c>
      <c r="Z321" s="238">
        <f t="shared" si="222"/>
        <v>0.11915999999999999</v>
      </c>
      <c r="AA321" s="238">
        <f t="shared" si="226"/>
        <v>0.35747999999999996</v>
      </c>
      <c r="AB321" s="239">
        <f t="shared" si="185"/>
        <v>1.4291562</v>
      </c>
    </row>
    <row r="322" spans="1:28" s="50" customFormat="1" ht="17.25" customHeight="1" x14ac:dyDescent="0.2">
      <c r="A322" s="59"/>
      <c r="B322" s="63">
        <v>0.02</v>
      </c>
      <c r="C322" s="52" t="s">
        <v>121</v>
      </c>
      <c r="D322" s="63" t="s">
        <v>129</v>
      </c>
      <c r="E322" s="172">
        <f t="shared" si="227"/>
        <v>4.3675640000000002E-2</v>
      </c>
      <c r="F322" s="172">
        <f t="shared" si="220"/>
        <v>0.20507612000000003</v>
      </c>
      <c r="G322" s="172">
        <f t="shared" si="220"/>
        <v>7.0313340000000002E-2</v>
      </c>
      <c r="H322" s="172">
        <f t="shared" si="220"/>
        <v>3.339814E-2</v>
      </c>
      <c r="I322" s="172">
        <f t="shared" si="220"/>
        <v>4.9511120000000006E-2</v>
      </c>
      <c r="J322" s="180">
        <f t="shared" si="228"/>
        <v>0.15322259999999999</v>
      </c>
      <c r="K322" s="180">
        <f t="shared" si="229"/>
        <v>0.65599687239999993</v>
      </c>
      <c r="L322" s="207">
        <f t="shared" si="222"/>
        <v>0</v>
      </c>
      <c r="M322" s="205">
        <f t="shared" si="222"/>
        <v>3.5000000000000003E-2</v>
      </c>
      <c r="N322" s="205">
        <f t="shared" si="222"/>
        <v>2.4E-2</v>
      </c>
      <c r="O322" s="279">
        <f t="shared" si="230"/>
        <v>5.9000000000000004E-2</v>
      </c>
      <c r="P322" s="238">
        <f t="shared" si="222"/>
        <v>1.804E-2</v>
      </c>
      <c r="Q322" s="238">
        <f t="shared" si="222"/>
        <v>3.9719999999999998E-2</v>
      </c>
      <c r="R322" s="238">
        <f t="shared" si="222"/>
        <v>0.1420254</v>
      </c>
      <c r="S322" s="238">
        <f t="shared" si="224"/>
        <v>0.1997854</v>
      </c>
      <c r="T322" s="238">
        <f t="shared" si="222"/>
        <v>1.9E-2</v>
      </c>
      <c r="U322" s="238">
        <f t="shared" si="222"/>
        <v>3.9719999999999998E-2</v>
      </c>
      <c r="V322" s="238">
        <f t="shared" si="222"/>
        <v>3.9719999999999998E-2</v>
      </c>
      <c r="W322" s="238">
        <f t="shared" si="225"/>
        <v>9.844E-2</v>
      </c>
      <c r="X322" s="238">
        <f t="shared" si="222"/>
        <v>3.9719999999999998E-2</v>
      </c>
      <c r="Y322" s="238">
        <f t="shared" si="222"/>
        <v>3.9719999999999998E-2</v>
      </c>
      <c r="Z322" s="238">
        <f t="shared" si="222"/>
        <v>3.9719999999999998E-2</v>
      </c>
      <c r="AA322" s="238">
        <f t="shared" si="226"/>
        <v>0.11915999999999999</v>
      </c>
      <c r="AB322" s="239">
        <f t="shared" si="185"/>
        <v>0.47638540000000001</v>
      </c>
    </row>
    <row r="323" spans="1:28" s="50" customFormat="1" ht="17.25" customHeight="1" x14ac:dyDescent="0.2">
      <c r="A323" s="59"/>
      <c r="B323" s="63">
        <v>0.02</v>
      </c>
      <c r="C323" s="52" t="s">
        <v>122</v>
      </c>
      <c r="D323" s="63" t="s">
        <v>129</v>
      </c>
      <c r="E323" s="172">
        <f t="shared" si="227"/>
        <v>4.3675640000000002E-2</v>
      </c>
      <c r="F323" s="172">
        <f t="shared" si="220"/>
        <v>0.20507612000000003</v>
      </c>
      <c r="G323" s="172">
        <f t="shared" si="220"/>
        <v>7.0313340000000002E-2</v>
      </c>
      <c r="H323" s="172">
        <f t="shared" si="220"/>
        <v>3.339814E-2</v>
      </c>
      <c r="I323" s="172">
        <f t="shared" si="220"/>
        <v>4.9511120000000006E-2</v>
      </c>
      <c r="J323" s="180">
        <f t="shared" si="228"/>
        <v>0.15322259999999999</v>
      </c>
      <c r="K323" s="180">
        <f t="shared" si="229"/>
        <v>0.65599687239999993</v>
      </c>
      <c r="L323" s="207">
        <f t="shared" si="222"/>
        <v>0</v>
      </c>
      <c r="M323" s="205">
        <f t="shared" si="222"/>
        <v>3.5000000000000003E-2</v>
      </c>
      <c r="N323" s="205">
        <f t="shared" si="222"/>
        <v>2.4E-2</v>
      </c>
      <c r="O323" s="279">
        <f t="shared" si="230"/>
        <v>5.9000000000000004E-2</v>
      </c>
      <c r="P323" s="238">
        <f t="shared" si="222"/>
        <v>1.804E-2</v>
      </c>
      <c r="Q323" s="238">
        <f t="shared" si="222"/>
        <v>3.9719999999999998E-2</v>
      </c>
      <c r="R323" s="238">
        <f t="shared" si="222"/>
        <v>0.1420254</v>
      </c>
      <c r="S323" s="238">
        <f t="shared" si="224"/>
        <v>0.1997854</v>
      </c>
      <c r="T323" s="238">
        <f t="shared" si="222"/>
        <v>1.9E-2</v>
      </c>
      <c r="U323" s="238">
        <f t="shared" si="222"/>
        <v>3.9719999999999998E-2</v>
      </c>
      <c r="V323" s="238">
        <f t="shared" si="222"/>
        <v>3.9719999999999998E-2</v>
      </c>
      <c r="W323" s="238">
        <f t="shared" si="225"/>
        <v>9.844E-2</v>
      </c>
      <c r="X323" s="238">
        <f t="shared" si="222"/>
        <v>3.9719999999999998E-2</v>
      </c>
      <c r="Y323" s="238">
        <f t="shared" si="222"/>
        <v>3.9719999999999998E-2</v>
      </c>
      <c r="Z323" s="238">
        <f t="shared" si="222"/>
        <v>3.9719999999999998E-2</v>
      </c>
      <c r="AA323" s="238">
        <f t="shared" si="226"/>
        <v>0.11915999999999999</v>
      </c>
      <c r="AB323" s="239">
        <f t="shared" si="185"/>
        <v>0.47638540000000001</v>
      </c>
    </row>
    <row r="324" spans="1:28" s="50" customFormat="1" ht="17.25" customHeight="1" x14ac:dyDescent="0.2">
      <c r="A324" s="59"/>
      <c r="B324" s="63">
        <v>0.02</v>
      </c>
      <c r="C324" s="52" t="s">
        <v>123</v>
      </c>
      <c r="D324" s="63" t="s">
        <v>129</v>
      </c>
      <c r="E324" s="172">
        <f t="shared" si="227"/>
        <v>4.3675640000000002E-2</v>
      </c>
      <c r="F324" s="172">
        <f t="shared" si="220"/>
        <v>0.20507612000000003</v>
      </c>
      <c r="G324" s="172">
        <f t="shared" si="220"/>
        <v>7.0313340000000002E-2</v>
      </c>
      <c r="H324" s="172">
        <f t="shared" si="220"/>
        <v>3.339814E-2</v>
      </c>
      <c r="I324" s="172">
        <f t="shared" si="220"/>
        <v>4.9511120000000006E-2</v>
      </c>
      <c r="J324" s="180">
        <f t="shared" si="228"/>
        <v>0.15322259999999999</v>
      </c>
      <c r="K324" s="180">
        <f t="shared" si="229"/>
        <v>0.65599687239999993</v>
      </c>
      <c r="L324" s="207">
        <f t="shared" si="222"/>
        <v>0</v>
      </c>
      <c r="M324" s="205">
        <f t="shared" si="222"/>
        <v>3.5000000000000003E-2</v>
      </c>
      <c r="N324" s="205">
        <f t="shared" si="222"/>
        <v>2.4E-2</v>
      </c>
      <c r="O324" s="279">
        <f t="shared" si="230"/>
        <v>5.9000000000000004E-2</v>
      </c>
      <c r="P324" s="238">
        <f t="shared" si="222"/>
        <v>1.804E-2</v>
      </c>
      <c r="Q324" s="238">
        <f t="shared" si="222"/>
        <v>3.9719999999999998E-2</v>
      </c>
      <c r="R324" s="238">
        <f t="shared" si="222"/>
        <v>0.1420254</v>
      </c>
      <c r="S324" s="238">
        <f t="shared" si="224"/>
        <v>0.1997854</v>
      </c>
      <c r="T324" s="238">
        <f t="shared" si="222"/>
        <v>1.9E-2</v>
      </c>
      <c r="U324" s="238">
        <f t="shared" si="222"/>
        <v>3.9719999999999998E-2</v>
      </c>
      <c r="V324" s="238">
        <f t="shared" si="222"/>
        <v>3.9719999999999998E-2</v>
      </c>
      <c r="W324" s="238">
        <f t="shared" si="225"/>
        <v>9.844E-2</v>
      </c>
      <c r="X324" s="238">
        <f t="shared" si="222"/>
        <v>3.9719999999999998E-2</v>
      </c>
      <c r="Y324" s="238">
        <f t="shared" si="222"/>
        <v>3.9719999999999998E-2</v>
      </c>
      <c r="Z324" s="238">
        <f t="shared" si="222"/>
        <v>3.9719999999999998E-2</v>
      </c>
      <c r="AA324" s="238">
        <f t="shared" si="226"/>
        <v>0.11915999999999999</v>
      </c>
      <c r="AB324" s="239">
        <f t="shared" si="185"/>
        <v>0.47638540000000001</v>
      </c>
    </row>
    <row r="325" spans="1:28" s="50" customFormat="1" ht="17.25" customHeight="1" x14ac:dyDescent="0.2">
      <c r="A325" s="59"/>
      <c r="B325" s="63">
        <v>0.02</v>
      </c>
      <c r="C325" s="52" t="s">
        <v>124</v>
      </c>
      <c r="D325" s="63" t="s">
        <v>129</v>
      </c>
      <c r="E325" s="172">
        <f t="shared" si="227"/>
        <v>4.3675640000000002E-2</v>
      </c>
      <c r="F325" s="172">
        <f t="shared" si="220"/>
        <v>0.20507612000000003</v>
      </c>
      <c r="G325" s="172">
        <f t="shared" si="220"/>
        <v>7.0313340000000002E-2</v>
      </c>
      <c r="H325" s="172">
        <f t="shared" si="220"/>
        <v>3.339814E-2</v>
      </c>
      <c r="I325" s="172">
        <f t="shared" si="220"/>
        <v>4.9511120000000006E-2</v>
      </c>
      <c r="J325" s="180">
        <f t="shared" si="228"/>
        <v>0.15322259999999999</v>
      </c>
      <c r="K325" s="180">
        <f t="shared" si="229"/>
        <v>0.65599687239999993</v>
      </c>
      <c r="L325" s="207">
        <f t="shared" si="222"/>
        <v>0</v>
      </c>
      <c r="M325" s="205">
        <f t="shared" si="222"/>
        <v>3.5000000000000003E-2</v>
      </c>
      <c r="N325" s="205">
        <f t="shared" si="222"/>
        <v>2.4E-2</v>
      </c>
      <c r="O325" s="279">
        <f t="shared" si="230"/>
        <v>5.9000000000000004E-2</v>
      </c>
      <c r="P325" s="238">
        <f t="shared" si="222"/>
        <v>1.804E-2</v>
      </c>
      <c r="Q325" s="238">
        <f t="shared" si="222"/>
        <v>3.9719999999999998E-2</v>
      </c>
      <c r="R325" s="238">
        <f t="shared" si="222"/>
        <v>0.1420254</v>
      </c>
      <c r="S325" s="238">
        <f t="shared" si="224"/>
        <v>0.1997854</v>
      </c>
      <c r="T325" s="238">
        <f t="shared" si="222"/>
        <v>1.9E-2</v>
      </c>
      <c r="U325" s="238">
        <f t="shared" si="222"/>
        <v>3.9719999999999998E-2</v>
      </c>
      <c r="V325" s="238">
        <f t="shared" si="222"/>
        <v>3.9719999999999998E-2</v>
      </c>
      <c r="W325" s="238">
        <f t="shared" si="225"/>
        <v>9.844E-2</v>
      </c>
      <c r="X325" s="238">
        <f t="shared" si="222"/>
        <v>3.9719999999999998E-2</v>
      </c>
      <c r="Y325" s="238">
        <f t="shared" si="222"/>
        <v>3.9719999999999998E-2</v>
      </c>
      <c r="Z325" s="238">
        <f t="shared" si="222"/>
        <v>3.9719999999999998E-2</v>
      </c>
      <c r="AA325" s="238">
        <f t="shared" si="226"/>
        <v>0.11915999999999999</v>
      </c>
      <c r="AB325" s="239">
        <f t="shared" ref="AB325:AB388" si="231">AA325+W325+S325+O325</f>
        <v>0.47638540000000001</v>
      </c>
    </row>
    <row r="326" spans="1:28" s="50" customFormat="1" ht="17.25" customHeight="1" x14ac:dyDescent="0.2">
      <c r="A326" s="59"/>
      <c r="B326" s="63">
        <v>0.11</v>
      </c>
      <c r="C326" s="52" t="s">
        <v>125</v>
      </c>
      <c r="D326" s="63" t="s">
        <v>129</v>
      </c>
      <c r="E326" s="172">
        <f t="shared" si="227"/>
        <v>0.24021602</v>
      </c>
      <c r="F326" s="172">
        <f t="shared" si="220"/>
        <v>1.1279186600000002</v>
      </c>
      <c r="G326" s="172">
        <f t="shared" si="220"/>
        <v>0.38672337000000001</v>
      </c>
      <c r="H326" s="172">
        <f t="shared" si="220"/>
        <v>0.18368977</v>
      </c>
      <c r="I326" s="172">
        <f t="shared" si="220"/>
        <v>0.27231116</v>
      </c>
      <c r="J326" s="180">
        <f t="shared" si="228"/>
        <v>0.84272429999999998</v>
      </c>
      <c r="K326" s="180">
        <f t="shared" si="229"/>
        <v>3.6079827981999997</v>
      </c>
      <c r="L326" s="207">
        <f t="shared" si="222"/>
        <v>0</v>
      </c>
      <c r="M326" s="205">
        <f t="shared" si="222"/>
        <v>0.1925</v>
      </c>
      <c r="N326" s="205">
        <f t="shared" si="222"/>
        <v>0.13200000000000001</v>
      </c>
      <c r="O326" s="279">
        <f t="shared" si="230"/>
        <v>0.32450000000000001</v>
      </c>
      <c r="P326" s="238">
        <f t="shared" si="222"/>
        <v>9.9220000000000003E-2</v>
      </c>
      <c r="Q326" s="238">
        <f t="shared" si="222"/>
        <v>0.21845999999999999</v>
      </c>
      <c r="R326" s="238">
        <f t="shared" si="222"/>
        <v>0.78113969999999999</v>
      </c>
      <c r="S326" s="238">
        <f t="shared" si="224"/>
        <v>1.0988197</v>
      </c>
      <c r="T326" s="238">
        <f t="shared" si="222"/>
        <v>0.1045</v>
      </c>
      <c r="U326" s="238">
        <f t="shared" si="222"/>
        <v>0.21845999999999999</v>
      </c>
      <c r="V326" s="238">
        <f t="shared" si="222"/>
        <v>0.21845999999999999</v>
      </c>
      <c r="W326" s="238">
        <f t="shared" si="225"/>
        <v>0.54142000000000001</v>
      </c>
      <c r="X326" s="238">
        <f t="shared" si="222"/>
        <v>0.21845999999999999</v>
      </c>
      <c r="Y326" s="238">
        <f t="shared" si="222"/>
        <v>0.21845999999999999</v>
      </c>
      <c r="Z326" s="238">
        <f t="shared" si="222"/>
        <v>0.21845999999999999</v>
      </c>
      <c r="AA326" s="238">
        <f t="shared" si="226"/>
        <v>0.65537999999999996</v>
      </c>
      <c r="AB326" s="239">
        <f t="shared" si="231"/>
        <v>2.6201197000000001</v>
      </c>
    </row>
    <row r="327" spans="1:28" s="50" customFormat="1" ht="17.25" customHeight="1" x14ac:dyDescent="0.2">
      <c r="A327" s="59"/>
      <c r="B327" s="63">
        <v>0.08</v>
      </c>
      <c r="C327" s="52" t="s">
        <v>126</v>
      </c>
      <c r="D327" s="63" t="s">
        <v>129</v>
      </c>
      <c r="E327" s="172">
        <f t="shared" si="227"/>
        <v>0.17470256000000001</v>
      </c>
      <c r="F327" s="172">
        <f t="shared" si="220"/>
        <v>0.82030448000000011</v>
      </c>
      <c r="G327" s="172">
        <f t="shared" si="220"/>
        <v>0.28125336000000001</v>
      </c>
      <c r="H327" s="172">
        <f t="shared" si="220"/>
        <v>0.13359256</v>
      </c>
      <c r="I327" s="172">
        <f t="shared" si="220"/>
        <v>0.19804448000000002</v>
      </c>
      <c r="J327" s="180">
        <f t="shared" si="228"/>
        <v>0.61289039999999995</v>
      </c>
      <c r="K327" s="180">
        <f t="shared" si="229"/>
        <v>2.6239874895999997</v>
      </c>
      <c r="L327" s="207">
        <f t="shared" si="222"/>
        <v>0</v>
      </c>
      <c r="M327" s="205">
        <f t="shared" si="222"/>
        <v>0.14000000000000001</v>
      </c>
      <c r="N327" s="205">
        <f t="shared" si="222"/>
        <v>9.6000000000000002E-2</v>
      </c>
      <c r="O327" s="279">
        <f t="shared" si="230"/>
        <v>0.23600000000000002</v>
      </c>
      <c r="P327" s="238">
        <f t="shared" si="222"/>
        <v>7.2160000000000002E-2</v>
      </c>
      <c r="Q327" s="238">
        <f t="shared" si="222"/>
        <v>0.15887999999999999</v>
      </c>
      <c r="R327" s="238">
        <f t="shared" si="222"/>
        <v>0.56810159999999998</v>
      </c>
      <c r="S327" s="238">
        <f t="shared" si="224"/>
        <v>0.79914160000000001</v>
      </c>
      <c r="T327" s="238">
        <f t="shared" si="222"/>
        <v>7.5999999999999998E-2</v>
      </c>
      <c r="U327" s="238">
        <f t="shared" si="222"/>
        <v>0.15887999999999999</v>
      </c>
      <c r="V327" s="238">
        <f t="shared" si="222"/>
        <v>0.15887999999999999</v>
      </c>
      <c r="W327" s="238">
        <f t="shared" si="225"/>
        <v>0.39376</v>
      </c>
      <c r="X327" s="238">
        <f t="shared" si="222"/>
        <v>0.15887999999999999</v>
      </c>
      <c r="Y327" s="238">
        <f t="shared" si="222"/>
        <v>0.15887999999999999</v>
      </c>
      <c r="Z327" s="238">
        <f t="shared" si="222"/>
        <v>0.15887999999999999</v>
      </c>
      <c r="AA327" s="238">
        <f t="shared" si="226"/>
        <v>0.47663999999999995</v>
      </c>
      <c r="AB327" s="239">
        <f t="shared" si="231"/>
        <v>1.9055416000000001</v>
      </c>
    </row>
    <row r="328" spans="1:28" s="50" customFormat="1" ht="17.25" customHeight="1" x14ac:dyDescent="0.2">
      <c r="A328" s="59"/>
      <c r="B328" s="63">
        <v>0.03</v>
      </c>
      <c r="C328" s="52" t="s">
        <v>127</v>
      </c>
      <c r="D328" s="63" t="s">
        <v>129</v>
      </c>
      <c r="E328" s="172">
        <f t="shared" si="227"/>
        <v>6.5513459999999996E-2</v>
      </c>
      <c r="F328" s="172">
        <f t="shared" si="220"/>
        <v>0.30761418000000001</v>
      </c>
      <c r="G328" s="172">
        <f t="shared" si="220"/>
        <v>0.10547001</v>
      </c>
      <c r="H328" s="172">
        <f t="shared" si="220"/>
        <v>5.0097209999999996E-2</v>
      </c>
      <c r="I328" s="172">
        <f t="shared" si="220"/>
        <v>7.4266680000000002E-2</v>
      </c>
      <c r="J328" s="180">
        <f t="shared" si="228"/>
        <v>0.22983390000000001</v>
      </c>
      <c r="K328" s="180">
        <f t="shared" si="229"/>
        <v>0.98399530859999984</v>
      </c>
      <c r="L328" s="207">
        <f t="shared" si="222"/>
        <v>0</v>
      </c>
      <c r="M328" s="205">
        <f t="shared" si="222"/>
        <v>5.2499999999999998E-2</v>
      </c>
      <c r="N328" s="205">
        <f t="shared" si="222"/>
        <v>3.5999999999999997E-2</v>
      </c>
      <c r="O328" s="279">
        <f t="shared" si="230"/>
        <v>8.8499999999999995E-2</v>
      </c>
      <c r="P328" s="238">
        <f t="shared" si="222"/>
        <v>2.7060000000000001E-2</v>
      </c>
      <c r="Q328" s="238">
        <f t="shared" si="222"/>
        <v>5.9579999999999994E-2</v>
      </c>
      <c r="R328" s="238">
        <f t="shared" si="222"/>
        <v>0.21303809999999998</v>
      </c>
      <c r="S328" s="238">
        <f t="shared" si="224"/>
        <v>0.29967809999999995</v>
      </c>
      <c r="T328" s="238">
        <f t="shared" si="222"/>
        <v>2.8499999999999998E-2</v>
      </c>
      <c r="U328" s="238">
        <f t="shared" si="222"/>
        <v>5.9579999999999994E-2</v>
      </c>
      <c r="V328" s="238">
        <f t="shared" si="222"/>
        <v>5.9579999999999994E-2</v>
      </c>
      <c r="W328" s="238">
        <f t="shared" si="225"/>
        <v>0.14765999999999999</v>
      </c>
      <c r="X328" s="238">
        <f t="shared" si="222"/>
        <v>5.9579999999999994E-2</v>
      </c>
      <c r="Y328" s="238">
        <f t="shared" si="222"/>
        <v>5.9579999999999994E-2</v>
      </c>
      <c r="Z328" s="238">
        <f t="shared" si="222"/>
        <v>5.9579999999999994E-2</v>
      </c>
      <c r="AA328" s="238">
        <f t="shared" si="226"/>
        <v>0.17873999999999998</v>
      </c>
      <c r="AB328" s="239">
        <f t="shared" si="231"/>
        <v>0.71457809999999999</v>
      </c>
    </row>
    <row r="329" spans="1:28" s="50" customFormat="1" ht="17.25" customHeight="1" x14ac:dyDescent="0.2">
      <c r="A329" s="414" t="s">
        <v>73</v>
      </c>
      <c r="B329" s="415"/>
      <c r="C329" s="416" t="s">
        <v>74</v>
      </c>
      <c r="D329" s="417"/>
      <c r="E329" s="418">
        <f>E330+E347+E364+E381+E398</f>
        <v>35.721947</v>
      </c>
      <c r="F329" s="418">
        <f t="shared" ref="F329:J329" si="232">F330+F347+F364+F381+F398</f>
        <v>111.749863</v>
      </c>
      <c r="G329" s="418">
        <f t="shared" si="232"/>
        <v>33.257826000000001</v>
      </c>
      <c r="H329" s="418">
        <f t="shared" si="232"/>
        <v>34.425373999999998</v>
      </c>
      <c r="I329" s="418">
        <f t="shared" si="232"/>
        <v>34.670644000000003</v>
      </c>
      <c r="J329" s="418">
        <f t="shared" si="232"/>
        <v>102.35384400000001</v>
      </c>
      <c r="K329" s="418">
        <f>K330+K347+K364+K381+K398</f>
        <v>409.62445284</v>
      </c>
      <c r="L329" s="208">
        <f>L330+L347+L364+L381+L398</f>
        <v>44.697043000000001</v>
      </c>
      <c r="M329" s="208">
        <f t="shared" ref="M329:N329" si="233">M330+M347+M364+M381+M398</f>
        <v>31.457098999999999</v>
      </c>
      <c r="N329" s="208">
        <f t="shared" si="233"/>
        <v>61.728845</v>
      </c>
      <c r="O329" s="208">
        <f>O330+O347+O364+O381+O398</f>
        <v>137.88298700000001</v>
      </c>
      <c r="P329" s="208">
        <f t="shared" ref="P329" si="234">P330+P347+P364+P381+P398</f>
        <v>37.384255000000003</v>
      </c>
      <c r="Q329" s="208">
        <f t="shared" ref="Q329:R329" si="235">Q330+Q347+Q364+Q381+Q398</f>
        <v>31.986237000000003</v>
      </c>
      <c r="R329" s="208">
        <f t="shared" si="235"/>
        <v>43.886642999999999</v>
      </c>
      <c r="S329" s="208">
        <f>S330+S347+S364+S381+S398</f>
        <v>113.25713500000001</v>
      </c>
      <c r="T329" s="208">
        <f>T330+T347+T364+T381+T398</f>
        <v>41.214352000000005</v>
      </c>
      <c r="U329" s="208">
        <f t="shared" ref="U329:V329" si="236">U330+U347+U364+U381+U398</f>
        <v>33.978258000000004</v>
      </c>
      <c r="V329" s="208">
        <f t="shared" si="236"/>
        <v>33.978258000000004</v>
      </c>
      <c r="W329" s="208">
        <f>W330+W347+W364+W381+W398</f>
        <v>109.17086800000001</v>
      </c>
      <c r="X329" s="208">
        <f t="shared" ref="X329:Z329" si="237">X330+X347+X364+X381+X398</f>
        <v>33.978258000000004</v>
      </c>
      <c r="Y329" s="208">
        <f t="shared" si="237"/>
        <v>33.978258000000004</v>
      </c>
      <c r="Z329" s="208">
        <f t="shared" si="237"/>
        <v>33.978258000000004</v>
      </c>
      <c r="AA329" s="208">
        <f>AA330+AA347+AA364+AA381+AA398</f>
        <v>101.934774</v>
      </c>
      <c r="AB329" s="419">
        <f t="shared" si="231"/>
        <v>462.24576400000007</v>
      </c>
    </row>
    <row r="330" spans="1:28" s="62" customFormat="1" ht="17.25" customHeight="1" x14ac:dyDescent="0.2">
      <c r="A330" s="434">
        <v>20</v>
      </c>
      <c r="B330" s="425" t="s">
        <v>75</v>
      </c>
      <c r="C330" s="426" t="s">
        <v>76</v>
      </c>
      <c r="D330" s="64">
        <f>SUM(D331:D346)</f>
        <v>1</v>
      </c>
      <c r="E330" s="428">
        <f>'1.Danh muc CPHC'!BD30</f>
        <v>2.433335</v>
      </c>
      <c r="F330" s="428">
        <f>'1.Danh muc CPHC'!BE30</f>
        <v>7.8627850000000006</v>
      </c>
      <c r="G330" s="428">
        <f>'1.Danh muc CPHC'!BF30</f>
        <v>6.4496539999999998</v>
      </c>
      <c r="H330" s="428">
        <f>'1.Danh muc CPHC'!BG30</f>
        <v>1.9750010000000002</v>
      </c>
      <c r="I330" s="428">
        <f>'1.Danh muc CPHC'!BH30</f>
        <v>3.608997</v>
      </c>
      <c r="J330" s="428">
        <f>'1.Danh muc CPHC'!BI30</f>
        <v>12.033652</v>
      </c>
      <c r="K330" s="428">
        <f>'1.Danh muc CPHC'!BJ30</f>
        <v>58.312428239999996</v>
      </c>
      <c r="L330" s="173">
        <v>1.862222</v>
      </c>
      <c r="M330" s="173">
        <v>3.9895459999999998</v>
      </c>
      <c r="N330" s="173">
        <v>3.9517740000000003</v>
      </c>
      <c r="O330" s="429">
        <f>SUM(L330:N330)</f>
        <v>9.8035420000000002</v>
      </c>
      <c r="P330" s="173">
        <v>3.9517660000000001</v>
      </c>
      <c r="Q330" s="173">
        <v>3.9517680000000004</v>
      </c>
      <c r="R330" s="173">
        <v>3.9517660000000001</v>
      </c>
      <c r="S330" s="241">
        <f>SUM(P330:R330)</f>
        <v>11.8553</v>
      </c>
      <c r="T330" s="173">
        <v>3.9517600000000002</v>
      </c>
      <c r="U330" s="241">
        <v>3.8089970000000002</v>
      </c>
      <c r="V330" s="241">
        <v>3.8089970000000002</v>
      </c>
      <c r="W330" s="241">
        <f>SUM(T330:V330)</f>
        <v>11.569754</v>
      </c>
      <c r="X330" s="241">
        <v>3.8089970000000002</v>
      </c>
      <c r="Y330" s="241">
        <v>3.8089970000000002</v>
      </c>
      <c r="Z330" s="241">
        <v>3.8089970000000002</v>
      </c>
      <c r="AA330" s="241">
        <f>SUM(X330:Z330)</f>
        <v>11.426991000000001</v>
      </c>
      <c r="AB330" s="241">
        <f t="shared" si="231"/>
        <v>44.655587000000004</v>
      </c>
    </row>
    <row r="331" spans="1:28" s="50" customFormat="1" ht="17.25" customHeight="1" x14ac:dyDescent="0.2">
      <c r="A331" s="59"/>
      <c r="B331" s="51"/>
      <c r="C331" s="52" t="s">
        <v>112</v>
      </c>
      <c r="D331" s="63">
        <v>0.12</v>
      </c>
      <c r="E331" s="172">
        <f>E$330*$D331</f>
        <v>0.29200019999999999</v>
      </c>
      <c r="F331" s="172">
        <f t="shared" ref="F331:I331" si="238">F$330*$D331</f>
        <v>0.94353419999999999</v>
      </c>
      <c r="G331" s="172">
        <f t="shared" si="238"/>
        <v>0.77395847999999989</v>
      </c>
      <c r="H331" s="172">
        <f t="shared" si="238"/>
        <v>0.23700012000000001</v>
      </c>
      <c r="I331" s="172">
        <f t="shared" si="238"/>
        <v>0.43307963999999999</v>
      </c>
      <c r="J331" s="180">
        <f>SUM(G331:I331)</f>
        <v>1.4440382399999998</v>
      </c>
      <c r="K331" s="180">
        <f>K$330*$D331</f>
        <v>6.9974913887999994</v>
      </c>
      <c r="L331" s="205">
        <f>L$330*$D331</f>
        <v>0.22346663999999999</v>
      </c>
      <c r="M331" s="205">
        <f t="shared" ref="K331:T346" si="239">M$330*$D331</f>
        <v>0.47874551999999998</v>
      </c>
      <c r="N331" s="205">
        <f t="shared" si="239"/>
        <v>0.47421288</v>
      </c>
      <c r="O331" s="279">
        <f t="shared" ref="O331" si="240">SUM(L331:N331)</f>
        <v>1.17642504</v>
      </c>
      <c r="P331" s="238">
        <f t="shared" si="239"/>
        <v>0.47421192000000001</v>
      </c>
      <c r="Q331" s="238">
        <f t="shared" si="239"/>
        <v>0.47421216000000005</v>
      </c>
      <c r="R331" s="238">
        <f t="shared" si="239"/>
        <v>0.47421192000000001</v>
      </c>
      <c r="S331" s="238">
        <f t="shared" ref="S331:S346" si="241">SUM(P331:R331)</f>
        <v>1.4226360000000002</v>
      </c>
      <c r="T331" s="238">
        <f t="shared" si="239"/>
        <v>0.4742112</v>
      </c>
      <c r="U331" s="238">
        <f t="shared" ref="T331:V346" si="242">U$330*$D331</f>
        <v>0.45707964000000001</v>
      </c>
      <c r="V331" s="238">
        <f t="shared" si="242"/>
        <v>0.45707964000000001</v>
      </c>
      <c r="W331" s="238">
        <f t="shared" ref="W331:W346" si="243">SUM(T331:V331)</f>
        <v>1.3883704799999999</v>
      </c>
      <c r="X331" s="238">
        <f t="shared" ref="X331:Z346" si="244">X$330*$D331</f>
        <v>0.45707964000000001</v>
      </c>
      <c r="Y331" s="238">
        <f t="shared" si="244"/>
        <v>0.45707964000000001</v>
      </c>
      <c r="Z331" s="238">
        <f t="shared" si="244"/>
        <v>0.45707964000000001</v>
      </c>
      <c r="AA331" s="238">
        <f t="shared" ref="AA331:AA346" si="245">SUM(X331:Z331)</f>
        <v>1.3712389200000001</v>
      </c>
      <c r="AB331" s="239">
        <f t="shared" si="231"/>
        <v>5.35867044</v>
      </c>
    </row>
    <row r="332" spans="1:28" s="50" customFormat="1" ht="17.25" customHeight="1" x14ac:dyDescent="0.2">
      <c r="A332" s="59"/>
      <c r="B332" s="51"/>
      <c r="C332" s="52" t="s">
        <v>113</v>
      </c>
      <c r="D332" s="63">
        <v>0.1</v>
      </c>
      <c r="E332" s="172">
        <f t="shared" ref="E332:E346" si="246">E$330*$D332</f>
        <v>0.24333350000000001</v>
      </c>
      <c r="F332" s="172">
        <f t="shared" ref="F332:I346" si="247">F$330*$D332</f>
        <v>0.7862785000000001</v>
      </c>
      <c r="G332" s="172">
        <f t="shared" si="247"/>
        <v>0.64496540000000002</v>
      </c>
      <c r="H332" s="172">
        <f t="shared" si="247"/>
        <v>0.19750010000000004</v>
      </c>
      <c r="I332" s="172">
        <f t="shared" si="247"/>
        <v>0.36089970000000005</v>
      </c>
      <c r="J332" s="180">
        <f t="shared" ref="J332:J346" si="248">SUM(G332:I332)</f>
        <v>1.2033652000000001</v>
      </c>
      <c r="K332" s="180">
        <f t="shared" si="239"/>
        <v>5.8312428240000003</v>
      </c>
      <c r="L332" s="205">
        <f t="shared" si="239"/>
        <v>0.1862222</v>
      </c>
      <c r="M332" s="205">
        <f t="shared" si="239"/>
        <v>0.39895459999999999</v>
      </c>
      <c r="N332" s="205">
        <f t="shared" si="239"/>
        <v>0.39517740000000007</v>
      </c>
      <c r="O332" s="279">
        <f t="shared" ref="O332:O346" si="249">SUM(L332:N332)</f>
        <v>0.98035420000000006</v>
      </c>
      <c r="P332" s="238">
        <f t="shared" si="239"/>
        <v>0.39517660000000004</v>
      </c>
      <c r="Q332" s="238">
        <f t="shared" si="239"/>
        <v>0.39517680000000005</v>
      </c>
      <c r="R332" s="238">
        <f t="shared" si="239"/>
        <v>0.39517660000000004</v>
      </c>
      <c r="S332" s="238">
        <f t="shared" si="241"/>
        <v>1.1855300000000002</v>
      </c>
      <c r="T332" s="238">
        <f t="shared" si="242"/>
        <v>0.39517600000000003</v>
      </c>
      <c r="U332" s="238">
        <f t="shared" si="242"/>
        <v>0.38089970000000006</v>
      </c>
      <c r="V332" s="238">
        <f t="shared" si="242"/>
        <v>0.38089970000000006</v>
      </c>
      <c r="W332" s="238">
        <f t="shared" si="243"/>
        <v>1.1569754000000001</v>
      </c>
      <c r="X332" s="238">
        <f t="shared" si="244"/>
        <v>0.38089970000000006</v>
      </c>
      <c r="Y332" s="238">
        <f t="shared" si="244"/>
        <v>0.38089970000000006</v>
      </c>
      <c r="Z332" s="238">
        <f t="shared" si="244"/>
        <v>0.38089970000000006</v>
      </c>
      <c r="AA332" s="238">
        <f t="shared" si="245"/>
        <v>1.1426991000000002</v>
      </c>
      <c r="AB332" s="239">
        <f t="shared" si="231"/>
        <v>4.4655586999999999</v>
      </c>
    </row>
    <row r="333" spans="1:28" s="50" customFormat="1" ht="17.25" customHeight="1" x14ac:dyDescent="0.2">
      <c r="A333" s="59"/>
      <c r="B333" s="51"/>
      <c r="C333" s="52" t="s">
        <v>114</v>
      </c>
      <c r="D333" s="63">
        <v>0.1</v>
      </c>
      <c r="E333" s="172">
        <f t="shared" si="246"/>
        <v>0.24333350000000001</v>
      </c>
      <c r="F333" s="172">
        <f t="shared" si="247"/>
        <v>0.7862785000000001</v>
      </c>
      <c r="G333" s="172">
        <f t="shared" si="247"/>
        <v>0.64496540000000002</v>
      </c>
      <c r="H333" s="172">
        <f t="shared" si="247"/>
        <v>0.19750010000000004</v>
      </c>
      <c r="I333" s="172">
        <f t="shared" si="247"/>
        <v>0.36089970000000005</v>
      </c>
      <c r="J333" s="180">
        <f t="shared" si="248"/>
        <v>1.2033652000000001</v>
      </c>
      <c r="K333" s="180">
        <f t="shared" si="239"/>
        <v>5.8312428240000003</v>
      </c>
      <c r="L333" s="205">
        <f t="shared" si="239"/>
        <v>0.1862222</v>
      </c>
      <c r="M333" s="205">
        <f t="shared" si="239"/>
        <v>0.39895459999999999</v>
      </c>
      <c r="N333" s="205">
        <f t="shared" si="239"/>
        <v>0.39517740000000007</v>
      </c>
      <c r="O333" s="279">
        <f t="shared" si="249"/>
        <v>0.98035420000000006</v>
      </c>
      <c r="P333" s="238">
        <f t="shared" si="239"/>
        <v>0.39517660000000004</v>
      </c>
      <c r="Q333" s="238">
        <f t="shared" si="239"/>
        <v>0.39517680000000005</v>
      </c>
      <c r="R333" s="238">
        <f t="shared" si="239"/>
        <v>0.39517660000000004</v>
      </c>
      <c r="S333" s="238">
        <f t="shared" si="241"/>
        <v>1.1855300000000002</v>
      </c>
      <c r="T333" s="238">
        <f t="shared" si="242"/>
        <v>0.39517600000000003</v>
      </c>
      <c r="U333" s="238">
        <f t="shared" si="242"/>
        <v>0.38089970000000006</v>
      </c>
      <c r="V333" s="238">
        <f t="shared" si="242"/>
        <v>0.38089970000000006</v>
      </c>
      <c r="W333" s="238">
        <f t="shared" si="243"/>
        <v>1.1569754000000001</v>
      </c>
      <c r="X333" s="238">
        <f t="shared" si="244"/>
        <v>0.38089970000000006</v>
      </c>
      <c r="Y333" s="238">
        <f t="shared" si="244"/>
        <v>0.38089970000000006</v>
      </c>
      <c r="Z333" s="238">
        <f t="shared" si="244"/>
        <v>0.38089970000000006</v>
      </c>
      <c r="AA333" s="238">
        <f t="shared" si="245"/>
        <v>1.1426991000000002</v>
      </c>
      <c r="AB333" s="239">
        <f t="shared" si="231"/>
        <v>4.4655586999999999</v>
      </c>
    </row>
    <row r="334" spans="1:28" s="50" customFormat="1" ht="17.25" customHeight="1" x14ac:dyDescent="0.2">
      <c r="A334" s="59"/>
      <c r="B334" s="51"/>
      <c r="C334" s="52" t="s">
        <v>115</v>
      </c>
      <c r="D334" s="63">
        <v>0.08</v>
      </c>
      <c r="E334" s="172">
        <f t="shared" si="246"/>
        <v>0.1946668</v>
      </c>
      <c r="F334" s="172">
        <f t="shared" si="247"/>
        <v>0.6290228000000001</v>
      </c>
      <c r="G334" s="172">
        <f t="shared" si="247"/>
        <v>0.51597232000000004</v>
      </c>
      <c r="H334" s="172">
        <f t="shared" si="247"/>
        <v>0.15800008000000001</v>
      </c>
      <c r="I334" s="172">
        <f t="shared" si="247"/>
        <v>0.28871975999999999</v>
      </c>
      <c r="J334" s="180">
        <f t="shared" si="248"/>
        <v>0.96269216000000002</v>
      </c>
      <c r="K334" s="180">
        <f>K$330*$D334</f>
        <v>4.6649942591999993</v>
      </c>
      <c r="L334" s="205">
        <f t="shared" si="239"/>
        <v>0.14897776000000001</v>
      </c>
      <c r="M334" s="205">
        <f t="shared" si="239"/>
        <v>0.31916368000000001</v>
      </c>
      <c r="N334" s="205">
        <f t="shared" si="239"/>
        <v>0.31614192000000002</v>
      </c>
      <c r="O334" s="279">
        <f t="shared" si="249"/>
        <v>0.7842833600000001</v>
      </c>
      <c r="P334" s="238">
        <f t="shared" si="239"/>
        <v>0.31614128000000002</v>
      </c>
      <c r="Q334" s="238">
        <f t="shared" si="239"/>
        <v>0.31614144000000005</v>
      </c>
      <c r="R334" s="238">
        <f t="shared" si="239"/>
        <v>0.31614128000000002</v>
      </c>
      <c r="S334" s="238">
        <f t="shared" si="241"/>
        <v>0.94842400000000016</v>
      </c>
      <c r="T334" s="238">
        <f t="shared" si="242"/>
        <v>0.3161408</v>
      </c>
      <c r="U334" s="238">
        <f t="shared" si="242"/>
        <v>0.30471976000000001</v>
      </c>
      <c r="V334" s="238">
        <f t="shared" si="242"/>
        <v>0.30471976000000001</v>
      </c>
      <c r="W334" s="238">
        <f t="shared" si="243"/>
        <v>0.92558032000000001</v>
      </c>
      <c r="X334" s="238">
        <f t="shared" si="244"/>
        <v>0.30471976000000001</v>
      </c>
      <c r="Y334" s="238">
        <f t="shared" si="244"/>
        <v>0.30471976000000001</v>
      </c>
      <c r="Z334" s="238">
        <f t="shared" si="244"/>
        <v>0.30471976000000001</v>
      </c>
      <c r="AA334" s="238">
        <f t="shared" si="245"/>
        <v>0.91415928000000002</v>
      </c>
      <c r="AB334" s="239">
        <f t="shared" si="231"/>
        <v>3.5724469600000006</v>
      </c>
    </row>
    <row r="335" spans="1:28" s="50" customFormat="1" ht="17.25" customHeight="1" x14ac:dyDescent="0.2">
      <c r="A335" s="59"/>
      <c r="B335" s="51"/>
      <c r="C335" s="52" t="s">
        <v>116</v>
      </c>
      <c r="D335" s="63">
        <v>0.08</v>
      </c>
      <c r="E335" s="172">
        <f t="shared" si="246"/>
        <v>0.1946668</v>
      </c>
      <c r="F335" s="172">
        <f t="shared" si="247"/>
        <v>0.6290228000000001</v>
      </c>
      <c r="G335" s="172">
        <f t="shared" si="247"/>
        <v>0.51597232000000004</v>
      </c>
      <c r="H335" s="172">
        <f t="shared" si="247"/>
        <v>0.15800008000000001</v>
      </c>
      <c r="I335" s="172">
        <f t="shared" si="247"/>
        <v>0.28871975999999999</v>
      </c>
      <c r="J335" s="180">
        <f t="shared" si="248"/>
        <v>0.96269216000000002</v>
      </c>
      <c r="K335" s="180">
        <f t="shared" si="239"/>
        <v>4.6649942591999993</v>
      </c>
      <c r="L335" s="205">
        <f t="shared" si="239"/>
        <v>0.14897776000000001</v>
      </c>
      <c r="M335" s="205">
        <f t="shared" si="239"/>
        <v>0.31916368000000001</v>
      </c>
      <c r="N335" s="205">
        <f t="shared" si="239"/>
        <v>0.31614192000000002</v>
      </c>
      <c r="O335" s="279">
        <f t="shared" si="249"/>
        <v>0.7842833600000001</v>
      </c>
      <c r="P335" s="238">
        <f t="shared" si="239"/>
        <v>0.31614128000000002</v>
      </c>
      <c r="Q335" s="238">
        <f t="shared" si="239"/>
        <v>0.31614144000000005</v>
      </c>
      <c r="R335" s="238">
        <f t="shared" si="239"/>
        <v>0.31614128000000002</v>
      </c>
      <c r="S335" s="238">
        <f t="shared" si="241"/>
        <v>0.94842400000000016</v>
      </c>
      <c r="T335" s="238">
        <f t="shared" si="242"/>
        <v>0.3161408</v>
      </c>
      <c r="U335" s="238">
        <f t="shared" si="242"/>
        <v>0.30471976000000001</v>
      </c>
      <c r="V335" s="238">
        <f t="shared" si="242"/>
        <v>0.30471976000000001</v>
      </c>
      <c r="W335" s="238">
        <f t="shared" si="243"/>
        <v>0.92558032000000001</v>
      </c>
      <c r="X335" s="238">
        <f t="shared" si="244"/>
        <v>0.30471976000000001</v>
      </c>
      <c r="Y335" s="238">
        <f t="shared" si="244"/>
        <v>0.30471976000000001</v>
      </c>
      <c r="Z335" s="238">
        <f t="shared" si="244"/>
        <v>0.30471976000000001</v>
      </c>
      <c r="AA335" s="238">
        <f t="shared" si="245"/>
        <v>0.91415928000000002</v>
      </c>
      <c r="AB335" s="239">
        <f t="shared" si="231"/>
        <v>3.5724469600000006</v>
      </c>
    </row>
    <row r="336" spans="1:28" s="50" customFormat="1" ht="17.25" customHeight="1" x14ac:dyDescent="0.2">
      <c r="A336" s="59"/>
      <c r="B336" s="51"/>
      <c r="C336" s="52" t="s">
        <v>117</v>
      </c>
      <c r="D336" s="63">
        <v>0.1</v>
      </c>
      <c r="E336" s="172">
        <f t="shared" si="246"/>
        <v>0.24333350000000001</v>
      </c>
      <c r="F336" s="172">
        <f t="shared" si="247"/>
        <v>0.7862785000000001</v>
      </c>
      <c r="G336" s="172">
        <f t="shared" si="247"/>
        <v>0.64496540000000002</v>
      </c>
      <c r="H336" s="172">
        <f t="shared" si="247"/>
        <v>0.19750010000000004</v>
      </c>
      <c r="I336" s="172">
        <f t="shared" si="247"/>
        <v>0.36089970000000005</v>
      </c>
      <c r="J336" s="180">
        <f t="shared" si="248"/>
        <v>1.2033652000000001</v>
      </c>
      <c r="K336" s="180">
        <f t="shared" si="239"/>
        <v>5.8312428240000003</v>
      </c>
      <c r="L336" s="205">
        <f t="shared" si="239"/>
        <v>0.1862222</v>
      </c>
      <c r="M336" s="205">
        <f t="shared" si="239"/>
        <v>0.39895459999999999</v>
      </c>
      <c r="N336" s="205">
        <f t="shared" si="239"/>
        <v>0.39517740000000007</v>
      </c>
      <c r="O336" s="279">
        <f t="shared" si="249"/>
        <v>0.98035420000000006</v>
      </c>
      <c r="P336" s="238">
        <f t="shared" si="239"/>
        <v>0.39517660000000004</v>
      </c>
      <c r="Q336" s="238">
        <f t="shared" si="239"/>
        <v>0.39517680000000005</v>
      </c>
      <c r="R336" s="238">
        <f t="shared" si="239"/>
        <v>0.39517660000000004</v>
      </c>
      <c r="S336" s="238">
        <f t="shared" si="241"/>
        <v>1.1855300000000002</v>
      </c>
      <c r="T336" s="238">
        <f t="shared" si="242"/>
        <v>0.39517600000000003</v>
      </c>
      <c r="U336" s="238">
        <f t="shared" si="242"/>
        <v>0.38089970000000006</v>
      </c>
      <c r="V336" s="238">
        <f t="shared" si="242"/>
        <v>0.38089970000000006</v>
      </c>
      <c r="W336" s="238">
        <f t="shared" si="243"/>
        <v>1.1569754000000001</v>
      </c>
      <c r="X336" s="238">
        <f t="shared" si="244"/>
        <v>0.38089970000000006</v>
      </c>
      <c r="Y336" s="238">
        <f t="shared" si="244"/>
        <v>0.38089970000000006</v>
      </c>
      <c r="Z336" s="238">
        <f t="shared" si="244"/>
        <v>0.38089970000000006</v>
      </c>
      <c r="AA336" s="238">
        <f t="shared" si="245"/>
        <v>1.1426991000000002</v>
      </c>
      <c r="AB336" s="239">
        <f t="shared" si="231"/>
        <v>4.4655586999999999</v>
      </c>
    </row>
    <row r="337" spans="1:28" s="50" customFormat="1" ht="17.25" customHeight="1" x14ac:dyDescent="0.2">
      <c r="A337" s="59"/>
      <c r="B337" s="51"/>
      <c r="C337" s="52" t="s">
        <v>118</v>
      </c>
      <c r="D337" s="63">
        <v>0.1</v>
      </c>
      <c r="E337" s="172">
        <f t="shared" si="246"/>
        <v>0.24333350000000001</v>
      </c>
      <c r="F337" s="172">
        <f t="shared" si="247"/>
        <v>0.7862785000000001</v>
      </c>
      <c r="G337" s="172">
        <f t="shared" si="247"/>
        <v>0.64496540000000002</v>
      </c>
      <c r="H337" s="172">
        <f t="shared" si="247"/>
        <v>0.19750010000000004</v>
      </c>
      <c r="I337" s="172">
        <f t="shared" si="247"/>
        <v>0.36089970000000005</v>
      </c>
      <c r="J337" s="180">
        <f t="shared" si="248"/>
        <v>1.2033652000000001</v>
      </c>
      <c r="K337" s="180">
        <f t="shared" si="239"/>
        <v>5.8312428240000003</v>
      </c>
      <c r="L337" s="205">
        <f t="shared" si="239"/>
        <v>0.1862222</v>
      </c>
      <c r="M337" s="205">
        <f t="shared" si="239"/>
        <v>0.39895459999999999</v>
      </c>
      <c r="N337" s="205">
        <f t="shared" si="239"/>
        <v>0.39517740000000007</v>
      </c>
      <c r="O337" s="279">
        <f t="shared" si="249"/>
        <v>0.98035420000000006</v>
      </c>
      <c r="P337" s="238">
        <f t="shared" si="239"/>
        <v>0.39517660000000004</v>
      </c>
      <c r="Q337" s="238">
        <f t="shared" si="239"/>
        <v>0.39517680000000005</v>
      </c>
      <c r="R337" s="238">
        <f t="shared" si="239"/>
        <v>0.39517660000000004</v>
      </c>
      <c r="S337" s="238">
        <f t="shared" si="241"/>
        <v>1.1855300000000002</v>
      </c>
      <c r="T337" s="238">
        <f t="shared" si="242"/>
        <v>0.39517600000000003</v>
      </c>
      <c r="U337" s="238">
        <f t="shared" si="242"/>
        <v>0.38089970000000006</v>
      </c>
      <c r="V337" s="238">
        <f t="shared" si="242"/>
        <v>0.38089970000000006</v>
      </c>
      <c r="W337" s="238">
        <f t="shared" si="243"/>
        <v>1.1569754000000001</v>
      </c>
      <c r="X337" s="238">
        <f t="shared" si="244"/>
        <v>0.38089970000000006</v>
      </c>
      <c r="Y337" s="238">
        <f t="shared" si="244"/>
        <v>0.38089970000000006</v>
      </c>
      <c r="Z337" s="238">
        <f t="shared" si="244"/>
        <v>0.38089970000000006</v>
      </c>
      <c r="AA337" s="238">
        <f t="shared" si="245"/>
        <v>1.1426991000000002</v>
      </c>
      <c r="AB337" s="239">
        <f t="shared" si="231"/>
        <v>4.4655586999999999</v>
      </c>
    </row>
    <row r="338" spans="1:28" s="50" customFormat="1" ht="17.25" customHeight="1" x14ac:dyDescent="0.2">
      <c r="A338" s="59"/>
      <c r="B338" s="51"/>
      <c r="C338" s="52" t="s">
        <v>119</v>
      </c>
      <c r="D338" s="63">
        <v>0.08</v>
      </c>
      <c r="E338" s="172">
        <f t="shared" si="246"/>
        <v>0.1946668</v>
      </c>
      <c r="F338" s="172">
        <f t="shared" si="247"/>
        <v>0.6290228000000001</v>
      </c>
      <c r="G338" s="172">
        <f t="shared" si="247"/>
        <v>0.51597232000000004</v>
      </c>
      <c r="H338" s="172">
        <f t="shared" si="247"/>
        <v>0.15800008000000001</v>
      </c>
      <c r="I338" s="172">
        <f t="shared" si="247"/>
        <v>0.28871975999999999</v>
      </c>
      <c r="J338" s="180">
        <f t="shared" si="248"/>
        <v>0.96269216000000002</v>
      </c>
      <c r="K338" s="180">
        <f t="shared" si="239"/>
        <v>4.6649942591999993</v>
      </c>
      <c r="L338" s="205">
        <f t="shared" si="239"/>
        <v>0.14897776000000001</v>
      </c>
      <c r="M338" s="205">
        <f t="shared" si="239"/>
        <v>0.31916368000000001</v>
      </c>
      <c r="N338" s="205">
        <f t="shared" si="239"/>
        <v>0.31614192000000002</v>
      </c>
      <c r="O338" s="279">
        <f t="shared" si="249"/>
        <v>0.7842833600000001</v>
      </c>
      <c r="P338" s="238">
        <f t="shared" si="239"/>
        <v>0.31614128000000002</v>
      </c>
      <c r="Q338" s="238">
        <f t="shared" si="239"/>
        <v>0.31614144000000005</v>
      </c>
      <c r="R338" s="238">
        <f t="shared" si="239"/>
        <v>0.31614128000000002</v>
      </c>
      <c r="S338" s="238">
        <f t="shared" si="241"/>
        <v>0.94842400000000016</v>
      </c>
      <c r="T338" s="238">
        <f t="shared" si="242"/>
        <v>0.3161408</v>
      </c>
      <c r="U338" s="238">
        <f t="shared" si="242"/>
        <v>0.30471976000000001</v>
      </c>
      <c r="V338" s="238">
        <f t="shared" si="242"/>
        <v>0.30471976000000001</v>
      </c>
      <c r="W338" s="238">
        <f t="shared" si="243"/>
        <v>0.92558032000000001</v>
      </c>
      <c r="X338" s="238">
        <f t="shared" si="244"/>
        <v>0.30471976000000001</v>
      </c>
      <c r="Y338" s="238">
        <f t="shared" si="244"/>
        <v>0.30471976000000001</v>
      </c>
      <c r="Z338" s="238">
        <f t="shared" si="244"/>
        <v>0.30471976000000001</v>
      </c>
      <c r="AA338" s="238">
        <f t="shared" si="245"/>
        <v>0.91415928000000002</v>
      </c>
      <c r="AB338" s="239">
        <f t="shared" si="231"/>
        <v>3.5724469600000006</v>
      </c>
    </row>
    <row r="339" spans="1:28" s="50" customFormat="1" ht="17.25" customHeight="1" x14ac:dyDescent="0.2">
      <c r="A339" s="59"/>
      <c r="B339" s="51"/>
      <c r="C339" s="52" t="s">
        <v>120</v>
      </c>
      <c r="D339" s="63">
        <v>0.08</v>
      </c>
      <c r="E339" s="172">
        <f t="shared" si="246"/>
        <v>0.1946668</v>
      </c>
      <c r="F339" s="172">
        <f t="shared" si="247"/>
        <v>0.6290228000000001</v>
      </c>
      <c r="G339" s="172">
        <f t="shared" si="247"/>
        <v>0.51597232000000004</v>
      </c>
      <c r="H339" s="172">
        <f t="shared" si="247"/>
        <v>0.15800008000000001</v>
      </c>
      <c r="I339" s="172">
        <f t="shared" si="247"/>
        <v>0.28871975999999999</v>
      </c>
      <c r="J339" s="180">
        <f t="shared" si="248"/>
        <v>0.96269216000000002</v>
      </c>
      <c r="K339" s="180">
        <f t="shared" si="239"/>
        <v>4.6649942591999993</v>
      </c>
      <c r="L339" s="205">
        <f t="shared" si="239"/>
        <v>0.14897776000000001</v>
      </c>
      <c r="M339" s="205">
        <f t="shared" si="239"/>
        <v>0.31916368000000001</v>
      </c>
      <c r="N339" s="205">
        <f t="shared" si="239"/>
        <v>0.31614192000000002</v>
      </c>
      <c r="O339" s="279">
        <f t="shared" si="249"/>
        <v>0.7842833600000001</v>
      </c>
      <c r="P339" s="238">
        <f t="shared" si="239"/>
        <v>0.31614128000000002</v>
      </c>
      <c r="Q339" s="238">
        <f t="shared" si="239"/>
        <v>0.31614144000000005</v>
      </c>
      <c r="R339" s="238">
        <f t="shared" si="239"/>
        <v>0.31614128000000002</v>
      </c>
      <c r="S339" s="238">
        <f t="shared" si="241"/>
        <v>0.94842400000000016</v>
      </c>
      <c r="T339" s="238">
        <f t="shared" si="242"/>
        <v>0.3161408</v>
      </c>
      <c r="U339" s="238">
        <f t="shared" si="242"/>
        <v>0.30471976000000001</v>
      </c>
      <c r="V339" s="238">
        <f t="shared" si="242"/>
        <v>0.30471976000000001</v>
      </c>
      <c r="W339" s="238">
        <f t="shared" si="243"/>
        <v>0.92558032000000001</v>
      </c>
      <c r="X339" s="238">
        <f t="shared" si="244"/>
        <v>0.30471976000000001</v>
      </c>
      <c r="Y339" s="238">
        <f t="shared" si="244"/>
        <v>0.30471976000000001</v>
      </c>
      <c r="Z339" s="238">
        <f t="shared" si="244"/>
        <v>0.30471976000000001</v>
      </c>
      <c r="AA339" s="238">
        <f t="shared" si="245"/>
        <v>0.91415928000000002</v>
      </c>
      <c r="AB339" s="239">
        <f t="shared" si="231"/>
        <v>3.5724469600000006</v>
      </c>
    </row>
    <row r="340" spans="1:28" s="50" customFormat="1" ht="17.25" customHeight="1" x14ac:dyDescent="0.2">
      <c r="A340" s="59"/>
      <c r="B340" s="51"/>
      <c r="C340" s="52" t="s">
        <v>121</v>
      </c>
      <c r="D340" s="63">
        <v>0</v>
      </c>
      <c r="E340" s="172">
        <f t="shared" si="246"/>
        <v>0</v>
      </c>
      <c r="F340" s="172">
        <f t="shared" si="247"/>
        <v>0</v>
      </c>
      <c r="G340" s="172">
        <f t="shared" si="247"/>
        <v>0</v>
      </c>
      <c r="H340" s="172">
        <f t="shared" si="247"/>
        <v>0</v>
      </c>
      <c r="I340" s="172">
        <f t="shared" si="247"/>
        <v>0</v>
      </c>
      <c r="J340" s="180">
        <f t="shared" si="248"/>
        <v>0</v>
      </c>
      <c r="K340" s="180">
        <f t="shared" si="239"/>
        <v>0</v>
      </c>
      <c r="L340" s="205">
        <f t="shared" si="239"/>
        <v>0</v>
      </c>
      <c r="M340" s="205">
        <f t="shared" si="239"/>
        <v>0</v>
      </c>
      <c r="N340" s="205">
        <f t="shared" si="239"/>
        <v>0</v>
      </c>
      <c r="O340" s="279">
        <f t="shared" si="249"/>
        <v>0</v>
      </c>
      <c r="P340" s="238">
        <f t="shared" si="239"/>
        <v>0</v>
      </c>
      <c r="Q340" s="238">
        <f t="shared" si="239"/>
        <v>0</v>
      </c>
      <c r="R340" s="238">
        <f t="shared" si="239"/>
        <v>0</v>
      </c>
      <c r="S340" s="238">
        <f t="shared" si="241"/>
        <v>0</v>
      </c>
      <c r="T340" s="238">
        <f t="shared" si="242"/>
        <v>0</v>
      </c>
      <c r="U340" s="238">
        <f t="shared" si="242"/>
        <v>0</v>
      </c>
      <c r="V340" s="238">
        <f t="shared" si="242"/>
        <v>0</v>
      </c>
      <c r="W340" s="238">
        <f t="shared" si="243"/>
        <v>0</v>
      </c>
      <c r="X340" s="238">
        <f t="shared" si="244"/>
        <v>0</v>
      </c>
      <c r="Y340" s="238">
        <f t="shared" si="244"/>
        <v>0</v>
      </c>
      <c r="Z340" s="238">
        <f t="shared" si="244"/>
        <v>0</v>
      </c>
      <c r="AA340" s="238">
        <f t="shared" si="245"/>
        <v>0</v>
      </c>
      <c r="AB340" s="239">
        <f t="shared" si="231"/>
        <v>0</v>
      </c>
    </row>
    <row r="341" spans="1:28" s="50" customFormat="1" ht="17.25" customHeight="1" x14ac:dyDescent="0.2">
      <c r="A341" s="59"/>
      <c r="B341" s="51"/>
      <c r="C341" s="52" t="s">
        <v>122</v>
      </c>
      <c r="D341" s="63">
        <v>0</v>
      </c>
      <c r="E341" s="172">
        <f t="shared" si="246"/>
        <v>0</v>
      </c>
      <c r="F341" s="172">
        <f t="shared" si="247"/>
        <v>0</v>
      </c>
      <c r="G341" s="172">
        <f t="shared" si="247"/>
        <v>0</v>
      </c>
      <c r="H341" s="172">
        <f t="shared" si="247"/>
        <v>0</v>
      </c>
      <c r="I341" s="172">
        <f t="shared" si="247"/>
        <v>0</v>
      </c>
      <c r="J341" s="180">
        <f t="shared" si="248"/>
        <v>0</v>
      </c>
      <c r="K341" s="180">
        <f t="shared" ref="K341:K346" si="250">K$330*$D341</f>
        <v>0</v>
      </c>
      <c r="L341" s="205">
        <f t="shared" si="239"/>
        <v>0</v>
      </c>
      <c r="M341" s="205">
        <f t="shared" si="239"/>
        <v>0</v>
      </c>
      <c r="N341" s="205">
        <f t="shared" si="239"/>
        <v>0</v>
      </c>
      <c r="O341" s="279">
        <f t="shared" si="249"/>
        <v>0</v>
      </c>
      <c r="P341" s="238">
        <f t="shared" si="239"/>
        <v>0</v>
      </c>
      <c r="Q341" s="238">
        <f t="shared" si="239"/>
        <v>0</v>
      </c>
      <c r="R341" s="238">
        <f t="shared" si="239"/>
        <v>0</v>
      </c>
      <c r="S341" s="238">
        <f t="shared" si="241"/>
        <v>0</v>
      </c>
      <c r="T341" s="238">
        <f t="shared" si="242"/>
        <v>0</v>
      </c>
      <c r="U341" s="238">
        <f t="shared" si="242"/>
        <v>0</v>
      </c>
      <c r="V341" s="238">
        <f t="shared" si="242"/>
        <v>0</v>
      </c>
      <c r="W341" s="238">
        <f t="shared" si="243"/>
        <v>0</v>
      </c>
      <c r="X341" s="238">
        <f t="shared" si="244"/>
        <v>0</v>
      </c>
      <c r="Y341" s="238">
        <f t="shared" si="244"/>
        <v>0</v>
      </c>
      <c r="Z341" s="238">
        <f t="shared" si="244"/>
        <v>0</v>
      </c>
      <c r="AA341" s="238">
        <f t="shared" si="245"/>
        <v>0</v>
      </c>
      <c r="AB341" s="239">
        <f t="shared" si="231"/>
        <v>0</v>
      </c>
    </row>
    <row r="342" spans="1:28" s="50" customFormat="1" ht="17.25" customHeight="1" x14ac:dyDescent="0.2">
      <c r="A342" s="59"/>
      <c r="B342" s="51"/>
      <c r="C342" s="52" t="s">
        <v>123</v>
      </c>
      <c r="D342" s="63">
        <v>0</v>
      </c>
      <c r="E342" s="172">
        <f t="shared" si="246"/>
        <v>0</v>
      </c>
      <c r="F342" s="172">
        <f t="shared" si="247"/>
        <v>0</v>
      </c>
      <c r="G342" s="172">
        <f t="shared" si="247"/>
        <v>0</v>
      </c>
      <c r="H342" s="172">
        <f t="shared" si="247"/>
        <v>0</v>
      </c>
      <c r="I342" s="172">
        <f t="shared" si="247"/>
        <v>0</v>
      </c>
      <c r="J342" s="180">
        <f t="shared" si="248"/>
        <v>0</v>
      </c>
      <c r="K342" s="180">
        <f t="shared" si="250"/>
        <v>0</v>
      </c>
      <c r="L342" s="205">
        <f t="shared" si="239"/>
        <v>0</v>
      </c>
      <c r="M342" s="205">
        <f t="shared" si="239"/>
        <v>0</v>
      </c>
      <c r="N342" s="205">
        <f t="shared" si="239"/>
        <v>0</v>
      </c>
      <c r="O342" s="279">
        <f t="shared" si="249"/>
        <v>0</v>
      </c>
      <c r="P342" s="238">
        <f t="shared" si="239"/>
        <v>0</v>
      </c>
      <c r="Q342" s="238">
        <f t="shared" si="239"/>
        <v>0</v>
      </c>
      <c r="R342" s="238">
        <f t="shared" si="239"/>
        <v>0</v>
      </c>
      <c r="S342" s="238">
        <f t="shared" si="241"/>
        <v>0</v>
      </c>
      <c r="T342" s="238">
        <f t="shared" si="242"/>
        <v>0</v>
      </c>
      <c r="U342" s="238">
        <f t="shared" si="242"/>
        <v>0</v>
      </c>
      <c r="V342" s="238">
        <f t="shared" si="242"/>
        <v>0</v>
      </c>
      <c r="W342" s="238">
        <f t="shared" si="243"/>
        <v>0</v>
      </c>
      <c r="X342" s="238">
        <f t="shared" si="244"/>
        <v>0</v>
      </c>
      <c r="Y342" s="238">
        <f t="shared" si="244"/>
        <v>0</v>
      </c>
      <c r="Z342" s="238">
        <f t="shared" si="244"/>
        <v>0</v>
      </c>
      <c r="AA342" s="238">
        <f t="shared" si="245"/>
        <v>0</v>
      </c>
      <c r="AB342" s="239">
        <f t="shared" si="231"/>
        <v>0</v>
      </c>
    </row>
    <row r="343" spans="1:28" s="50" customFormat="1" ht="17.25" customHeight="1" x14ac:dyDescent="0.2">
      <c r="A343" s="59"/>
      <c r="B343" s="51"/>
      <c r="C343" s="52" t="s">
        <v>124</v>
      </c>
      <c r="D343" s="63">
        <v>0</v>
      </c>
      <c r="E343" s="172">
        <f t="shared" si="246"/>
        <v>0</v>
      </c>
      <c r="F343" s="172">
        <f t="shared" si="247"/>
        <v>0</v>
      </c>
      <c r="G343" s="172">
        <f t="shared" si="247"/>
        <v>0</v>
      </c>
      <c r="H343" s="172">
        <f t="shared" si="247"/>
        <v>0</v>
      </c>
      <c r="I343" s="172">
        <f t="shared" si="247"/>
        <v>0</v>
      </c>
      <c r="J343" s="180">
        <f t="shared" si="248"/>
        <v>0</v>
      </c>
      <c r="K343" s="180">
        <f t="shared" si="250"/>
        <v>0</v>
      </c>
      <c r="L343" s="205">
        <f t="shared" si="239"/>
        <v>0</v>
      </c>
      <c r="M343" s="205">
        <f t="shared" si="239"/>
        <v>0</v>
      </c>
      <c r="N343" s="205">
        <f t="shared" si="239"/>
        <v>0</v>
      </c>
      <c r="O343" s="279">
        <f t="shared" si="249"/>
        <v>0</v>
      </c>
      <c r="P343" s="238">
        <f t="shared" si="239"/>
        <v>0</v>
      </c>
      <c r="Q343" s="238">
        <f t="shared" si="239"/>
        <v>0</v>
      </c>
      <c r="R343" s="238">
        <f t="shared" si="239"/>
        <v>0</v>
      </c>
      <c r="S343" s="238">
        <f t="shared" si="241"/>
        <v>0</v>
      </c>
      <c r="T343" s="238">
        <f t="shared" si="242"/>
        <v>0</v>
      </c>
      <c r="U343" s="238">
        <f t="shared" si="242"/>
        <v>0</v>
      </c>
      <c r="V343" s="238">
        <f t="shared" si="242"/>
        <v>0</v>
      </c>
      <c r="W343" s="238">
        <f t="shared" si="243"/>
        <v>0</v>
      </c>
      <c r="X343" s="238">
        <f t="shared" si="244"/>
        <v>0</v>
      </c>
      <c r="Y343" s="238">
        <f t="shared" si="244"/>
        <v>0</v>
      </c>
      <c r="Z343" s="238">
        <f t="shared" si="244"/>
        <v>0</v>
      </c>
      <c r="AA343" s="238">
        <f t="shared" si="245"/>
        <v>0</v>
      </c>
      <c r="AB343" s="239">
        <f t="shared" si="231"/>
        <v>0</v>
      </c>
    </row>
    <row r="344" spans="1:28" s="50" customFormat="1" ht="17.25" customHeight="1" x14ac:dyDescent="0.2">
      <c r="A344" s="59"/>
      <c r="B344" s="51"/>
      <c r="C344" s="52" t="s">
        <v>125</v>
      </c>
      <c r="D344" s="63">
        <v>0.1</v>
      </c>
      <c r="E344" s="172">
        <f t="shared" si="246"/>
        <v>0.24333350000000001</v>
      </c>
      <c r="F344" s="172">
        <f t="shared" si="247"/>
        <v>0.7862785000000001</v>
      </c>
      <c r="G344" s="172">
        <f t="shared" si="247"/>
        <v>0.64496540000000002</v>
      </c>
      <c r="H344" s="172">
        <f t="shared" si="247"/>
        <v>0.19750010000000004</v>
      </c>
      <c r="I344" s="172">
        <f t="shared" si="247"/>
        <v>0.36089970000000005</v>
      </c>
      <c r="J344" s="180">
        <f t="shared" si="248"/>
        <v>1.2033652000000001</v>
      </c>
      <c r="K344" s="180">
        <f t="shared" si="250"/>
        <v>5.8312428240000003</v>
      </c>
      <c r="L344" s="205">
        <f t="shared" si="239"/>
        <v>0.1862222</v>
      </c>
      <c r="M344" s="205">
        <f t="shared" si="239"/>
        <v>0.39895459999999999</v>
      </c>
      <c r="N344" s="205">
        <f t="shared" si="239"/>
        <v>0.39517740000000007</v>
      </c>
      <c r="O344" s="279">
        <f t="shared" si="249"/>
        <v>0.98035420000000006</v>
      </c>
      <c r="P344" s="238">
        <f t="shared" si="239"/>
        <v>0.39517660000000004</v>
      </c>
      <c r="Q344" s="238">
        <f t="shared" si="239"/>
        <v>0.39517680000000005</v>
      </c>
      <c r="R344" s="238">
        <f t="shared" si="239"/>
        <v>0.39517660000000004</v>
      </c>
      <c r="S344" s="238">
        <f t="shared" si="241"/>
        <v>1.1855300000000002</v>
      </c>
      <c r="T344" s="238">
        <f t="shared" si="242"/>
        <v>0.39517600000000003</v>
      </c>
      <c r="U344" s="238">
        <f t="shared" si="242"/>
        <v>0.38089970000000006</v>
      </c>
      <c r="V344" s="238">
        <f t="shared" si="242"/>
        <v>0.38089970000000006</v>
      </c>
      <c r="W344" s="238">
        <f t="shared" si="243"/>
        <v>1.1569754000000001</v>
      </c>
      <c r="X344" s="238">
        <f t="shared" si="244"/>
        <v>0.38089970000000006</v>
      </c>
      <c r="Y344" s="238">
        <f t="shared" si="244"/>
        <v>0.38089970000000006</v>
      </c>
      <c r="Z344" s="238">
        <f t="shared" si="244"/>
        <v>0.38089970000000006</v>
      </c>
      <c r="AA344" s="238">
        <f t="shared" si="245"/>
        <v>1.1426991000000002</v>
      </c>
      <c r="AB344" s="239">
        <f t="shared" si="231"/>
        <v>4.4655586999999999</v>
      </c>
    </row>
    <row r="345" spans="1:28" s="50" customFormat="1" ht="17.25" customHeight="1" x14ac:dyDescent="0.2">
      <c r="A345" s="59"/>
      <c r="B345" s="51"/>
      <c r="C345" s="52" t="s">
        <v>126</v>
      </c>
      <c r="D345" s="63">
        <v>0.06</v>
      </c>
      <c r="E345" s="172">
        <f t="shared" si="246"/>
        <v>0.14600009999999999</v>
      </c>
      <c r="F345" s="172">
        <f t="shared" si="247"/>
        <v>0.47176709999999999</v>
      </c>
      <c r="G345" s="172">
        <f t="shared" si="247"/>
        <v>0.38697923999999995</v>
      </c>
      <c r="H345" s="172">
        <f t="shared" si="247"/>
        <v>0.11850006</v>
      </c>
      <c r="I345" s="172">
        <f t="shared" si="247"/>
        <v>0.21653981999999999</v>
      </c>
      <c r="J345" s="180">
        <f t="shared" si="248"/>
        <v>0.7220191199999999</v>
      </c>
      <c r="K345" s="180">
        <f t="shared" si="250"/>
        <v>3.4987456943999997</v>
      </c>
      <c r="L345" s="205">
        <f t="shared" si="239"/>
        <v>0.11173332</v>
      </c>
      <c r="M345" s="205">
        <f t="shared" si="239"/>
        <v>0.23937275999999999</v>
      </c>
      <c r="N345" s="205">
        <f t="shared" si="239"/>
        <v>0.23710644</v>
      </c>
      <c r="O345" s="279">
        <f t="shared" si="249"/>
        <v>0.58821252000000002</v>
      </c>
      <c r="P345" s="238">
        <f t="shared" si="239"/>
        <v>0.23710596</v>
      </c>
      <c r="Q345" s="238">
        <f t="shared" si="239"/>
        <v>0.23710608000000002</v>
      </c>
      <c r="R345" s="238">
        <f t="shared" si="239"/>
        <v>0.23710596</v>
      </c>
      <c r="S345" s="238">
        <f t="shared" si="241"/>
        <v>0.71131800000000012</v>
      </c>
      <c r="T345" s="238">
        <f t="shared" si="242"/>
        <v>0.2371056</v>
      </c>
      <c r="U345" s="238">
        <f t="shared" si="242"/>
        <v>0.22853982</v>
      </c>
      <c r="V345" s="238">
        <f t="shared" si="242"/>
        <v>0.22853982</v>
      </c>
      <c r="W345" s="238">
        <f t="shared" si="243"/>
        <v>0.69418523999999993</v>
      </c>
      <c r="X345" s="238">
        <f t="shared" si="244"/>
        <v>0.22853982</v>
      </c>
      <c r="Y345" s="238">
        <f t="shared" si="244"/>
        <v>0.22853982</v>
      </c>
      <c r="Z345" s="238">
        <f t="shared" si="244"/>
        <v>0.22853982</v>
      </c>
      <c r="AA345" s="238">
        <f t="shared" si="245"/>
        <v>0.68561946000000007</v>
      </c>
      <c r="AB345" s="239">
        <f t="shared" si="231"/>
        <v>2.67933522</v>
      </c>
    </row>
    <row r="346" spans="1:28" s="50" customFormat="1" ht="17.25" customHeight="1" x14ac:dyDescent="0.2">
      <c r="A346" s="59"/>
      <c r="B346" s="51"/>
      <c r="C346" s="52" t="s">
        <v>127</v>
      </c>
      <c r="D346" s="63">
        <v>0</v>
      </c>
      <c r="E346" s="172">
        <f t="shared" si="246"/>
        <v>0</v>
      </c>
      <c r="F346" s="172">
        <f t="shared" si="247"/>
        <v>0</v>
      </c>
      <c r="G346" s="172">
        <f t="shared" si="247"/>
        <v>0</v>
      </c>
      <c r="H346" s="172">
        <f t="shared" si="247"/>
        <v>0</v>
      </c>
      <c r="I346" s="172">
        <f t="shared" si="247"/>
        <v>0</v>
      </c>
      <c r="J346" s="180">
        <f t="shared" si="248"/>
        <v>0</v>
      </c>
      <c r="K346" s="180">
        <f t="shared" si="250"/>
        <v>0</v>
      </c>
      <c r="L346" s="205">
        <f t="shared" si="239"/>
        <v>0</v>
      </c>
      <c r="M346" s="205">
        <f t="shared" si="239"/>
        <v>0</v>
      </c>
      <c r="N346" s="205">
        <f t="shared" si="239"/>
        <v>0</v>
      </c>
      <c r="O346" s="279">
        <f t="shared" si="249"/>
        <v>0</v>
      </c>
      <c r="P346" s="238">
        <f t="shared" si="239"/>
        <v>0</v>
      </c>
      <c r="Q346" s="238">
        <f t="shared" si="239"/>
        <v>0</v>
      </c>
      <c r="R346" s="238">
        <f t="shared" si="239"/>
        <v>0</v>
      </c>
      <c r="S346" s="238">
        <f t="shared" si="241"/>
        <v>0</v>
      </c>
      <c r="T346" s="238">
        <f t="shared" si="242"/>
        <v>0</v>
      </c>
      <c r="U346" s="238">
        <f t="shared" si="242"/>
        <v>0</v>
      </c>
      <c r="V346" s="238">
        <f t="shared" si="242"/>
        <v>0</v>
      </c>
      <c r="W346" s="238">
        <f t="shared" si="243"/>
        <v>0</v>
      </c>
      <c r="X346" s="238">
        <f t="shared" si="244"/>
        <v>0</v>
      </c>
      <c r="Y346" s="238">
        <f t="shared" si="244"/>
        <v>0</v>
      </c>
      <c r="Z346" s="238">
        <f t="shared" si="244"/>
        <v>0</v>
      </c>
      <c r="AA346" s="238">
        <f t="shared" si="245"/>
        <v>0</v>
      </c>
      <c r="AB346" s="239">
        <f t="shared" si="231"/>
        <v>0</v>
      </c>
    </row>
    <row r="347" spans="1:28" s="62" customFormat="1" ht="17.25" customHeight="1" x14ac:dyDescent="0.2">
      <c r="A347" s="434">
        <v>21</v>
      </c>
      <c r="B347" s="425" t="s">
        <v>77</v>
      </c>
      <c r="C347" s="426" t="s">
        <v>78</v>
      </c>
      <c r="D347" s="64">
        <f>SUM(D348:D363)</f>
        <v>1</v>
      </c>
      <c r="E347" s="428">
        <f>'1.Danh muc CPHC'!BD31</f>
        <v>0</v>
      </c>
      <c r="F347" s="428">
        <f>'1.Danh muc CPHC'!BE31</f>
        <v>0</v>
      </c>
      <c r="G347" s="428">
        <f>'1.Danh muc CPHC'!BF31</f>
        <v>0</v>
      </c>
      <c r="H347" s="428">
        <f>'1.Danh muc CPHC'!BG31</f>
        <v>0</v>
      </c>
      <c r="I347" s="428">
        <f>'1.Danh muc CPHC'!BH31</f>
        <v>0</v>
      </c>
      <c r="J347" s="428">
        <f>'1.Danh muc CPHC'!BI31</f>
        <v>0</v>
      </c>
      <c r="K347" s="428">
        <f>'1.Danh muc CPHC'!BJ31</f>
        <v>0</v>
      </c>
      <c r="L347" s="173">
        <v>0</v>
      </c>
      <c r="M347" s="173">
        <v>0</v>
      </c>
      <c r="N347" s="173">
        <v>0</v>
      </c>
      <c r="O347" s="429">
        <f>SUM(L347:N347)</f>
        <v>0</v>
      </c>
      <c r="P347" s="173">
        <v>0</v>
      </c>
      <c r="Q347" s="173">
        <v>0</v>
      </c>
      <c r="R347" s="173">
        <v>0</v>
      </c>
      <c r="S347" s="241">
        <f>SUM(P347:R347)</f>
        <v>0</v>
      </c>
      <c r="T347" s="173">
        <v>0</v>
      </c>
      <c r="U347" s="241">
        <f>$H347*$P$1</f>
        <v>0</v>
      </c>
      <c r="V347" s="241">
        <f>$H347*$P$1</f>
        <v>0</v>
      </c>
      <c r="W347" s="241">
        <f>SUM(T347:V347)</f>
        <v>0</v>
      </c>
      <c r="X347" s="241">
        <f>$H347*$P$1</f>
        <v>0</v>
      </c>
      <c r="Y347" s="241">
        <f>$H347*$P$1</f>
        <v>0</v>
      </c>
      <c r="Z347" s="241">
        <f>$H347*$P$1</f>
        <v>0</v>
      </c>
      <c r="AA347" s="241">
        <f>SUM(X347:Z347)</f>
        <v>0</v>
      </c>
      <c r="AB347" s="241">
        <f t="shared" si="231"/>
        <v>0</v>
      </c>
    </row>
    <row r="348" spans="1:28" s="50" customFormat="1" ht="17.25" customHeight="1" x14ac:dyDescent="0.2">
      <c r="A348" s="59"/>
      <c r="B348" s="51"/>
      <c r="C348" s="52" t="s">
        <v>112</v>
      </c>
      <c r="D348" s="63">
        <v>0.12</v>
      </c>
      <c r="E348" s="172">
        <f t="shared" ref="E348:T363" si="251">E$347*$D348</f>
        <v>0</v>
      </c>
      <c r="F348" s="180">
        <f t="shared" si="251"/>
        <v>0</v>
      </c>
      <c r="G348" s="172">
        <f t="shared" si="251"/>
        <v>0</v>
      </c>
      <c r="H348" s="172">
        <f t="shared" si="251"/>
        <v>0</v>
      </c>
      <c r="I348" s="172">
        <f t="shared" si="251"/>
        <v>0</v>
      </c>
      <c r="J348" s="180">
        <f t="shared" ref="J348:J363" si="252">SUM(G348:I348)</f>
        <v>0</v>
      </c>
      <c r="K348" s="180">
        <f t="shared" si="251"/>
        <v>0</v>
      </c>
      <c r="L348" s="207">
        <f t="shared" si="251"/>
        <v>0</v>
      </c>
      <c r="M348" s="235">
        <f>M$347*$D348</f>
        <v>0</v>
      </c>
      <c r="N348" s="205">
        <f t="shared" si="251"/>
        <v>0</v>
      </c>
      <c r="O348" s="279">
        <f t="shared" ref="O348" si="253">SUM(L348:N348)</f>
        <v>0</v>
      </c>
      <c r="P348" s="238">
        <f t="shared" si="251"/>
        <v>0</v>
      </c>
      <c r="Q348" s="238">
        <f t="shared" si="251"/>
        <v>0</v>
      </c>
      <c r="R348" s="238">
        <f t="shared" si="251"/>
        <v>0</v>
      </c>
      <c r="S348" s="238">
        <f t="shared" ref="S348:S363" si="254">SUM(P348:R348)</f>
        <v>0</v>
      </c>
      <c r="T348" s="238">
        <f t="shared" si="251"/>
        <v>0</v>
      </c>
      <c r="U348" s="238">
        <f t="shared" ref="T348:V363" si="255">U$347*$D348</f>
        <v>0</v>
      </c>
      <c r="V348" s="238">
        <f t="shared" si="255"/>
        <v>0</v>
      </c>
      <c r="W348" s="238">
        <f t="shared" ref="W348:W363" si="256">SUM(T348:V348)</f>
        <v>0</v>
      </c>
      <c r="X348" s="238">
        <f t="shared" ref="X348:Z363" si="257">X$347*$D348</f>
        <v>0</v>
      </c>
      <c r="Y348" s="238">
        <f t="shared" si="257"/>
        <v>0</v>
      </c>
      <c r="Z348" s="238">
        <f t="shared" si="257"/>
        <v>0</v>
      </c>
      <c r="AA348" s="238">
        <f t="shared" ref="AA348:AA363" si="258">SUM(X348:Z348)</f>
        <v>0</v>
      </c>
      <c r="AB348" s="239">
        <f t="shared" si="231"/>
        <v>0</v>
      </c>
    </row>
    <row r="349" spans="1:28" s="50" customFormat="1" ht="17.25" customHeight="1" x14ac:dyDescent="0.2">
      <c r="A349" s="59"/>
      <c r="B349" s="51"/>
      <c r="C349" s="52" t="s">
        <v>113</v>
      </c>
      <c r="D349" s="63">
        <v>0.1</v>
      </c>
      <c r="E349" s="172">
        <f t="shared" si="251"/>
        <v>0</v>
      </c>
      <c r="F349" s="180">
        <f t="shared" si="251"/>
        <v>0</v>
      </c>
      <c r="G349" s="172">
        <f t="shared" si="251"/>
        <v>0</v>
      </c>
      <c r="H349" s="172">
        <f t="shared" si="251"/>
        <v>0</v>
      </c>
      <c r="I349" s="172">
        <f t="shared" si="251"/>
        <v>0</v>
      </c>
      <c r="J349" s="180">
        <f t="shared" si="252"/>
        <v>0</v>
      </c>
      <c r="K349" s="180">
        <f t="shared" si="251"/>
        <v>0</v>
      </c>
      <c r="L349" s="207">
        <f t="shared" si="251"/>
        <v>0</v>
      </c>
      <c r="M349" s="205">
        <f t="shared" si="251"/>
        <v>0</v>
      </c>
      <c r="N349" s="205">
        <f t="shared" si="251"/>
        <v>0</v>
      </c>
      <c r="O349" s="279">
        <f t="shared" ref="O349:O363" si="259">SUM(L349:N349)</f>
        <v>0</v>
      </c>
      <c r="P349" s="238">
        <f t="shared" si="251"/>
        <v>0</v>
      </c>
      <c r="Q349" s="238">
        <f t="shared" si="251"/>
        <v>0</v>
      </c>
      <c r="R349" s="238">
        <f t="shared" si="251"/>
        <v>0</v>
      </c>
      <c r="S349" s="238">
        <f t="shared" si="254"/>
        <v>0</v>
      </c>
      <c r="T349" s="238">
        <f t="shared" si="255"/>
        <v>0</v>
      </c>
      <c r="U349" s="238">
        <f t="shared" si="255"/>
        <v>0</v>
      </c>
      <c r="V349" s="238">
        <f t="shared" si="255"/>
        <v>0</v>
      </c>
      <c r="W349" s="238">
        <f t="shared" si="256"/>
        <v>0</v>
      </c>
      <c r="X349" s="238">
        <f t="shared" si="257"/>
        <v>0</v>
      </c>
      <c r="Y349" s="238">
        <f t="shared" si="257"/>
        <v>0</v>
      </c>
      <c r="Z349" s="238">
        <f t="shared" si="257"/>
        <v>0</v>
      </c>
      <c r="AA349" s="238">
        <f t="shared" si="258"/>
        <v>0</v>
      </c>
      <c r="AB349" s="239">
        <f t="shared" si="231"/>
        <v>0</v>
      </c>
    </row>
    <row r="350" spans="1:28" s="50" customFormat="1" ht="17.25" customHeight="1" x14ac:dyDescent="0.2">
      <c r="A350" s="59"/>
      <c r="B350" s="51"/>
      <c r="C350" s="52" t="s">
        <v>114</v>
      </c>
      <c r="D350" s="63">
        <v>0.1</v>
      </c>
      <c r="E350" s="172">
        <f t="shared" si="251"/>
        <v>0</v>
      </c>
      <c r="F350" s="180">
        <f t="shared" si="251"/>
        <v>0</v>
      </c>
      <c r="G350" s="172">
        <f t="shared" si="251"/>
        <v>0</v>
      </c>
      <c r="H350" s="172">
        <f t="shared" si="251"/>
        <v>0</v>
      </c>
      <c r="I350" s="172">
        <f t="shared" si="251"/>
        <v>0</v>
      </c>
      <c r="J350" s="180">
        <f t="shared" si="252"/>
        <v>0</v>
      </c>
      <c r="K350" s="180">
        <f t="shared" si="251"/>
        <v>0</v>
      </c>
      <c r="L350" s="207">
        <f t="shared" si="251"/>
        <v>0</v>
      </c>
      <c r="M350" s="205">
        <f t="shared" si="251"/>
        <v>0</v>
      </c>
      <c r="N350" s="205">
        <f t="shared" si="251"/>
        <v>0</v>
      </c>
      <c r="O350" s="279">
        <f t="shared" si="259"/>
        <v>0</v>
      </c>
      <c r="P350" s="238">
        <f t="shared" si="251"/>
        <v>0</v>
      </c>
      <c r="Q350" s="238">
        <f t="shared" si="251"/>
        <v>0</v>
      </c>
      <c r="R350" s="238">
        <f t="shared" si="251"/>
        <v>0</v>
      </c>
      <c r="S350" s="238">
        <f t="shared" si="254"/>
        <v>0</v>
      </c>
      <c r="T350" s="238">
        <f t="shared" si="255"/>
        <v>0</v>
      </c>
      <c r="U350" s="238">
        <f t="shared" si="255"/>
        <v>0</v>
      </c>
      <c r="V350" s="238">
        <f t="shared" si="255"/>
        <v>0</v>
      </c>
      <c r="W350" s="238">
        <f t="shared" si="256"/>
        <v>0</v>
      </c>
      <c r="X350" s="238">
        <f t="shared" si="257"/>
        <v>0</v>
      </c>
      <c r="Y350" s="238">
        <f t="shared" si="257"/>
        <v>0</v>
      </c>
      <c r="Z350" s="238">
        <f t="shared" si="257"/>
        <v>0</v>
      </c>
      <c r="AA350" s="238">
        <f t="shared" si="258"/>
        <v>0</v>
      </c>
      <c r="AB350" s="239">
        <f t="shared" si="231"/>
        <v>0</v>
      </c>
    </row>
    <row r="351" spans="1:28" s="50" customFormat="1" ht="17.25" customHeight="1" x14ac:dyDescent="0.2">
      <c r="A351" s="59"/>
      <c r="B351" s="51"/>
      <c r="C351" s="52" t="s">
        <v>115</v>
      </c>
      <c r="D351" s="63">
        <v>0.08</v>
      </c>
      <c r="E351" s="172">
        <f t="shared" si="251"/>
        <v>0</v>
      </c>
      <c r="F351" s="180">
        <f t="shared" si="251"/>
        <v>0</v>
      </c>
      <c r="G351" s="172">
        <f t="shared" si="251"/>
        <v>0</v>
      </c>
      <c r="H351" s="172">
        <f t="shared" si="251"/>
        <v>0</v>
      </c>
      <c r="I351" s="172">
        <f t="shared" si="251"/>
        <v>0</v>
      </c>
      <c r="J351" s="180">
        <f t="shared" si="252"/>
        <v>0</v>
      </c>
      <c r="K351" s="180">
        <f t="shared" si="251"/>
        <v>0</v>
      </c>
      <c r="L351" s="207">
        <f t="shared" si="251"/>
        <v>0</v>
      </c>
      <c r="M351" s="205">
        <f t="shared" si="251"/>
        <v>0</v>
      </c>
      <c r="N351" s="205">
        <f t="shared" si="251"/>
        <v>0</v>
      </c>
      <c r="O351" s="279">
        <f t="shared" si="259"/>
        <v>0</v>
      </c>
      <c r="P351" s="238">
        <f t="shared" si="251"/>
        <v>0</v>
      </c>
      <c r="Q351" s="238">
        <f t="shared" si="251"/>
        <v>0</v>
      </c>
      <c r="R351" s="238">
        <f t="shared" si="251"/>
        <v>0</v>
      </c>
      <c r="S351" s="238">
        <f t="shared" si="254"/>
        <v>0</v>
      </c>
      <c r="T351" s="238">
        <f t="shared" si="255"/>
        <v>0</v>
      </c>
      <c r="U351" s="238">
        <f t="shared" si="255"/>
        <v>0</v>
      </c>
      <c r="V351" s="238">
        <f t="shared" si="255"/>
        <v>0</v>
      </c>
      <c r="W351" s="238">
        <f t="shared" si="256"/>
        <v>0</v>
      </c>
      <c r="X351" s="238">
        <f t="shared" si="257"/>
        <v>0</v>
      </c>
      <c r="Y351" s="238">
        <f t="shared" si="257"/>
        <v>0</v>
      </c>
      <c r="Z351" s="238">
        <f t="shared" si="257"/>
        <v>0</v>
      </c>
      <c r="AA351" s="238">
        <f t="shared" si="258"/>
        <v>0</v>
      </c>
      <c r="AB351" s="239">
        <f t="shared" si="231"/>
        <v>0</v>
      </c>
    </row>
    <row r="352" spans="1:28" s="50" customFormat="1" ht="17.25" customHeight="1" x14ac:dyDescent="0.2">
      <c r="A352" s="59"/>
      <c r="B352" s="51"/>
      <c r="C352" s="52" t="s">
        <v>116</v>
      </c>
      <c r="D352" s="63">
        <v>0.08</v>
      </c>
      <c r="E352" s="172">
        <f t="shared" si="251"/>
        <v>0</v>
      </c>
      <c r="F352" s="180">
        <f t="shared" si="251"/>
        <v>0</v>
      </c>
      <c r="G352" s="172">
        <f t="shared" si="251"/>
        <v>0</v>
      </c>
      <c r="H352" s="172">
        <f t="shared" si="251"/>
        <v>0</v>
      </c>
      <c r="I352" s="172">
        <f t="shared" si="251"/>
        <v>0</v>
      </c>
      <c r="J352" s="180">
        <f t="shared" si="252"/>
        <v>0</v>
      </c>
      <c r="K352" s="180">
        <f>K$347*$D352</f>
        <v>0</v>
      </c>
      <c r="L352" s="207">
        <f t="shared" si="251"/>
        <v>0</v>
      </c>
      <c r="M352" s="205">
        <f t="shared" si="251"/>
        <v>0</v>
      </c>
      <c r="N352" s="205">
        <f t="shared" si="251"/>
        <v>0</v>
      </c>
      <c r="O352" s="279">
        <f t="shared" si="259"/>
        <v>0</v>
      </c>
      <c r="P352" s="238">
        <f t="shared" si="251"/>
        <v>0</v>
      </c>
      <c r="Q352" s="238">
        <f t="shared" si="251"/>
        <v>0</v>
      </c>
      <c r="R352" s="238">
        <f t="shared" si="251"/>
        <v>0</v>
      </c>
      <c r="S352" s="238">
        <f t="shared" si="254"/>
        <v>0</v>
      </c>
      <c r="T352" s="238">
        <f t="shared" si="255"/>
        <v>0</v>
      </c>
      <c r="U352" s="238">
        <f t="shared" si="255"/>
        <v>0</v>
      </c>
      <c r="V352" s="238">
        <f t="shared" si="255"/>
        <v>0</v>
      </c>
      <c r="W352" s="238">
        <f t="shared" si="256"/>
        <v>0</v>
      </c>
      <c r="X352" s="238">
        <f t="shared" si="257"/>
        <v>0</v>
      </c>
      <c r="Y352" s="238">
        <f t="shared" si="257"/>
        <v>0</v>
      </c>
      <c r="Z352" s="238">
        <f t="shared" si="257"/>
        <v>0</v>
      </c>
      <c r="AA352" s="238">
        <f t="shared" si="258"/>
        <v>0</v>
      </c>
      <c r="AB352" s="239">
        <f t="shared" si="231"/>
        <v>0</v>
      </c>
    </row>
    <row r="353" spans="1:28" s="50" customFormat="1" ht="17.25" customHeight="1" x14ac:dyDescent="0.2">
      <c r="A353" s="59"/>
      <c r="B353" s="51"/>
      <c r="C353" s="52" t="s">
        <v>117</v>
      </c>
      <c r="D353" s="63">
        <v>0.1</v>
      </c>
      <c r="E353" s="172">
        <f t="shared" si="251"/>
        <v>0</v>
      </c>
      <c r="F353" s="180">
        <f t="shared" si="251"/>
        <v>0</v>
      </c>
      <c r="G353" s="172">
        <f t="shared" si="251"/>
        <v>0</v>
      </c>
      <c r="H353" s="172">
        <f t="shared" si="251"/>
        <v>0</v>
      </c>
      <c r="I353" s="172">
        <f t="shared" si="251"/>
        <v>0</v>
      </c>
      <c r="J353" s="180">
        <f t="shared" si="252"/>
        <v>0</v>
      </c>
      <c r="K353" s="180">
        <f t="shared" si="251"/>
        <v>0</v>
      </c>
      <c r="L353" s="207">
        <f t="shared" si="251"/>
        <v>0</v>
      </c>
      <c r="M353" s="205">
        <f t="shared" si="251"/>
        <v>0</v>
      </c>
      <c r="N353" s="205">
        <f t="shared" si="251"/>
        <v>0</v>
      </c>
      <c r="O353" s="279">
        <f t="shared" si="259"/>
        <v>0</v>
      </c>
      <c r="P353" s="238">
        <f t="shared" si="251"/>
        <v>0</v>
      </c>
      <c r="Q353" s="238">
        <f t="shared" si="251"/>
        <v>0</v>
      </c>
      <c r="R353" s="238">
        <f t="shared" si="251"/>
        <v>0</v>
      </c>
      <c r="S353" s="238">
        <f t="shared" si="254"/>
        <v>0</v>
      </c>
      <c r="T353" s="238">
        <f t="shared" si="255"/>
        <v>0</v>
      </c>
      <c r="U353" s="238">
        <f t="shared" si="255"/>
        <v>0</v>
      </c>
      <c r="V353" s="238">
        <f t="shared" si="255"/>
        <v>0</v>
      </c>
      <c r="W353" s="238">
        <f t="shared" si="256"/>
        <v>0</v>
      </c>
      <c r="X353" s="238">
        <f t="shared" si="257"/>
        <v>0</v>
      </c>
      <c r="Y353" s="238">
        <f t="shared" si="257"/>
        <v>0</v>
      </c>
      <c r="Z353" s="238">
        <f t="shared" si="257"/>
        <v>0</v>
      </c>
      <c r="AA353" s="238">
        <f t="shared" si="258"/>
        <v>0</v>
      </c>
      <c r="AB353" s="239">
        <f t="shared" si="231"/>
        <v>0</v>
      </c>
    </row>
    <row r="354" spans="1:28" s="50" customFormat="1" ht="17.25" customHeight="1" x14ac:dyDescent="0.2">
      <c r="A354" s="59"/>
      <c r="B354" s="51"/>
      <c r="C354" s="52" t="s">
        <v>118</v>
      </c>
      <c r="D354" s="63">
        <v>0.1</v>
      </c>
      <c r="E354" s="172">
        <f t="shared" si="251"/>
        <v>0</v>
      </c>
      <c r="F354" s="180">
        <f t="shared" si="251"/>
        <v>0</v>
      </c>
      <c r="G354" s="172">
        <f t="shared" si="251"/>
        <v>0</v>
      </c>
      <c r="H354" s="172">
        <f t="shared" si="251"/>
        <v>0</v>
      </c>
      <c r="I354" s="172">
        <f t="shared" si="251"/>
        <v>0</v>
      </c>
      <c r="J354" s="180">
        <f t="shared" si="252"/>
        <v>0</v>
      </c>
      <c r="K354" s="180">
        <f t="shared" si="251"/>
        <v>0</v>
      </c>
      <c r="L354" s="207">
        <f t="shared" si="251"/>
        <v>0</v>
      </c>
      <c r="M354" s="205">
        <f t="shared" si="251"/>
        <v>0</v>
      </c>
      <c r="N354" s="205">
        <f t="shared" si="251"/>
        <v>0</v>
      </c>
      <c r="O354" s="279">
        <f t="shared" si="259"/>
        <v>0</v>
      </c>
      <c r="P354" s="238">
        <f t="shared" si="251"/>
        <v>0</v>
      </c>
      <c r="Q354" s="238">
        <f t="shared" si="251"/>
        <v>0</v>
      </c>
      <c r="R354" s="238">
        <f t="shared" si="251"/>
        <v>0</v>
      </c>
      <c r="S354" s="238">
        <f t="shared" si="254"/>
        <v>0</v>
      </c>
      <c r="T354" s="238">
        <f t="shared" si="255"/>
        <v>0</v>
      </c>
      <c r="U354" s="238">
        <f t="shared" si="255"/>
        <v>0</v>
      </c>
      <c r="V354" s="238">
        <f t="shared" si="255"/>
        <v>0</v>
      </c>
      <c r="W354" s="238">
        <f t="shared" si="256"/>
        <v>0</v>
      </c>
      <c r="X354" s="238">
        <f t="shared" si="257"/>
        <v>0</v>
      </c>
      <c r="Y354" s="238">
        <f t="shared" si="257"/>
        <v>0</v>
      </c>
      <c r="Z354" s="238">
        <f t="shared" si="257"/>
        <v>0</v>
      </c>
      <c r="AA354" s="238">
        <f t="shared" si="258"/>
        <v>0</v>
      </c>
      <c r="AB354" s="239">
        <f t="shared" si="231"/>
        <v>0</v>
      </c>
    </row>
    <row r="355" spans="1:28" s="50" customFormat="1" ht="17.25" customHeight="1" x14ac:dyDescent="0.2">
      <c r="A355" s="59"/>
      <c r="B355" s="51"/>
      <c r="C355" s="52" t="s">
        <v>119</v>
      </c>
      <c r="D355" s="63">
        <v>0.08</v>
      </c>
      <c r="E355" s="172">
        <f t="shared" si="251"/>
        <v>0</v>
      </c>
      <c r="F355" s="180">
        <f t="shared" si="251"/>
        <v>0</v>
      </c>
      <c r="G355" s="172">
        <f t="shared" si="251"/>
        <v>0</v>
      </c>
      <c r="H355" s="172">
        <f t="shared" si="251"/>
        <v>0</v>
      </c>
      <c r="I355" s="172">
        <f t="shared" si="251"/>
        <v>0</v>
      </c>
      <c r="J355" s="180">
        <f t="shared" si="252"/>
        <v>0</v>
      </c>
      <c r="K355" s="180">
        <f t="shared" si="251"/>
        <v>0</v>
      </c>
      <c r="L355" s="207">
        <f t="shared" si="251"/>
        <v>0</v>
      </c>
      <c r="M355" s="205">
        <f t="shared" si="251"/>
        <v>0</v>
      </c>
      <c r="N355" s="205">
        <f t="shared" si="251"/>
        <v>0</v>
      </c>
      <c r="O355" s="279">
        <f t="shared" si="259"/>
        <v>0</v>
      </c>
      <c r="P355" s="238">
        <f t="shared" si="251"/>
        <v>0</v>
      </c>
      <c r="Q355" s="238">
        <f t="shared" si="251"/>
        <v>0</v>
      </c>
      <c r="R355" s="238">
        <f t="shared" si="251"/>
        <v>0</v>
      </c>
      <c r="S355" s="238">
        <f t="shared" si="254"/>
        <v>0</v>
      </c>
      <c r="T355" s="238">
        <f t="shared" si="255"/>
        <v>0</v>
      </c>
      <c r="U355" s="238">
        <f t="shared" si="255"/>
        <v>0</v>
      </c>
      <c r="V355" s="238">
        <f t="shared" si="255"/>
        <v>0</v>
      </c>
      <c r="W355" s="238">
        <f t="shared" si="256"/>
        <v>0</v>
      </c>
      <c r="X355" s="238">
        <f t="shared" si="257"/>
        <v>0</v>
      </c>
      <c r="Y355" s="238">
        <f t="shared" si="257"/>
        <v>0</v>
      </c>
      <c r="Z355" s="238">
        <f t="shared" si="257"/>
        <v>0</v>
      </c>
      <c r="AA355" s="238">
        <f t="shared" si="258"/>
        <v>0</v>
      </c>
      <c r="AB355" s="239">
        <f t="shared" si="231"/>
        <v>0</v>
      </c>
    </row>
    <row r="356" spans="1:28" s="50" customFormat="1" ht="17.25" customHeight="1" x14ac:dyDescent="0.2">
      <c r="A356" s="59"/>
      <c r="B356" s="51"/>
      <c r="C356" s="52" t="s">
        <v>120</v>
      </c>
      <c r="D356" s="63">
        <v>0.08</v>
      </c>
      <c r="E356" s="172">
        <f t="shared" si="251"/>
        <v>0</v>
      </c>
      <c r="F356" s="180">
        <f t="shared" si="251"/>
        <v>0</v>
      </c>
      <c r="G356" s="172">
        <f t="shared" si="251"/>
        <v>0</v>
      </c>
      <c r="H356" s="172">
        <f t="shared" si="251"/>
        <v>0</v>
      </c>
      <c r="I356" s="172">
        <f t="shared" si="251"/>
        <v>0</v>
      </c>
      <c r="J356" s="180">
        <f t="shared" si="252"/>
        <v>0</v>
      </c>
      <c r="K356" s="180">
        <f t="shared" si="251"/>
        <v>0</v>
      </c>
      <c r="L356" s="207">
        <f t="shared" si="251"/>
        <v>0</v>
      </c>
      <c r="M356" s="205">
        <f t="shared" si="251"/>
        <v>0</v>
      </c>
      <c r="N356" s="205">
        <f t="shared" si="251"/>
        <v>0</v>
      </c>
      <c r="O356" s="279">
        <f t="shared" si="259"/>
        <v>0</v>
      </c>
      <c r="P356" s="238">
        <f t="shared" si="251"/>
        <v>0</v>
      </c>
      <c r="Q356" s="238">
        <f t="shared" si="251"/>
        <v>0</v>
      </c>
      <c r="R356" s="238">
        <f t="shared" si="251"/>
        <v>0</v>
      </c>
      <c r="S356" s="238">
        <f t="shared" si="254"/>
        <v>0</v>
      </c>
      <c r="T356" s="238">
        <f t="shared" si="255"/>
        <v>0</v>
      </c>
      <c r="U356" s="238">
        <f t="shared" si="255"/>
        <v>0</v>
      </c>
      <c r="V356" s="238">
        <f t="shared" si="255"/>
        <v>0</v>
      </c>
      <c r="W356" s="238">
        <f t="shared" si="256"/>
        <v>0</v>
      </c>
      <c r="X356" s="238">
        <f t="shared" si="257"/>
        <v>0</v>
      </c>
      <c r="Y356" s="238">
        <f t="shared" si="257"/>
        <v>0</v>
      </c>
      <c r="Z356" s="238">
        <f t="shared" si="257"/>
        <v>0</v>
      </c>
      <c r="AA356" s="238">
        <f t="shared" si="258"/>
        <v>0</v>
      </c>
      <c r="AB356" s="239">
        <f t="shared" si="231"/>
        <v>0</v>
      </c>
    </row>
    <row r="357" spans="1:28" s="50" customFormat="1" ht="17.25" customHeight="1" x14ac:dyDescent="0.2">
      <c r="A357" s="59"/>
      <c r="B357" s="51"/>
      <c r="C357" s="52" t="s">
        <v>121</v>
      </c>
      <c r="D357" s="63">
        <v>0</v>
      </c>
      <c r="E357" s="172">
        <f t="shared" si="251"/>
        <v>0</v>
      </c>
      <c r="F357" s="180">
        <f t="shared" si="251"/>
        <v>0</v>
      </c>
      <c r="G357" s="172">
        <f t="shared" si="251"/>
        <v>0</v>
      </c>
      <c r="H357" s="172">
        <f t="shared" si="251"/>
        <v>0</v>
      </c>
      <c r="I357" s="172">
        <f t="shared" si="251"/>
        <v>0</v>
      </c>
      <c r="J357" s="180">
        <f t="shared" si="252"/>
        <v>0</v>
      </c>
      <c r="K357" s="180">
        <f t="shared" si="251"/>
        <v>0</v>
      </c>
      <c r="L357" s="207">
        <f t="shared" si="251"/>
        <v>0</v>
      </c>
      <c r="M357" s="205">
        <f t="shared" si="251"/>
        <v>0</v>
      </c>
      <c r="N357" s="205">
        <f t="shared" si="251"/>
        <v>0</v>
      </c>
      <c r="O357" s="279">
        <f t="shared" si="259"/>
        <v>0</v>
      </c>
      <c r="P357" s="238">
        <f t="shared" si="251"/>
        <v>0</v>
      </c>
      <c r="Q357" s="238">
        <f t="shared" si="251"/>
        <v>0</v>
      </c>
      <c r="R357" s="238">
        <f t="shared" si="251"/>
        <v>0</v>
      </c>
      <c r="S357" s="238">
        <f t="shared" si="254"/>
        <v>0</v>
      </c>
      <c r="T357" s="238">
        <f t="shared" si="255"/>
        <v>0</v>
      </c>
      <c r="U357" s="238">
        <f t="shared" si="255"/>
        <v>0</v>
      </c>
      <c r="V357" s="238">
        <f t="shared" si="255"/>
        <v>0</v>
      </c>
      <c r="W357" s="238">
        <f t="shared" si="256"/>
        <v>0</v>
      </c>
      <c r="X357" s="238">
        <f t="shared" si="257"/>
        <v>0</v>
      </c>
      <c r="Y357" s="238">
        <f t="shared" si="257"/>
        <v>0</v>
      </c>
      <c r="Z357" s="238">
        <f t="shared" si="257"/>
        <v>0</v>
      </c>
      <c r="AA357" s="238">
        <f t="shared" si="258"/>
        <v>0</v>
      </c>
      <c r="AB357" s="239">
        <f t="shared" si="231"/>
        <v>0</v>
      </c>
    </row>
    <row r="358" spans="1:28" s="50" customFormat="1" ht="17.25" customHeight="1" x14ac:dyDescent="0.2">
      <c r="A358" s="59"/>
      <c r="B358" s="51"/>
      <c r="C358" s="52" t="s">
        <v>122</v>
      </c>
      <c r="D358" s="63">
        <v>0</v>
      </c>
      <c r="E358" s="172">
        <f t="shared" ref="E358:K363" si="260">E$347*$D358</f>
        <v>0</v>
      </c>
      <c r="F358" s="180">
        <f t="shared" si="260"/>
        <v>0</v>
      </c>
      <c r="G358" s="172">
        <f t="shared" si="260"/>
        <v>0</v>
      </c>
      <c r="H358" s="172">
        <f t="shared" si="260"/>
        <v>0</v>
      </c>
      <c r="I358" s="172">
        <f t="shared" si="260"/>
        <v>0</v>
      </c>
      <c r="J358" s="180">
        <f t="shared" si="252"/>
        <v>0</v>
      </c>
      <c r="K358" s="180">
        <f t="shared" si="260"/>
        <v>0</v>
      </c>
      <c r="L358" s="207">
        <f t="shared" si="251"/>
        <v>0</v>
      </c>
      <c r="M358" s="205">
        <f t="shared" si="251"/>
        <v>0</v>
      </c>
      <c r="N358" s="205">
        <f t="shared" si="251"/>
        <v>0</v>
      </c>
      <c r="O358" s="279">
        <f t="shared" si="259"/>
        <v>0</v>
      </c>
      <c r="P358" s="238">
        <f t="shared" si="251"/>
        <v>0</v>
      </c>
      <c r="Q358" s="238">
        <f t="shared" si="251"/>
        <v>0</v>
      </c>
      <c r="R358" s="238">
        <f t="shared" si="251"/>
        <v>0</v>
      </c>
      <c r="S358" s="238">
        <f t="shared" si="254"/>
        <v>0</v>
      </c>
      <c r="T358" s="238">
        <f t="shared" si="255"/>
        <v>0</v>
      </c>
      <c r="U358" s="238">
        <f t="shared" si="255"/>
        <v>0</v>
      </c>
      <c r="V358" s="238">
        <f t="shared" si="255"/>
        <v>0</v>
      </c>
      <c r="W358" s="238">
        <f t="shared" si="256"/>
        <v>0</v>
      </c>
      <c r="X358" s="238">
        <f t="shared" si="257"/>
        <v>0</v>
      </c>
      <c r="Y358" s="238">
        <f t="shared" si="257"/>
        <v>0</v>
      </c>
      <c r="Z358" s="238">
        <f t="shared" si="257"/>
        <v>0</v>
      </c>
      <c r="AA358" s="238">
        <f t="shared" si="258"/>
        <v>0</v>
      </c>
      <c r="AB358" s="239">
        <f t="shared" si="231"/>
        <v>0</v>
      </c>
    </row>
    <row r="359" spans="1:28" s="50" customFormat="1" ht="17.25" customHeight="1" x14ac:dyDescent="0.2">
      <c r="A359" s="59"/>
      <c r="B359" s="51"/>
      <c r="C359" s="52" t="s">
        <v>123</v>
      </c>
      <c r="D359" s="63">
        <v>0</v>
      </c>
      <c r="E359" s="172">
        <f t="shared" si="260"/>
        <v>0</v>
      </c>
      <c r="F359" s="180">
        <f t="shared" si="260"/>
        <v>0</v>
      </c>
      <c r="G359" s="172">
        <f t="shared" si="260"/>
        <v>0</v>
      </c>
      <c r="H359" s="172">
        <f t="shared" si="260"/>
        <v>0</v>
      </c>
      <c r="I359" s="172">
        <f t="shared" si="260"/>
        <v>0</v>
      </c>
      <c r="J359" s="180">
        <f t="shared" si="252"/>
        <v>0</v>
      </c>
      <c r="K359" s="180">
        <f t="shared" si="260"/>
        <v>0</v>
      </c>
      <c r="L359" s="207">
        <f t="shared" si="251"/>
        <v>0</v>
      </c>
      <c r="M359" s="205">
        <f t="shared" si="251"/>
        <v>0</v>
      </c>
      <c r="N359" s="205">
        <f t="shared" si="251"/>
        <v>0</v>
      </c>
      <c r="O359" s="279">
        <f t="shared" si="259"/>
        <v>0</v>
      </c>
      <c r="P359" s="238">
        <f t="shared" si="251"/>
        <v>0</v>
      </c>
      <c r="Q359" s="238">
        <f t="shared" si="251"/>
        <v>0</v>
      </c>
      <c r="R359" s="238">
        <f t="shared" si="251"/>
        <v>0</v>
      </c>
      <c r="S359" s="238">
        <f t="shared" si="254"/>
        <v>0</v>
      </c>
      <c r="T359" s="238">
        <f t="shared" si="255"/>
        <v>0</v>
      </c>
      <c r="U359" s="238">
        <f t="shared" si="255"/>
        <v>0</v>
      </c>
      <c r="V359" s="238">
        <f t="shared" si="255"/>
        <v>0</v>
      </c>
      <c r="W359" s="238">
        <f t="shared" si="256"/>
        <v>0</v>
      </c>
      <c r="X359" s="238">
        <f t="shared" si="257"/>
        <v>0</v>
      </c>
      <c r="Y359" s="238">
        <f t="shared" si="257"/>
        <v>0</v>
      </c>
      <c r="Z359" s="238">
        <f t="shared" si="257"/>
        <v>0</v>
      </c>
      <c r="AA359" s="238">
        <f t="shared" si="258"/>
        <v>0</v>
      </c>
      <c r="AB359" s="239">
        <f t="shared" si="231"/>
        <v>0</v>
      </c>
    </row>
    <row r="360" spans="1:28" s="50" customFormat="1" ht="17.25" customHeight="1" x14ac:dyDescent="0.2">
      <c r="A360" s="59"/>
      <c r="B360" s="51"/>
      <c r="C360" s="52" t="s">
        <v>124</v>
      </c>
      <c r="D360" s="63">
        <v>0</v>
      </c>
      <c r="E360" s="172">
        <f t="shared" si="260"/>
        <v>0</v>
      </c>
      <c r="F360" s="180">
        <f t="shared" si="260"/>
        <v>0</v>
      </c>
      <c r="G360" s="172">
        <f t="shared" si="260"/>
        <v>0</v>
      </c>
      <c r="H360" s="172">
        <f t="shared" si="260"/>
        <v>0</v>
      </c>
      <c r="I360" s="172">
        <f t="shared" si="260"/>
        <v>0</v>
      </c>
      <c r="J360" s="180">
        <f t="shared" si="252"/>
        <v>0</v>
      </c>
      <c r="K360" s="180">
        <f t="shared" si="260"/>
        <v>0</v>
      </c>
      <c r="L360" s="207">
        <f t="shared" si="251"/>
        <v>0</v>
      </c>
      <c r="M360" s="205">
        <f t="shared" si="251"/>
        <v>0</v>
      </c>
      <c r="N360" s="205">
        <f t="shared" si="251"/>
        <v>0</v>
      </c>
      <c r="O360" s="279">
        <f t="shared" si="259"/>
        <v>0</v>
      </c>
      <c r="P360" s="238">
        <f t="shared" si="251"/>
        <v>0</v>
      </c>
      <c r="Q360" s="238">
        <f t="shared" si="251"/>
        <v>0</v>
      </c>
      <c r="R360" s="238">
        <f t="shared" si="251"/>
        <v>0</v>
      </c>
      <c r="S360" s="238">
        <f t="shared" si="254"/>
        <v>0</v>
      </c>
      <c r="T360" s="238">
        <f t="shared" si="255"/>
        <v>0</v>
      </c>
      <c r="U360" s="238">
        <f t="shared" si="255"/>
        <v>0</v>
      </c>
      <c r="V360" s="238">
        <f t="shared" si="255"/>
        <v>0</v>
      </c>
      <c r="W360" s="238">
        <f t="shared" si="256"/>
        <v>0</v>
      </c>
      <c r="X360" s="238">
        <f t="shared" si="257"/>
        <v>0</v>
      </c>
      <c r="Y360" s="238">
        <f t="shared" si="257"/>
        <v>0</v>
      </c>
      <c r="Z360" s="238">
        <f t="shared" si="257"/>
        <v>0</v>
      </c>
      <c r="AA360" s="238">
        <f t="shared" si="258"/>
        <v>0</v>
      </c>
      <c r="AB360" s="239">
        <f t="shared" si="231"/>
        <v>0</v>
      </c>
    </row>
    <row r="361" spans="1:28" s="50" customFormat="1" ht="17.25" customHeight="1" x14ac:dyDescent="0.2">
      <c r="A361" s="59"/>
      <c r="B361" s="51"/>
      <c r="C361" s="52" t="s">
        <v>125</v>
      </c>
      <c r="D361" s="63">
        <v>0.1</v>
      </c>
      <c r="E361" s="172">
        <f t="shared" si="260"/>
        <v>0</v>
      </c>
      <c r="F361" s="180">
        <f t="shared" si="260"/>
        <v>0</v>
      </c>
      <c r="G361" s="172">
        <f t="shared" si="260"/>
        <v>0</v>
      </c>
      <c r="H361" s="172">
        <f t="shared" si="260"/>
        <v>0</v>
      </c>
      <c r="I361" s="172">
        <f t="shared" si="260"/>
        <v>0</v>
      </c>
      <c r="J361" s="180">
        <f t="shared" si="252"/>
        <v>0</v>
      </c>
      <c r="K361" s="180">
        <f t="shared" si="260"/>
        <v>0</v>
      </c>
      <c r="L361" s="207">
        <f t="shared" si="251"/>
        <v>0</v>
      </c>
      <c r="M361" s="205">
        <f t="shared" si="251"/>
        <v>0</v>
      </c>
      <c r="N361" s="205">
        <f t="shared" si="251"/>
        <v>0</v>
      </c>
      <c r="O361" s="279">
        <f t="shared" si="259"/>
        <v>0</v>
      </c>
      <c r="P361" s="238">
        <f t="shared" si="251"/>
        <v>0</v>
      </c>
      <c r="Q361" s="238">
        <f t="shared" si="251"/>
        <v>0</v>
      </c>
      <c r="R361" s="238">
        <f t="shared" si="251"/>
        <v>0</v>
      </c>
      <c r="S361" s="238">
        <f t="shared" si="254"/>
        <v>0</v>
      </c>
      <c r="T361" s="238">
        <f t="shared" si="255"/>
        <v>0</v>
      </c>
      <c r="U361" s="238">
        <f t="shared" si="255"/>
        <v>0</v>
      </c>
      <c r="V361" s="238">
        <f t="shared" si="255"/>
        <v>0</v>
      </c>
      <c r="W361" s="238">
        <f t="shared" si="256"/>
        <v>0</v>
      </c>
      <c r="X361" s="238">
        <f t="shared" si="257"/>
        <v>0</v>
      </c>
      <c r="Y361" s="238">
        <f t="shared" si="257"/>
        <v>0</v>
      </c>
      <c r="Z361" s="238">
        <f t="shared" si="257"/>
        <v>0</v>
      </c>
      <c r="AA361" s="238">
        <f t="shared" si="258"/>
        <v>0</v>
      </c>
      <c r="AB361" s="239">
        <f t="shared" si="231"/>
        <v>0</v>
      </c>
    </row>
    <row r="362" spans="1:28" s="50" customFormat="1" ht="17.25" customHeight="1" x14ac:dyDescent="0.2">
      <c r="A362" s="59"/>
      <c r="B362" s="51"/>
      <c r="C362" s="52" t="s">
        <v>126</v>
      </c>
      <c r="D362" s="63">
        <v>0.06</v>
      </c>
      <c r="E362" s="172">
        <f t="shared" si="260"/>
        <v>0</v>
      </c>
      <c r="F362" s="180">
        <f t="shared" si="260"/>
        <v>0</v>
      </c>
      <c r="G362" s="172">
        <f t="shared" si="260"/>
        <v>0</v>
      </c>
      <c r="H362" s="172">
        <f t="shared" si="260"/>
        <v>0</v>
      </c>
      <c r="I362" s="172">
        <f t="shared" si="260"/>
        <v>0</v>
      </c>
      <c r="J362" s="180">
        <f t="shared" si="252"/>
        <v>0</v>
      </c>
      <c r="K362" s="180">
        <f t="shared" si="260"/>
        <v>0</v>
      </c>
      <c r="L362" s="207">
        <f t="shared" si="251"/>
        <v>0</v>
      </c>
      <c r="M362" s="205">
        <f t="shared" si="251"/>
        <v>0</v>
      </c>
      <c r="N362" s="205">
        <f t="shared" si="251"/>
        <v>0</v>
      </c>
      <c r="O362" s="279">
        <f t="shared" si="259"/>
        <v>0</v>
      </c>
      <c r="P362" s="238">
        <f t="shared" si="251"/>
        <v>0</v>
      </c>
      <c r="Q362" s="238">
        <f t="shared" si="251"/>
        <v>0</v>
      </c>
      <c r="R362" s="238">
        <f t="shared" si="251"/>
        <v>0</v>
      </c>
      <c r="S362" s="238">
        <f t="shared" si="254"/>
        <v>0</v>
      </c>
      <c r="T362" s="238">
        <f t="shared" si="255"/>
        <v>0</v>
      </c>
      <c r="U362" s="238">
        <f t="shared" si="255"/>
        <v>0</v>
      </c>
      <c r="V362" s="238">
        <f t="shared" si="255"/>
        <v>0</v>
      </c>
      <c r="W362" s="238">
        <f t="shared" si="256"/>
        <v>0</v>
      </c>
      <c r="X362" s="238">
        <f t="shared" si="257"/>
        <v>0</v>
      </c>
      <c r="Y362" s="238">
        <f t="shared" si="257"/>
        <v>0</v>
      </c>
      <c r="Z362" s="238">
        <f t="shared" si="257"/>
        <v>0</v>
      </c>
      <c r="AA362" s="238">
        <f t="shared" si="258"/>
        <v>0</v>
      </c>
      <c r="AB362" s="239">
        <f t="shared" si="231"/>
        <v>0</v>
      </c>
    </row>
    <row r="363" spans="1:28" s="50" customFormat="1" ht="17.25" customHeight="1" x14ac:dyDescent="0.2">
      <c r="A363" s="59"/>
      <c r="B363" s="51"/>
      <c r="C363" s="52" t="s">
        <v>127</v>
      </c>
      <c r="D363" s="63">
        <v>0</v>
      </c>
      <c r="E363" s="172">
        <f>E$347*$D363</f>
        <v>0</v>
      </c>
      <c r="F363" s="180">
        <f t="shared" si="260"/>
        <v>0</v>
      </c>
      <c r="G363" s="172">
        <f t="shared" si="260"/>
        <v>0</v>
      </c>
      <c r="H363" s="172">
        <f t="shared" si="260"/>
        <v>0</v>
      </c>
      <c r="I363" s="172">
        <f t="shared" si="260"/>
        <v>0</v>
      </c>
      <c r="J363" s="180">
        <f t="shared" si="252"/>
        <v>0</v>
      </c>
      <c r="K363" s="180">
        <f t="shared" si="260"/>
        <v>0</v>
      </c>
      <c r="L363" s="207">
        <f t="shared" si="251"/>
        <v>0</v>
      </c>
      <c r="M363" s="205">
        <f t="shared" si="251"/>
        <v>0</v>
      </c>
      <c r="N363" s="205">
        <f t="shared" si="251"/>
        <v>0</v>
      </c>
      <c r="O363" s="279">
        <f t="shared" si="259"/>
        <v>0</v>
      </c>
      <c r="P363" s="238">
        <f t="shared" si="251"/>
        <v>0</v>
      </c>
      <c r="Q363" s="238">
        <f t="shared" si="251"/>
        <v>0</v>
      </c>
      <c r="R363" s="238">
        <f t="shared" si="251"/>
        <v>0</v>
      </c>
      <c r="S363" s="238">
        <f t="shared" si="254"/>
        <v>0</v>
      </c>
      <c r="T363" s="238">
        <f t="shared" si="255"/>
        <v>0</v>
      </c>
      <c r="U363" s="238">
        <f t="shared" si="255"/>
        <v>0</v>
      </c>
      <c r="V363" s="238">
        <f t="shared" si="255"/>
        <v>0</v>
      </c>
      <c r="W363" s="238">
        <f t="shared" si="256"/>
        <v>0</v>
      </c>
      <c r="X363" s="238">
        <f t="shared" si="257"/>
        <v>0</v>
      </c>
      <c r="Y363" s="238">
        <f t="shared" si="257"/>
        <v>0</v>
      </c>
      <c r="Z363" s="238">
        <f t="shared" si="257"/>
        <v>0</v>
      </c>
      <c r="AA363" s="238">
        <f t="shared" si="258"/>
        <v>0</v>
      </c>
      <c r="AB363" s="239">
        <f t="shared" si="231"/>
        <v>0</v>
      </c>
    </row>
    <row r="364" spans="1:28" s="62" customFormat="1" ht="17.25" customHeight="1" x14ac:dyDescent="0.2">
      <c r="A364" s="434">
        <v>22</v>
      </c>
      <c r="B364" s="425" t="s">
        <v>79</v>
      </c>
      <c r="C364" s="426" t="s">
        <v>80</v>
      </c>
      <c r="D364" s="64">
        <f>SUM(D365:D380)</f>
        <v>0</v>
      </c>
      <c r="E364" s="428">
        <f>'1.Danh muc CPHC'!BD32</f>
        <v>13.133796</v>
      </c>
      <c r="F364" s="428">
        <f>'1.Danh muc CPHC'!BE32</f>
        <v>45.578134000000006</v>
      </c>
      <c r="G364" s="428">
        <f>'1.Danh muc CPHC'!BF32</f>
        <v>13.336159</v>
      </c>
      <c r="H364" s="428">
        <f>'1.Danh muc CPHC'!BG32</f>
        <v>14.999165999999999</v>
      </c>
      <c r="I364" s="428">
        <f>'1.Danh muc CPHC'!BH32</f>
        <v>13.896386000000001</v>
      </c>
      <c r="J364" s="428">
        <f>'1.Danh muc CPHC'!BI32</f>
        <v>42.231711000000004</v>
      </c>
      <c r="K364" s="428">
        <f>'1.Danh muc CPHC'!BJ32</f>
        <v>175.3653726</v>
      </c>
      <c r="L364" s="173">
        <v>31.187866</v>
      </c>
      <c r="M364" s="173">
        <v>11.590778</v>
      </c>
      <c r="N364" s="173">
        <v>27.533448</v>
      </c>
      <c r="O364" s="429">
        <f>SUM(L364:N364)</f>
        <v>70.312092000000007</v>
      </c>
      <c r="P364" s="173">
        <v>21.834195000000001</v>
      </c>
      <c r="Q364" s="173">
        <v>16.593206000000002</v>
      </c>
      <c r="R364" s="173">
        <v>27.559730999999999</v>
      </c>
      <c r="S364" s="241">
        <f>SUM(P364:R364)</f>
        <v>65.987132000000003</v>
      </c>
      <c r="T364" s="173">
        <v>24.457575000000002</v>
      </c>
      <c r="U364" s="173">
        <v>17</v>
      </c>
      <c r="V364" s="173">
        <v>17</v>
      </c>
      <c r="W364" s="241">
        <f>SUM(T364:V364)</f>
        <v>58.457575000000006</v>
      </c>
      <c r="X364" s="173">
        <v>17</v>
      </c>
      <c r="Y364" s="173">
        <v>17</v>
      </c>
      <c r="Z364" s="173">
        <v>17</v>
      </c>
      <c r="AA364" s="241">
        <f>SUM(X364:Z364)</f>
        <v>51</v>
      </c>
      <c r="AB364" s="241">
        <f t="shared" si="231"/>
        <v>245.756799</v>
      </c>
    </row>
    <row r="365" spans="1:28" s="50" customFormat="1" ht="17.25" customHeight="1" x14ac:dyDescent="0.2">
      <c r="A365" s="59"/>
      <c r="B365" s="63">
        <v>0.08</v>
      </c>
      <c r="C365" s="52" t="s">
        <v>112</v>
      </c>
      <c r="D365" s="63" t="s">
        <v>129</v>
      </c>
      <c r="E365" s="172">
        <f>E$364*$B365</f>
        <v>1.05070368</v>
      </c>
      <c r="F365" s="172">
        <f t="shared" ref="F365:I365" si="261">F$364*$B365</f>
        <v>3.6462507200000007</v>
      </c>
      <c r="G365" s="172">
        <f t="shared" si="261"/>
        <v>1.06689272</v>
      </c>
      <c r="H365" s="172">
        <f t="shared" si="261"/>
        <v>1.19993328</v>
      </c>
      <c r="I365" s="172">
        <f t="shared" si="261"/>
        <v>1.1117108800000002</v>
      </c>
      <c r="J365" s="180">
        <f t="shared" ref="J365" si="262">SUM(G365:I365)</f>
        <v>3.3785368800000004</v>
      </c>
      <c r="K365" s="180">
        <f>K$364*$B365</f>
        <v>14.029229808</v>
      </c>
      <c r="L365" s="207">
        <f t="shared" ref="L365:Z380" si="263">L$364*$B365</f>
        <v>2.4950292800000002</v>
      </c>
      <c r="M365" s="205">
        <f t="shared" si="263"/>
        <v>0.92726224000000002</v>
      </c>
      <c r="N365" s="205">
        <f t="shared" si="263"/>
        <v>2.2026758399999999</v>
      </c>
      <c r="O365" s="279">
        <f t="shared" ref="O365" si="264">SUM(L365:N365)</f>
        <v>5.6249673600000003</v>
      </c>
      <c r="P365" s="238">
        <f t="shared" si="263"/>
        <v>1.7467356000000001</v>
      </c>
      <c r="Q365" s="238">
        <f t="shared" si="263"/>
        <v>1.3274564800000002</v>
      </c>
      <c r="R365" s="238">
        <f t="shared" si="263"/>
        <v>2.2047784799999999</v>
      </c>
      <c r="S365" s="238">
        <f t="shared" ref="S365:S380" si="265">SUM(P365:R365)</f>
        <v>5.2789705600000003</v>
      </c>
      <c r="T365" s="238">
        <f t="shared" si="263"/>
        <v>1.9566060000000003</v>
      </c>
      <c r="U365" s="238">
        <f t="shared" si="263"/>
        <v>1.36</v>
      </c>
      <c r="V365" s="238">
        <f t="shared" si="263"/>
        <v>1.36</v>
      </c>
      <c r="W365" s="238">
        <f t="shared" ref="W365:W380" si="266">SUM(T365:V365)</f>
        <v>4.6766060000000005</v>
      </c>
      <c r="X365" s="238">
        <f t="shared" si="263"/>
        <v>1.36</v>
      </c>
      <c r="Y365" s="238">
        <f t="shared" si="263"/>
        <v>1.36</v>
      </c>
      <c r="Z365" s="238">
        <f t="shared" si="263"/>
        <v>1.36</v>
      </c>
      <c r="AA365" s="238">
        <f t="shared" ref="AA365:AA380" si="267">SUM(X365:Z365)</f>
        <v>4.08</v>
      </c>
      <c r="AB365" s="239">
        <f t="shared" si="231"/>
        <v>19.660543920000002</v>
      </c>
    </row>
    <row r="366" spans="1:28" s="50" customFormat="1" ht="17.25" customHeight="1" x14ac:dyDescent="0.2">
      <c r="A366" s="59"/>
      <c r="B366" s="63">
        <v>0.05</v>
      </c>
      <c r="C366" s="52" t="s">
        <v>113</v>
      </c>
      <c r="D366" s="63" t="s">
        <v>129</v>
      </c>
      <c r="E366" s="172">
        <f t="shared" ref="E366:E380" si="268">E$364*$B366</f>
        <v>0.6566898000000001</v>
      </c>
      <c r="F366" s="172">
        <f t="shared" ref="F366:I380" si="269">F$364*$B366</f>
        <v>2.2789067000000003</v>
      </c>
      <c r="G366" s="172">
        <f t="shared" si="269"/>
        <v>0.66680795000000004</v>
      </c>
      <c r="H366" s="172">
        <f t="shared" si="269"/>
        <v>0.74995829999999997</v>
      </c>
      <c r="I366" s="172">
        <f t="shared" si="269"/>
        <v>0.69481930000000014</v>
      </c>
      <c r="J366" s="180">
        <f t="shared" ref="J366:J380" si="270">SUM(G366:I366)</f>
        <v>2.11158555</v>
      </c>
      <c r="K366" s="180">
        <f t="shared" ref="K366:K380" si="271">K$364*$B366</f>
        <v>8.7682686299999997</v>
      </c>
      <c r="L366" s="207">
        <f t="shared" si="263"/>
        <v>1.5593933</v>
      </c>
      <c r="M366" s="205">
        <f t="shared" si="263"/>
        <v>0.57953890000000008</v>
      </c>
      <c r="N366" s="205">
        <f t="shared" si="263"/>
        <v>1.3766724000000001</v>
      </c>
      <c r="O366" s="279">
        <f t="shared" ref="O366:O380" si="272">SUM(L366:N366)</f>
        <v>3.5156046000000005</v>
      </c>
      <c r="P366" s="238">
        <f t="shared" si="263"/>
        <v>1.0917097500000001</v>
      </c>
      <c r="Q366" s="238">
        <f t="shared" si="263"/>
        <v>0.82966030000000013</v>
      </c>
      <c r="R366" s="238">
        <f t="shared" si="263"/>
        <v>1.3779865500000001</v>
      </c>
      <c r="S366" s="238">
        <f t="shared" si="265"/>
        <v>3.2993566000000003</v>
      </c>
      <c r="T366" s="238">
        <f t="shared" si="263"/>
        <v>1.2228787500000002</v>
      </c>
      <c r="U366" s="238">
        <f t="shared" si="263"/>
        <v>0.85000000000000009</v>
      </c>
      <c r="V366" s="238">
        <f t="shared" si="263"/>
        <v>0.85000000000000009</v>
      </c>
      <c r="W366" s="238">
        <f t="shared" si="266"/>
        <v>2.9228787500000002</v>
      </c>
      <c r="X366" s="238">
        <f t="shared" si="263"/>
        <v>0.85000000000000009</v>
      </c>
      <c r="Y366" s="238">
        <f t="shared" si="263"/>
        <v>0.85000000000000009</v>
      </c>
      <c r="Z366" s="238">
        <f t="shared" si="263"/>
        <v>0.85000000000000009</v>
      </c>
      <c r="AA366" s="238">
        <f t="shared" si="267"/>
        <v>2.5500000000000003</v>
      </c>
      <c r="AB366" s="239">
        <f t="shared" si="231"/>
        <v>12.287839950000002</v>
      </c>
    </row>
    <row r="367" spans="1:28" s="50" customFormat="1" ht="17.25" customHeight="1" x14ac:dyDescent="0.2">
      <c r="A367" s="59"/>
      <c r="B367" s="63">
        <v>0.05</v>
      </c>
      <c r="C367" s="52" t="s">
        <v>114</v>
      </c>
      <c r="D367" s="63" t="s">
        <v>129</v>
      </c>
      <c r="E367" s="172">
        <f t="shared" si="268"/>
        <v>0.6566898000000001</v>
      </c>
      <c r="F367" s="172">
        <f t="shared" si="269"/>
        <v>2.2789067000000003</v>
      </c>
      <c r="G367" s="172">
        <f t="shared" si="269"/>
        <v>0.66680795000000004</v>
      </c>
      <c r="H367" s="172">
        <f t="shared" si="269"/>
        <v>0.74995829999999997</v>
      </c>
      <c r="I367" s="172">
        <f t="shared" si="269"/>
        <v>0.69481930000000014</v>
      </c>
      <c r="J367" s="180">
        <f t="shared" si="270"/>
        <v>2.11158555</v>
      </c>
      <c r="K367" s="180">
        <f t="shared" si="271"/>
        <v>8.7682686299999997</v>
      </c>
      <c r="L367" s="207">
        <f t="shared" si="263"/>
        <v>1.5593933</v>
      </c>
      <c r="M367" s="205">
        <f t="shared" si="263"/>
        <v>0.57953890000000008</v>
      </c>
      <c r="N367" s="205">
        <f t="shared" si="263"/>
        <v>1.3766724000000001</v>
      </c>
      <c r="O367" s="279">
        <f t="shared" si="272"/>
        <v>3.5156046000000005</v>
      </c>
      <c r="P367" s="238">
        <f t="shared" si="263"/>
        <v>1.0917097500000001</v>
      </c>
      <c r="Q367" s="238">
        <f t="shared" si="263"/>
        <v>0.82966030000000013</v>
      </c>
      <c r="R367" s="238">
        <f t="shared" si="263"/>
        <v>1.3779865500000001</v>
      </c>
      <c r="S367" s="238">
        <f t="shared" si="265"/>
        <v>3.2993566000000003</v>
      </c>
      <c r="T367" s="238">
        <f t="shared" si="263"/>
        <v>1.2228787500000002</v>
      </c>
      <c r="U367" s="238">
        <f t="shared" si="263"/>
        <v>0.85000000000000009</v>
      </c>
      <c r="V367" s="238">
        <f t="shared" si="263"/>
        <v>0.85000000000000009</v>
      </c>
      <c r="W367" s="238">
        <f t="shared" si="266"/>
        <v>2.9228787500000002</v>
      </c>
      <c r="X367" s="238">
        <f t="shared" si="263"/>
        <v>0.85000000000000009</v>
      </c>
      <c r="Y367" s="238">
        <f t="shared" si="263"/>
        <v>0.85000000000000009</v>
      </c>
      <c r="Z367" s="238">
        <f t="shared" si="263"/>
        <v>0.85000000000000009</v>
      </c>
      <c r="AA367" s="238">
        <f t="shared" si="267"/>
        <v>2.5500000000000003</v>
      </c>
      <c r="AB367" s="239">
        <f t="shared" si="231"/>
        <v>12.287839950000002</v>
      </c>
    </row>
    <row r="368" spans="1:28" s="50" customFormat="1" ht="17.25" customHeight="1" x14ac:dyDescent="0.2">
      <c r="A368" s="59"/>
      <c r="B368" s="63">
        <v>7.0000000000000007E-2</v>
      </c>
      <c r="C368" s="52" t="s">
        <v>115</v>
      </c>
      <c r="D368" s="63" t="s">
        <v>129</v>
      </c>
      <c r="E368" s="172">
        <f t="shared" si="268"/>
        <v>0.91936572000000005</v>
      </c>
      <c r="F368" s="172">
        <f t="shared" si="269"/>
        <v>3.1904693800000006</v>
      </c>
      <c r="G368" s="172">
        <f t="shared" si="269"/>
        <v>0.9335311300000001</v>
      </c>
      <c r="H368" s="172">
        <f t="shared" si="269"/>
        <v>1.04994162</v>
      </c>
      <c r="I368" s="172">
        <f t="shared" si="269"/>
        <v>0.97274702000000024</v>
      </c>
      <c r="J368" s="180">
        <f t="shared" si="270"/>
        <v>2.9562197700000006</v>
      </c>
      <c r="K368" s="180">
        <f t="shared" si="271"/>
        <v>12.275576082000001</v>
      </c>
      <c r="L368" s="207">
        <f t="shared" si="263"/>
        <v>2.1831506200000002</v>
      </c>
      <c r="M368" s="205">
        <f t="shared" si="263"/>
        <v>0.81135446000000011</v>
      </c>
      <c r="N368" s="205">
        <f t="shared" si="263"/>
        <v>1.9273413600000002</v>
      </c>
      <c r="O368" s="279">
        <f t="shared" si="272"/>
        <v>4.9218464400000004</v>
      </c>
      <c r="P368" s="238">
        <f t="shared" si="263"/>
        <v>1.5283936500000002</v>
      </c>
      <c r="Q368" s="238">
        <f t="shared" si="263"/>
        <v>1.1615244200000003</v>
      </c>
      <c r="R368" s="238">
        <f t="shared" si="263"/>
        <v>1.9291811700000001</v>
      </c>
      <c r="S368" s="238">
        <f t="shared" si="265"/>
        <v>4.6190992400000006</v>
      </c>
      <c r="T368" s="238">
        <f t="shared" si="263"/>
        <v>1.7120302500000002</v>
      </c>
      <c r="U368" s="238">
        <f t="shared" si="263"/>
        <v>1.1900000000000002</v>
      </c>
      <c r="V368" s="238">
        <f t="shared" si="263"/>
        <v>1.1900000000000002</v>
      </c>
      <c r="W368" s="238">
        <f t="shared" si="266"/>
        <v>4.0920302500000005</v>
      </c>
      <c r="X368" s="238">
        <f t="shared" si="263"/>
        <v>1.1900000000000002</v>
      </c>
      <c r="Y368" s="238">
        <f t="shared" si="263"/>
        <v>1.1900000000000002</v>
      </c>
      <c r="Z368" s="238">
        <f t="shared" si="263"/>
        <v>1.1900000000000002</v>
      </c>
      <c r="AA368" s="238">
        <f t="shared" si="267"/>
        <v>3.5700000000000003</v>
      </c>
      <c r="AB368" s="239">
        <f t="shared" si="231"/>
        <v>17.202975930000001</v>
      </c>
    </row>
    <row r="369" spans="1:28" s="50" customFormat="1" ht="17.25" customHeight="1" x14ac:dyDescent="0.2">
      <c r="A369" s="59"/>
      <c r="B369" s="63">
        <v>7.0000000000000007E-2</v>
      </c>
      <c r="C369" s="52" t="s">
        <v>116</v>
      </c>
      <c r="D369" s="63" t="s">
        <v>129</v>
      </c>
      <c r="E369" s="172">
        <f t="shared" si="268"/>
        <v>0.91936572000000005</v>
      </c>
      <c r="F369" s="172">
        <f t="shared" si="269"/>
        <v>3.1904693800000006</v>
      </c>
      <c r="G369" s="172">
        <f t="shared" si="269"/>
        <v>0.9335311300000001</v>
      </c>
      <c r="H369" s="172">
        <f t="shared" si="269"/>
        <v>1.04994162</v>
      </c>
      <c r="I369" s="172">
        <f t="shared" si="269"/>
        <v>0.97274702000000024</v>
      </c>
      <c r="J369" s="180">
        <f t="shared" si="270"/>
        <v>2.9562197700000006</v>
      </c>
      <c r="K369" s="180">
        <f t="shared" si="271"/>
        <v>12.275576082000001</v>
      </c>
      <c r="L369" s="207">
        <f t="shared" si="263"/>
        <v>2.1831506200000002</v>
      </c>
      <c r="M369" s="205">
        <f t="shared" si="263"/>
        <v>0.81135446000000011</v>
      </c>
      <c r="N369" s="205">
        <f t="shared" si="263"/>
        <v>1.9273413600000002</v>
      </c>
      <c r="O369" s="279">
        <f t="shared" si="272"/>
        <v>4.9218464400000004</v>
      </c>
      <c r="P369" s="238">
        <f t="shared" si="263"/>
        <v>1.5283936500000002</v>
      </c>
      <c r="Q369" s="238">
        <f t="shared" si="263"/>
        <v>1.1615244200000003</v>
      </c>
      <c r="R369" s="238">
        <f t="shared" si="263"/>
        <v>1.9291811700000001</v>
      </c>
      <c r="S369" s="238">
        <f t="shared" si="265"/>
        <v>4.6190992400000006</v>
      </c>
      <c r="T369" s="238">
        <f t="shared" si="263"/>
        <v>1.7120302500000002</v>
      </c>
      <c r="U369" s="238">
        <f t="shared" si="263"/>
        <v>1.1900000000000002</v>
      </c>
      <c r="V369" s="238">
        <f t="shared" si="263"/>
        <v>1.1900000000000002</v>
      </c>
      <c r="W369" s="238">
        <f t="shared" si="266"/>
        <v>4.0920302500000005</v>
      </c>
      <c r="X369" s="238">
        <f t="shared" si="263"/>
        <v>1.1900000000000002</v>
      </c>
      <c r="Y369" s="238">
        <f t="shared" si="263"/>
        <v>1.1900000000000002</v>
      </c>
      <c r="Z369" s="238">
        <f t="shared" si="263"/>
        <v>1.1900000000000002</v>
      </c>
      <c r="AA369" s="238">
        <f t="shared" si="267"/>
        <v>3.5700000000000003</v>
      </c>
      <c r="AB369" s="239">
        <f t="shared" si="231"/>
        <v>17.202975930000001</v>
      </c>
    </row>
    <row r="370" spans="1:28" s="50" customFormat="1" ht="17.25" customHeight="1" x14ac:dyDescent="0.2">
      <c r="A370" s="59"/>
      <c r="B370" s="63">
        <v>0.05</v>
      </c>
      <c r="C370" s="52" t="s">
        <v>117</v>
      </c>
      <c r="D370" s="63" t="s">
        <v>129</v>
      </c>
      <c r="E370" s="172">
        <f t="shared" si="268"/>
        <v>0.6566898000000001</v>
      </c>
      <c r="F370" s="172">
        <f t="shared" si="269"/>
        <v>2.2789067000000003</v>
      </c>
      <c r="G370" s="172">
        <f t="shared" si="269"/>
        <v>0.66680795000000004</v>
      </c>
      <c r="H370" s="172">
        <f t="shared" si="269"/>
        <v>0.74995829999999997</v>
      </c>
      <c r="I370" s="172">
        <f t="shared" si="269"/>
        <v>0.69481930000000014</v>
      </c>
      <c r="J370" s="180">
        <f t="shared" si="270"/>
        <v>2.11158555</v>
      </c>
      <c r="K370" s="180">
        <f t="shared" si="271"/>
        <v>8.7682686299999997</v>
      </c>
      <c r="L370" s="207">
        <f t="shared" si="263"/>
        <v>1.5593933</v>
      </c>
      <c r="M370" s="205">
        <f t="shared" si="263"/>
        <v>0.57953890000000008</v>
      </c>
      <c r="N370" s="205">
        <f t="shared" si="263"/>
        <v>1.3766724000000001</v>
      </c>
      <c r="O370" s="279">
        <f t="shared" si="272"/>
        <v>3.5156046000000005</v>
      </c>
      <c r="P370" s="238">
        <f t="shared" si="263"/>
        <v>1.0917097500000001</v>
      </c>
      <c r="Q370" s="238">
        <f t="shared" si="263"/>
        <v>0.82966030000000013</v>
      </c>
      <c r="R370" s="238">
        <f t="shared" si="263"/>
        <v>1.3779865500000001</v>
      </c>
      <c r="S370" s="238">
        <f t="shared" si="265"/>
        <v>3.2993566000000003</v>
      </c>
      <c r="T370" s="238">
        <f t="shared" si="263"/>
        <v>1.2228787500000002</v>
      </c>
      <c r="U370" s="238">
        <f t="shared" si="263"/>
        <v>0.85000000000000009</v>
      </c>
      <c r="V370" s="238">
        <f t="shared" si="263"/>
        <v>0.85000000000000009</v>
      </c>
      <c r="W370" s="238">
        <f t="shared" si="266"/>
        <v>2.9228787500000002</v>
      </c>
      <c r="X370" s="238">
        <f t="shared" si="263"/>
        <v>0.85000000000000009</v>
      </c>
      <c r="Y370" s="238">
        <f t="shared" si="263"/>
        <v>0.85000000000000009</v>
      </c>
      <c r="Z370" s="238">
        <f t="shared" si="263"/>
        <v>0.85000000000000009</v>
      </c>
      <c r="AA370" s="238">
        <f t="shared" si="267"/>
        <v>2.5500000000000003</v>
      </c>
      <c r="AB370" s="239">
        <f t="shared" si="231"/>
        <v>12.287839950000002</v>
      </c>
    </row>
    <row r="371" spans="1:28" s="50" customFormat="1" ht="17.25" customHeight="1" x14ac:dyDescent="0.2">
      <c r="A371" s="59"/>
      <c r="B371" s="63">
        <v>0.05</v>
      </c>
      <c r="C371" s="52" t="s">
        <v>118</v>
      </c>
      <c r="D371" s="63" t="s">
        <v>129</v>
      </c>
      <c r="E371" s="172">
        <f t="shared" si="268"/>
        <v>0.6566898000000001</v>
      </c>
      <c r="F371" s="172">
        <f t="shared" si="269"/>
        <v>2.2789067000000003</v>
      </c>
      <c r="G371" s="172">
        <f t="shared" si="269"/>
        <v>0.66680795000000004</v>
      </c>
      <c r="H371" s="172">
        <f t="shared" si="269"/>
        <v>0.74995829999999997</v>
      </c>
      <c r="I371" s="172">
        <f t="shared" si="269"/>
        <v>0.69481930000000014</v>
      </c>
      <c r="J371" s="180">
        <f t="shared" si="270"/>
        <v>2.11158555</v>
      </c>
      <c r="K371" s="180">
        <f t="shared" si="271"/>
        <v>8.7682686299999997</v>
      </c>
      <c r="L371" s="207">
        <f t="shared" si="263"/>
        <v>1.5593933</v>
      </c>
      <c r="M371" s="205">
        <f t="shared" si="263"/>
        <v>0.57953890000000008</v>
      </c>
      <c r="N371" s="205">
        <f t="shared" si="263"/>
        <v>1.3766724000000001</v>
      </c>
      <c r="O371" s="279">
        <f t="shared" si="272"/>
        <v>3.5156046000000005</v>
      </c>
      <c r="P371" s="238">
        <f t="shared" si="263"/>
        <v>1.0917097500000001</v>
      </c>
      <c r="Q371" s="238">
        <f t="shared" si="263"/>
        <v>0.82966030000000013</v>
      </c>
      <c r="R371" s="238">
        <f t="shared" si="263"/>
        <v>1.3779865500000001</v>
      </c>
      <c r="S371" s="238">
        <f t="shared" si="265"/>
        <v>3.2993566000000003</v>
      </c>
      <c r="T371" s="238">
        <f t="shared" si="263"/>
        <v>1.2228787500000002</v>
      </c>
      <c r="U371" s="238">
        <f t="shared" si="263"/>
        <v>0.85000000000000009</v>
      </c>
      <c r="V371" s="238">
        <f t="shared" si="263"/>
        <v>0.85000000000000009</v>
      </c>
      <c r="W371" s="238">
        <f t="shared" si="266"/>
        <v>2.9228787500000002</v>
      </c>
      <c r="X371" s="238">
        <f t="shared" si="263"/>
        <v>0.85000000000000009</v>
      </c>
      <c r="Y371" s="238">
        <f t="shared" si="263"/>
        <v>0.85000000000000009</v>
      </c>
      <c r="Z371" s="238">
        <f t="shared" si="263"/>
        <v>0.85000000000000009</v>
      </c>
      <c r="AA371" s="238">
        <f t="shared" si="267"/>
        <v>2.5500000000000003</v>
      </c>
      <c r="AB371" s="239">
        <f t="shared" si="231"/>
        <v>12.287839950000002</v>
      </c>
    </row>
    <row r="372" spans="1:28" s="50" customFormat="1" ht="17.25" customHeight="1" x14ac:dyDescent="0.2">
      <c r="A372" s="59"/>
      <c r="B372" s="63">
        <v>0.06</v>
      </c>
      <c r="C372" s="52" t="s">
        <v>119</v>
      </c>
      <c r="D372" s="63" t="s">
        <v>129</v>
      </c>
      <c r="E372" s="172">
        <f t="shared" si="268"/>
        <v>0.78802775999999997</v>
      </c>
      <c r="F372" s="172">
        <f t="shared" si="269"/>
        <v>2.7346880400000004</v>
      </c>
      <c r="G372" s="172">
        <f t="shared" si="269"/>
        <v>0.80016953999999996</v>
      </c>
      <c r="H372" s="172">
        <f t="shared" si="269"/>
        <v>0.89994995999999994</v>
      </c>
      <c r="I372" s="172">
        <f t="shared" si="269"/>
        <v>0.83378316000000008</v>
      </c>
      <c r="J372" s="180">
        <f t="shared" si="270"/>
        <v>2.5339026599999999</v>
      </c>
      <c r="K372" s="180">
        <f t="shared" si="271"/>
        <v>10.521922355999999</v>
      </c>
      <c r="L372" s="207">
        <f t="shared" si="263"/>
        <v>1.8712719599999998</v>
      </c>
      <c r="M372" s="205">
        <f t="shared" si="263"/>
        <v>0.69544667999999998</v>
      </c>
      <c r="N372" s="205">
        <f t="shared" si="263"/>
        <v>1.6520068799999998</v>
      </c>
      <c r="O372" s="279">
        <f t="shared" si="272"/>
        <v>4.2187255199999996</v>
      </c>
      <c r="P372" s="238">
        <f t="shared" si="263"/>
        <v>1.3100517</v>
      </c>
      <c r="Q372" s="238">
        <f t="shared" si="263"/>
        <v>0.99559236000000007</v>
      </c>
      <c r="R372" s="238">
        <f t="shared" si="263"/>
        <v>1.6535838599999999</v>
      </c>
      <c r="S372" s="238">
        <f t="shared" si="265"/>
        <v>3.95922792</v>
      </c>
      <c r="T372" s="238">
        <f t="shared" si="263"/>
        <v>1.4674545000000001</v>
      </c>
      <c r="U372" s="238">
        <f t="shared" si="263"/>
        <v>1.02</v>
      </c>
      <c r="V372" s="238">
        <f t="shared" si="263"/>
        <v>1.02</v>
      </c>
      <c r="W372" s="238">
        <f t="shared" si="266"/>
        <v>3.5074545000000001</v>
      </c>
      <c r="X372" s="238">
        <f t="shared" si="263"/>
        <v>1.02</v>
      </c>
      <c r="Y372" s="238">
        <f t="shared" si="263"/>
        <v>1.02</v>
      </c>
      <c r="Z372" s="238">
        <f t="shared" si="263"/>
        <v>1.02</v>
      </c>
      <c r="AA372" s="238">
        <f t="shared" si="267"/>
        <v>3.06</v>
      </c>
      <c r="AB372" s="239">
        <f t="shared" si="231"/>
        <v>14.74540794</v>
      </c>
    </row>
    <row r="373" spans="1:28" s="50" customFormat="1" ht="17.25" customHeight="1" x14ac:dyDescent="0.2">
      <c r="A373" s="59"/>
      <c r="B373" s="63">
        <v>0.06</v>
      </c>
      <c r="C373" s="52" t="s">
        <v>120</v>
      </c>
      <c r="D373" s="63" t="s">
        <v>129</v>
      </c>
      <c r="E373" s="172">
        <f t="shared" si="268"/>
        <v>0.78802775999999997</v>
      </c>
      <c r="F373" s="172">
        <f t="shared" si="269"/>
        <v>2.7346880400000004</v>
      </c>
      <c r="G373" s="172">
        <f t="shared" si="269"/>
        <v>0.80016953999999996</v>
      </c>
      <c r="H373" s="172">
        <f t="shared" si="269"/>
        <v>0.89994995999999994</v>
      </c>
      <c r="I373" s="172">
        <f t="shared" si="269"/>
        <v>0.83378316000000008</v>
      </c>
      <c r="J373" s="180">
        <f t="shared" si="270"/>
        <v>2.5339026599999999</v>
      </c>
      <c r="K373" s="180">
        <f t="shared" si="271"/>
        <v>10.521922355999999</v>
      </c>
      <c r="L373" s="207">
        <f t="shared" si="263"/>
        <v>1.8712719599999998</v>
      </c>
      <c r="M373" s="205">
        <f t="shared" si="263"/>
        <v>0.69544667999999998</v>
      </c>
      <c r="N373" s="205">
        <f t="shared" si="263"/>
        <v>1.6520068799999998</v>
      </c>
      <c r="O373" s="279">
        <f t="shared" si="272"/>
        <v>4.2187255199999996</v>
      </c>
      <c r="P373" s="238">
        <f t="shared" si="263"/>
        <v>1.3100517</v>
      </c>
      <c r="Q373" s="238">
        <f t="shared" si="263"/>
        <v>0.99559236000000007</v>
      </c>
      <c r="R373" s="238">
        <f t="shared" si="263"/>
        <v>1.6535838599999999</v>
      </c>
      <c r="S373" s="238">
        <f t="shared" si="265"/>
        <v>3.95922792</v>
      </c>
      <c r="T373" s="238">
        <f t="shared" si="263"/>
        <v>1.4674545000000001</v>
      </c>
      <c r="U373" s="238">
        <f t="shared" si="263"/>
        <v>1.02</v>
      </c>
      <c r="V373" s="238">
        <f t="shared" si="263"/>
        <v>1.02</v>
      </c>
      <c r="W373" s="238">
        <f t="shared" si="266"/>
        <v>3.5074545000000001</v>
      </c>
      <c r="X373" s="238">
        <f t="shared" si="263"/>
        <v>1.02</v>
      </c>
      <c r="Y373" s="238">
        <f t="shared" si="263"/>
        <v>1.02</v>
      </c>
      <c r="Z373" s="238">
        <f t="shared" si="263"/>
        <v>1.02</v>
      </c>
      <c r="AA373" s="238">
        <f t="shared" si="267"/>
        <v>3.06</v>
      </c>
      <c r="AB373" s="239">
        <f t="shared" si="231"/>
        <v>14.74540794</v>
      </c>
    </row>
    <row r="374" spans="1:28" s="50" customFormat="1" ht="17.25" customHeight="1" x14ac:dyDescent="0.2">
      <c r="A374" s="59"/>
      <c r="B374" s="63">
        <v>0</v>
      </c>
      <c r="C374" s="52" t="s">
        <v>121</v>
      </c>
      <c r="D374" s="63" t="s">
        <v>129</v>
      </c>
      <c r="E374" s="172">
        <f t="shared" si="268"/>
        <v>0</v>
      </c>
      <c r="F374" s="172">
        <f t="shared" si="269"/>
        <v>0</v>
      </c>
      <c r="G374" s="172">
        <f t="shared" si="269"/>
        <v>0</v>
      </c>
      <c r="H374" s="172">
        <f t="shared" si="269"/>
        <v>0</v>
      </c>
      <c r="I374" s="172">
        <f t="shared" si="269"/>
        <v>0</v>
      </c>
      <c r="J374" s="180">
        <f t="shared" si="270"/>
        <v>0</v>
      </c>
      <c r="K374" s="180">
        <f t="shared" si="271"/>
        <v>0</v>
      </c>
      <c r="L374" s="207">
        <f t="shared" si="263"/>
        <v>0</v>
      </c>
      <c r="M374" s="205">
        <f t="shared" si="263"/>
        <v>0</v>
      </c>
      <c r="N374" s="205">
        <f t="shared" si="263"/>
        <v>0</v>
      </c>
      <c r="O374" s="279">
        <f t="shared" si="272"/>
        <v>0</v>
      </c>
      <c r="P374" s="238">
        <f t="shared" si="263"/>
        <v>0</v>
      </c>
      <c r="Q374" s="238">
        <f t="shared" si="263"/>
        <v>0</v>
      </c>
      <c r="R374" s="238">
        <f t="shared" si="263"/>
        <v>0</v>
      </c>
      <c r="S374" s="238">
        <f t="shared" si="265"/>
        <v>0</v>
      </c>
      <c r="T374" s="238">
        <f t="shared" si="263"/>
        <v>0</v>
      </c>
      <c r="U374" s="238">
        <f t="shared" si="263"/>
        <v>0</v>
      </c>
      <c r="V374" s="238">
        <f t="shared" si="263"/>
        <v>0</v>
      </c>
      <c r="W374" s="238">
        <f t="shared" si="266"/>
        <v>0</v>
      </c>
      <c r="X374" s="238">
        <f t="shared" si="263"/>
        <v>0</v>
      </c>
      <c r="Y374" s="238">
        <f t="shared" si="263"/>
        <v>0</v>
      </c>
      <c r="Z374" s="238">
        <f t="shared" si="263"/>
        <v>0</v>
      </c>
      <c r="AA374" s="238">
        <f t="shared" si="267"/>
        <v>0</v>
      </c>
      <c r="AB374" s="239">
        <f t="shared" si="231"/>
        <v>0</v>
      </c>
    </row>
    <row r="375" spans="1:28" s="50" customFormat="1" ht="17.25" customHeight="1" x14ac:dyDescent="0.2">
      <c r="A375" s="59"/>
      <c r="B375" s="63">
        <v>0</v>
      </c>
      <c r="C375" s="52" t="s">
        <v>122</v>
      </c>
      <c r="D375" s="63" t="s">
        <v>129</v>
      </c>
      <c r="E375" s="172">
        <f t="shared" si="268"/>
        <v>0</v>
      </c>
      <c r="F375" s="172">
        <f t="shared" si="269"/>
        <v>0</v>
      </c>
      <c r="G375" s="172">
        <f t="shared" si="269"/>
        <v>0</v>
      </c>
      <c r="H375" s="172">
        <f t="shared" si="269"/>
        <v>0</v>
      </c>
      <c r="I375" s="172">
        <f t="shared" si="269"/>
        <v>0</v>
      </c>
      <c r="J375" s="180">
        <f t="shared" si="270"/>
        <v>0</v>
      </c>
      <c r="K375" s="180">
        <f t="shared" si="271"/>
        <v>0</v>
      </c>
      <c r="L375" s="207">
        <f t="shared" si="263"/>
        <v>0</v>
      </c>
      <c r="M375" s="205">
        <f t="shared" si="263"/>
        <v>0</v>
      </c>
      <c r="N375" s="205">
        <f t="shared" si="263"/>
        <v>0</v>
      </c>
      <c r="O375" s="279">
        <f t="shared" si="272"/>
        <v>0</v>
      </c>
      <c r="P375" s="238">
        <f t="shared" si="263"/>
        <v>0</v>
      </c>
      <c r="Q375" s="238">
        <f t="shared" si="263"/>
        <v>0</v>
      </c>
      <c r="R375" s="238">
        <f t="shared" si="263"/>
        <v>0</v>
      </c>
      <c r="S375" s="238">
        <f t="shared" si="265"/>
        <v>0</v>
      </c>
      <c r="T375" s="238">
        <f t="shared" si="263"/>
        <v>0</v>
      </c>
      <c r="U375" s="238">
        <f t="shared" si="263"/>
        <v>0</v>
      </c>
      <c r="V375" s="238">
        <f t="shared" si="263"/>
        <v>0</v>
      </c>
      <c r="W375" s="238">
        <f t="shared" si="266"/>
        <v>0</v>
      </c>
      <c r="X375" s="238">
        <f t="shared" si="263"/>
        <v>0</v>
      </c>
      <c r="Y375" s="238">
        <f t="shared" si="263"/>
        <v>0</v>
      </c>
      <c r="Z375" s="238">
        <f t="shared" si="263"/>
        <v>0</v>
      </c>
      <c r="AA375" s="238">
        <f t="shared" si="267"/>
        <v>0</v>
      </c>
      <c r="AB375" s="239">
        <f t="shared" si="231"/>
        <v>0</v>
      </c>
    </row>
    <row r="376" spans="1:28" s="50" customFormat="1" ht="17.25" customHeight="1" x14ac:dyDescent="0.2">
      <c r="A376" s="59"/>
      <c r="B376" s="63">
        <v>0</v>
      </c>
      <c r="C376" s="52" t="s">
        <v>123</v>
      </c>
      <c r="D376" s="63" t="s">
        <v>129</v>
      </c>
      <c r="E376" s="172">
        <f t="shared" si="268"/>
        <v>0</v>
      </c>
      <c r="F376" s="172">
        <f t="shared" si="269"/>
        <v>0</v>
      </c>
      <c r="G376" s="172">
        <f t="shared" si="269"/>
        <v>0</v>
      </c>
      <c r="H376" s="172">
        <f t="shared" si="269"/>
        <v>0</v>
      </c>
      <c r="I376" s="172">
        <f t="shared" si="269"/>
        <v>0</v>
      </c>
      <c r="J376" s="180">
        <f t="shared" si="270"/>
        <v>0</v>
      </c>
      <c r="K376" s="180">
        <f t="shared" si="271"/>
        <v>0</v>
      </c>
      <c r="L376" s="207">
        <f t="shared" si="263"/>
        <v>0</v>
      </c>
      <c r="M376" s="205">
        <f t="shared" si="263"/>
        <v>0</v>
      </c>
      <c r="N376" s="205">
        <f t="shared" si="263"/>
        <v>0</v>
      </c>
      <c r="O376" s="279">
        <f t="shared" si="272"/>
        <v>0</v>
      </c>
      <c r="P376" s="238">
        <f t="shared" si="263"/>
        <v>0</v>
      </c>
      <c r="Q376" s="238">
        <f t="shared" si="263"/>
        <v>0</v>
      </c>
      <c r="R376" s="238">
        <f t="shared" si="263"/>
        <v>0</v>
      </c>
      <c r="S376" s="238">
        <f t="shared" si="265"/>
        <v>0</v>
      </c>
      <c r="T376" s="238">
        <f t="shared" si="263"/>
        <v>0</v>
      </c>
      <c r="U376" s="238">
        <f t="shared" si="263"/>
        <v>0</v>
      </c>
      <c r="V376" s="238">
        <f t="shared" si="263"/>
        <v>0</v>
      </c>
      <c r="W376" s="238">
        <f t="shared" si="266"/>
        <v>0</v>
      </c>
      <c r="X376" s="238">
        <f t="shared" si="263"/>
        <v>0</v>
      </c>
      <c r="Y376" s="238">
        <f t="shared" si="263"/>
        <v>0</v>
      </c>
      <c r="Z376" s="238">
        <f t="shared" si="263"/>
        <v>0</v>
      </c>
      <c r="AA376" s="238">
        <f t="shared" si="267"/>
        <v>0</v>
      </c>
      <c r="AB376" s="239">
        <f t="shared" si="231"/>
        <v>0</v>
      </c>
    </row>
    <row r="377" spans="1:28" s="50" customFormat="1" ht="17.25" customHeight="1" x14ac:dyDescent="0.2">
      <c r="A377" s="59"/>
      <c r="B377" s="63">
        <v>0</v>
      </c>
      <c r="C377" s="52" t="s">
        <v>124</v>
      </c>
      <c r="D377" s="63" t="s">
        <v>129</v>
      </c>
      <c r="E377" s="172">
        <f t="shared" si="268"/>
        <v>0</v>
      </c>
      <c r="F377" s="172">
        <f t="shared" si="269"/>
        <v>0</v>
      </c>
      <c r="G377" s="172">
        <f t="shared" si="269"/>
        <v>0</v>
      </c>
      <c r="H377" s="172">
        <f t="shared" si="269"/>
        <v>0</v>
      </c>
      <c r="I377" s="172">
        <f t="shared" si="269"/>
        <v>0</v>
      </c>
      <c r="J377" s="180">
        <f t="shared" si="270"/>
        <v>0</v>
      </c>
      <c r="K377" s="180">
        <f t="shared" si="271"/>
        <v>0</v>
      </c>
      <c r="L377" s="207">
        <f t="shared" si="263"/>
        <v>0</v>
      </c>
      <c r="M377" s="205">
        <f t="shared" si="263"/>
        <v>0</v>
      </c>
      <c r="N377" s="205">
        <f t="shared" si="263"/>
        <v>0</v>
      </c>
      <c r="O377" s="279">
        <f t="shared" si="272"/>
        <v>0</v>
      </c>
      <c r="P377" s="238">
        <f t="shared" si="263"/>
        <v>0</v>
      </c>
      <c r="Q377" s="238">
        <f t="shared" si="263"/>
        <v>0</v>
      </c>
      <c r="R377" s="238">
        <f t="shared" si="263"/>
        <v>0</v>
      </c>
      <c r="S377" s="238">
        <f t="shared" si="265"/>
        <v>0</v>
      </c>
      <c r="T377" s="238">
        <f t="shared" si="263"/>
        <v>0</v>
      </c>
      <c r="U377" s="238">
        <f t="shared" si="263"/>
        <v>0</v>
      </c>
      <c r="V377" s="238">
        <f t="shared" si="263"/>
        <v>0</v>
      </c>
      <c r="W377" s="238">
        <f t="shared" si="266"/>
        <v>0</v>
      </c>
      <c r="X377" s="238">
        <f t="shared" si="263"/>
        <v>0</v>
      </c>
      <c r="Y377" s="238">
        <f t="shared" si="263"/>
        <v>0</v>
      </c>
      <c r="Z377" s="238">
        <f t="shared" si="263"/>
        <v>0</v>
      </c>
      <c r="AA377" s="238">
        <f t="shared" si="267"/>
        <v>0</v>
      </c>
      <c r="AB377" s="239">
        <f t="shared" si="231"/>
        <v>0</v>
      </c>
    </row>
    <row r="378" spans="1:28" s="50" customFormat="1" ht="17.25" customHeight="1" x14ac:dyDescent="0.2">
      <c r="A378" s="59"/>
      <c r="B378" s="63">
        <v>0.35</v>
      </c>
      <c r="C378" s="52" t="s">
        <v>125</v>
      </c>
      <c r="D378" s="63" t="s">
        <v>129</v>
      </c>
      <c r="E378" s="172">
        <f t="shared" si="268"/>
        <v>4.5968285999999994</v>
      </c>
      <c r="F378" s="172">
        <f t="shared" si="269"/>
        <v>15.9523469</v>
      </c>
      <c r="G378" s="172">
        <f t="shared" si="269"/>
        <v>4.6676556499999995</v>
      </c>
      <c r="H378" s="172">
        <f t="shared" si="269"/>
        <v>5.2497080999999994</v>
      </c>
      <c r="I378" s="172">
        <f t="shared" si="269"/>
        <v>4.8637351000000004</v>
      </c>
      <c r="J378" s="180">
        <f t="shared" si="270"/>
        <v>14.781098849999999</v>
      </c>
      <c r="K378" s="180">
        <f t="shared" si="271"/>
        <v>61.377880409999996</v>
      </c>
      <c r="L378" s="207">
        <f t="shared" si="263"/>
        <v>10.9157531</v>
      </c>
      <c r="M378" s="205">
        <f t="shared" si="263"/>
        <v>4.0567722999999996</v>
      </c>
      <c r="N378" s="205">
        <f t="shared" si="263"/>
        <v>9.6367067999999989</v>
      </c>
      <c r="O378" s="279">
        <f t="shared" si="272"/>
        <v>24.609232199999997</v>
      </c>
      <c r="P378" s="238">
        <f t="shared" si="263"/>
        <v>7.6419682499999997</v>
      </c>
      <c r="Q378" s="238">
        <f t="shared" si="263"/>
        <v>5.8076221000000006</v>
      </c>
      <c r="R378" s="238">
        <f t="shared" si="263"/>
        <v>9.6459058499999983</v>
      </c>
      <c r="S378" s="238">
        <f t="shared" si="265"/>
        <v>23.095496199999999</v>
      </c>
      <c r="T378" s="238">
        <f t="shared" si="263"/>
        <v>8.5601512500000005</v>
      </c>
      <c r="U378" s="238">
        <f t="shared" si="263"/>
        <v>5.9499999999999993</v>
      </c>
      <c r="V378" s="238">
        <f t="shared" si="263"/>
        <v>5.9499999999999993</v>
      </c>
      <c r="W378" s="238">
        <f t="shared" si="266"/>
        <v>20.460151249999999</v>
      </c>
      <c r="X378" s="238">
        <f t="shared" si="263"/>
        <v>5.9499999999999993</v>
      </c>
      <c r="Y378" s="238">
        <f t="shared" si="263"/>
        <v>5.9499999999999993</v>
      </c>
      <c r="Z378" s="238">
        <f t="shared" si="263"/>
        <v>5.9499999999999993</v>
      </c>
      <c r="AA378" s="238">
        <f t="shared" si="267"/>
        <v>17.849999999999998</v>
      </c>
      <c r="AB378" s="239">
        <f t="shared" si="231"/>
        <v>86.014879649999997</v>
      </c>
    </row>
    <row r="379" spans="1:28" s="50" customFormat="1" ht="17.25" customHeight="1" x14ac:dyDescent="0.2">
      <c r="A379" s="59"/>
      <c r="B379" s="63">
        <v>0.08</v>
      </c>
      <c r="C379" s="52" t="s">
        <v>126</v>
      </c>
      <c r="D379" s="63" t="s">
        <v>129</v>
      </c>
      <c r="E379" s="172">
        <f t="shared" si="268"/>
        <v>1.05070368</v>
      </c>
      <c r="F379" s="172">
        <f t="shared" si="269"/>
        <v>3.6462507200000007</v>
      </c>
      <c r="G379" s="172">
        <f t="shared" si="269"/>
        <v>1.06689272</v>
      </c>
      <c r="H379" s="172">
        <f t="shared" si="269"/>
        <v>1.19993328</v>
      </c>
      <c r="I379" s="172">
        <f t="shared" si="269"/>
        <v>1.1117108800000002</v>
      </c>
      <c r="J379" s="180">
        <f t="shared" si="270"/>
        <v>3.3785368800000004</v>
      </c>
      <c r="K379" s="180">
        <f t="shared" si="271"/>
        <v>14.029229808</v>
      </c>
      <c r="L379" s="207">
        <f t="shared" si="263"/>
        <v>2.4950292800000002</v>
      </c>
      <c r="M379" s="205">
        <f t="shared" si="263"/>
        <v>0.92726224000000002</v>
      </c>
      <c r="N379" s="205">
        <f t="shared" si="263"/>
        <v>2.2026758399999999</v>
      </c>
      <c r="O379" s="279">
        <f t="shared" si="272"/>
        <v>5.6249673600000003</v>
      </c>
      <c r="P379" s="238">
        <f t="shared" si="263"/>
        <v>1.7467356000000001</v>
      </c>
      <c r="Q379" s="238">
        <f t="shared" si="263"/>
        <v>1.3274564800000002</v>
      </c>
      <c r="R379" s="238">
        <f t="shared" si="263"/>
        <v>2.2047784799999999</v>
      </c>
      <c r="S379" s="238">
        <f t="shared" si="265"/>
        <v>5.2789705600000003</v>
      </c>
      <c r="T379" s="238">
        <f t="shared" si="263"/>
        <v>1.9566060000000003</v>
      </c>
      <c r="U379" s="238">
        <f t="shared" si="263"/>
        <v>1.36</v>
      </c>
      <c r="V379" s="238">
        <f t="shared" si="263"/>
        <v>1.36</v>
      </c>
      <c r="W379" s="238">
        <f t="shared" si="266"/>
        <v>4.6766060000000005</v>
      </c>
      <c r="X379" s="238">
        <f t="shared" si="263"/>
        <v>1.36</v>
      </c>
      <c r="Y379" s="238">
        <f t="shared" si="263"/>
        <v>1.36</v>
      </c>
      <c r="Z379" s="238">
        <f t="shared" si="263"/>
        <v>1.36</v>
      </c>
      <c r="AA379" s="238">
        <f t="shared" si="267"/>
        <v>4.08</v>
      </c>
      <c r="AB379" s="239">
        <f t="shared" si="231"/>
        <v>19.660543920000002</v>
      </c>
    </row>
    <row r="380" spans="1:28" s="50" customFormat="1" ht="17.25" customHeight="1" x14ac:dyDescent="0.2">
      <c r="A380" s="59"/>
      <c r="B380" s="63">
        <v>0.03</v>
      </c>
      <c r="C380" s="52" t="s">
        <v>127</v>
      </c>
      <c r="D380" s="63" t="s">
        <v>129</v>
      </c>
      <c r="E380" s="172">
        <f t="shared" si="268"/>
        <v>0.39401387999999998</v>
      </c>
      <c r="F380" s="172">
        <f t="shared" si="269"/>
        <v>1.3673440200000002</v>
      </c>
      <c r="G380" s="172">
        <f t="shared" si="269"/>
        <v>0.40008476999999998</v>
      </c>
      <c r="H380" s="172">
        <f t="shared" si="269"/>
        <v>0.44997497999999997</v>
      </c>
      <c r="I380" s="172">
        <f t="shared" si="269"/>
        <v>0.41689158000000004</v>
      </c>
      <c r="J380" s="180">
        <f t="shared" si="270"/>
        <v>1.2669513299999999</v>
      </c>
      <c r="K380" s="180">
        <f t="shared" si="271"/>
        <v>5.2609611779999996</v>
      </c>
      <c r="L380" s="207">
        <f t="shared" si="263"/>
        <v>0.93563597999999992</v>
      </c>
      <c r="M380" s="205">
        <f t="shared" si="263"/>
        <v>0.34772333999999999</v>
      </c>
      <c r="N380" s="205">
        <f t="shared" si="263"/>
        <v>0.82600343999999992</v>
      </c>
      <c r="O380" s="279">
        <f t="shared" si="272"/>
        <v>2.1093627599999998</v>
      </c>
      <c r="P380" s="238">
        <f t="shared" si="263"/>
        <v>0.65502585000000002</v>
      </c>
      <c r="Q380" s="238">
        <f t="shared" si="263"/>
        <v>0.49779618000000003</v>
      </c>
      <c r="R380" s="238">
        <f t="shared" si="263"/>
        <v>0.82679192999999995</v>
      </c>
      <c r="S380" s="238">
        <f t="shared" si="265"/>
        <v>1.97961396</v>
      </c>
      <c r="T380" s="238">
        <f t="shared" si="263"/>
        <v>0.73372725000000005</v>
      </c>
      <c r="U380" s="238">
        <f t="shared" si="263"/>
        <v>0.51</v>
      </c>
      <c r="V380" s="238">
        <f t="shared" si="263"/>
        <v>0.51</v>
      </c>
      <c r="W380" s="238">
        <f t="shared" si="266"/>
        <v>1.7537272500000001</v>
      </c>
      <c r="X380" s="238">
        <f t="shared" si="263"/>
        <v>0.51</v>
      </c>
      <c r="Y380" s="238">
        <f t="shared" si="263"/>
        <v>0.51</v>
      </c>
      <c r="Z380" s="238">
        <f t="shared" si="263"/>
        <v>0.51</v>
      </c>
      <c r="AA380" s="238">
        <f t="shared" si="267"/>
        <v>1.53</v>
      </c>
      <c r="AB380" s="239">
        <f t="shared" si="231"/>
        <v>7.3727039699999999</v>
      </c>
    </row>
    <row r="381" spans="1:28" s="62" customFormat="1" ht="17.25" customHeight="1" x14ac:dyDescent="0.2">
      <c r="A381" s="434">
        <v>23</v>
      </c>
      <c r="B381" s="425" t="s">
        <v>81</v>
      </c>
      <c r="C381" s="426" t="s">
        <v>82</v>
      </c>
      <c r="D381" s="64">
        <f>SUM(D382:D397)</f>
        <v>1</v>
      </c>
      <c r="E381" s="428">
        <f>'1.Danh muc CPHC'!BD33</f>
        <v>13.403890000000001</v>
      </c>
      <c r="F381" s="428">
        <f>'1.Danh muc CPHC'!BE33</f>
        <v>46.065218000000002</v>
      </c>
      <c r="G381" s="428">
        <f>'1.Danh muc CPHC'!BF33</f>
        <v>12.474012999999999</v>
      </c>
      <c r="H381" s="428">
        <f>'1.Danh muc CPHC'!BG33</f>
        <v>15.801207000000002</v>
      </c>
      <c r="I381" s="428">
        <f>'1.Danh muc CPHC'!BH33</f>
        <v>15.169261000000001</v>
      </c>
      <c r="J381" s="428">
        <f>'1.Danh muc CPHC'!BI33</f>
        <v>43.444480999999996</v>
      </c>
      <c r="K381" s="428">
        <f>'1.Danh muc CPHC'!BJ33</f>
        <v>134.07995</v>
      </c>
      <c r="L381" s="173">
        <v>11.646955</v>
      </c>
      <c r="M381" s="173">
        <v>11.325775</v>
      </c>
      <c r="N381" s="173">
        <v>11.559675</v>
      </c>
      <c r="O381" s="429">
        <f>SUM(L381:N381)</f>
        <v>34.532404999999997</v>
      </c>
      <c r="P381" s="173">
        <v>11.598294000000001</v>
      </c>
      <c r="Q381" s="173">
        <v>11.441263000000001</v>
      </c>
      <c r="R381" s="173">
        <v>12.375146000000001</v>
      </c>
      <c r="S381" s="241">
        <f>SUM(P381:R381)</f>
        <v>35.414703000000003</v>
      </c>
      <c r="T381" s="173">
        <v>12.805016999999999</v>
      </c>
      <c r="U381" s="241">
        <v>11.169261000000001</v>
      </c>
      <c r="V381" s="241">
        <v>11.169261000000001</v>
      </c>
      <c r="W381" s="241">
        <f>SUM(T381:V381)</f>
        <v>35.143538999999997</v>
      </c>
      <c r="X381" s="241">
        <v>11.169261000000001</v>
      </c>
      <c r="Y381" s="241">
        <v>11.169261000000001</v>
      </c>
      <c r="Z381" s="241">
        <v>11.169261000000001</v>
      </c>
      <c r="AA381" s="241">
        <f>SUM(X381:Z381)</f>
        <v>33.507783000000003</v>
      </c>
      <c r="AB381" s="241">
        <f t="shared" si="231"/>
        <v>138.59843000000001</v>
      </c>
    </row>
    <row r="382" spans="1:28" s="50" customFormat="1" ht="17.25" customHeight="1" x14ac:dyDescent="0.2">
      <c r="A382" s="59"/>
      <c r="B382" s="51"/>
      <c r="C382" s="52" t="s">
        <v>112</v>
      </c>
      <c r="D382" s="63">
        <v>0.08</v>
      </c>
      <c r="E382" s="172">
        <f>E$381*$D382</f>
        <v>1.0723112000000001</v>
      </c>
      <c r="F382" s="172">
        <f t="shared" ref="F382:I382" si="273">F$381*$D382</f>
        <v>3.6852174400000002</v>
      </c>
      <c r="G382" s="172">
        <f t="shared" si="273"/>
        <v>0.99792103999999993</v>
      </c>
      <c r="H382" s="172">
        <f t="shared" si="273"/>
        <v>1.2640965600000003</v>
      </c>
      <c r="I382" s="172">
        <f t="shared" si="273"/>
        <v>1.21354088</v>
      </c>
      <c r="J382" s="180">
        <f t="shared" ref="J382:J397" si="274">SUM(G382:I382)</f>
        <v>3.4755584800000001</v>
      </c>
      <c r="K382" s="180">
        <f t="shared" ref="F382:U397" si="275">K$381*$D382</f>
        <v>10.726395999999999</v>
      </c>
      <c r="L382" s="205">
        <f t="shared" si="275"/>
        <v>0.93175640000000004</v>
      </c>
      <c r="M382" s="205">
        <f t="shared" si="275"/>
        <v>0.90606200000000003</v>
      </c>
      <c r="N382" s="205">
        <f t="shared" si="275"/>
        <v>0.9247740000000001</v>
      </c>
      <c r="O382" s="279">
        <f t="shared" ref="O382:O397" si="276">SUM(L382:N382)</f>
        <v>2.7625924000000004</v>
      </c>
      <c r="P382" s="238">
        <f t="shared" si="275"/>
        <v>0.92786352000000005</v>
      </c>
      <c r="Q382" s="238">
        <f t="shared" si="275"/>
        <v>0.91530104000000012</v>
      </c>
      <c r="R382" s="238">
        <f t="shared" si="275"/>
        <v>0.99001168000000006</v>
      </c>
      <c r="S382" s="238">
        <f t="shared" ref="S382:S397" si="277">SUM(P382:R382)</f>
        <v>2.8331762400000002</v>
      </c>
      <c r="T382" s="238">
        <f t="shared" si="275"/>
        <v>1.0244013599999999</v>
      </c>
      <c r="U382" s="238">
        <f t="shared" si="275"/>
        <v>0.89354088000000009</v>
      </c>
      <c r="V382" s="238">
        <f t="shared" ref="T382:V397" si="278">V$381*$D382</f>
        <v>0.89354088000000009</v>
      </c>
      <c r="W382" s="238">
        <f t="shared" ref="W382:W397" si="279">SUM(T382:V382)</f>
        <v>2.8114831200000001</v>
      </c>
      <c r="X382" s="238">
        <f t="shared" ref="X382:Z397" si="280">X$381*$D382</f>
        <v>0.89354088000000009</v>
      </c>
      <c r="Y382" s="238">
        <f t="shared" si="280"/>
        <v>0.89354088000000009</v>
      </c>
      <c r="Z382" s="238">
        <f t="shared" si="280"/>
        <v>0.89354088000000009</v>
      </c>
      <c r="AA382" s="238">
        <f>SUM(X382:Z382)</f>
        <v>2.6806226400000002</v>
      </c>
      <c r="AB382" s="239">
        <f>AA382+W382+S382+O382</f>
        <v>11.087874400000002</v>
      </c>
    </row>
    <row r="383" spans="1:28" s="50" customFormat="1" ht="17.25" customHeight="1" x14ac:dyDescent="0.2">
      <c r="A383" s="59"/>
      <c r="B383" s="51"/>
      <c r="C383" s="52" t="s">
        <v>113</v>
      </c>
      <c r="D383" s="63">
        <v>0.12</v>
      </c>
      <c r="E383" s="172">
        <f t="shared" ref="E383:E397" si="281">E$381*$D383</f>
        <v>1.6084668</v>
      </c>
      <c r="F383" s="172">
        <f t="shared" si="275"/>
        <v>5.52782616</v>
      </c>
      <c r="G383" s="172">
        <f t="shared" si="275"/>
        <v>1.4968815599999998</v>
      </c>
      <c r="H383" s="172">
        <f t="shared" si="275"/>
        <v>1.8961448400000001</v>
      </c>
      <c r="I383" s="172">
        <f t="shared" si="275"/>
        <v>1.8203113200000001</v>
      </c>
      <c r="J383" s="180">
        <f t="shared" si="274"/>
        <v>5.2133377200000002</v>
      </c>
      <c r="K383" s="180">
        <f t="shared" si="275"/>
        <v>16.089593999999998</v>
      </c>
      <c r="L383" s="205">
        <f t="shared" si="275"/>
        <v>1.3976345999999999</v>
      </c>
      <c r="M383" s="205">
        <f t="shared" si="275"/>
        <v>1.3590929999999999</v>
      </c>
      <c r="N383" s="205">
        <f t="shared" si="275"/>
        <v>1.3871610000000001</v>
      </c>
      <c r="O383" s="279">
        <f t="shared" si="276"/>
        <v>4.1438885999999995</v>
      </c>
      <c r="P383" s="238">
        <f t="shared" si="275"/>
        <v>1.39179528</v>
      </c>
      <c r="Q383" s="238">
        <f t="shared" si="275"/>
        <v>1.3729515600000002</v>
      </c>
      <c r="R383" s="238">
        <f t="shared" si="275"/>
        <v>1.48501752</v>
      </c>
      <c r="S383" s="238">
        <f t="shared" si="277"/>
        <v>4.2497643600000004</v>
      </c>
      <c r="T383" s="238">
        <f t="shared" si="278"/>
        <v>1.5366020399999998</v>
      </c>
      <c r="U383" s="238">
        <f t="shared" si="278"/>
        <v>1.3403113200000001</v>
      </c>
      <c r="V383" s="238">
        <f t="shared" si="278"/>
        <v>1.3403113200000001</v>
      </c>
      <c r="W383" s="238">
        <f t="shared" si="279"/>
        <v>4.2172246799999993</v>
      </c>
      <c r="X383" s="238">
        <f t="shared" si="280"/>
        <v>1.3403113200000001</v>
      </c>
      <c r="Y383" s="238">
        <f t="shared" si="280"/>
        <v>1.3403113200000001</v>
      </c>
      <c r="Z383" s="238">
        <f t="shared" si="280"/>
        <v>1.3403113200000001</v>
      </c>
      <c r="AA383" s="238">
        <f t="shared" ref="AA383:AA397" si="282">SUM(X383:Z383)</f>
        <v>4.0209339600000007</v>
      </c>
      <c r="AB383" s="239">
        <f t="shared" si="231"/>
        <v>16.631811599999999</v>
      </c>
    </row>
    <row r="384" spans="1:28" s="50" customFormat="1" ht="17.25" customHeight="1" x14ac:dyDescent="0.2">
      <c r="A384" s="59"/>
      <c r="B384" s="51"/>
      <c r="C384" s="52" t="s">
        <v>114</v>
      </c>
      <c r="D384" s="63">
        <v>0.12</v>
      </c>
      <c r="E384" s="172">
        <f t="shared" si="281"/>
        <v>1.6084668</v>
      </c>
      <c r="F384" s="172">
        <f t="shared" si="275"/>
        <v>5.52782616</v>
      </c>
      <c r="G384" s="172">
        <f t="shared" si="275"/>
        <v>1.4968815599999998</v>
      </c>
      <c r="H384" s="172">
        <f t="shared" si="275"/>
        <v>1.8961448400000001</v>
      </c>
      <c r="I384" s="172">
        <f t="shared" si="275"/>
        <v>1.8203113200000001</v>
      </c>
      <c r="J384" s="180">
        <f t="shared" si="274"/>
        <v>5.2133377200000002</v>
      </c>
      <c r="K384" s="180">
        <f t="shared" si="275"/>
        <v>16.089593999999998</v>
      </c>
      <c r="L384" s="205">
        <f t="shared" si="275"/>
        <v>1.3976345999999999</v>
      </c>
      <c r="M384" s="205">
        <f t="shared" si="275"/>
        <v>1.3590929999999999</v>
      </c>
      <c r="N384" s="205">
        <f t="shared" si="275"/>
        <v>1.3871610000000001</v>
      </c>
      <c r="O384" s="279">
        <f t="shared" si="276"/>
        <v>4.1438885999999995</v>
      </c>
      <c r="P384" s="238">
        <f t="shared" si="275"/>
        <v>1.39179528</v>
      </c>
      <c r="Q384" s="238">
        <f t="shared" si="275"/>
        <v>1.3729515600000002</v>
      </c>
      <c r="R384" s="238">
        <f t="shared" si="275"/>
        <v>1.48501752</v>
      </c>
      <c r="S384" s="238">
        <f t="shared" si="277"/>
        <v>4.2497643600000004</v>
      </c>
      <c r="T384" s="238">
        <f t="shared" si="278"/>
        <v>1.5366020399999998</v>
      </c>
      <c r="U384" s="238">
        <f t="shared" si="278"/>
        <v>1.3403113200000001</v>
      </c>
      <c r="V384" s="238">
        <f t="shared" si="278"/>
        <v>1.3403113200000001</v>
      </c>
      <c r="W384" s="238">
        <f t="shared" si="279"/>
        <v>4.2172246799999993</v>
      </c>
      <c r="X384" s="238">
        <f t="shared" si="280"/>
        <v>1.3403113200000001</v>
      </c>
      <c r="Y384" s="238">
        <f t="shared" si="280"/>
        <v>1.3403113200000001</v>
      </c>
      <c r="Z384" s="238">
        <f t="shared" si="280"/>
        <v>1.3403113200000001</v>
      </c>
      <c r="AA384" s="238">
        <f t="shared" si="282"/>
        <v>4.0209339600000007</v>
      </c>
      <c r="AB384" s="239">
        <f t="shared" si="231"/>
        <v>16.631811599999999</v>
      </c>
    </row>
    <row r="385" spans="1:28" s="50" customFormat="1" ht="17.25" customHeight="1" x14ac:dyDescent="0.2">
      <c r="A385" s="59"/>
      <c r="B385" s="51"/>
      <c r="C385" s="52" t="s">
        <v>115</v>
      </c>
      <c r="D385" s="63">
        <v>0.08</v>
      </c>
      <c r="E385" s="172">
        <f t="shared" si="281"/>
        <v>1.0723112000000001</v>
      </c>
      <c r="F385" s="172">
        <f t="shared" si="275"/>
        <v>3.6852174400000002</v>
      </c>
      <c r="G385" s="172">
        <f t="shared" si="275"/>
        <v>0.99792103999999993</v>
      </c>
      <c r="H385" s="172">
        <f t="shared" si="275"/>
        <v>1.2640965600000003</v>
      </c>
      <c r="I385" s="172">
        <f t="shared" si="275"/>
        <v>1.21354088</v>
      </c>
      <c r="J385" s="180">
        <f t="shared" si="274"/>
        <v>3.4755584800000001</v>
      </c>
      <c r="K385" s="180">
        <f t="shared" si="275"/>
        <v>10.726395999999999</v>
      </c>
      <c r="L385" s="205">
        <f t="shared" si="275"/>
        <v>0.93175640000000004</v>
      </c>
      <c r="M385" s="205">
        <f t="shared" si="275"/>
        <v>0.90606200000000003</v>
      </c>
      <c r="N385" s="205">
        <f t="shared" si="275"/>
        <v>0.9247740000000001</v>
      </c>
      <c r="O385" s="279">
        <f t="shared" si="276"/>
        <v>2.7625924000000004</v>
      </c>
      <c r="P385" s="238">
        <f t="shared" si="275"/>
        <v>0.92786352000000005</v>
      </c>
      <c r="Q385" s="238">
        <f t="shared" si="275"/>
        <v>0.91530104000000012</v>
      </c>
      <c r="R385" s="238">
        <f t="shared" si="275"/>
        <v>0.99001168000000006</v>
      </c>
      <c r="S385" s="238">
        <f t="shared" si="277"/>
        <v>2.8331762400000002</v>
      </c>
      <c r="T385" s="238">
        <f t="shared" si="278"/>
        <v>1.0244013599999999</v>
      </c>
      <c r="U385" s="238">
        <f t="shared" si="278"/>
        <v>0.89354088000000009</v>
      </c>
      <c r="V385" s="238">
        <f t="shared" si="278"/>
        <v>0.89354088000000009</v>
      </c>
      <c r="W385" s="238">
        <f t="shared" si="279"/>
        <v>2.8114831200000001</v>
      </c>
      <c r="X385" s="238">
        <f t="shared" si="280"/>
        <v>0.89354088000000009</v>
      </c>
      <c r="Y385" s="238">
        <f t="shared" si="280"/>
        <v>0.89354088000000009</v>
      </c>
      <c r="Z385" s="238">
        <f t="shared" si="280"/>
        <v>0.89354088000000009</v>
      </c>
      <c r="AA385" s="238">
        <f t="shared" si="282"/>
        <v>2.6806226400000002</v>
      </c>
      <c r="AB385" s="239">
        <f t="shared" si="231"/>
        <v>11.087874400000002</v>
      </c>
    </row>
    <row r="386" spans="1:28" s="50" customFormat="1" ht="17.25" customHeight="1" x14ac:dyDescent="0.2">
      <c r="A386" s="59"/>
      <c r="B386" s="51"/>
      <c r="C386" s="52" t="s">
        <v>116</v>
      </c>
      <c r="D386" s="63">
        <v>0.08</v>
      </c>
      <c r="E386" s="172">
        <f t="shared" si="281"/>
        <v>1.0723112000000001</v>
      </c>
      <c r="F386" s="172">
        <f t="shared" si="275"/>
        <v>3.6852174400000002</v>
      </c>
      <c r="G386" s="172">
        <f t="shared" si="275"/>
        <v>0.99792103999999993</v>
      </c>
      <c r="H386" s="172">
        <f t="shared" si="275"/>
        <v>1.2640965600000003</v>
      </c>
      <c r="I386" s="172">
        <f t="shared" si="275"/>
        <v>1.21354088</v>
      </c>
      <c r="J386" s="180">
        <f t="shared" si="274"/>
        <v>3.4755584800000001</v>
      </c>
      <c r="K386" s="180">
        <f t="shared" si="275"/>
        <v>10.726395999999999</v>
      </c>
      <c r="L386" s="205">
        <f t="shared" si="275"/>
        <v>0.93175640000000004</v>
      </c>
      <c r="M386" s="205">
        <f t="shared" si="275"/>
        <v>0.90606200000000003</v>
      </c>
      <c r="N386" s="205">
        <f t="shared" si="275"/>
        <v>0.9247740000000001</v>
      </c>
      <c r="O386" s="279">
        <f t="shared" si="276"/>
        <v>2.7625924000000004</v>
      </c>
      <c r="P386" s="238">
        <f t="shared" si="275"/>
        <v>0.92786352000000005</v>
      </c>
      <c r="Q386" s="238">
        <f t="shared" si="275"/>
        <v>0.91530104000000012</v>
      </c>
      <c r="R386" s="238">
        <f t="shared" si="275"/>
        <v>0.99001168000000006</v>
      </c>
      <c r="S386" s="238">
        <f t="shared" si="277"/>
        <v>2.8331762400000002</v>
      </c>
      <c r="T386" s="238">
        <f t="shared" si="278"/>
        <v>1.0244013599999999</v>
      </c>
      <c r="U386" s="238">
        <f t="shared" si="278"/>
        <v>0.89354088000000009</v>
      </c>
      <c r="V386" s="238">
        <f t="shared" si="278"/>
        <v>0.89354088000000009</v>
      </c>
      <c r="W386" s="238">
        <f t="shared" si="279"/>
        <v>2.8114831200000001</v>
      </c>
      <c r="X386" s="238">
        <f t="shared" si="280"/>
        <v>0.89354088000000009</v>
      </c>
      <c r="Y386" s="238">
        <f t="shared" si="280"/>
        <v>0.89354088000000009</v>
      </c>
      <c r="Z386" s="238">
        <f t="shared" si="280"/>
        <v>0.89354088000000009</v>
      </c>
      <c r="AA386" s="238">
        <f t="shared" si="282"/>
        <v>2.6806226400000002</v>
      </c>
      <c r="AB386" s="239">
        <f t="shared" si="231"/>
        <v>11.087874400000002</v>
      </c>
    </row>
    <row r="387" spans="1:28" s="50" customFormat="1" ht="17.25" customHeight="1" x14ac:dyDescent="0.2">
      <c r="A387" s="59"/>
      <c r="B387" s="51"/>
      <c r="C387" s="52" t="s">
        <v>117</v>
      </c>
      <c r="D387" s="63">
        <v>0.1</v>
      </c>
      <c r="E387" s="172">
        <f t="shared" si="281"/>
        <v>1.3403890000000001</v>
      </c>
      <c r="F387" s="172">
        <f t="shared" si="275"/>
        <v>4.6065218000000003</v>
      </c>
      <c r="G387" s="172">
        <f t="shared" si="275"/>
        <v>1.2474012999999999</v>
      </c>
      <c r="H387" s="172">
        <f t="shared" si="275"/>
        <v>1.5801207000000002</v>
      </c>
      <c r="I387" s="172">
        <f t="shared" si="275"/>
        <v>1.5169261000000001</v>
      </c>
      <c r="J387" s="180">
        <f t="shared" si="274"/>
        <v>4.3444481000000001</v>
      </c>
      <c r="K387" s="180">
        <f t="shared" si="275"/>
        <v>13.407995</v>
      </c>
      <c r="L387" s="205">
        <f t="shared" si="275"/>
        <v>1.1646955000000001</v>
      </c>
      <c r="M387" s="205">
        <f t="shared" si="275"/>
        <v>1.1325775</v>
      </c>
      <c r="N387" s="205">
        <f t="shared" si="275"/>
        <v>1.1559675</v>
      </c>
      <c r="O387" s="279">
        <f t="shared" si="276"/>
        <v>3.4532405000000002</v>
      </c>
      <c r="P387" s="238">
        <f t="shared" si="275"/>
        <v>1.1598294000000002</v>
      </c>
      <c r="Q387" s="238">
        <f t="shared" si="275"/>
        <v>1.1441263000000002</v>
      </c>
      <c r="R387" s="238">
        <f t="shared" si="275"/>
        <v>1.2375146000000001</v>
      </c>
      <c r="S387" s="238">
        <f t="shared" si="277"/>
        <v>3.5414703000000003</v>
      </c>
      <c r="T387" s="238">
        <f t="shared" si="278"/>
        <v>1.2805017000000001</v>
      </c>
      <c r="U387" s="238">
        <f t="shared" si="278"/>
        <v>1.1169261000000001</v>
      </c>
      <c r="V387" s="238">
        <f t="shared" si="278"/>
        <v>1.1169261000000001</v>
      </c>
      <c r="W387" s="238">
        <f t="shared" si="279"/>
        <v>3.5143539000000001</v>
      </c>
      <c r="X387" s="238">
        <f t="shared" si="280"/>
        <v>1.1169261000000001</v>
      </c>
      <c r="Y387" s="238">
        <f t="shared" si="280"/>
        <v>1.1169261000000001</v>
      </c>
      <c r="Z387" s="238">
        <f t="shared" si="280"/>
        <v>1.1169261000000001</v>
      </c>
      <c r="AA387" s="238">
        <f t="shared" si="282"/>
        <v>3.3507783000000004</v>
      </c>
      <c r="AB387" s="239">
        <f t="shared" si="231"/>
        <v>13.859843000000001</v>
      </c>
    </row>
    <row r="388" spans="1:28" s="50" customFormat="1" ht="17.25" customHeight="1" x14ac:dyDescent="0.2">
      <c r="A388" s="59"/>
      <c r="B388" s="51"/>
      <c r="C388" s="52" t="s">
        <v>118</v>
      </c>
      <c r="D388" s="63">
        <v>0.1</v>
      </c>
      <c r="E388" s="172">
        <f t="shared" si="281"/>
        <v>1.3403890000000001</v>
      </c>
      <c r="F388" s="172">
        <f t="shared" si="275"/>
        <v>4.6065218000000003</v>
      </c>
      <c r="G388" s="172">
        <f t="shared" si="275"/>
        <v>1.2474012999999999</v>
      </c>
      <c r="H388" s="172">
        <f t="shared" si="275"/>
        <v>1.5801207000000002</v>
      </c>
      <c r="I388" s="172">
        <f t="shared" si="275"/>
        <v>1.5169261000000001</v>
      </c>
      <c r="J388" s="180">
        <f t="shared" si="274"/>
        <v>4.3444481000000001</v>
      </c>
      <c r="K388" s="180">
        <f t="shared" si="275"/>
        <v>13.407995</v>
      </c>
      <c r="L388" s="205">
        <f t="shared" si="275"/>
        <v>1.1646955000000001</v>
      </c>
      <c r="M388" s="205">
        <f t="shared" si="275"/>
        <v>1.1325775</v>
      </c>
      <c r="N388" s="205">
        <f t="shared" si="275"/>
        <v>1.1559675</v>
      </c>
      <c r="O388" s="279">
        <f t="shared" si="276"/>
        <v>3.4532405000000002</v>
      </c>
      <c r="P388" s="238">
        <f t="shared" si="275"/>
        <v>1.1598294000000002</v>
      </c>
      <c r="Q388" s="238">
        <f t="shared" si="275"/>
        <v>1.1441263000000002</v>
      </c>
      <c r="R388" s="238">
        <f t="shared" si="275"/>
        <v>1.2375146000000001</v>
      </c>
      <c r="S388" s="238">
        <f t="shared" si="277"/>
        <v>3.5414703000000003</v>
      </c>
      <c r="T388" s="238">
        <f t="shared" si="278"/>
        <v>1.2805017000000001</v>
      </c>
      <c r="U388" s="238">
        <f t="shared" si="278"/>
        <v>1.1169261000000001</v>
      </c>
      <c r="V388" s="238">
        <f t="shared" si="278"/>
        <v>1.1169261000000001</v>
      </c>
      <c r="W388" s="238">
        <f t="shared" si="279"/>
        <v>3.5143539000000001</v>
      </c>
      <c r="X388" s="238">
        <f t="shared" si="280"/>
        <v>1.1169261000000001</v>
      </c>
      <c r="Y388" s="238">
        <f t="shared" si="280"/>
        <v>1.1169261000000001</v>
      </c>
      <c r="Z388" s="238">
        <f t="shared" si="280"/>
        <v>1.1169261000000001</v>
      </c>
      <c r="AA388" s="238">
        <f t="shared" si="282"/>
        <v>3.3507783000000004</v>
      </c>
      <c r="AB388" s="239">
        <f t="shared" si="231"/>
        <v>13.859843000000001</v>
      </c>
    </row>
    <row r="389" spans="1:28" s="50" customFormat="1" ht="17.25" customHeight="1" x14ac:dyDescent="0.2">
      <c r="A389" s="59"/>
      <c r="B389" s="51"/>
      <c r="C389" s="52" t="s">
        <v>119</v>
      </c>
      <c r="D389" s="63">
        <v>0.06</v>
      </c>
      <c r="E389" s="172">
        <f t="shared" si="281"/>
        <v>0.80423339999999999</v>
      </c>
      <c r="F389" s="172">
        <f t="shared" si="275"/>
        <v>2.76391308</v>
      </c>
      <c r="G389" s="172">
        <f t="shared" si="275"/>
        <v>0.74844077999999992</v>
      </c>
      <c r="H389" s="172">
        <f t="shared" si="275"/>
        <v>0.94807242000000003</v>
      </c>
      <c r="I389" s="172">
        <f t="shared" si="275"/>
        <v>0.91015566000000003</v>
      </c>
      <c r="J389" s="180">
        <f t="shared" si="274"/>
        <v>2.6066688600000001</v>
      </c>
      <c r="K389" s="180">
        <f t="shared" si="275"/>
        <v>8.0447969999999991</v>
      </c>
      <c r="L389" s="205">
        <f t="shared" si="275"/>
        <v>0.69881729999999997</v>
      </c>
      <c r="M389" s="205">
        <f t="shared" si="275"/>
        <v>0.67954649999999994</v>
      </c>
      <c r="N389" s="205">
        <f t="shared" si="275"/>
        <v>0.69358050000000004</v>
      </c>
      <c r="O389" s="279">
        <f t="shared" si="276"/>
        <v>2.0719442999999997</v>
      </c>
      <c r="P389" s="238">
        <f t="shared" si="275"/>
        <v>0.69589763999999998</v>
      </c>
      <c r="Q389" s="238">
        <f t="shared" si="275"/>
        <v>0.68647578000000009</v>
      </c>
      <c r="R389" s="238">
        <f t="shared" si="275"/>
        <v>0.74250875999999999</v>
      </c>
      <c r="S389" s="238">
        <f t="shared" si="277"/>
        <v>2.1248821800000002</v>
      </c>
      <c r="T389" s="238">
        <f t="shared" si="278"/>
        <v>0.76830101999999989</v>
      </c>
      <c r="U389" s="238">
        <f t="shared" si="278"/>
        <v>0.67015566000000004</v>
      </c>
      <c r="V389" s="238">
        <f t="shared" si="278"/>
        <v>0.67015566000000004</v>
      </c>
      <c r="W389" s="238">
        <f t="shared" si="279"/>
        <v>2.1086123399999996</v>
      </c>
      <c r="X389" s="238">
        <f t="shared" si="280"/>
        <v>0.67015566000000004</v>
      </c>
      <c r="Y389" s="238">
        <f t="shared" si="280"/>
        <v>0.67015566000000004</v>
      </c>
      <c r="Z389" s="238">
        <f t="shared" si="280"/>
        <v>0.67015566000000004</v>
      </c>
      <c r="AA389" s="238">
        <f t="shared" si="282"/>
        <v>2.0104669800000003</v>
      </c>
      <c r="AB389" s="239">
        <f t="shared" ref="AB389:AB452" si="283">AA389+W389+S389+O389</f>
        <v>8.3159057999999995</v>
      </c>
    </row>
    <row r="390" spans="1:28" s="50" customFormat="1" ht="17.25" customHeight="1" x14ac:dyDescent="0.2">
      <c r="A390" s="59"/>
      <c r="B390" s="51"/>
      <c r="C390" s="52" t="s">
        <v>120</v>
      </c>
      <c r="D390" s="63">
        <v>0.06</v>
      </c>
      <c r="E390" s="172">
        <f t="shared" si="281"/>
        <v>0.80423339999999999</v>
      </c>
      <c r="F390" s="172">
        <f t="shared" si="275"/>
        <v>2.76391308</v>
      </c>
      <c r="G390" s="172">
        <f t="shared" si="275"/>
        <v>0.74844077999999992</v>
      </c>
      <c r="H390" s="172">
        <f t="shared" si="275"/>
        <v>0.94807242000000003</v>
      </c>
      <c r="I390" s="172">
        <f t="shared" si="275"/>
        <v>0.91015566000000003</v>
      </c>
      <c r="J390" s="180">
        <f t="shared" si="274"/>
        <v>2.6066688600000001</v>
      </c>
      <c r="K390" s="180">
        <f t="shared" si="275"/>
        <v>8.0447969999999991</v>
      </c>
      <c r="L390" s="205">
        <f t="shared" si="275"/>
        <v>0.69881729999999997</v>
      </c>
      <c r="M390" s="205">
        <f t="shared" si="275"/>
        <v>0.67954649999999994</v>
      </c>
      <c r="N390" s="205">
        <f t="shared" si="275"/>
        <v>0.69358050000000004</v>
      </c>
      <c r="O390" s="279">
        <f t="shared" si="276"/>
        <v>2.0719442999999997</v>
      </c>
      <c r="P390" s="238">
        <f t="shared" si="275"/>
        <v>0.69589763999999998</v>
      </c>
      <c r="Q390" s="238">
        <f t="shared" si="275"/>
        <v>0.68647578000000009</v>
      </c>
      <c r="R390" s="238">
        <f t="shared" si="275"/>
        <v>0.74250875999999999</v>
      </c>
      <c r="S390" s="238">
        <f t="shared" si="277"/>
        <v>2.1248821800000002</v>
      </c>
      <c r="T390" s="238">
        <f t="shared" si="278"/>
        <v>0.76830101999999989</v>
      </c>
      <c r="U390" s="238">
        <f t="shared" si="278"/>
        <v>0.67015566000000004</v>
      </c>
      <c r="V390" s="238">
        <f t="shared" si="278"/>
        <v>0.67015566000000004</v>
      </c>
      <c r="W390" s="238">
        <f t="shared" si="279"/>
        <v>2.1086123399999996</v>
      </c>
      <c r="X390" s="238">
        <f t="shared" si="280"/>
        <v>0.67015566000000004</v>
      </c>
      <c r="Y390" s="238">
        <f t="shared" si="280"/>
        <v>0.67015566000000004</v>
      </c>
      <c r="Z390" s="238">
        <f t="shared" si="280"/>
        <v>0.67015566000000004</v>
      </c>
      <c r="AA390" s="238">
        <f t="shared" si="282"/>
        <v>2.0104669800000003</v>
      </c>
      <c r="AB390" s="239">
        <f t="shared" si="283"/>
        <v>8.3159057999999995</v>
      </c>
    </row>
    <row r="391" spans="1:28" s="50" customFormat="1" ht="17.25" customHeight="1" x14ac:dyDescent="0.2">
      <c r="A391" s="59"/>
      <c r="B391" s="51"/>
      <c r="C391" s="52" t="s">
        <v>121</v>
      </c>
      <c r="D391" s="63">
        <v>0</v>
      </c>
      <c r="E391" s="172">
        <f t="shared" si="281"/>
        <v>0</v>
      </c>
      <c r="F391" s="172">
        <f t="shared" si="275"/>
        <v>0</v>
      </c>
      <c r="G391" s="172">
        <f t="shared" si="275"/>
        <v>0</v>
      </c>
      <c r="H391" s="172">
        <f t="shared" si="275"/>
        <v>0</v>
      </c>
      <c r="I391" s="172">
        <f t="shared" si="275"/>
        <v>0</v>
      </c>
      <c r="J391" s="180">
        <f t="shared" si="274"/>
        <v>0</v>
      </c>
      <c r="K391" s="180">
        <f t="shared" si="275"/>
        <v>0</v>
      </c>
      <c r="L391" s="205">
        <f t="shared" si="275"/>
        <v>0</v>
      </c>
      <c r="M391" s="205">
        <f t="shared" si="275"/>
        <v>0</v>
      </c>
      <c r="N391" s="205">
        <f t="shared" si="275"/>
        <v>0</v>
      </c>
      <c r="O391" s="279">
        <f t="shared" si="276"/>
        <v>0</v>
      </c>
      <c r="P391" s="238">
        <f t="shared" si="275"/>
        <v>0</v>
      </c>
      <c r="Q391" s="238">
        <f t="shared" si="275"/>
        <v>0</v>
      </c>
      <c r="R391" s="238">
        <f t="shared" si="275"/>
        <v>0</v>
      </c>
      <c r="S391" s="238">
        <f t="shared" si="277"/>
        <v>0</v>
      </c>
      <c r="T391" s="238">
        <f t="shared" si="278"/>
        <v>0</v>
      </c>
      <c r="U391" s="238">
        <f t="shared" si="278"/>
        <v>0</v>
      </c>
      <c r="V391" s="238">
        <f t="shared" si="278"/>
        <v>0</v>
      </c>
      <c r="W391" s="238">
        <f t="shared" si="279"/>
        <v>0</v>
      </c>
      <c r="X391" s="238">
        <f t="shared" si="280"/>
        <v>0</v>
      </c>
      <c r="Y391" s="238">
        <f t="shared" si="280"/>
        <v>0</v>
      </c>
      <c r="Z391" s="238">
        <f t="shared" si="280"/>
        <v>0</v>
      </c>
      <c r="AA391" s="238">
        <f t="shared" si="282"/>
        <v>0</v>
      </c>
      <c r="AB391" s="239">
        <f t="shared" si="283"/>
        <v>0</v>
      </c>
    </row>
    <row r="392" spans="1:28" s="50" customFormat="1" ht="17.25" customHeight="1" x14ac:dyDescent="0.2">
      <c r="A392" s="59"/>
      <c r="B392" s="51"/>
      <c r="C392" s="52" t="s">
        <v>122</v>
      </c>
      <c r="D392" s="63">
        <v>0</v>
      </c>
      <c r="E392" s="172">
        <f t="shared" si="281"/>
        <v>0</v>
      </c>
      <c r="F392" s="172">
        <f t="shared" si="275"/>
        <v>0</v>
      </c>
      <c r="G392" s="172">
        <f t="shared" si="275"/>
        <v>0</v>
      </c>
      <c r="H392" s="172">
        <f t="shared" si="275"/>
        <v>0</v>
      </c>
      <c r="I392" s="172">
        <f t="shared" si="275"/>
        <v>0</v>
      </c>
      <c r="J392" s="180">
        <f t="shared" si="274"/>
        <v>0</v>
      </c>
      <c r="K392" s="180">
        <f t="shared" si="275"/>
        <v>0</v>
      </c>
      <c r="L392" s="205">
        <f t="shared" si="275"/>
        <v>0</v>
      </c>
      <c r="M392" s="205">
        <f t="shared" si="275"/>
        <v>0</v>
      </c>
      <c r="N392" s="205">
        <f t="shared" si="275"/>
        <v>0</v>
      </c>
      <c r="O392" s="279">
        <f t="shared" si="276"/>
        <v>0</v>
      </c>
      <c r="P392" s="238">
        <f t="shared" si="275"/>
        <v>0</v>
      </c>
      <c r="Q392" s="238">
        <f t="shared" si="275"/>
        <v>0</v>
      </c>
      <c r="R392" s="238">
        <f t="shared" si="275"/>
        <v>0</v>
      </c>
      <c r="S392" s="238">
        <f t="shared" si="277"/>
        <v>0</v>
      </c>
      <c r="T392" s="238">
        <f t="shared" si="278"/>
        <v>0</v>
      </c>
      <c r="U392" s="238">
        <f t="shared" si="278"/>
        <v>0</v>
      </c>
      <c r="V392" s="238">
        <f t="shared" si="278"/>
        <v>0</v>
      </c>
      <c r="W392" s="238">
        <f t="shared" si="279"/>
        <v>0</v>
      </c>
      <c r="X392" s="238">
        <f t="shared" si="280"/>
        <v>0</v>
      </c>
      <c r="Y392" s="238">
        <f t="shared" si="280"/>
        <v>0</v>
      </c>
      <c r="Z392" s="238">
        <f t="shared" si="280"/>
        <v>0</v>
      </c>
      <c r="AA392" s="238">
        <f t="shared" si="282"/>
        <v>0</v>
      </c>
      <c r="AB392" s="239">
        <f t="shared" si="283"/>
        <v>0</v>
      </c>
    </row>
    <row r="393" spans="1:28" s="50" customFormat="1" ht="17.25" customHeight="1" x14ac:dyDescent="0.2">
      <c r="A393" s="59"/>
      <c r="B393" s="51"/>
      <c r="C393" s="52" t="s">
        <v>123</v>
      </c>
      <c r="D393" s="63">
        <v>0</v>
      </c>
      <c r="E393" s="172">
        <f t="shared" si="281"/>
        <v>0</v>
      </c>
      <c r="F393" s="172">
        <f t="shared" si="275"/>
        <v>0</v>
      </c>
      <c r="G393" s="172">
        <f t="shared" si="275"/>
        <v>0</v>
      </c>
      <c r="H393" s="172">
        <f t="shared" si="275"/>
        <v>0</v>
      </c>
      <c r="I393" s="172">
        <f t="shared" si="275"/>
        <v>0</v>
      </c>
      <c r="J393" s="180">
        <f t="shared" si="274"/>
        <v>0</v>
      </c>
      <c r="K393" s="180">
        <f t="shared" si="275"/>
        <v>0</v>
      </c>
      <c r="L393" s="205">
        <f t="shared" si="275"/>
        <v>0</v>
      </c>
      <c r="M393" s="205">
        <f t="shared" si="275"/>
        <v>0</v>
      </c>
      <c r="N393" s="205">
        <f t="shared" si="275"/>
        <v>0</v>
      </c>
      <c r="O393" s="279">
        <f t="shared" si="276"/>
        <v>0</v>
      </c>
      <c r="P393" s="238">
        <f t="shared" si="275"/>
        <v>0</v>
      </c>
      <c r="Q393" s="238">
        <f t="shared" si="275"/>
        <v>0</v>
      </c>
      <c r="R393" s="238">
        <f t="shared" si="275"/>
        <v>0</v>
      </c>
      <c r="S393" s="238">
        <f t="shared" si="277"/>
        <v>0</v>
      </c>
      <c r="T393" s="238">
        <f t="shared" si="278"/>
        <v>0</v>
      </c>
      <c r="U393" s="238">
        <f t="shared" si="278"/>
        <v>0</v>
      </c>
      <c r="V393" s="238">
        <f t="shared" si="278"/>
        <v>0</v>
      </c>
      <c r="W393" s="238">
        <f t="shared" si="279"/>
        <v>0</v>
      </c>
      <c r="X393" s="238">
        <f t="shared" si="280"/>
        <v>0</v>
      </c>
      <c r="Y393" s="238">
        <f t="shared" si="280"/>
        <v>0</v>
      </c>
      <c r="Z393" s="238">
        <f t="shared" si="280"/>
        <v>0</v>
      </c>
      <c r="AA393" s="238">
        <f t="shared" si="282"/>
        <v>0</v>
      </c>
      <c r="AB393" s="239">
        <f t="shared" si="283"/>
        <v>0</v>
      </c>
    </row>
    <row r="394" spans="1:28" s="50" customFormat="1" ht="17.25" customHeight="1" x14ac:dyDescent="0.2">
      <c r="A394" s="59"/>
      <c r="B394" s="51"/>
      <c r="C394" s="52" t="s">
        <v>124</v>
      </c>
      <c r="D394" s="63">
        <v>0</v>
      </c>
      <c r="E394" s="172">
        <f t="shared" si="281"/>
        <v>0</v>
      </c>
      <c r="F394" s="172">
        <f t="shared" si="275"/>
        <v>0</v>
      </c>
      <c r="G394" s="172">
        <f t="shared" si="275"/>
        <v>0</v>
      </c>
      <c r="H394" s="172">
        <f t="shared" si="275"/>
        <v>0</v>
      </c>
      <c r="I394" s="172">
        <f t="shared" si="275"/>
        <v>0</v>
      </c>
      <c r="J394" s="180">
        <f t="shared" si="274"/>
        <v>0</v>
      </c>
      <c r="K394" s="180">
        <f t="shared" si="275"/>
        <v>0</v>
      </c>
      <c r="L394" s="205">
        <f t="shared" si="275"/>
        <v>0</v>
      </c>
      <c r="M394" s="205">
        <f t="shared" si="275"/>
        <v>0</v>
      </c>
      <c r="N394" s="205">
        <f t="shared" si="275"/>
        <v>0</v>
      </c>
      <c r="O394" s="279">
        <f t="shared" si="276"/>
        <v>0</v>
      </c>
      <c r="P394" s="238">
        <f t="shared" si="275"/>
        <v>0</v>
      </c>
      <c r="Q394" s="238">
        <f t="shared" si="275"/>
        <v>0</v>
      </c>
      <c r="R394" s="238">
        <f t="shared" si="275"/>
        <v>0</v>
      </c>
      <c r="S394" s="238">
        <f t="shared" si="277"/>
        <v>0</v>
      </c>
      <c r="T394" s="238">
        <f t="shared" si="278"/>
        <v>0</v>
      </c>
      <c r="U394" s="238">
        <f t="shared" si="278"/>
        <v>0</v>
      </c>
      <c r="V394" s="238">
        <f t="shared" si="278"/>
        <v>0</v>
      </c>
      <c r="W394" s="238">
        <f t="shared" si="279"/>
        <v>0</v>
      </c>
      <c r="X394" s="238">
        <f t="shared" si="280"/>
        <v>0</v>
      </c>
      <c r="Y394" s="238">
        <f t="shared" si="280"/>
        <v>0</v>
      </c>
      <c r="Z394" s="238">
        <f t="shared" si="280"/>
        <v>0</v>
      </c>
      <c r="AA394" s="238">
        <f t="shared" si="282"/>
        <v>0</v>
      </c>
      <c r="AB394" s="239">
        <f t="shared" si="283"/>
        <v>0</v>
      </c>
    </row>
    <row r="395" spans="1:28" s="50" customFormat="1" ht="17.25" customHeight="1" x14ac:dyDescent="0.2">
      <c r="A395" s="59"/>
      <c r="B395" s="51"/>
      <c r="C395" s="52" t="s">
        <v>125</v>
      </c>
      <c r="D395" s="63">
        <v>0.1</v>
      </c>
      <c r="E395" s="172">
        <f t="shared" si="281"/>
        <v>1.3403890000000001</v>
      </c>
      <c r="F395" s="172">
        <f t="shared" si="275"/>
        <v>4.6065218000000003</v>
      </c>
      <c r="G395" s="172">
        <f t="shared" si="275"/>
        <v>1.2474012999999999</v>
      </c>
      <c r="H395" s="172">
        <f t="shared" si="275"/>
        <v>1.5801207000000002</v>
      </c>
      <c r="I395" s="172">
        <f t="shared" si="275"/>
        <v>1.5169261000000001</v>
      </c>
      <c r="J395" s="180">
        <f t="shared" si="274"/>
        <v>4.3444481000000001</v>
      </c>
      <c r="K395" s="180">
        <f t="shared" si="275"/>
        <v>13.407995</v>
      </c>
      <c r="L395" s="205">
        <f t="shared" si="275"/>
        <v>1.1646955000000001</v>
      </c>
      <c r="M395" s="205">
        <f t="shared" si="275"/>
        <v>1.1325775</v>
      </c>
      <c r="N395" s="205">
        <f t="shared" si="275"/>
        <v>1.1559675</v>
      </c>
      <c r="O395" s="279">
        <f t="shared" si="276"/>
        <v>3.4532405000000002</v>
      </c>
      <c r="P395" s="238">
        <f t="shared" si="275"/>
        <v>1.1598294000000002</v>
      </c>
      <c r="Q395" s="238">
        <f t="shared" si="275"/>
        <v>1.1441263000000002</v>
      </c>
      <c r="R395" s="238">
        <f t="shared" si="275"/>
        <v>1.2375146000000001</v>
      </c>
      <c r="S395" s="238">
        <f t="shared" si="277"/>
        <v>3.5414703000000003</v>
      </c>
      <c r="T395" s="238">
        <f t="shared" si="278"/>
        <v>1.2805017000000001</v>
      </c>
      <c r="U395" s="238">
        <f t="shared" si="278"/>
        <v>1.1169261000000001</v>
      </c>
      <c r="V395" s="238">
        <f t="shared" si="278"/>
        <v>1.1169261000000001</v>
      </c>
      <c r="W395" s="238">
        <f t="shared" si="279"/>
        <v>3.5143539000000001</v>
      </c>
      <c r="X395" s="238">
        <f t="shared" si="280"/>
        <v>1.1169261000000001</v>
      </c>
      <c r="Y395" s="238">
        <f t="shared" si="280"/>
        <v>1.1169261000000001</v>
      </c>
      <c r="Z395" s="238">
        <f t="shared" si="280"/>
        <v>1.1169261000000001</v>
      </c>
      <c r="AA395" s="238">
        <f t="shared" si="282"/>
        <v>3.3507783000000004</v>
      </c>
      <c r="AB395" s="239">
        <f t="shared" si="283"/>
        <v>13.859843000000001</v>
      </c>
    </row>
    <row r="396" spans="1:28" s="50" customFormat="1" ht="17.25" customHeight="1" x14ac:dyDescent="0.2">
      <c r="A396" s="59"/>
      <c r="B396" s="51"/>
      <c r="C396" s="52" t="s">
        <v>126</v>
      </c>
      <c r="D396" s="63">
        <v>0.1</v>
      </c>
      <c r="E396" s="172">
        <f t="shared" si="281"/>
        <v>1.3403890000000001</v>
      </c>
      <c r="F396" s="172">
        <f t="shared" si="275"/>
        <v>4.6065218000000003</v>
      </c>
      <c r="G396" s="172">
        <f t="shared" si="275"/>
        <v>1.2474012999999999</v>
      </c>
      <c r="H396" s="172">
        <f t="shared" si="275"/>
        <v>1.5801207000000002</v>
      </c>
      <c r="I396" s="172">
        <f t="shared" si="275"/>
        <v>1.5169261000000001</v>
      </c>
      <c r="J396" s="180">
        <f t="shared" si="274"/>
        <v>4.3444481000000001</v>
      </c>
      <c r="K396" s="180">
        <f t="shared" si="275"/>
        <v>13.407995</v>
      </c>
      <c r="L396" s="205">
        <f t="shared" si="275"/>
        <v>1.1646955000000001</v>
      </c>
      <c r="M396" s="205">
        <f t="shared" si="275"/>
        <v>1.1325775</v>
      </c>
      <c r="N396" s="205">
        <f t="shared" si="275"/>
        <v>1.1559675</v>
      </c>
      <c r="O396" s="279">
        <f t="shared" si="276"/>
        <v>3.4532405000000002</v>
      </c>
      <c r="P396" s="238">
        <f t="shared" si="275"/>
        <v>1.1598294000000002</v>
      </c>
      <c r="Q396" s="238">
        <f t="shared" si="275"/>
        <v>1.1441263000000002</v>
      </c>
      <c r="R396" s="238">
        <f t="shared" si="275"/>
        <v>1.2375146000000001</v>
      </c>
      <c r="S396" s="238">
        <f t="shared" si="277"/>
        <v>3.5414703000000003</v>
      </c>
      <c r="T396" s="238">
        <f t="shared" si="278"/>
        <v>1.2805017000000001</v>
      </c>
      <c r="U396" s="238">
        <f t="shared" si="278"/>
        <v>1.1169261000000001</v>
      </c>
      <c r="V396" s="238">
        <f t="shared" si="278"/>
        <v>1.1169261000000001</v>
      </c>
      <c r="W396" s="238">
        <f t="shared" si="279"/>
        <v>3.5143539000000001</v>
      </c>
      <c r="X396" s="238">
        <f t="shared" si="280"/>
        <v>1.1169261000000001</v>
      </c>
      <c r="Y396" s="238">
        <f t="shared" si="280"/>
        <v>1.1169261000000001</v>
      </c>
      <c r="Z396" s="238">
        <f t="shared" si="280"/>
        <v>1.1169261000000001</v>
      </c>
      <c r="AA396" s="238">
        <f t="shared" si="282"/>
        <v>3.3507783000000004</v>
      </c>
      <c r="AB396" s="239">
        <f t="shared" si="283"/>
        <v>13.859843000000001</v>
      </c>
    </row>
    <row r="397" spans="1:28" s="50" customFormat="1" ht="17.25" customHeight="1" x14ac:dyDescent="0.2">
      <c r="A397" s="59"/>
      <c r="B397" s="51"/>
      <c r="C397" s="52" t="s">
        <v>127</v>
      </c>
      <c r="D397" s="63">
        <v>0</v>
      </c>
      <c r="E397" s="172">
        <f t="shared" si="281"/>
        <v>0</v>
      </c>
      <c r="F397" s="172">
        <f t="shared" si="275"/>
        <v>0</v>
      </c>
      <c r="G397" s="172">
        <f t="shared" si="275"/>
        <v>0</v>
      </c>
      <c r="H397" s="172">
        <f t="shared" si="275"/>
        <v>0</v>
      </c>
      <c r="I397" s="172">
        <f t="shared" si="275"/>
        <v>0</v>
      </c>
      <c r="J397" s="180">
        <f t="shared" si="274"/>
        <v>0</v>
      </c>
      <c r="K397" s="180">
        <f t="shared" si="275"/>
        <v>0</v>
      </c>
      <c r="L397" s="205">
        <f t="shared" si="275"/>
        <v>0</v>
      </c>
      <c r="M397" s="205">
        <f t="shared" si="275"/>
        <v>0</v>
      </c>
      <c r="N397" s="205">
        <f t="shared" si="275"/>
        <v>0</v>
      </c>
      <c r="O397" s="279">
        <f t="shared" si="276"/>
        <v>0</v>
      </c>
      <c r="P397" s="238">
        <f t="shared" si="275"/>
        <v>0</v>
      </c>
      <c r="Q397" s="238">
        <f t="shared" si="275"/>
        <v>0</v>
      </c>
      <c r="R397" s="238">
        <f t="shared" si="275"/>
        <v>0</v>
      </c>
      <c r="S397" s="238">
        <f t="shared" si="277"/>
        <v>0</v>
      </c>
      <c r="T397" s="238">
        <f t="shared" si="278"/>
        <v>0</v>
      </c>
      <c r="U397" s="238">
        <f t="shared" si="278"/>
        <v>0</v>
      </c>
      <c r="V397" s="238">
        <f t="shared" si="278"/>
        <v>0</v>
      </c>
      <c r="W397" s="238">
        <f t="shared" si="279"/>
        <v>0</v>
      </c>
      <c r="X397" s="238">
        <f t="shared" si="280"/>
        <v>0</v>
      </c>
      <c r="Y397" s="238">
        <f t="shared" si="280"/>
        <v>0</v>
      </c>
      <c r="Z397" s="238">
        <f t="shared" si="280"/>
        <v>0</v>
      </c>
      <c r="AA397" s="238">
        <f t="shared" si="282"/>
        <v>0</v>
      </c>
      <c r="AB397" s="239">
        <f t="shared" si="283"/>
        <v>0</v>
      </c>
    </row>
    <row r="398" spans="1:28" s="62" customFormat="1" ht="17.25" customHeight="1" x14ac:dyDescent="0.2">
      <c r="A398" s="434">
        <v>24</v>
      </c>
      <c r="B398" s="425" t="s">
        <v>83</v>
      </c>
      <c r="C398" s="426" t="s">
        <v>84</v>
      </c>
      <c r="D398" s="64">
        <f>SUM(D399:D416)</f>
        <v>1.0000000000000002</v>
      </c>
      <c r="E398" s="428">
        <f>'1.Danh muc CPHC'!BD34</f>
        <v>6.7509259999999998</v>
      </c>
      <c r="F398" s="428">
        <f>'1.Danh muc CPHC'!BE34</f>
        <v>12.243725999999999</v>
      </c>
      <c r="G398" s="428">
        <f>'1.Danh muc CPHC'!BF34</f>
        <v>0.998</v>
      </c>
      <c r="H398" s="428">
        <f>'1.Danh muc CPHC'!BG34</f>
        <v>1.65</v>
      </c>
      <c r="I398" s="428">
        <f>'1.Danh muc CPHC'!BH34</f>
        <v>1.996</v>
      </c>
      <c r="J398" s="428">
        <f>'1.Danh muc CPHC'!BI34</f>
        <v>4.6440000000000001</v>
      </c>
      <c r="K398" s="428">
        <f>'1.Danh muc CPHC'!BJ34</f>
        <v>41.866702000000004</v>
      </c>
      <c r="L398" s="173">
        <v>0</v>
      </c>
      <c r="M398" s="173">
        <v>4.5510000000000002</v>
      </c>
      <c r="N398" s="173">
        <v>18.683948000000001</v>
      </c>
      <c r="O398" s="429">
        <f>SUM(L398:N398)</f>
        <v>23.234948000000003</v>
      </c>
      <c r="P398" s="173">
        <v>0</v>
      </c>
      <c r="Q398" s="173">
        <v>0</v>
      </c>
      <c r="R398" s="173">
        <v>0</v>
      </c>
      <c r="S398" s="241">
        <f>SUM(P398:R398)</f>
        <v>0</v>
      </c>
      <c r="T398" s="173">
        <v>0</v>
      </c>
      <c r="U398" s="241">
        <v>2</v>
      </c>
      <c r="V398" s="241">
        <v>2</v>
      </c>
      <c r="W398" s="241">
        <f>SUM(T398:V398)</f>
        <v>4</v>
      </c>
      <c r="X398" s="241">
        <v>2</v>
      </c>
      <c r="Y398" s="241">
        <v>2</v>
      </c>
      <c r="Z398" s="241">
        <v>2</v>
      </c>
      <c r="AA398" s="241">
        <f>SUM(X398:Z398)</f>
        <v>6</v>
      </c>
      <c r="AB398" s="241">
        <f t="shared" si="283"/>
        <v>33.234948000000003</v>
      </c>
    </row>
    <row r="399" spans="1:28" s="50" customFormat="1" ht="17.25" customHeight="1" x14ac:dyDescent="0.2">
      <c r="A399" s="59"/>
      <c r="B399" s="63">
        <v>0.1</v>
      </c>
      <c r="C399" s="52" t="s">
        <v>112</v>
      </c>
      <c r="D399" s="63" t="s">
        <v>129</v>
      </c>
      <c r="E399" s="172">
        <f>E$398*$B399</f>
        <v>0.67509260000000004</v>
      </c>
      <c r="F399" s="172">
        <f t="shared" ref="F399:U414" si="284">F$398*$B399</f>
        <v>1.2243725999999999</v>
      </c>
      <c r="G399" s="172">
        <f t="shared" si="284"/>
        <v>9.98E-2</v>
      </c>
      <c r="H399" s="172">
        <f t="shared" si="284"/>
        <v>0.16500000000000001</v>
      </c>
      <c r="I399" s="172">
        <f t="shared" si="284"/>
        <v>0.1996</v>
      </c>
      <c r="J399" s="180">
        <f t="shared" ref="J399" si="285">SUM(G399:I399)</f>
        <v>0.46440000000000003</v>
      </c>
      <c r="K399" s="180">
        <f>K$398*$B399</f>
        <v>4.1866702000000009</v>
      </c>
      <c r="L399" s="205">
        <f t="shared" si="284"/>
        <v>0</v>
      </c>
      <c r="M399" s="205">
        <f t="shared" si="284"/>
        <v>0.45510000000000006</v>
      </c>
      <c r="N399" s="205">
        <f t="shared" si="284"/>
        <v>1.8683948000000001</v>
      </c>
      <c r="O399" s="279">
        <f t="shared" ref="O399" si="286">SUM(L399:N399)</f>
        <v>2.3234948000000002</v>
      </c>
      <c r="P399" s="238">
        <f t="shared" si="284"/>
        <v>0</v>
      </c>
      <c r="Q399" s="238">
        <f t="shared" si="284"/>
        <v>0</v>
      </c>
      <c r="R399" s="238">
        <f t="shared" si="284"/>
        <v>0</v>
      </c>
      <c r="S399" s="238">
        <f t="shared" ref="S399:S414" si="287">SUM(P399:R399)</f>
        <v>0</v>
      </c>
      <c r="T399" s="238">
        <f t="shared" si="284"/>
        <v>0</v>
      </c>
      <c r="U399" s="238">
        <f t="shared" si="284"/>
        <v>0.2</v>
      </c>
      <c r="V399" s="238">
        <f t="shared" ref="T399:V414" si="288">V$398*$B399</f>
        <v>0.2</v>
      </c>
      <c r="W399" s="238">
        <f t="shared" ref="W399:W414" si="289">SUM(T399:V399)</f>
        <v>0.4</v>
      </c>
      <c r="X399" s="238">
        <f t="shared" ref="X399:Z414" si="290">X$398*$B399</f>
        <v>0.2</v>
      </c>
      <c r="Y399" s="238">
        <f t="shared" si="290"/>
        <v>0.2</v>
      </c>
      <c r="Z399" s="238">
        <f t="shared" si="290"/>
        <v>0.2</v>
      </c>
      <c r="AA399" s="238">
        <f t="shared" ref="AA399:AA414" si="291">SUM(X399:Z399)</f>
        <v>0.60000000000000009</v>
      </c>
      <c r="AB399" s="239">
        <f t="shared" si="283"/>
        <v>3.3234948000000002</v>
      </c>
    </row>
    <row r="400" spans="1:28" s="50" customFormat="1" ht="17.25" customHeight="1" x14ac:dyDescent="0.2">
      <c r="A400" s="59"/>
      <c r="B400" s="63">
        <v>0.1</v>
      </c>
      <c r="C400" s="52" t="s">
        <v>113</v>
      </c>
      <c r="D400" s="63" t="s">
        <v>129</v>
      </c>
      <c r="E400" s="172">
        <f t="shared" ref="E400:E414" si="292">E$398*$B400</f>
        <v>0.67509260000000004</v>
      </c>
      <c r="F400" s="172">
        <f t="shared" si="284"/>
        <v>1.2243725999999999</v>
      </c>
      <c r="G400" s="172">
        <f t="shared" si="284"/>
        <v>9.98E-2</v>
      </c>
      <c r="H400" s="172">
        <f t="shared" si="284"/>
        <v>0.16500000000000001</v>
      </c>
      <c r="I400" s="172">
        <f t="shared" si="284"/>
        <v>0.1996</v>
      </c>
      <c r="J400" s="180">
        <f t="shared" ref="J400:J414" si="293">SUM(G400:I400)</f>
        <v>0.46440000000000003</v>
      </c>
      <c r="K400" s="180">
        <f t="shared" si="284"/>
        <v>4.1866702000000009</v>
      </c>
      <c r="L400" s="205">
        <f t="shared" si="284"/>
        <v>0</v>
      </c>
      <c r="M400" s="205">
        <f t="shared" si="284"/>
        <v>0.45510000000000006</v>
      </c>
      <c r="N400" s="205">
        <f t="shared" si="284"/>
        <v>1.8683948000000001</v>
      </c>
      <c r="O400" s="279">
        <f t="shared" ref="O400:O414" si="294">SUM(L400:N400)</f>
        <v>2.3234948000000002</v>
      </c>
      <c r="P400" s="238">
        <f t="shared" si="284"/>
        <v>0</v>
      </c>
      <c r="Q400" s="238">
        <f t="shared" si="284"/>
        <v>0</v>
      </c>
      <c r="R400" s="238">
        <f t="shared" si="284"/>
        <v>0</v>
      </c>
      <c r="S400" s="238">
        <f t="shared" si="287"/>
        <v>0</v>
      </c>
      <c r="T400" s="238">
        <f t="shared" si="288"/>
        <v>0</v>
      </c>
      <c r="U400" s="238">
        <f t="shared" si="288"/>
        <v>0.2</v>
      </c>
      <c r="V400" s="238">
        <f t="shared" si="288"/>
        <v>0.2</v>
      </c>
      <c r="W400" s="238">
        <f t="shared" si="289"/>
        <v>0.4</v>
      </c>
      <c r="X400" s="238">
        <f t="shared" si="290"/>
        <v>0.2</v>
      </c>
      <c r="Y400" s="238">
        <f t="shared" si="290"/>
        <v>0.2</v>
      </c>
      <c r="Z400" s="238">
        <f t="shared" si="290"/>
        <v>0.2</v>
      </c>
      <c r="AA400" s="238">
        <f t="shared" si="291"/>
        <v>0.60000000000000009</v>
      </c>
      <c r="AB400" s="239">
        <f t="shared" si="283"/>
        <v>3.3234948000000002</v>
      </c>
    </row>
    <row r="401" spans="1:28" s="50" customFormat="1" ht="17.25" customHeight="1" x14ac:dyDescent="0.2">
      <c r="A401" s="59"/>
      <c r="B401" s="63">
        <v>0.1</v>
      </c>
      <c r="C401" s="52" t="s">
        <v>114</v>
      </c>
      <c r="D401" s="63" t="s">
        <v>129</v>
      </c>
      <c r="E401" s="172">
        <f t="shared" si="292"/>
        <v>0.67509260000000004</v>
      </c>
      <c r="F401" s="172">
        <f t="shared" si="284"/>
        <v>1.2243725999999999</v>
      </c>
      <c r="G401" s="172">
        <f t="shared" si="284"/>
        <v>9.98E-2</v>
      </c>
      <c r="H401" s="172">
        <f t="shared" si="284"/>
        <v>0.16500000000000001</v>
      </c>
      <c r="I401" s="172">
        <f t="shared" si="284"/>
        <v>0.1996</v>
      </c>
      <c r="J401" s="180">
        <f t="shared" si="293"/>
        <v>0.46440000000000003</v>
      </c>
      <c r="K401" s="180">
        <f t="shared" si="284"/>
        <v>4.1866702000000009</v>
      </c>
      <c r="L401" s="205">
        <f t="shared" si="284"/>
        <v>0</v>
      </c>
      <c r="M401" s="205">
        <f t="shared" si="284"/>
        <v>0.45510000000000006</v>
      </c>
      <c r="N401" s="205">
        <f t="shared" si="284"/>
        <v>1.8683948000000001</v>
      </c>
      <c r="O401" s="279">
        <f t="shared" si="294"/>
        <v>2.3234948000000002</v>
      </c>
      <c r="P401" s="238">
        <f t="shared" si="284"/>
        <v>0</v>
      </c>
      <c r="Q401" s="238">
        <f t="shared" si="284"/>
        <v>0</v>
      </c>
      <c r="R401" s="238">
        <f t="shared" si="284"/>
        <v>0</v>
      </c>
      <c r="S401" s="238">
        <f t="shared" si="287"/>
        <v>0</v>
      </c>
      <c r="T401" s="238">
        <f t="shared" si="288"/>
        <v>0</v>
      </c>
      <c r="U401" s="238">
        <f t="shared" si="288"/>
        <v>0.2</v>
      </c>
      <c r="V401" s="238">
        <f t="shared" si="288"/>
        <v>0.2</v>
      </c>
      <c r="W401" s="238">
        <f t="shared" si="289"/>
        <v>0.4</v>
      </c>
      <c r="X401" s="238">
        <f t="shared" si="290"/>
        <v>0.2</v>
      </c>
      <c r="Y401" s="238">
        <f t="shared" si="290"/>
        <v>0.2</v>
      </c>
      <c r="Z401" s="238">
        <f t="shared" si="290"/>
        <v>0.2</v>
      </c>
      <c r="AA401" s="238">
        <f t="shared" si="291"/>
        <v>0.60000000000000009</v>
      </c>
      <c r="AB401" s="239">
        <f t="shared" si="283"/>
        <v>3.3234948000000002</v>
      </c>
    </row>
    <row r="402" spans="1:28" s="50" customFormat="1" ht="17.25" customHeight="1" x14ac:dyDescent="0.2">
      <c r="A402" s="59"/>
      <c r="B402" s="63">
        <v>0.06</v>
      </c>
      <c r="C402" s="52" t="s">
        <v>115</v>
      </c>
      <c r="D402" s="63" t="s">
        <v>129</v>
      </c>
      <c r="E402" s="172">
        <f t="shared" si="292"/>
        <v>0.40505555999999998</v>
      </c>
      <c r="F402" s="172">
        <f t="shared" si="284"/>
        <v>0.73462355999999995</v>
      </c>
      <c r="G402" s="172">
        <f t="shared" si="284"/>
        <v>5.9879999999999996E-2</v>
      </c>
      <c r="H402" s="172">
        <f t="shared" si="284"/>
        <v>9.8999999999999991E-2</v>
      </c>
      <c r="I402" s="172">
        <f t="shared" si="284"/>
        <v>0.11975999999999999</v>
      </c>
      <c r="J402" s="180">
        <f t="shared" si="293"/>
        <v>0.27864</v>
      </c>
      <c r="K402" s="180">
        <f t="shared" si="284"/>
        <v>2.51200212</v>
      </c>
      <c r="L402" s="205">
        <f t="shared" si="284"/>
        <v>0</v>
      </c>
      <c r="M402" s="205">
        <f t="shared" si="284"/>
        <v>0.27306000000000002</v>
      </c>
      <c r="N402" s="205">
        <f t="shared" si="284"/>
        <v>1.1210368799999999</v>
      </c>
      <c r="O402" s="279">
        <f t="shared" si="294"/>
        <v>1.39409688</v>
      </c>
      <c r="P402" s="238">
        <f t="shared" si="284"/>
        <v>0</v>
      </c>
      <c r="Q402" s="238">
        <f t="shared" si="284"/>
        <v>0</v>
      </c>
      <c r="R402" s="238">
        <f t="shared" si="284"/>
        <v>0</v>
      </c>
      <c r="S402" s="238">
        <f t="shared" si="287"/>
        <v>0</v>
      </c>
      <c r="T402" s="238">
        <f t="shared" si="288"/>
        <v>0</v>
      </c>
      <c r="U402" s="238">
        <f t="shared" si="288"/>
        <v>0.12</v>
      </c>
      <c r="V402" s="238">
        <f t="shared" si="288"/>
        <v>0.12</v>
      </c>
      <c r="W402" s="238">
        <f t="shared" si="289"/>
        <v>0.24</v>
      </c>
      <c r="X402" s="238">
        <f t="shared" si="290"/>
        <v>0.12</v>
      </c>
      <c r="Y402" s="238">
        <f t="shared" si="290"/>
        <v>0.12</v>
      </c>
      <c r="Z402" s="238">
        <f t="shared" si="290"/>
        <v>0.12</v>
      </c>
      <c r="AA402" s="238">
        <f t="shared" si="291"/>
        <v>0.36</v>
      </c>
      <c r="AB402" s="239">
        <f t="shared" si="283"/>
        <v>1.9940968799999998</v>
      </c>
    </row>
    <row r="403" spans="1:28" s="50" customFormat="1" ht="17.25" customHeight="1" x14ac:dyDescent="0.2">
      <c r="A403" s="59"/>
      <c r="B403" s="63">
        <v>0.06</v>
      </c>
      <c r="C403" s="52" t="s">
        <v>116</v>
      </c>
      <c r="D403" s="63" t="s">
        <v>129</v>
      </c>
      <c r="E403" s="172">
        <f t="shared" si="292"/>
        <v>0.40505555999999998</v>
      </c>
      <c r="F403" s="172">
        <f t="shared" si="284"/>
        <v>0.73462355999999995</v>
      </c>
      <c r="G403" s="172">
        <f t="shared" si="284"/>
        <v>5.9879999999999996E-2</v>
      </c>
      <c r="H403" s="172">
        <f t="shared" si="284"/>
        <v>9.8999999999999991E-2</v>
      </c>
      <c r="I403" s="172">
        <f t="shared" si="284"/>
        <v>0.11975999999999999</v>
      </c>
      <c r="J403" s="180">
        <f t="shared" si="293"/>
        <v>0.27864</v>
      </c>
      <c r="K403" s="180">
        <f t="shared" si="284"/>
        <v>2.51200212</v>
      </c>
      <c r="L403" s="205">
        <f t="shared" si="284"/>
        <v>0</v>
      </c>
      <c r="M403" s="205">
        <f t="shared" si="284"/>
        <v>0.27306000000000002</v>
      </c>
      <c r="N403" s="205">
        <f t="shared" si="284"/>
        <v>1.1210368799999999</v>
      </c>
      <c r="O403" s="279">
        <f t="shared" si="294"/>
        <v>1.39409688</v>
      </c>
      <c r="P403" s="238">
        <f t="shared" si="284"/>
        <v>0</v>
      </c>
      <c r="Q403" s="238">
        <f t="shared" si="284"/>
        <v>0</v>
      </c>
      <c r="R403" s="238">
        <f t="shared" si="284"/>
        <v>0</v>
      </c>
      <c r="S403" s="238">
        <f t="shared" si="287"/>
        <v>0</v>
      </c>
      <c r="T403" s="238">
        <f t="shared" si="288"/>
        <v>0</v>
      </c>
      <c r="U403" s="238">
        <f t="shared" si="288"/>
        <v>0.12</v>
      </c>
      <c r="V403" s="238">
        <f t="shared" si="288"/>
        <v>0.12</v>
      </c>
      <c r="W403" s="238">
        <f t="shared" si="289"/>
        <v>0.24</v>
      </c>
      <c r="X403" s="238">
        <f t="shared" si="290"/>
        <v>0.12</v>
      </c>
      <c r="Y403" s="238">
        <f t="shared" si="290"/>
        <v>0.12</v>
      </c>
      <c r="Z403" s="238">
        <f t="shared" si="290"/>
        <v>0.12</v>
      </c>
      <c r="AA403" s="238">
        <f t="shared" si="291"/>
        <v>0.36</v>
      </c>
      <c r="AB403" s="239">
        <f t="shared" si="283"/>
        <v>1.9940968799999998</v>
      </c>
    </row>
    <row r="404" spans="1:28" s="50" customFormat="1" ht="17.25" customHeight="1" x14ac:dyDescent="0.2">
      <c r="A404" s="59"/>
      <c r="B404" s="63">
        <v>0.08</v>
      </c>
      <c r="C404" s="52" t="s">
        <v>117</v>
      </c>
      <c r="D404" s="63" t="s">
        <v>129</v>
      </c>
      <c r="E404" s="172">
        <f t="shared" si="292"/>
        <v>0.54007408000000001</v>
      </c>
      <c r="F404" s="172">
        <f t="shared" si="284"/>
        <v>0.97949807999999994</v>
      </c>
      <c r="G404" s="172">
        <f t="shared" si="284"/>
        <v>7.9840000000000008E-2</v>
      </c>
      <c r="H404" s="172">
        <f t="shared" si="284"/>
        <v>0.13200000000000001</v>
      </c>
      <c r="I404" s="172">
        <f t="shared" si="284"/>
        <v>0.15968000000000002</v>
      </c>
      <c r="J404" s="180">
        <f t="shared" si="293"/>
        <v>0.37152000000000007</v>
      </c>
      <c r="K404" s="180">
        <f t="shared" si="284"/>
        <v>3.3493361600000005</v>
      </c>
      <c r="L404" s="205">
        <f t="shared" si="284"/>
        <v>0</v>
      </c>
      <c r="M404" s="205">
        <f t="shared" si="284"/>
        <v>0.36408000000000001</v>
      </c>
      <c r="N404" s="205">
        <f t="shared" si="284"/>
        <v>1.49471584</v>
      </c>
      <c r="O404" s="279">
        <f t="shared" si="294"/>
        <v>1.85879584</v>
      </c>
      <c r="P404" s="238">
        <f t="shared" si="284"/>
        <v>0</v>
      </c>
      <c r="Q404" s="238">
        <f t="shared" si="284"/>
        <v>0</v>
      </c>
      <c r="R404" s="238">
        <f t="shared" si="284"/>
        <v>0</v>
      </c>
      <c r="S404" s="238">
        <f t="shared" si="287"/>
        <v>0</v>
      </c>
      <c r="T404" s="238">
        <f t="shared" si="288"/>
        <v>0</v>
      </c>
      <c r="U404" s="238">
        <f t="shared" si="288"/>
        <v>0.16</v>
      </c>
      <c r="V404" s="238">
        <f t="shared" si="288"/>
        <v>0.16</v>
      </c>
      <c r="W404" s="238">
        <f t="shared" si="289"/>
        <v>0.32</v>
      </c>
      <c r="X404" s="238">
        <f t="shared" si="290"/>
        <v>0.16</v>
      </c>
      <c r="Y404" s="238">
        <f t="shared" si="290"/>
        <v>0.16</v>
      </c>
      <c r="Z404" s="238">
        <f t="shared" si="290"/>
        <v>0.16</v>
      </c>
      <c r="AA404" s="238">
        <f t="shared" si="291"/>
        <v>0.48</v>
      </c>
      <c r="AB404" s="239">
        <f t="shared" si="283"/>
        <v>2.6587958399999998</v>
      </c>
    </row>
    <row r="405" spans="1:28" s="50" customFormat="1" ht="17.25" customHeight="1" x14ac:dyDescent="0.2">
      <c r="A405" s="59"/>
      <c r="B405" s="63">
        <v>0.08</v>
      </c>
      <c r="C405" s="52" t="s">
        <v>118</v>
      </c>
      <c r="D405" s="63" t="s">
        <v>129</v>
      </c>
      <c r="E405" s="172">
        <f t="shared" si="292"/>
        <v>0.54007408000000001</v>
      </c>
      <c r="F405" s="172">
        <f t="shared" si="284"/>
        <v>0.97949807999999994</v>
      </c>
      <c r="G405" s="172">
        <f t="shared" si="284"/>
        <v>7.9840000000000008E-2</v>
      </c>
      <c r="H405" s="172">
        <f t="shared" si="284"/>
        <v>0.13200000000000001</v>
      </c>
      <c r="I405" s="172">
        <f t="shared" si="284"/>
        <v>0.15968000000000002</v>
      </c>
      <c r="J405" s="180">
        <f t="shared" si="293"/>
        <v>0.37152000000000007</v>
      </c>
      <c r="K405" s="180">
        <f t="shared" si="284"/>
        <v>3.3493361600000005</v>
      </c>
      <c r="L405" s="205">
        <f t="shared" si="284"/>
        <v>0</v>
      </c>
      <c r="M405" s="205">
        <f t="shared" si="284"/>
        <v>0.36408000000000001</v>
      </c>
      <c r="N405" s="205">
        <f t="shared" si="284"/>
        <v>1.49471584</v>
      </c>
      <c r="O405" s="279">
        <f t="shared" si="294"/>
        <v>1.85879584</v>
      </c>
      <c r="P405" s="238">
        <f t="shared" si="284"/>
        <v>0</v>
      </c>
      <c r="Q405" s="238">
        <f t="shared" si="284"/>
        <v>0</v>
      </c>
      <c r="R405" s="238">
        <f t="shared" si="284"/>
        <v>0</v>
      </c>
      <c r="S405" s="238">
        <f t="shared" si="287"/>
        <v>0</v>
      </c>
      <c r="T405" s="238">
        <f t="shared" si="288"/>
        <v>0</v>
      </c>
      <c r="U405" s="238">
        <f t="shared" si="288"/>
        <v>0.16</v>
      </c>
      <c r="V405" s="238">
        <f t="shared" si="288"/>
        <v>0.16</v>
      </c>
      <c r="W405" s="238">
        <f t="shared" si="289"/>
        <v>0.32</v>
      </c>
      <c r="X405" s="238">
        <f t="shared" si="290"/>
        <v>0.16</v>
      </c>
      <c r="Y405" s="238">
        <f t="shared" si="290"/>
        <v>0.16</v>
      </c>
      <c r="Z405" s="238">
        <f t="shared" si="290"/>
        <v>0.16</v>
      </c>
      <c r="AA405" s="238">
        <f t="shared" si="291"/>
        <v>0.48</v>
      </c>
      <c r="AB405" s="239">
        <f t="shared" si="283"/>
        <v>2.6587958399999998</v>
      </c>
    </row>
    <row r="406" spans="1:28" s="50" customFormat="1" ht="17.25" customHeight="1" x14ac:dyDescent="0.2">
      <c r="A406" s="59"/>
      <c r="B406" s="63">
        <v>0.06</v>
      </c>
      <c r="C406" s="52" t="s">
        <v>119</v>
      </c>
      <c r="D406" s="63" t="s">
        <v>129</v>
      </c>
      <c r="E406" s="172">
        <f t="shared" si="292"/>
        <v>0.40505555999999998</v>
      </c>
      <c r="F406" s="172">
        <f t="shared" si="284"/>
        <v>0.73462355999999995</v>
      </c>
      <c r="G406" s="172">
        <f t="shared" si="284"/>
        <v>5.9879999999999996E-2</v>
      </c>
      <c r="H406" s="172">
        <f t="shared" si="284"/>
        <v>9.8999999999999991E-2</v>
      </c>
      <c r="I406" s="172">
        <f t="shared" si="284"/>
        <v>0.11975999999999999</v>
      </c>
      <c r="J406" s="180">
        <f t="shared" si="293"/>
        <v>0.27864</v>
      </c>
      <c r="K406" s="180">
        <f t="shared" si="284"/>
        <v>2.51200212</v>
      </c>
      <c r="L406" s="205">
        <f t="shared" si="284"/>
        <v>0</v>
      </c>
      <c r="M406" s="205">
        <f t="shared" si="284"/>
        <v>0.27306000000000002</v>
      </c>
      <c r="N406" s="205">
        <f t="shared" si="284"/>
        <v>1.1210368799999999</v>
      </c>
      <c r="O406" s="279">
        <f t="shared" si="294"/>
        <v>1.39409688</v>
      </c>
      <c r="P406" s="238">
        <f t="shared" si="284"/>
        <v>0</v>
      </c>
      <c r="Q406" s="238">
        <f t="shared" si="284"/>
        <v>0</v>
      </c>
      <c r="R406" s="238">
        <f t="shared" si="284"/>
        <v>0</v>
      </c>
      <c r="S406" s="238">
        <f t="shared" si="287"/>
        <v>0</v>
      </c>
      <c r="T406" s="238">
        <f t="shared" si="288"/>
        <v>0</v>
      </c>
      <c r="U406" s="238">
        <f t="shared" si="288"/>
        <v>0.12</v>
      </c>
      <c r="V406" s="238">
        <f t="shared" si="288"/>
        <v>0.12</v>
      </c>
      <c r="W406" s="238">
        <f t="shared" si="289"/>
        <v>0.24</v>
      </c>
      <c r="X406" s="238">
        <f t="shared" si="290"/>
        <v>0.12</v>
      </c>
      <c r="Y406" s="238">
        <f t="shared" si="290"/>
        <v>0.12</v>
      </c>
      <c r="Z406" s="238">
        <f t="shared" si="290"/>
        <v>0.12</v>
      </c>
      <c r="AA406" s="238">
        <f t="shared" si="291"/>
        <v>0.36</v>
      </c>
      <c r="AB406" s="239">
        <f t="shared" si="283"/>
        <v>1.9940968799999998</v>
      </c>
    </row>
    <row r="407" spans="1:28" s="50" customFormat="1" ht="17.25" customHeight="1" x14ac:dyDescent="0.2">
      <c r="A407" s="59"/>
      <c r="B407" s="63">
        <v>0.06</v>
      </c>
      <c r="C407" s="52" t="s">
        <v>120</v>
      </c>
      <c r="D407" s="63" t="s">
        <v>129</v>
      </c>
      <c r="E407" s="172">
        <f t="shared" si="292"/>
        <v>0.40505555999999998</v>
      </c>
      <c r="F407" s="172">
        <f t="shared" si="284"/>
        <v>0.73462355999999995</v>
      </c>
      <c r="G407" s="172">
        <f t="shared" si="284"/>
        <v>5.9879999999999996E-2</v>
      </c>
      <c r="H407" s="172">
        <f t="shared" si="284"/>
        <v>9.8999999999999991E-2</v>
      </c>
      <c r="I407" s="172">
        <f t="shared" si="284"/>
        <v>0.11975999999999999</v>
      </c>
      <c r="J407" s="180">
        <f t="shared" si="293"/>
        <v>0.27864</v>
      </c>
      <c r="K407" s="180">
        <f t="shared" si="284"/>
        <v>2.51200212</v>
      </c>
      <c r="L407" s="205">
        <f t="shared" si="284"/>
        <v>0</v>
      </c>
      <c r="M407" s="205">
        <f t="shared" si="284"/>
        <v>0.27306000000000002</v>
      </c>
      <c r="N407" s="205">
        <f t="shared" si="284"/>
        <v>1.1210368799999999</v>
      </c>
      <c r="O407" s="279">
        <f t="shared" si="294"/>
        <v>1.39409688</v>
      </c>
      <c r="P407" s="238">
        <f t="shared" si="284"/>
        <v>0</v>
      </c>
      <c r="Q407" s="238">
        <f t="shared" si="284"/>
        <v>0</v>
      </c>
      <c r="R407" s="238">
        <f t="shared" si="284"/>
        <v>0</v>
      </c>
      <c r="S407" s="238">
        <f t="shared" si="287"/>
        <v>0</v>
      </c>
      <c r="T407" s="238">
        <f t="shared" si="288"/>
        <v>0</v>
      </c>
      <c r="U407" s="238">
        <f t="shared" si="288"/>
        <v>0.12</v>
      </c>
      <c r="V407" s="238">
        <f t="shared" si="288"/>
        <v>0.12</v>
      </c>
      <c r="W407" s="238">
        <f t="shared" si="289"/>
        <v>0.24</v>
      </c>
      <c r="X407" s="238">
        <f t="shared" si="290"/>
        <v>0.12</v>
      </c>
      <c r="Y407" s="238">
        <f t="shared" si="290"/>
        <v>0.12</v>
      </c>
      <c r="Z407" s="238">
        <f t="shared" si="290"/>
        <v>0.12</v>
      </c>
      <c r="AA407" s="238">
        <f t="shared" si="291"/>
        <v>0.36</v>
      </c>
      <c r="AB407" s="239">
        <f t="shared" si="283"/>
        <v>1.9940968799999998</v>
      </c>
    </row>
    <row r="408" spans="1:28" s="50" customFormat="1" ht="17.25" customHeight="1" x14ac:dyDescent="0.2">
      <c r="A408" s="59"/>
      <c r="B408" s="63">
        <v>0.02</v>
      </c>
      <c r="C408" s="52" t="s">
        <v>121</v>
      </c>
      <c r="D408" s="63" t="s">
        <v>129</v>
      </c>
      <c r="E408" s="172">
        <f t="shared" si="292"/>
        <v>0.13501852</v>
      </c>
      <c r="F408" s="172">
        <f t="shared" si="284"/>
        <v>0.24487451999999998</v>
      </c>
      <c r="G408" s="172">
        <f t="shared" si="284"/>
        <v>1.9960000000000002E-2</v>
      </c>
      <c r="H408" s="172">
        <f t="shared" si="284"/>
        <v>3.3000000000000002E-2</v>
      </c>
      <c r="I408" s="172">
        <f t="shared" si="284"/>
        <v>3.9920000000000004E-2</v>
      </c>
      <c r="J408" s="180">
        <f t="shared" si="293"/>
        <v>9.2880000000000018E-2</v>
      </c>
      <c r="K408" s="180">
        <f t="shared" si="284"/>
        <v>0.83733404000000011</v>
      </c>
      <c r="L408" s="205">
        <f t="shared" si="284"/>
        <v>0</v>
      </c>
      <c r="M408" s="205">
        <f t="shared" si="284"/>
        <v>9.1020000000000004E-2</v>
      </c>
      <c r="N408" s="205">
        <f t="shared" si="284"/>
        <v>0.37367896</v>
      </c>
      <c r="O408" s="279">
        <f t="shared" si="294"/>
        <v>0.46469895999999999</v>
      </c>
      <c r="P408" s="238">
        <f t="shared" si="284"/>
        <v>0</v>
      </c>
      <c r="Q408" s="238">
        <f t="shared" si="284"/>
        <v>0</v>
      </c>
      <c r="R408" s="238">
        <f t="shared" si="284"/>
        <v>0</v>
      </c>
      <c r="S408" s="238">
        <f t="shared" si="287"/>
        <v>0</v>
      </c>
      <c r="T408" s="238">
        <f t="shared" si="288"/>
        <v>0</v>
      </c>
      <c r="U408" s="238">
        <f t="shared" si="288"/>
        <v>0.04</v>
      </c>
      <c r="V408" s="238">
        <f t="shared" si="288"/>
        <v>0.04</v>
      </c>
      <c r="W408" s="238">
        <f t="shared" si="289"/>
        <v>0.08</v>
      </c>
      <c r="X408" s="238">
        <f t="shared" si="290"/>
        <v>0.04</v>
      </c>
      <c r="Y408" s="238">
        <f t="shared" si="290"/>
        <v>0.04</v>
      </c>
      <c r="Z408" s="238">
        <f t="shared" si="290"/>
        <v>0.04</v>
      </c>
      <c r="AA408" s="238">
        <f t="shared" si="291"/>
        <v>0.12</v>
      </c>
      <c r="AB408" s="239">
        <f t="shared" si="283"/>
        <v>0.66469895999999995</v>
      </c>
    </row>
    <row r="409" spans="1:28" s="50" customFormat="1" ht="17.25" customHeight="1" x14ac:dyDescent="0.2">
      <c r="A409" s="59"/>
      <c r="B409" s="63">
        <v>0.02</v>
      </c>
      <c r="C409" s="52" t="s">
        <v>122</v>
      </c>
      <c r="D409" s="63" t="s">
        <v>129</v>
      </c>
      <c r="E409" s="172">
        <f t="shared" si="292"/>
        <v>0.13501852</v>
      </c>
      <c r="F409" s="172">
        <f t="shared" si="284"/>
        <v>0.24487451999999998</v>
      </c>
      <c r="G409" s="172">
        <f t="shared" si="284"/>
        <v>1.9960000000000002E-2</v>
      </c>
      <c r="H409" s="172">
        <f t="shared" si="284"/>
        <v>3.3000000000000002E-2</v>
      </c>
      <c r="I409" s="172">
        <f t="shared" si="284"/>
        <v>3.9920000000000004E-2</v>
      </c>
      <c r="J409" s="180">
        <f t="shared" si="293"/>
        <v>9.2880000000000018E-2</v>
      </c>
      <c r="K409" s="180">
        <f t="shared" si="284"/>
        <v>0.83733404000000011</v>
      </c>
      <c r="L409" s="205">
        <f t="shared" si="284"/>
        <v>0</v>
      </c>
      <c r="M409" s="205">
        <f t="shared" si="284"/>
        <v>9.1020000000000004E-2</v>
      </c>
      <c r="N409" s="205">
        <f t="shared" si="284"/>
        <v>0.37367896</v>
      </c>
      <c r="O409" s="279">
        <f t="shared" si="294"/>
        <v>0.46469895999999999</v>
      </c>
      <c r="P409" s="238">
        <f t="shared" si="284"/>
        <v>0</v>
      </c>
      <c r="Q409" s="238">
        <f t="shared" si="284"/>
        <v>0</v>
      </c>
      <c r="R409" s="238">
        <f t="shared" si="284"/>
        <v>0</v>
      </c>
      <c r="S409" s="238">
        <f t="shared" si="287"/>
        <v>0</v>
      </c>
      <c r="T409" s="238">
        <f t="shared" si="288"/>
        <v>0</v>
      </c>
      <c r="U409" s="238">
        <f t="shared" si="288"/>
        <v>0.04</v>
      </c>
      <c r="V409" s="238">
        <f t="shared" si="288"/>
        <v>0.04</v>
      </c>
      <c r="W409" s="238">
        <f t="shared" si="289"/>
        <v>0.08</v>
      </c>
      <c r="X409" s="238">
        <f t="shared" si="290"/>
        <v>0.04</v>
      </c>
      <c r="Y409" s="238">
        <f t="shared" si="290"/>
        <v>0.04</v>
      </c>
      <c r="Z409" s="238">
        <f t="shared" si="290"/>
        <v>0.04</v>
      </c>
      <c r="AA409" s="238">
        <f t="shared" si="291"/>
        <v>0.12</v>
      </c>
      <c r="AB409" s="239">
        <f t="shared" si="283"/>
        <v>0.66469895999999995</v>
      </c>
    </row>
    <row r="410" spans="1:28" s="50" customFormat="1" ht="17.25" customHeight="1" x14ac:dyDescent="0.2">
      <c r="A410" s="59"/>
      <c r="B410" s="63">
        <v>0.02</v>
      </c>
      <c r="C410" s="52" t="s">
        <v>123</v>
      </c>
      <c r="D410" s="63" t="s">
        <v>129</v>
      </c>
      <c r="E410" s="172">
        <f t="shared" si="292"/>
        <v>0.13501852</v>
      </c>
      <c r="F410" s="172">
        <f t="shared" si="284"/>
        <v>0.24487451999999998</v>
      </c>
      <c r="G410" s="172">
        <f t="shared" si="284"/>
        <v>1.9960000000000002E-2</v>
      </c>
      <c r="H410" s="172">
        <f t="shared" si="284"/>
        <v>3.3000000000000002E-2</v>
      </c>
      <c r="I410" s="172">
        <f t="shared" si="284"/>
        <v>3.9920000000000004E-2</v>
      </c>
      <c r="J410" s="180">
        <f t="shared" si="293"/>
        <v>9.2880000000000018E-2</v>
      </c>
      <c r="K410" s="180">
        <f t="shared" si="284"/>
        <v>0.83733404000000011</v>
      </c>
      <c r="L410" s="205">
        <f t="shared" si="284"/>
        <v>0</v>
      </c>
      <c r="M410" s="205">
        <f t="shared" si="284"/>
        <v>9.1020000000000004E-2</v>
      </c>
      <c r="N410" s="205">
        <f t="shared" si="284"/>
        <v>0.37367896</v>
      </c>
      <c r="O410" s="279">
        <f t="shared" si="294"/>
        <v>0.46469895999999999</v>
      </c>
      <c r="P410" s="238">
        <f t="shared" si="284"/>
        <v>0</v>
      </c>
      <c r="Q410" s="238">
        <f t="shared" si="284"/>
        <v>0</v>
      </c>
      <c r="R410" s="238">
        <f t="shared" si="284"/>
        <v>0</v>
      </c>
      <c r="S410" s="238">
        <f t="shared" si="287"/>
        <v>0</v>
      </c>
      <c r="T410" s="238">
        <f t="shared" si="288"/>
        <v>0</v>
      </c>
      <c r="U410" s="238">
        <f t="shared" si="288"/>
        <v>0.04</v>
      </c>
      <c r="V410" s="238">
        <f t="shared" si="288"/>
        <v>0.04</v>
      </c>
      <c r="W410" s="238">
        <f t="shared" si="289"/>
        <v>0.08</v>
      </c>
      <c r="X410" s="238">
        <f t="shared" si="290"/>
        <v>0.04</v>
      </c>
      <c r="Y410" s="238">
        <f t="shared" si="290"/>
        <v>0.04</v>
      </c>
      <c r="Z410" s="238">
        <f t="shared" si="290"/>
        <v>0.04</v>
      </c>
      <c r="AA410" s="238">
        <f t="shared" si="291"/>
        <v>0.12</v>
      </c>
      <c r="AB410" s="239">
        <f t="shared" si="283"/>
        <v>0.66469895999999995</v>
      </c>
    </row>
    <row r="411" spans="1:28" s="50" customFormat="1" ht="17.25" customHeight="1" x14ac:dyDescent="0.2">
      <c r="A411" s="59"/>
      <c r="B411" s="63">
        <v>0.02</v>
      </c>
      <c r="C411" s="52" t="s">
        <v>124</v>
      </c>
      <c r="D411" s="63" t="s">
        <v>129</v>
      </c>
      <c r="E411" s="172">
        <f t="shared" si="292"/>
        <v>0.13501852</v>
      </c>
      <c r="F411" s="172">
        <f t="shared" si="284"/>
        <v>0.24487451999999998</v>
      </c>
      <c r="G411" s="172">
        <f t="shared" si="284"/>
        <v>1.9960000000000002E-2</v>
      </c>
      <c r="H411" s="172">
        <f t="shared" si="284"/>
        <v>3.3000000000000002E-2</v>
      </c>
      <c r="I411" s="172">
        <f t="shared" si="284"/>
        <v>3.9920000000000004E-2</v>
      </c>
      <c r="J411" s="180">
        <f t="shared" si="293"/>
        <v>9.2880000000000018E-2</v>
      </c>
      <c r="K411" s="180">
        <f>K$398*$B411</f>
        <v>0.83733404000000011</v>
      </c>
      <c r="L411" s="205">
        <f t="shared" si="284"/>
        <v>0</v>
      </c>
      <c r="M411" s="205">
        <f t="shared" si="284"/>
        <v>9.1020000000000004E-2</v>
      </c>
      <c r="N411" s="205">
        <f t="shared" si="284"/>
        <v>0.37367896</v>
      </c>
      <c r="O411" s="279">
        <f t="shared" si="294"/>
        <v>0.46469895999999999</v>
      </c>
      <c r="P411" s="238">
        <f t="shared" si="284"/>
        <v>0</v>
      </c>
      <c r="Q411" s="238">
        <f t="shared" si="284"/>
        <v>0</v>
      </c>
      <c r="R411" s="238">
        <f t="shared" si="284"/>
        <v>0</v>
      </c>
      <c r="S411" s="238">
        <f t="shared" si="287"/>
        <v>0</v>
      </c>
      <c r="T411" s="238">
        <f t="shared" si="288"/>
        <v>0</v>
      </c>
      <c r="U411" s="238">
        <f t="shared" si="288"/>
        <v>0.04</v>
      </c>
      <c r="V411" s="238">
        <f t="shared" si="288"/>
        <v>0.04</v>
      </c>
      <c r="W411" s="238">
        <f t="shared" si="289"/>
        <v>0.08</v>
      </c>
      <c r="X411" s="238">
        <f t="shared" si="290"/>
        <v>0.04</v>
      </c>
      <c r="Y411" s="238">
        <f t="shared" si="290"/>
        <v>0.04</v>
      </c>
      <c r="Z411" s="238">
        <f t="shared" si="290"/>
        <v>0.04</v>
      </c>
      <c r="AA411" s="238">
        <f t="shared" si="291"/>
        <v>0.12</v>
      </c>
      <c r="AB411" s="239">
        <f t="shared" si="283"/>
        <v>0.66469895999999995</v>
      </c>
    </row>
    <row r="412" spans="1:28" s="50" customFormat="1" ht="17.25" customHeight="1" x14ac:dyDescent="0.2">
      <c r="A412" s="59"/>
      <c r="B412" s="63">
        <v>0.11</v>
      </c>
      <c r="C412" s="52" t="s">
        <v>125</v>
      </c>
      <c r="D412" s="63" t="s">
        <v>129</v>
      </c>
      <c r="E412" s="172">
        <f t="shared" si="292"/>
        <v>0.74260185999999995</v>
      </c>
      <c r="F412" s="172">
        <f t="shared" si="284"/>
        <v>1.3468098599999998</v>
      </c>
      <c r="G412" s="172">
        <f t="shared" si="284"/>
        <v>0.10978</v>
      </c>
      <c r="H412" s="172">
        <f t="shared" si="284"/>
        <v>0.18149999999999999</v>
      </c>
      <c r="I412" s="172">
        <f t="shared" si="284"/>
        <v>0.21956000000000001</v>
      </c>
      <c r="J412" s="180">
        <f t="shared" si="293"/>
        <v>0.51083999999999996</v>
      </c>
      <c r="K412" s="180">
        <f t="shared" si="284"/>
        <v>4.60533722</v>
      </c>
      <c r="L412" s="205">
        <f t="shared" si="284"/>
        <v>0</v>
      </c>
      <c r="M412" s="205">
        <f>M$398*$B412</f>
        <v>0.50061</v>
      </c>
      <c r="N412" s="205">
        <f t="shared" si="284"/>
        <v>2.0552342800000001</v>
      </c>
      <c r="O412" s="279">
        <f t="shared" si="294"/>
        <v>2.5558442800000001</v>
      </c>
      <c r="P412" s="238">
        <f t="shared" si="284"/>
        <v>0</v>
      </c>
      <c r="Q412" s="238">
        <f t="shared" si="284"/>
        <v>0</v>
      </c>
      <c r="R412" s="238">
        <f t="shared" si="284"/>
        <v>0</v>
      </c>
      <c r="S412" s="238">
        <f t="shared" si="287"/>
        <v>0</v>
      </c>
      <c r="T412" s="238">
        <f t="shared" si="288"/>
        <v>0</v>
      </c>
      <c r="U412" s="238">
        <f t="shared" si="288"/>
        <v>0.22</v>
      </c>
      <c r="V412" s="238">
        <f t="shared" si="288"/>
        <v>0.22</v>
      </c>
      <c r="W412" s="238">
        <f t="shared" si="289"/>
        <v>0.44</v>
      </c>
      <c r="X412" s="238">
        <f t="shared" si="290"/>
        <v>0.22</v>
      </c>
      <c r="Y412" s="238">
        <f t="shared" si="290"/>
        <v>0.22</v>
      </c>
      <c r="Z412" s="238">
        <f t="shared" si="290"/>
        <v>0.22</v>
      </c>
      <c r="AA412" s="238">
        <f t="shared" si="291"/>
        <v>0.66</v>
      </c>
      <c r="AB412" s="239">
        <f t="shared" si="283"/>
        <v>3.6558442800000002</v>
      </c>
    </row>
    <row r="413" spans="1:28" s="50" customFormat="1" ht="17.25" customHeight="1" x14ac:dyDescent="0.2">
      <c r="A413" s="59"/>
      <c r="B413" s="63">
        <v>0.08</v>
      </c>
      <c r="C413" s="52" t="s">
        <v>126</v>
      </c>
      <c r="D413" s="63" t="s">
        <v>129</v>
      </c>
      <c r="E413" s="172">
        <f t="shared" si="292"/>
        <v>0.54007408000000001</v>
      </c>
      <c r="F413" s="172">
        <f t="shared" si="284"/>
        <v>0.97949807999999994</v>
      </c>
      <c r="G413" s="172">
        <f t="shared" si="284"/>
        <v>7.9840000000000008E-2</v>
      </c>
      <c r="H413" s="172">
        <f t="shared" si="284"/>
        <v>0.13200000000000001</v>
      </c>
      <c r="I413" s="172">
        <f t="shared" si="284"/>
        <v>0.15968000000000002</v>
      </c>
      <c r="J413" s="180">
        <f>SUM(G413:I413)</f>
        <v>0.37152000000000007</v>
      </c>
      <c r="K413" s="180">
        <f t="shared" si="284"/>
        <v>3.3493361600000005</v>
      </c>
      <c r="L413" s="205">
        <f t="shared" si="284"/>
        <v>0</v>
      </c>
      <c r="M413" s="205">
        <f t="shared" si="284"/>
        <v>0.36408000000000001</v>
      </c>
      <c r="N413" s="205">
        <f t="shared" si="284"/>
        <v>1.49471584</v>
      </c>
      <c r="O413" s="279">
        <f t="shared" si="294"/>
        <v>1.85879584</v>
      </c>
      <c r="P413" s="238">
        <f t="shared" si="284"/>
        <v>0</v>
      </c>
      <c r="Q413" s="238">
        <f t="shared" si="284"/>
        <v>0</v>
      </c>
      <c r="R413" s="238">
        <f t="shared" si="284"/>
        <v>0</v>
      </c>
      <c r="S413" s="238">
        <f t="shared" si="287"/>
        <v>0</v>
      </c>
      <c r="T413" s="238">
        <f t="shared" si="288"/>
        <v>0</v>
      </c>
      <c r="U413" s="238">
        <f t="shared" si="288"/>
        <v>0.16</v>
      </c>
      <c r="V413" s="238">
        <f t="shared" si="288"/>
        <v>0.16</v>
      </c>
      <c r="W413" s="238">
        <f t="shared" si="289"/>
        <v>0.32</v>
      </c>
      <c r="X413" s="238">
        <f t="shared" si="290"/>
        <v>0.16</v>
      </c>
      <c r="Y413" s="238">
        <f t="shared" si="290"/>
        <v>0.16</v>
      </c>
      <c r="Z413" s="238">
        <f t="shared" si="290"/>
        <v>0.16</v>
      </c>
      <c r="AA413" s="238">
        <f t="shared" si="291"/>
        <v>0.48</v>
      </c>
      <c r="AB413" s="239">
        <f t="shared" si="283"/>
        <v>2.6587958399999998</v>
      </c>
    </row>
    <row r="414" spans="1:28" s="50" customFormat="1" ht="17.25" customHeight="1" x14ac:dyDescent="0.2">
      <c r="A414" s="59"/>
      <c r="B414" s="63">
        <v>0.03</v>
      </c>
      <c r="C414" s="52" t="s">
        <v>127</v>
      </c>
      <c r="D414" s="63" t="s">
        <v>129</v>
      </c>
      <c r="E414" s="172">
        <f t="shared" si="292"/>
        <v>0.20252777999999999</v>
      </c>
      <c r="F414" s="172">
        <f t="shared" si="284"/>
        <v>0.36731177999999998</v>
      </c>
      <c r="G414" s="172">
        <f t="shared" si="284"/>
        <v>2.9939999999999998E-2</v>
      </c>
      <c r="H414" s="172">
        <f t="shared" si="284"/>
        <v>4.9499999999999995E-2</v>
      </c>
      <c r="I414" s="172">
        <f t="shared" si="284"/>
        <v>5.9879999999999996E-2</v>
      </c>
      <c r="J414" s="180">
        <f t="shared" si="293"/>
        <v>0.13932</v>
      </c>
      <c r="K414" s="180">
        <f t="shared" si="284"/>
        <v>1.25600106</v>
      </c>
      <c r="L414" s="205">
        <f t="shared" si="284"/>
        <v>0</v>
      </c>
      <c r="M414" s="205">
        <f t="shared" si="284"/>
        <v>0.13653000000000001</v>
      </c>
      <c r="N414" s="205">
        <f t="shared" si="284"/>
        <v>0.56051843999999995</v>
      </c>
      <c r="O414" s="279">
        <f t="shared" si="294"/>
        <v>0.69704843999999999</v>
      </c>
      <c r="P414" s="238">
        <f t="shared" si="284"/>
        <v>0</v>
      </c>
      <c r="Q414" s="238">
        <f t="shared" si="284"/>
        <v>0</v>
      </c>
      <c r="R414" s="238">
        <f t="shared" si="284"/>
        <v>0</v>
      </c>
      <c r="S414" s="238">
        <f t="shared" si="287"/>
        <v>0</v>
      </c>
      <c r="T414" s="238">
        <f t="shared" si="288"/>
        <v>0</v>
      </c>
      <c r="U414" s="238">
        <f t="shared" si="288"/>
        <v>0.06</v>
      </c>
      <c r="V414" s="238">
        <f t="shared" si="288"/>
        <v>0.06</v>
      </c>
      <c r="W414" s="238">
        <f t="shared" si="289"/>
        <v>0.12</v>
      </c>
      <c r="X414" s="238">
        <f t="shared" si="290"/>
        <v>0.06</v>
      </c>
      <c r="Y414" s="238">
        <f t="shared" si="290"/>
        <v>0.06</v>
      </c>
      <c r="Z414" s="238">
        <f t="shared" si="290"/>
        <v>0.06</v>
      </c>
      <c r="AA414" s="238">
        <f t="shared" si="291"/>
        <v>0.18</v>
      </c>
      <c r="AB414" s="239">
        <f t="shared" si="283"/>
        <v>0.99704843999999992</v>
      </c>
    </row>
    <row r="415" spans="1:28" s="50" customFormat="1" ht="17.25" customHeight="1" x14ac:dyDescent="0.2">
      <c r="A415" s="414" t="s">
        <v>85</v>
      </c>
      <c r="B415" s="415"/>
      <c r="C415" s="416" t="s">
        <v>86</v>
      </c>
      <c r="D415" s="417"/>
      <c r="E415" s="418">
        <f>E416+E433+E450+E467</f>
        <v>92.729272000000009</v>
      </c>
      <c r="F415" s="418">
        <f t="shared" ref="F415:J415" si="295">F416+F433+F450+F467</f>
        <v>300.33828399999999</v>
      </c>
      <c r="G415" s="418">
        <f t="shared" si="295"/>
        <v>86.841854999999995</v>
      </c>
      <c r="H415" s="418">
        <f t="shared" si="295"/>
        <v>73.613416400000006</v>
      </c>
      <c r="I415" s="418">
        <f t="shared" si="295"/>
        <v>91.018271999999996</v>
      </c>
      <c r="J415" s="418">
        <f t="shared" si="295"/>
        <v>251.47354339999998</v>
      </c>
      <c r="K415" s="418">
        <f t="shared" ref="K415:AA415" si="296">K416+K433+K450+K467</f>
        <v>1081.6781413199999</v>
      </c>
      <c r="L415" s="208">
        <f t="shared" si="296"/>
        <v>74.105256999999995</v>
      </c>
      <c r="M415" s="208">
        <f t="shared" si="296"/>
        <v>73.420854000000006</v>
      </c>
      <c r="N415" s="208">
        <f t="shared" si="296"/>
        <v>72.198684999999998</v>
      </c>
      <c r="O415" s="208">
        <f t="shared" si="296"/>
        <v>219.72479600000003</v>
      </c>
      <c r="P415" s="208">
        <f t="shared" ref="P415" si="297">P416+P433+P450+P467</f>
        <v>75.306486000000007</v>
      </c>
      <c r="Q415" s="208">
        <f t="shared" ref="Q415:T415" si="298">Q416+Q433+Q450+Q467</f>
        <v>80.543144000000012</v>
      </c>
      <c r="R415" s="208">
        <f t="shared" si="298"/>
        <v>70.240276999999992</v>
      </c>
      <c r="S415" s="208">
        <f t="shared" si="298"/>
        <v>226.08990700000001</v>
      </c>
      <c r="T415" s="208">
        <f t="shared" si="298"/>
        <v>57.900111000000003</v>
      </c>
      <c r="U415" s="208">
        <f t="shared" si="296"/>
        <v>71.115894999999995</v>
      </c>
      <c r="V415" s="208">
        <f t="shared" si="296"/>
        <v>71.115894999999995</v>
      </c>
      <c r="W415" s="208">
        <f t="shared" si="296"/>
        <v>200.13190099999997</v>
      </c>
      <c r="X415" s="208">
        <f t="shared" ref="X415:Z415" si="299">X416+X433+X450+X467</f>
        <v>71.115894999999995</v>
      </c>
      <c r="Y415" s="208">
        <f t="shared" si="299"/>
        <v>71.115894999999995</v>
      </c>
      <c r="Z415" s="208">
        <f t="shared" si="299"/>
        <v>71.115894999999995</v>
      </c>
      <c r="AA415" s="208">
        <f t="shared" si="296"/>
        <v>213.34768499999998</v>
      </c>
      <c r="AB415" s="419">
        <f t="shared" si="283"/>
        <v>859.29428899999994</v>
      </c>
    </row>
    <row r="416" spans="1:28" s="62" customFormat="1" ht="17.25" customHeight="1" x14ac:dyDescent="0.2">
      <c r="A416" s="434">
        <v>25</v>
      </c>
      <c r="B416" s="425" t="s">
        <v>87</v>
      </c>
      <c r="C416" s="426" t="s">
        <v>88</v>
      </c>
      <c r="D416" s="64">
        <f>SUM(D417:D432)</f>
        <v>1.0000000000000002</v>
      </c>
      <c r="E416" s="428">
        <f>'1.Danh muc CPHC'!BD36</f>
        <v>64.475697999999994</v>
      </c>
      <c r="F416" s="428">
        <f>'1.Danh muc CPHC'!BE36</f>
        <v>199.338009</v>
      </c>
      <c r="G416" s="428">
        <f>'1.Danh muc CPHC'!BF36</f>
        <v>67.76894999999999</v>
      </c>
      <c r="H416" s="428">
        <f>'1.Danh muc CPHC'!BG36</f>
        <v>52.872953000000003</v>
      </c>
      <c r="I416" s="428">
        <f>'1.Danh muc CPHC'!BH36</f>
        <v>73.226349999999996</v>
      </c>
      <c r="J416" s="428">
        <f>'1.Danh muc CPHC'!BI36</f>
        <v>193.86825299999998</v>
      </c>
      <c r="K416" s="428">
        <f>'1.Danh muc CPHC'!BJ36</f>
        <v>730.66041159999997</v>
      </c>
      <c r="L416" s="173">
        <v>46.955311000000002</v>
      </c>
      <c r="M416" s="173">
        <v>44.085450000000002</v>
      </c>
      <c r="N416" s="173">
        <v>46.261472999999995</v>
      </c>
      <c r="O416" s="429">
        <f>SUM(L416:N416)</f>
        <v>137.302234</v>
      </c>
      <c r="P416" s="173">
        <v>49.36927</v>
      </c>
      <c r="Q416" s="173">
        <v>51.778767000000002</v>
      </c>
      <c r="R416" s="173">
        <v>54.422676000000003</v>
      </c>
      <c r="S416" s="241">
        <f>SUM(P416:R416)</f>
        <v>155.57071300000001</v>
      </c>
      <c r="T416" s="173">
        <v>41.271855000000002</v>
      </c>
      <c r="U416" s="173">
        <v>51.778767000000002</v>
      </c>
      <c r="V416" s="173">
        <v>51.778767000000002</v>
      </c>
      <c r="W416" s="241">
        <f>SUM(T416:V416)</f>
        <v>144.82938899999999</v>
      </c>
      <c r="X416" s="173">
        <v>51.778767000000002</v>
      </c>
      <c r="Y416" s="173">
        <v>51.778767000000002</v>
      </c>
      <c r="Z416" s="173">
        <v>51.778767000000002</v>
      </c>
      <c r="AA416" s="241">
        <f>SUM(X416:Z416)</f>
        <v>155.33630099999999</v>
      </c>
      <c r="AB416" s="241">
        <f t="shared" si="283"/>
        <v>593.03863699999999</v>
      </c>
    </row>
    <row r="417" spans="1:28" s="50" customFormat="1" ht="17.25" customHeight="1" x14ac:dyDescent="0.2">
      <c r="A417" s="59"/>
      <c r="B417" s="51"/>
      <c r="C417" s="52" t="s">
        <v>112</v>
      </c>
      <c r="D417" s="63">
        <v>0.1</v>
      </c>
      <c r="E417" s="172">
        <f>E$416*$D417</f>
        <v>6.4475698000000001</v>
      </c>
      <c r="F417" s="172">
        <f t="shared" ref="F417:I432" si="300">F$416*$D417</f>
        <v>19.933800900000001</v>
      </c>
      <c r="G417" s="172">
        <f t="shared" si="300"/>
        <v>6.7768949999999997</v>
      </c>
      <c r="H417" s="172">
        <f t="shared" si="300"/>
        <v>5.2872953000000003</v>
      </c>
      <c r="I417" s="172">
        <f t="shared" si="300"/>
        <v>7.322635</v>
      </c>
      <c r="J417" s="180">
        <f t="shared" ref="J417:J432" si="301">SUM(G417:I417)</f>
        <v>19.386825299999998</v>
      </c>
      <c r="K417" s="180">
        <f t="shared" ref="K417:T432" si="302">K$416*$D417</f>
        <v>73.066041159999997</v>
      </c>
      <c r="L417" s="205">
        <f t="shared" si="302"/>
        <v>4.6955311000000002</v>
      </c>
      <c r="M417" s="205">
        <f t="shared" si="302"/>
        <v>4.4085450000000002</v>
      </c>
      <c r="N417" s="205">
        <f t="shared" si="302"/>
        <v>4.6261472999999995</v>
      </c>
      <c r="O417" s="279">
        <f t="shared" ref="O417" si="303">SUM(L417:N417)</f>
        <v>13.7302234</v>
      </c>
      <c r="P417" s="238">
        <f t="shared" si="302"/>
        <v>4.9369270000000007</v>
      </c>
      <c r="Q417" s="238">
        <f t="shared" si="302"/>
        <v>5.1778767000000006</v>
      </c>
      <c r="R417" s="238">
        <f t="shared" si="302"/>
        <v>5.442267600000001</v>
      </c>
      <c r="S417" s="238">
        <f t="shared" ref="S417:S432" si="304">SUM(P417:R417)</f>
        <v>15.557071300000002</v>
      </c>
      <c r="T417" s="238">
        <f t="shared" si="302"/>
        <v>4.1271855000000004</v>
      </c>
      <c r="U417" s="238">
        <f t="shared" ref="T417:V432" si="305">U$416*$D417</f>
        <v>5.1778767000000006</v>
      </c>
      <c r="V417" s="238">
        <f t="shared" si="305"/>
        <v>5.1778767000000006</v>
      </c>
      <c r="W417" s="238">
        <f t="shared" ref="W417:W432" si="306">SUM(T417:V417)</f>
        <v>14.482938900000002</v>
      </c>
      <c r="X417" s="238">
        <f t="shared" ref="X417:Z432" si="307">X$416*$D417</f>
        <v>5.1778767000000006</v>
      </c>
      <c r="Y417" s="238">
        <f t="shared" si="307"/>
        <v>5.1778767000000006</v>
      </c>
      <c r="Z417" s="238">
        <f t="shared" si="307"/>
        <v>5.1778767000000006</v>
      </c>
      <c r="AA417" s="238">
        <f t="shared" ref="AA417:AA432" si="308">SUM(X417:Z417)</f>
        <v>15.533630100000002</v>
      </c>
      <c r="AB417" s="239">
        <f t="shared" si="283"/>
        <v>59.303863700000008</v>
      </c>
    </row>
    <row r="418" spans="1:28" s="50" customFormat="1" ht="17.25" customHeight="1" x14ac:dyDescent="0.2">
      <c r="A418" s="59"/>
      <c r="B418" s="51"/>
      <c r="C418" s="52" t="s">
        <v>113</v>
      </c>
      <c r="D418" s="63">
        <v>0.1</v>
      </c>
      <c r="E418" s="172">
        <f t="shared" ref="E418:E432" si="309">E$416*$D418</f>
        <v>6.4475698000000001</v>
      </c>
      <c r="F418" s="172">
        <f t="shared" si="300"/>
        <v>19.933800900000001</v>
      </c>
      <c r="G418" s="172">
        <f t="shared" si="300"/>
        <v>6.7768949999999997</v>
      </c>
      <c r="H418" s="172">
        <f t="shared" si="300"/>
        <v>5.2872953000000003</v>
      </c>
      <c r="I418" s="172">
        <f t="shared" si="300"/>
        <v>7.322635</v>
      </c>
      <c r="J418" s="180">
        <f t="shared" si="301"/>
        <v>19.386825299999998</v>
      </c>
      <c r="K418" s="180">
        <f t="shared" si="302"/>
        <v>73.066041159999997</v>
      </c>
      <c r="L418" s="205">
        <f t="shared" si="302"/>
        <v>4.6955311000000002</v>
      </c>
      <c r="M418" s="205">
        <f t="shared" si="302"/>
        <v>4.4085450000000002</v>
      </c>
      <c r="N418" s="205">
        <f t="shared" si="302"/>
        <v>4.6261472999999995</v>
      </c>
      <c r="O418" s="279">
        <f t="shared" ref="O418:O432" si="310">SUM(L418:N418)</f>
        <v>13.7302234</v>
      </c>
      <c r="P418" s="238">
        <f t="shared" si="302"/>
        <v>4.9369270000000007</v>
      </c>
      <c r="Q418" s="238">
        <f t="shared" si="302"/>
        <v>5.1778767000000006</v>
      </c>
      <c r="R418" s="238">
        <f t="shared" si="302"/>
        <v>5.442267600000001</v>
      </c>
      <c r="S418" s="238">
        <f t="shared" si="304"/>
        <v>15.557071300000002</v>
      </c>
      <c r="T418" s="238">
        <f t="shared" si="305"/>
        <v>4.1271855000000004</v>
      </c>
      <c r="U418" s="238">
        <f t="shared" si="305"/>
        <v>5.1778767000000006</v>
      </c>
      <c r="V418" s="238">
        <f t="shared" si="305"/>
        <v>5.1778767000000006</v>
      </c>
      <c r="W418" s="238">
        <f t="shared" si="306"/>
        <v>14.482938900000002</v>
      </c>
      <c r="X418" s="238">
        <f t="shared" si="307"/>
        <v>5.1778767000000006</v>
      </c>
      <c r="Y418" s="238">
        <f t="shared" si="307"/>
        <v>5.1778767000000006</v>
      </c>
      <c r="Z418" s="238">
        <f t="shared" si="307"/>
        <v>5.1778767000000006</v>
      </c>
      <c r="AA418" s="238">
        <f t="shared" si="308"/>
        <v>15.533630100000002</v>
      </c>
      <c r="AB418" s="239">
        <f t="shared" si="283"/>
        <v>59.303863700000008</v>
      </c>
    </row>
    <row r="419" spans="1:28" s="50" customFormat="1" ht="17.25" customHeight="1" x14ac:dyDescent="0.2">
      <c r="A419" s="59"/>
      <c r="B419" s="51"/>
      <c r="C419" s="52" t="s">
        <v>114</v>
      </c>
      <c r="D419" s="63">
        <v>0.1</v>
      </c>
      <c r="E419" s="172">
        <f t="shared" si="309"/>
        <v>6.4475698000000001</v>
      </c>
      <c r="F419" s="172">
        <f t="shared" si="300"/>
        <v>19.933800900000001</v>
      </c>
      <c r="G419" s="172">
        <f t="shared" si="300"/>
        <v>6.7768949999999997</v>
      </c>
      <c r="H419" s="172">
        <f t="shared" si="300"/>
        <v>5.2872953000000003</v>
      </c>
      <c r="I419" s="172">
        <f t="shared" si="300"/>
        <v>7.322635</v>
      </c>
      <c r="J419" s="180">
        <f t="shared" si="301"/>
        <v>19.386825299999998</v>
      </c>
      <c r="K419" s="180">
        <f t="shared" si="302"/>
        <v>73.066041159999997</v>
      </c>
      <c r="L419" s="205">
        <f t="shared" si="302"/>
        <v>4.6955311000000002</v>
      </c>
      <c r="M419" s="205">
        <f t="shared" si="302"/>
        <v>4.4085450000000002</v>
      </c>
      <c r="N419" s="205">
        <f t="shared" si="302"/>
        <v>4.6261472999999995</v>
      </c>
      <c r="O419" s="279">
        <f t="shared" si="310"/>
        <v>13.7302234</v>
      </c>
      <c r="P419" s="238">
        <f t="shared" si="302"/>
        <v>4.9369270000000007</v>
      </c>
      <c r="Q419" s="238">
        <f t="shared" si="302"/>
        <v>5.1778767000000006</v>
      </c>
      <c r="R419" s="238">
        <f t="shared" si="302"/>
        <v>5.442267600000001</v>
      </c>
      <c r="S419" s="238">
        <f t="shared" si="304"/>
        <v>15.557071300000002</v>
      </c>
      <c r="T419" s="238">
        <f t="shared" si="305"/>
        <v>4.1271855000000004</v>
      </c>
      <c r="U419" s="238">
        <f t="shared" si="305"/>
        <v>5.1778767000000006</v>
      </c>
      <c r="V419" s="238">
        <f t="shared" si="305"/>
        <v>5.1778767000000006</v>
      </c>
      <c r="W419" s="238">
        <f t="shared" si="306"/>
        <v>14.482938900000002</v>
      </c>
      <c r="X419" s="238">
        <f t="shared" si="307"/>
        <v>5.1778767000000006</v>
      </c>
      <c r="Y419" s="238">
        <f t="shared" si="307"/>
        <v>5.1778767000000006</v>
      </c>
      <c r="Z419" s="238">
        <f t="shared" si="307"/>
        <v>5.1778767000000006</v>
      </c>
      <c r="AA419" s="238">
        <f t="shared" si="308"/>
        <v>15.533630100000002</v>
      </c>
      <c r="AB419" s="239">
        <f t="shared" si="283"/>
        <v>59.303863700000008</v>
      </c>
    </row>
    <row r="420" spans="1:28" s="50" customFormat="1" ht="17.25" customHeight="1" x14ac:dyDescent="0.2">
      <c r="A420" s="59"/>
      <c r="B420" s="51"/>
      <c r="C420" s="52" t="s">
        <v>115</v>
      </c>
      <c r="D420" s="63">
        <v>0.06</v>
      </c>
      <c r="E420" s="172">
        <f t="shared" si="309"/>
        <v>3.8685418799999995</v>
      </c>
      <c r="F420" s="172">
        <f t="shared" si="300"/>
        <v>11.960280539999999</v>
      </c>
      <c r="G420" s="172">
        <f t="shared" si="300"/>
        <v>4.0661369999999994</v>
      </c>
      <c r="H420" s="172">
        <f t="shared" si="300"/>
        <v>3.1723771800000002</v>
      </c>
      <c r="I420" s="172">
        <f t="shared" si="300"/>
        <v>4.3935809999999993</v>
      </c>
      <c r="J420" s="180">
        <f t="shared" si="301"/>
        <v>11.632095179999999</v>
      </c>
      <c r="K420" s="180">
        <f t="shared" si="302"/>
        <v>43.839624695999994</v>
      </c>
      <c r="L420" s="205">
        <f t="shared" si="302"/>
        <v>2.8173186600000002</v>
      </c>
      <c r="M420" s="205">
        <f t="shared" si="302"/>
        <v>2.645127</v>
      </c>
      <c r="N420" s="205">
        <f t="shared" si="302"/>
        <v>2.7756883799999996</v>
      </c>
      <c r="O420" s="279">
        <f t="shared" si="310"/>
        <v>8.2381340400000003</v>
      </c>
      <c r="P420" s="238">
        <f t="shared" si="302"/>
        <v>2.9621561999999999</v>
      </c>
      <c r="Q420" s="238">
        <f t="shared" si="302"/>
        <v>3.10672602</v>
      </c>
      <c r="R420" s="238">
        <f t="shared" si="302"/>
        <v>3.26536056</v>
      </c>
      <c r="S420" s="238">
        <f t="shared" si="304"/>
        <v>9.3342427800000003</v>
      </c>
      <c r="T420" s="238">
        <f t="shared" si="305"/>
        <v>2.4763112999999999</v>
      </c>
      <c r="U420" s="238">
        <f t="shared" si="305"/>
        <v>3.10672602</v>
      </c>
      <c r="V420" s="238">
        <f t="shared" si="305"/>
        <v>3.10672602</v>
      </c>
      <c r="W420" s="238">
        <f t="shared" si="306"/>
        <v>8.6897633399999989</v>
      </c>
      <c r="X420" s="238">
        <f t="shared" si="307"/>
        <v>3.10672602</v>
      </c>
      <c r="Y420" s="238">
        <f t="shared" si="307"/>
        <v>3.10672602</v>
      </c>
      <c r="Z420" s="238">
        <f t="shared" si="307"/>
        <v>3.10672602</v>
      </c>
      <c r="AA420" s="238">
        <f t="shared" si="308"/>
        <v>9.3201780599999999</v>
      </c>
      <c r="AB420" s="239">
        <f t="shared" si="283"/>
        <v>35.582318219999998</v>
      </c>
    </row>
    <row r="421" spans="1:28" s="50" customFormat="1" ht="17.25" customHeight="1" x14ac:dyDescent="0.2">
      <c r="A421" s="59"/>
      <c r="B421" s="51"/>
      <c r="C421" s="52" t="s">
        <v>116</v>
      </c>
      <c r="D421" s="63">
        <v>0.06</v>
      </c>
      <c r="E421" s="172">
        <f t="shared" si="309"/>
        <v>3.8685418799999995</v>
      </c>
      <c r="F421" s="172">
        <f t="shared" si="300"/>
        <v>11.960280539999999</v>
      </c>
      <c r="G421" s="172">
        <f t="shared" si="300"/>
        <v>4.0661369999999994</v>
      </c>
      <c r="H421" s="172">
        <f t="shared" si="300"/>
        <v>3.1723771800000002</v>
      </c>
      <c r="I421" s="172">
        <f t="shared" si="300"/>
        <v>4.3935809999999993</v>
      </c>
      <c r="J421" s="180">
        <f t="shared" si="301"/>
        <v>11.632095179999999</v>
      </c>
      <c r="K421" s="180">
        <f t="shared" si="302"/>
        <v>43.839624695999994</v>
      </c>
      <c r="L421" s="205">
        <f t="shared" si="302"/>
        <v>2.8173186600000002</v>
      </c>
      <c r="M421" s="205">
        <f t="shared" si="302"/>
        <v>2.645127</v>
      </c>
      <c r="N421" s="205">
        <f t="shared" si="302"/>
        <v>2.7756883799999996</v>
      </c>
      <c r="O421" s="279">
        <f t="shared" si="310"/>
        <v>8.2381340400000003</v>
      </c>
      <c r="P421" s="238">
        <f t="shared" si="302"/>
        <v>2.9621561999999999</v>
      </c>
      <c r="Q421" s="238">
        <f t="shared" si="302"/>
        <v>3.10672602</v>
      </c>
      <c r="R421" s="238">
        <f t="shared" si="302"/>
        <v>3.26536056</v>
      </c>
      <c r="S421" s="238">
        <f t="shared" si="304"/>
        <v>9.3342427800000003</v>
      </c>
      <c r="T421" s="238">
        <f t="shared" si="305"/>
        <v>2.4763112999999999</v>
      </c>
      <c r="U421" s="238">
        <f t="shared" si="305"/>
        <v>3.10672602</v>
      </c>
      <c r="V421" s="238">
        <f t="shared" si="305"/>
        <v>3.10672602</v>
      </c>
      <c r="W421" s="238">
        <f t="shared" si="306"/>
        <v>8.6897633399999989</v>
      </c>
      <c r="X421" s="238">
        <f t="shared" si="307"/>
        <v>3.10672602</v>
      </c>
      <c r="Y421" s="238">
        <f t="shared" si="307"/>
        <v>3.10672602</v>
      </c>
      <c r="Z421" s="238">
        <f t="shared" si="307"/>
        <v>3.10672602</v>
      </c>
      <c r="AA421" s="238">
        <f t="shared" si="308"/>
        <v>9.3201780599999999</v>
      </c>
      <c r="AB421" s="239">
        <f t="shared" si="283"/>
        <v>35.582318219999998</v>
      </c>
    </row>
    <row r="422" spans="1:28" s="50" customFormat="1" ht="17.25" customHeight="1" x14ac:dyDescent="0.2">
      <c r="A422" s="59"/>
      <c r="B422" s="51"/>
      <c r="C422" s="52" t="s">
        <v>117</v>
      </c>
      <c r="D422" s="63">
        <v>0.08</v>
      </c>
      <c r="E422" s="172">
        <f t="shared" si="309"/>
        <v>5.1580558399999994</v>
      </c>
      <c r="F422" s="172">
        <f t="shared" si="300"/>
        <v>15.94704072</v>
      </c>
      <c r="G422" s="172">
        <f t="shared" si="300"/>
        <v>5.4215159999999996</v>
      </c>
      <c r="H422" s="172">
        <f t="shared" si="300"/>
        <v>4.22983624</v>
      </c>
      <c r="I422" s="172">
        <f t="shared" si="300"/>
        <v>5.8581079999999996</v>
      </c>
      <c r="J422" s="180">
        <f t="shared" si="301"/>
        <v>15.509460239999999</v>
      </c>
      <c r="K422" s="180">
        <f t="shared" si="302"/>
        <v>58.452832927999999</v>
      </c>
      <c r="L422" s="205">
        <f t="shared" si="302"/>
        <v>3.7564248800000004</v>
      </c>
      <c r="M422" s="205">
        <f t="shared" si="302"/>
        <v>3.5268360000000003</v>
      </c>
      <c r="N422" s="205">
        <f t="shared" si="302"/>
        <v>3.7009178399999998</v>
      </c>
      <c r="O422" s="279">
        <f t="shared" si="310"/>
        <v>10.984178719999999</v>
      </c>
      <c r="P422" s="238">
        <f t="shared" si="302"/>
        <v>3.9495416000000003</v>
      </c>
      <c r="Q422" s="238">
        <f t="shared" si="302"/>
        <v>4.1423013600000003</v>
      </c>
      <c r="R422" s="238">
        <f t="shared" si="302"/>
        <v>4.3538140800000003</v>
      </c>
      <c r="S422" s="238">
        <f t="shared" si="304"/>
        <v>12.44565704</v>
      </c>
      <c r="T422" s="238">
        <f t="shared" si="305"/>
        <v>3.3017484000000001</v>
      </c>
      <c r="U422" s="238">
        <f t="shared" si="305"/>
        <v>4.1423013600000003</v>
      </c>
      <c r="V422" s="238">
        <f t="shared" si="305"/>
        <v>4.1423013600000003</v>
      </c>
      <c r="W422" s="238">
        <f t="shared" si="306"/>
        <v>11.58635112</v>
      </c>
      <c r="X422" s="238">
        <f t="shared" si="307"/>
        <v>4.1423013600000003</v>
      </c>
      <c r="Y422" s="238">
        <f t="shared" si="307"/>
        <v>4.1423013600000003</v>
      </c>
      <c r="Z422" s="238">
        <f t="shared" si="307"/>
        <v>4.1423013600000003</v>
      </c>
      <c r="AA422" s="238">
        <f t="shared" si="308"/>
        <v>12.42690408</v>
      </c>
      <c r="AB422" s="239">
        <f t="shared" si="283"/>
        <v>47.443090960000006</v>
      </c>
    </row>
    <row r="423" spans="1:28" s="50" customFormat="1" ht="17.25" customHeight="1" x14ac:dyDescent="0.2">
      <c r="A423" s="59"/>
      <c r="B423" s="51"/>
      <c r="C423" s="52" t="s">
        <v>118</v>
      </c>
      <c r="D423" s="63">
        <v>0.08</v>
      </c>
      <c r="E423" s="172">
        <f t="shared" si="309"/>
        <v>5.1580558399999994</v>
      </c>
      <c r="F423" s="172">
        <f t="shared" si="300"/>
        <v>15.94704072</v>
      </c>
      <c r="G423" s="172">
        <f t="shared" si="300"/>
        <v>5.4215159999999996</v>
      </c>
      <c r="H423" s="172">
        <f t="shared" si="300"/>
        <v>4.22983624</v>
      </c>
      <c r="I423" s="172">
        <f t="shared" si="300"/>
        <v>5.8581079999999996</v>
      </c>
      <c r="J423" s="180">
        <f t="shared" si="301"/>
        <v>15.509460239999999</v>
      </c>
      <c r="K423" s="180">
        <f t="shared" si="302"/>
        <v>58.452832927999999</v>
      </c>
      <c r="L423" s="205">
        <f t="shared" si="302"/>
        <v>3.7564248800000004</v>
      </c>
      <c r="M423" s="205">
        <f t="shared" si="302"/>
        <v>3.5268360000000003</v>
      </c>
      <c r="N423" s="205">
        <f t="shared" si="302"/>
        <v>3.7009178399999998</v>
      </c>
      <c r="O423" s="279">
        <f t="shared" si="310"/>
        <v>10.984178719999999</v>
      </c>
      <c r="P423" s="238">
        <f t="shared" si="302"/>
        <v>3.9495416000000003</v>
      </c>
      <c r="Q423" s="238">
        <f t="shared" si="302"/>
        <v>4.1423013600000003</v>
      </c>
      <c r="R423" s="238">
        <f t="shared" si="302"/>
        <v>4.3538140800000003</v>
      </c>
      <c r="S423" s="238">
        <f t="shared" si="304"/>
        <v>12.44565704</v>
      </c>
      <c r="T423" s="238">
        <f t="shared" si="305"/>
        <v>3.3017484000000001</v>
      </c>
      <c r="U423" s="238">
        <f t="shared" si="305"/>
        <v>4.1423013600000003</v>
      </c>
      <c r="V423" s="238">
        <f t="shared" si="305"/>
        <v>4.1423013600000003</v>
      </c>
      <c r="W423" s="238">
        <f t="shared" si="306"/>
        <v>11.58635112</v>
      </c>
      <c r="X423" s="238">
        <f t="shared" si="307"/>
        <v>4.1423013600000003</v>
      </c>
      <c r="Y423" s="238">
        <f t="shared" si="307"/>
        <v>4.1423013600000003</v>
      </c>
      <c r="Z423" s="238">
        <f t="shared" si="307"/>
        <v>4.1423013600000003</v>
      </c>
      <c r="AA423" s="238">
        <f t="shared" si="308"/>
        <v>12.42690408</v>
      </c>
      <c r="AB423" s="239">
        <f t="shared" si="283"/>
        <v>47.443090960000006</v>
      </c>
    </row>
    <row r="424" spans="1:28" s="50" customFormat="1" ht="17.25" customHeight="1" x14ac:dyDescent="0.2">
      <c r="A424" s="59"/>
      <c r="B424" s="51"/>
      <c r="C424" s="52" t="s">
        <v>119</v>
      </c>
      <c r="D424" s="63">
        <v>0.05</v>
      </c>
      <c r="E424" s="172">
        <f t="shared" si="309"/>
        <v>3.2237849000000001</v>
      </c>
      <c r="F424" s="172">
        <f t="shared" si="300"/>
        <v>9.9669004500000007</v>
      </c>
      <c r="G424" s="172">
        <f t="shared" si="300"/>
        <v>3.3884474999999998</v>
      </c>
      <c r="H424" s="172">
        <f t="shared" si="300"/>
        <v>2.6436476500000001</v>
      </c>
      <c r="I424" s="172">
        <f t="shared" si="300"/>
        <v>3.6613175</v>
      </c>
      <c r="J424" s="180">
        <f t="shared" si="301"/>
        <v>9.6934126499999991</v>
      </c>
      <c r="K424" s="180">
        <f t="shared" si="302"/>
        <v>36.533020579999999</v>
      </c>
      <c r="L424" s="205">
        <f t="shared" si="302"/>
        <v>2.3477655500000001</v>
      </c>
      <c r="M424" s="205">
        <f t="shared" si="302"/>
        <v>2.2042725000000001</v>
      </c>
      <c r="N424" s="205">
        <f t="shared" si="302"/>
        <v>2.3130736499999998</v>
      </c>
      <c r="O424" s="279">
        <f t="shared" si="310"/>
        <v>6.8651116999999999</v>
      </c>
      <c r="P424" s="238">
        <f t="shared" si="302"/>
        <v>2.4684635000000004</v>
      </c>
      <c r="Q424" s="238">
        <f t="shared" si="302"/>
        <v>2.5889383500000003</v>
      </c>
      <c r="R424" s="238">
        <f t="shared" si="302"/>
        <v>2.7211338000000005</v>
      </c>
      <c r="S424" s="238">
        <f t="shared" si="304"/>
        <v>7.7785356500000011</v>
      </c>
      <c r="T424" s="238">
        <f t="shared" si="305"/>
        <v>2.0635927500000002</v>
      </c>
      <c r="U424" s="238">
        <f t="shared" si="305"/>
        <v>2.5889383500000003</v>
      </c>
      <c r="V424" s="238">
        <f t="shared" si="305"/>
        <v>2.5889383500000003</v>
      </c>
      <c r="W424" s="238">
        <f t="shared" si="306"/>
        <v>7.2414694500000012</v>
      </c>
      <c r="X424" s="238">
        <f t="shared" si="307"/>
        <v>2.5889383500000003</v>
      </c>
      <c r="Y424" s="238">
        <f t="shared" si="307"/>
        <v>2.5889383500000003</v>
      </c>
      <c r="Z424" s="238">
        <f t="shared" si="307"/>
        <v>2.5889383500000003</v>
      </c>
      <c r="AA424" s="238">
        <f t="shared" si="308"/>
        <v>7.7668150500000008</v>
      </c>
      <c r="AB424" s="239">
        <f t="shared" si="283"/>
        <v>29.651931850000004</v>
      </c>
    </row>
    <row r="425" spans="1:28" s="50" customFormat="1" ht="17.25" customHeight="1" x14ac:dyDescent="0.2">
      <c r="A425" s="59"/>
      <c r="B425" s="51"/>
      <c r="C425" s="52" t="s">
        <v>120</v>
      </c>
      <c r="D425" s="63">
        <v>0.05</v>
      </c>
      <c r="E425" s="172">
        <f t="shared" si="309"/>
        <v>3.2237849000000001</v>
      </c>
      <c r="F425" s="172">
        <f t="shared" si="300"/>
        <v>9.9669004500000007</v>
      </c>
      <c r="G425" s="172">
        <f t="shared" si="300"/>
        <v>3.3884474999999998</v>
      </c>
      <c r="H425" s="172">
        <f t="shared" si="300"/>
        <v>2.6436476500000001</v>
      </c>
      <c r="I425" s="172">
        <f t="shared" si="300"/>
        <v>3.6613175</v>
      </c>
      <c r="J425" s="180">
        <f t="shared" si="301"/>
        <v>9.6934126499999991</v>
      </c>
      <c r="K425" s="180">
        <f t="shared" si="302"/>
        <v>36.533020579999999</v>
      </c>
      <c r="L425" s="205">
        <f t="shared" si="302"/>
        <v>2.3477655500000001</v>
      </c>
      <c r="M425" s="205">
        <f t="shared" si="302"/>
        <v>2.2042725000000001</v>
      </c>
      <c r="N425" s="205">
        <f t="shared" si="302"/>
        <v>2.3130736499999998</v>
      </c>
      <c r="O425" s="279">
        <f t="shared" si="310"/>
        <v>6.8651116999999999</v>
      </c>
      <c r="P425" s="238">
        <f t="shared" si="302"/>
        <v>2.4684635000000004</v>
      </c>
      <c r="Q425" s="238">
        <f t="shared" si="302"/>
        <v>2.5889383500000003</v>
      </c>
      <c r="R425" s="238">
        <f t="shared" si="302"/>
        <v>2.7211338000000005</v>
      </c>
      <c r="S425" s="238">
        <f t="shared" si="304"/>
        <v>7.7785356500000011</v>
      </c>
      <c r="T425" s="238">
        <f t="shared" si="305"/>
        <v>2.0635927500000002</v>
      </c>
      <c r="U425" s="238">
        <f t="shared" si="305"/>
        <v>2.5889383500000003</v>
      </c>
      <c r="V425" s="238">
        <f t="shared" si="305"/>
        <v>2.5889383500000003</v>
      </c>
      <c r="W425" s="238">
        <f t="shared" si="306"/>
        <v>7.2414694500000012</v>
      </c>
      <c r="X425" s="238">
        <f t="shared" si="307"/>
        <v>2.5889383500000003</v>
      </c>
      <c r="Y425" s="238">
        <f t="shared" si="307"/>
        <v>2.5889383500000003</v>
      </c>
      <c r="Z425" s="238">
        <f t="shared" si="307"/>
        <v>2.5889383500000003</v>
      </c>
      <c r="AA425" s="238">
        <f t="shared" si="308"/>
        <v>7.7668150500000008</v>
      </c>
      <c r="AB425" s="239">
        <f t="shared" si="283"/>
        <v>29.651931850000004</v>
      </c>
    </row>
    <row r="426" spans="1:28" s="50" customFormat="1" ht="17.25" customHeight="1" x14ac:dyDescent="0.2">
      <c r="A426" s="59"/>
      <c r="B426" s="51"/>
      <c r="C426" s="52" t="s">
        <v>121</v>
      </c>
      <c r="D426" s="63">
        <v>0.04</v>
      </c>
      <c r="E426" s="172">
        <f t="shared" si="309"/>
        <v>2.5790279199999997</v>
      </c>
      <c r="F426" s="172">
        <f t="shared" si="300"/>
        <v>7.9735203600000002</v>
      </c>
      <c r="G426" s="172">
        <f t="shared" si="300"/>
        <v>2.7107579999999998</v>
      </c>
      <c r="H426" s="172">
        <f t="shared" si="300"/>
        <v>2.11491812</v>
      </c>
      <c r="I426" s="172">
        <f t="shared" si="300"/>
        <v>2.9290539999999998</v>
      </c>
      <c r="J426" s="180">
        <f t="shared" si="301"/>
        <v>7.7547301199999996</v>
      </c>
      <c r="K426" s="180">
        <f t="shared" si="302"/>
        <v>29.226416464</v>
      </c>
      <c r="L426" s="205">
        <f t="shared" si="302"/>
        <v>1.8782124400000002</v>
      </c>
      <c r="M426" s="205">
        <f t="shared" si="302"/>
        <v>1.7634180000000002</v>
      </c>
      <c r="N426" s="205">
        <f t="shared" si="302"/>
        <v>1.8504589199999999</v>
      </c>
      <c r="O426" s="279">
        <f t="shared" si="310"/>
        <v>5.4920893599999996</v>
      </c>
      <c r="P426" s="238">
        <f t="shared" si="302"/>
        <v>1.9747708000000002</v>
      </c>
      <c r="Q426" s="238">
        <f t="shared" si="302"/>
        <v>2.0711506800000001</v>
      </c>
      <c r="R426" s="238">
        <f t="shared" si="302"/>
        <v>2.1769070400000001</v>
      </c>
      <c r="S426" s="238">
        <f t="shared" si="304"/>
        <v>6.2228285200000002</v>
      </c>
      <c r="T426" s="238">
        <f t="shared" si="305"/>
        <v>1.6508742000000001</v>
      </c>
      <c r="U426" s="238">
        <f t="shared" si="305"/>
        <v>2.0711506800000001</v>
      </c>
      <c r="V426" s="238">
        <f t="shared" si="305"/>
        <v>2.0711506800000001</v>
      </c>
      <c r="W426" s="238">
        <f t="shared" si="306"/>
        <v>5.7931755599999999</v>
      </c>
      <c r="X426" s="238">
        <f t="shared" si="307"/>
        <v>2.0711506800000001</v>
      </c>
      <c r="Y426" s="238">
        <f t="shared" si="307"/>
        <v>2.0711506800000001</v>
      </c>
      <c r="Z426" s="238">
        <f t="shared" si="307"/>
        <v>2.0711506800000001</v>
      </c>
      <c r="AA426" s="238">
        <f t="shared" si="308"/>
        <v>6.21345204</v>
      </c>
      <c r="AB426" s="239">
        <f t="shared" si="283"/>
        <v>23.721545480000003</v>
      </c>
    </row>
    <row r="427" spans="1:28" s="50" customFormat="1" ht="17.25" customHeight="1" x14ac:dyDescent="0.2">
      <c r="A427" s="59"/>
      <c r="B427" s="51"/>
      <c r="C427" s="52" t="s">
        <v>122</v>
      </c>
      <c r="D427" s="63">
        <v>0.04</v>
      </c>
      <c r="E427" s="172">
        <f t="shared" si="309"/>
        <v>2.5790279199999997</v>
      </c>
      <c r="F427" s="172">
        <f t="shared" si="300"/>
        <v>7.9735203600000002</v>
      </c>
      <c r="G427" s="172">
        <f t="shared" si="300"/>
        <v>2.7107579999999998</v>
      </c>
      <c r="H427" s="172">
        <f t="shared" si="300"/>
        <v>2.11491812</v>
      </c>
      <c r="I427" s="172">
        <f t="shared" si="300"/>
        <v>2.9290539999999998</v>
      </c>
      <c r="J427" s="180">
        <f t="shared" si="301"/>
        <v>7.7547301199999996</v>
      </c>
      <c r="K427" s="180">
        <f t="shared" ref="K427:K432" si="311">K$416*$D427</f>
        <v>29.226416464</v>
      </c>
      <c r="L427" s="205">
        <f t="shared" si="302"/>
        <v>1.8782124400000002</v>
      </c>
      <c r="M427" s="205">
        <f t="shared" si="302"/>
        <v>1.7634180000000002</v>
      </c>
      <c r="N427" s="205">
        <f t="shared" si="302"/>
        <v>1.8504589199999999</v>
      </c>
      <c r="O427" s="279">
        <f t="shared" si="310"/>
        <v>5.4920893599999996</v>
      </c>
      <c r="P427" s="238">
        <f t="shared" si="302"/>
        <v>1.9747708000000002</v>
      </c>
      <c r="Q427" s="238">
        <f t="shared" si="302"/>
        <v>2.0711506800000001</v>
      </c>
      <c r="R427" s="238">
        <f t="shared" si="302"/>
        <v>2.1769070400000001</v>
      </c>
      <c r="S427" s="238">
        <f t="shared" si="304"/>
        <v>6.2228285200000002</v>
      </c>
      <c r="T427" s="238">
        <f t="shared" si="305"/>
        <v>1.6508742000000001</v>
      </c>
      <c r="U427" s="238">
        <f t="shared" si="305"/>
        <v>2.0711506800000001</v>
      </c>
      <c r="V427" s="238">
        <f t="shared" si="305"/>
        <v>2.0711506800000001</v>
      </c>
      <c r="W427" s="238">
        <f t="shared" si="306"/>
        <v>5.7931755599999999</v>
      </c>
      <c r="X427" s="238">
        <f t="shared" si="307"/>
        <v>2.0711506800000001</v>
      </c>
      <c r="Y427" s="238">
        <f t="shared" si="307"/>
        <v>2.0711506800000001</v>
      </c>
      <c r="Z427" s="238">
        <f t="shared" si="307"/>
        <v>2.0711506800000001</v>
      </c>
      <c r="AA427" s="238">
        <f t="shared" si="308"/>
        <v>6.21345204</v>
      </c>
      <c r="AB427" s="239">
        <f t="shared" si="283"/>
        <v>23.721545480000003</v>
      </c>
    </row>
    <row r="428" spans="1:28" s="50" customFormat="1" ht="17.25" customHeight="1" x14ac:dyDescent="0.2">
      <c r="A428" s="59"/>
      <c r="B428" s="51"/>
      <c r="C428" s="52" t="s">
        <v>123</v>
      </c>
      <c r="D428" s="63">
        <v>0.03</v>
      </c>
      <c r="E428" s="172">
        <f t="shared" si="309"/>
        <v>1.9342709399999998</v>
      </c>
      <c r="F428" s="172">
        <f t="shared" si="300"/>
        <v>5.9801402699999997</v>
      </c>
      <c r="G428" s="172">
        <f t="shared" si="300"/>
        <v>2.0330684999999997</v>
      </c>
      <c r="H428" s="172">
        <f t="shared" si="300"/>
        <v>1.5861885900000001</v>
      </c>
      <c r="I428" s="172">
        <f t="shared" si="300"/>
        <v>2.1967904999999996</v>
      </c>
      <c r="J428" s="180">
        <f t="shared" si="301"/>
        <v>5.8160475899999993</v>
      </c>
      <c r="K428" s="180">
        <f t="shared" si="311"/>
        <v>21.919812347999997</v>
      </c>
      <c r="L428" s="205">
        <f t="shared" si="302"/>
        <v>1.4086593300000001</v>
      </c>
      <c r="M428" s="205">
        <f t="shared" si="302"/>
        <v>1.3225635</v>
      </c>
      <c r="N428" s="205">
        <f t="shared" si="302"/>
        <v>1.3878441899999998</v>
      </c>
      <c r="O428" s="279">
        <f t="shared" si="310"/>
        <v>4.1190670200000001</v>
      </c>
      <c r="P428" s="238">
        <f t="shared" si="302"/>
        <v>1.4810781</v>
      </c>
      <c r="Q428" s="238">
        <f t="shared" si="302"/>
        <v>1.55336301</v>
      </c>
      <c r="R428" s="238">
        <f t="shared" si="302"/>
        <v>1.63268028</v>
      </c>
      <c r="S428" s="238">
        <f t="shared" si="304"/>
        <v>4.6671213900000001</v>
      </c>
      <c r="T428" s="238">
        <f t="shared" si="305"/>
        <v>1.2381556499999999</v>
      </c>
      <c r="U428" s="238">
        <f t="shared" si="305"/>
        <v>1.55336301</v>
      </c>
      <c r="V428" s="238">
        <f t="shared" si="305"/>
        <v>1.55336301</v>
      </c>
      <c r="W428" s="238">
        <f t="shared" si="306"/>
        <v>4.3448816699999995</v>
      </c>
      <c r="X428" s="238">
        <f t="shared" si="307"/>
        <v>1.55336301</v>
      </c>
      <c r="Y428" s="238">
        <f t="shared" si="307"/>
        <v>1.55336301</v>
      </c>
      <c r="Z428" s="238">
        <f t="shared" si="307"/>
        <v>1.55336301</v>
      </c>
      <c r="AA428" s="238">
        <f t="shared" si="308"/>
        <v>4.66008903</v>
      </c>
      <c r="AB428" s="239">
        <f t="shared" si="283"/>
        <v>17.791159109999999</v>
      </c>
    </row>
    <row r="429" spans="1:28" s="50" customFormat="1" ht="17.25" customHeight="1" x14ac:dyDescent="0.2">
      <c r="A429" s="59"/>
      <c r="B429" s="51"/>
      <c r="C429" s="52" t="s">
        <v>124</v>
      </c>
      <c r="D429" s="63">
        <v>0.03</v>
      </c>
      <c r="E429" s="172">
        <f t="shared" si="309"/>
        <v>1.9342709399999998</v>
      </c>
      <c r="F429" s="172">
        <f t="shared" si="300"/>
        <v>5.9801402699999997</v>
      </c>
      <c r="G429" s="172">
        <f t="shared" si="300"/>
        <v>2.0330684999999997</v>
      </c>
      <c r="H429" s="172">
        <f t="shared" si="300"/>
        <v>1.5861885900000001</v>
      </c>
      <c r="I429" s="172">
        <f t="shared" si="300"/>
        <v>2.1967904999999996</v>
      </c>
      <c r="J429" s="180">
        <f t="shared" si="301"/>
        <v>5.8160475899999993</v>
      </c>
      <c r="K429" s="180">
        <f t="shared" si="311"/>
        <v>21.919812347999997</v>
      </c>
      <c r="L429" s="205">
        <f t="shared" si="302"/>
        <v>1.4086593300000001</v>
      </c>
      <c r="M429" s="205">
        <f t="shared" si="302"/>
        <v>1.3225635</v>
      </c>
      <c r="N429" s="205">
        <f t="shared" si="302"/>
        <v>1.3878441899999998</v>
      </c>
      <c r="O429" s="279">
        <f t="shared" si="310"/>
        <v>4.1190670200000001</v>
      </c>
      <c r="P429" s="238">
        <f t="shared" si="302"/>
        <v>1.4810781</v>
      </c>
      <c r="Q429" s="238">
        <f t="shared" si="302"/>
        <v>1.55336301</v>
      </c>
      <c r="R429" s="238">
        <f t="shared" si="302"/>
        <v>1.63268028</v>
      </c>
      <c r="S429" s="238">
        <f t="shared" si="304"/>
        <v>4.6671213900000001</v>
      </c>
      <c r="T429" s="238">
        <f t="shared" si="305"/>
        <v>1.2381556499999999</v>
      </c>
      <c r="U429" s="238">
        <f t="shared" si="305"/>
        <v>1.55336301</v>
      </c>
      <c r="V429" s="238">
        <f t="shared" si="305"/>
        <v>1.55336301</v>
      </c>
      <c r="W429" s="238">
        <f t="shared" si="306"/>
        <v>4.3448816699999995</v>
      </c>
      <c r="X429" s="238">
        <f t="shared" si="307"/>
        <v>1.55336301</v>
      </c>
      <c r="Y429" s="238">
        <f t="shared" si="307"/>
        <v>1.55336301</v>
      </c>
      <c r="Z429" s="238">
        <f t="shared" si="307"/>
        <v>1.55336301</v>
      </c>
      <c r="AA429" s="238">
        <f t="shared" si="308"/>
        <v>4.66008903</v>
      </c>
      <c r="AB429" s="239">
        <f t="shared" si="283"/>
        <v>17.791159109999999</v>
      </c>
    </row>
    <row r="430" spans="1:28" s="50" customFormat="1" ht="17.25" customHeight="1" x14ac:dyDescent="0.2">
      <c r="A430" s="59"/>
      <c r="B430" s="51"/>
      <c r="C430" s="52" t="s">
        <v>125</v>
      </c>
      <c r="D430" s="63">
        <v>0.08</v>
      </c>
      <c r="E430" s="172">
        <f t="shared" si="309"/>
        <v>5.1580558399999994</v>
      </c>
      <c r="F430" s="172">
        <f t="shared" si="300"/>
        <v>15.94704072</v>
      </c>
      <c r="G430" s="172">
        <f t="shared" si="300"/>
        <v>5.4215159999999996</v>
      </c>
      <c r="H430" s="172">
        <f t="shared" si="300"/>
        <v>4.22983624</v>
      </c>
      <c r="I430" s="172">
        <f t="shared" si="300"/>
        <v>5.8581079999999996</v>
      </c>
      <c r="J430" s="180">
        <f t="shared" si="301"/>
        <v>15.509460239999999</v>
      </c>
      <c r="K430" s="180">
        <f t="shared" si="311"/>
        <v>58.452832927999999</v>
      </c>
      <c r="L430" s="205">
        <f t="shared" si="302"/>
        <v>3.7564248800000004</v>
      </c>
      <c r="M430" s="205">
        <f t="shared" si="302"/>
        <v>3.5268360000000003</v>
      </c>
      <c r="N430" s="205">
        <f t="shared" si="302"/>
        <v>3.7009178399999998</v>
      </c>
      <c r="O430" s="279">
        <f t="shared" si="310"/>
        <v>10.984178719999999</v>
      </c>
      <c r="P430" s="238">
        <f t="shared" si="302"/>
        <v>3.9495416000000003</v>
      </c>
      <c r="Q430" s="238">
        <f t="shared" si="302"/>
        <v>4.1423013600000003</v>
      </c>
      <c r="R430" s="238">
        <f t="shared" si="302"/>
        <v>4.3538140800000003</v>
      </c>
      <c r="S430" s="238">
        <f t="shared" si="304"/>
        <v>12.44565704</v>
      </c>
      <c r="T430" s="238">
        <f t="shared" si="305"/>
        <v>3.3017484000000001</v>
      </c>
      <c r="U430" s="238">
        <f t="shared" si="305"/>
        <v>4.1423013600000003</v>
      </c>
      <c r="V430" s="238">
        <f t="shared" si="305"/>
        <v>4.1423013600000003</v>
      </c>
      <c r="W430" s="238">
        <f t="shared" si="306"/>
        <v>11.58635112</v>
      </c>
      <c r="X430" s="238">
        <f t="shared" si="307"/>
        <v>4.1423013600000003</v>
      </c>
      <c r="Y430" s="238">
        <f t="shared" si="307"/>
        <v>4.1423013600000003</v>
      </c>
      <c r="Z430" s="238">
        <f t="shared" si="307"/>
        <v>4.1423013600000003</v>
      </c>
      <c r="AA430" s="238">
        <f t="shared" si="308"/>
        <v>12.42690408</v>
      </c>
      <c r="AB430" s="239">
        <f t="shared" si="283"/>
        <v>47.443090960000006</v>
      </c>
    </row>
    <row r="431" spans="1:28" s="50" customFormat="1" ht="17.25" customHeight="1" x14ac:dyDescent="0.2">
      <c r="A431" s="59"/>
      <c r="B431" s="51"/>
      <c r="C431" s="52" t="s">
        <v>126</v>
      </c>
      <c r="D431" s="63">
        <v>0.06</v>
      </c>
      <c r="E431" s="172">
        <f t="shared" si="309"/>
        <v>3.8685418799999995</v>
      </c>
      <c r="F431" s="172">
        <f t="shared" si="300"/>
        <v>11.960280539999999</v>
      </c>
      <c r="G431" s="172">
        <f t="shared" si="300"/>
        <v>4.0661369999999994</v>
      </c>
      <c r="H431" s="172">
        <f t="shared" si="300"/>
        <v>3.1723771800000002</v>
      </c>
      <c r="I431" s="172">
        <f t="shared" si="300"/>
        <v>4.3935809999999993</v>
      </c>
      <c r="J431" s="180">
        <f t="shared" si="301"/>
        <v>11.632095179999999</v>
      </c>
      <c r="K431" s="180">
        <f t="shared" si="311"/>
        <v>43.839624695999994</v>
      </c>
      <c r="L431" s="205">
        <f t="shared" si="302"/>
        <v>2.8173186600000002</v>
      </c>
      <c r="M431" s="205">
        <f t="shared" si="302"/>
        <v>2.645127</v>
      </c>
      <c r="N431" s="205">
        <f t="shared" si="302"/>
        <v>2.7756883799999996</v>
      </c>
      <c r="O431" s="279">
        <f t="shared" si="310"/>
        <v>8.2381340400000003</v>
      </c>
      <c r="P431" s="238">
        <f t="shared" si="302"/>
        <v>2.9621561999999999</v>
      </c>
      <c r="Q431" s="238">
        <f t="shared" si="302"/>
        <v>3.10672602</v>
      </c>
      <c r="R431" s="238">
        <f t="shared" si="302"/>
        <v>3.26536056</v>
      </c>
      <c r="S431" s="238">
        <f t="shared" si="304"/>
        <v>9.3342427800000003</v>
      </c>
      <c r="T431" s="238">
        <f t="shared" si="305"/>
        <v>2.4763112999999999</v>
      </c>
      <c r="U431" s="238">
        <f t="shared" si="305"/>
        <v>3.10672602</v>
      </c>
      <c r="V431" s="238">
        <f t="shared" si="305"/>
        <v>3.10672602</v>
      </c>
      <c r="W431" s="238">
        <f t="shared" si="306"/>
        <v>8.6897633399999989</v>
      </c>
      <c r="X431" s="238">
        <f t="shared" si="307"/>
        <v>3.10672602</v>
      </c>
      <c r="Y431" s="238">
        <f t="shared" si="307"/>
        <v>3.10672602</v>
      </c>
      <c r="Z431" s="238">
        <f t="shared" si="307"/>
        <v>3.10672602</v>
      </c>
      <c r="AA431" s="238">
        <f t="shared" si="308"/>
        <v>9.3201780599999999</v>
      </c>
      <c r="AB431" s="239">
        <f t="shared" si="283"/>
        <v>35.582318219999998</v>
      </c>
    </row>
    <row r="432" spans="1:28" s="50" customFormat="1" ht="17.25" customHeight="1" x14ac:dyDescent="0.2">
      <c r="A432" s="59"/>
      <c r="B432" s="51"/>
      <c r="C432" s="52" t="s">
        <v>127</v>
      </c>
      <c r="D432" s="63">
        <v>0.04</v>
      </c>
      <c r="E432" s="172">
        <f t="shared" si="309"/>
        <v>2.5790279199999997</v>
      </c>
      <c r="F432" s="172">
        <f t="shared" si="300"/>
        <v>7.9735203600000002</v>
      </c>
      <c r="G432" s="172">
        <f t="shared" si="300"/>
        <v>2.7107579999999998</v>
      </c>
      <c r="H432" s="172">
        <f t="shared" si="300"/>
        <v>2.11491812</v>
      </c>
      <c r="I432" s="172">
        <f t="shared" si="300"/>
        <v>2.9290539999999998</v>
      </c>
      <c r="J432" s="180">
        <f t="shared" si="301"/>
        <v>7.7547301199999996</v>
      </c>
      <c r="K432" s="180">
        <f t="shared" si="311"/>
        <v>29.226416464</v>
      </c>
      <c r="L432" s="205">
        <f t="shared" si="302"/>
        <v>1.8782124400000002</v>
      </c>
      <c r="M432" s="205">
        <f t="shared" si="302"/>
        <v>1.7634180000000002</v>
      </c>
      <c r="N432" s="205">
        <f t="shared" si="302"/>
        <v>1.8504589199999999</v>
      </c>
      <c r="O432" s="279">
        <f t="shared" si="310"/>
        <v>5.4920893599999996</v>
      </c>
      <c r="P432" s="238">
        <f t="shared" si="302"/>
        <v>1.9747708000000002</v>
      </c>
      <c r="Q432" s="238">
        <f t="shared" si="302"/>
        <v>2.0711506800000001</v>
      </c>
      <c r="R432" s="238">
        <f t="shared" si="302"/>
        <v>2.1769070400000001</v>
      </c>
      <c r="S432" s="238">
        <f t="shared" si="304"/>
        <v>6.2228285200000002</v>
      </c>
      <c r="T432" s="238">
        <f t="shared" si="305"/>
        <v>1.6508742000000001</v>
      </c>
      <c r="U432" s="238">
        <f t="shared" si="305"/>
        <v>2.0711506800000001</v>
      </c>
      <c r="V432" s="238">
        <f t="shared" si="305"/>
        <v>2.0711506800000001</v>
      </c>
      <c r="W432" s="238">
        <f t="shared" si="306"/>
        <v>5.7931755599999999</v>
      </c>
      <c r="X432" s="238">
        <f t="shared" si="307"/>
        <v>2.0711506800000001</v>
      </c>
      <c r="Y432" s="238">
        <f t="shared" si="307"/>
        <v>2.0711506800000001</v>
      </c>
      <c r="Z432" s="238">
        <f t="shared" si="307"/>
        <v>2.0711506800000001</v>
      </c>
      <c r="AA432" s="238">
        <f t="shared" si="308"/>
        <v>6.21345204</v>
      </c>
      <c r="AB432" s="239">
        <f t="shared" si="283"/>
        <v>23.721545480000003</v>
      </c>
    </row>
    <row r="433" spans="1:28" s="62" customFormat="1" ht="17.25" customHeight="1" x14ac:dyDescent="0.2">
      <c r="A433" s="434">
        <v>26</v>
      </c>
      <c r="B433" s="425" t="s">
        <v>89</v>
      </c>
      <c r="C433" s="426" t="s">
        <v>90</v>
      </c>
      <c r="D433" s="64">
        <f>SUM(D434:D449)</f>
        <v>1.0000000000000002</v>
      </c>
      <c r="E433" s="428">
        <f>'1.Danh muc CPHC'!BD37</f>
        <v>4.8736360000000003</v>
      </c>
      <c r="F433" s="428">
        <f>'1.Danh muc CPHC'!BE37</f>
        <v>18.746611999999999</v>
      </c>
      <c r="G433" s="428">
        <f>'1.Danh muc CPHC'!BF37</f>
        <v>6.1344669999999999</v>
      </c>
      <c r="H433" s="428">
        <f>'1.Danh muc CPHC'!BG37</f>
        <v>4.7159690000000003</v>
      </c>
      <c r="I433" s="428">
        <f>'1.Danh muc CPHC'!BH37</f>
        <v>5.4287690000000008</v>
      </c>
      <c r="J433" s="428">
        <f>'1.Danh muc CPHC'!BI37</f>
        <v>16.279205000000001</v>
      </c>
      <c r="K433" s="428">
        <f>'1.Danh muc CPHC'!BJ37</f>
        <v>71.146044320000001</v>
      </c>
      <c r="L433" s="173">
        <v>3.456969</v>
      </c>
      <c r="M433" s="173">
        <v>3.3569690000000003</v>
      </c>
      <c r="N433" s="173">
        <v>3.4736359999999999</v>
      </c>
      <c r="O433" s="429">
        <f>SUM(L433:N433)</f>
        <v>10.287573999999999</v>
      </c>
      <c r="P433" s="173">
        <v>3.4736359999999999</v>
      </c>
      <c r="Q433" s="173">
        <v>3.6269749999999998</v>
      </c>
      <c r="R433" s="173">
        <v>3.6631450000000001</v>
      </c>
      <c r="S433" s="241">
        <f>SUM(P433:R433)</f>
        <v>10.763756000000001</v>
      </c>
      <c r="T433" s="173">
        <v>2.1878000000000002</v>
      </c>
      <c r="U433" s="173">
        <v>4.2487690000000002</v>
      </c>
      <c r="V433" s="173">
        <v>4.2487690000000002</v>
      </c>
      <c r="W433" s="241">
        <f>SUM(T433:V433)</f>
        <v>10.685338000000002</v>
      </c>
      <c r="X433" s="173">
        <v>4.2487690000000002</v>
      </c>
      <c r="Y433" s="173">
        <v>4.2487690000000002</v>
      </c>
      <c r="Z433" s="173">
        <v>4.2487690000000002</v>
      </c>
      <c r="AA433" s="241">
        <f>SUM(X433:Z433)</f>
        <v>12.746307000000002</v>
      </c>
      <c r="AB433" s="241">
        <f t="shared" si="283"/>
        <v>44.482975000000003</v>
      </c>
    </row>
    <row r="434" spans="1:28" s="50" customFormat="1" ht="17.25" customHeight="1" x14ac:dyDescent="0.2">
      <c r="A434" s="59"/>
      <c r="B434" s="51"/>
      <c r="C434" s="52" t="s">
        <v>112</v>
      </c>
      <c r="D434" s="63">
        <v>0.1</v>
      </c>
      <c r="E434" s="172">
        <f>E$433*$D434</f>
        <v>0.48736360000000006</v>
      </c>
      <c r="F434" s="172">
        <f t="shared" ref="F434:I449" si="312">F$433*$D434</f>
        <v>1.8746612</v>
      </c>
      <c r="G434" s="172">
        <f t="shared" si="312"/>
        <v>0.61344670000000001</v>
      </c>
      <c r="H434" s="172">
        <f t="shared" si="312"/>
        <v>0.47159690000000004</v>
      </c>
      <c r="I434" s="172">
        <f t="shared" si="312"/>
        <v>0.54287690000000011</v>
      </c>
      <c r="J434" s="180">
        <f t="shared" ref="J434:J449" si="313">SUM(G434:I434)</f>
        <v>1.6279205000000001</v>
      </c>
      <c r="K434" s="180">
        <f t="shared" ref="K434:T449" si="314">K$433*$D434</f>
        <v>7.1146044320000001</v>
      </c>
      <c r="L434" s="205">
        <f t="shared" si="314"/>
        <v>0.34569690000000003</v>
      </c>
      <c r="M434" s="205">
        <f t="shared" si="314"/>
        <v>0.33569690000000008</v>
      </c>
      <c r="N434" s="205">
        <f t="shared" si="314"/>
        <v>0.34736359999999999</v>
      </c>
      <c r="O434" s="279">
        <f t="shared" ref="O434" si="315">SUM(L434:N434)</f>
        <v>1.0287574000000002</v>
      </c>
      <c r="P434" s="238">
        <f t="shared" si="314"/>
        <v>0.34736359999999999</v>
      </c>
      <c r="Q434" s="238">
        <f t="shared" si="314"/>
        <v>0.36269750000000001</v>
      </c>
      <c r="R434" s="238">
        <f t="shared" si="314"/>
        <v>0.36631450000000004</v>
      </c>
      <c r="S434" s="238">
        <f t="shared" ref="S434:S449" si="316">SUM(P434:R434)</f>
        <v>1.0763756</v>
      </c>
      <c r="T434" s="238">
        <f t="shared" si="314"/>
        <v>0.21878000000000003</v>
      </c>
      <c r="U434" s="238">
        <f t="shared" ref="T434:V449" si="317">U$433*$D434</f>
        <v>0.42487690000000006</v>
      </c>
      <c r="V434" s="238">
        <f t="shared" si="317"/>
        <v>0.42487690000000006</v>
      </c>
      <c r="W434" s="238">
        <f t="shared" ref="W434:W449" si="318">SUM(T434:V434)</f>
        <v>1.0685338000000002</v>
      </c>
      <c r="X434" s="238">
        <f t="shared" ref="X434:Z449" si="319">X$433*$D434</f>
        <v>0.42487690000000006</v>
      </c>
      <c r="Y434" s="238">
        <f t="shared" si="319"/>
        <v>0.42487690000000006</v>
      </c>
      <c r="Z434" s="238">
        <f t="shared" si="319"/>
        <v>0.42487690000000006</v>
      </c>
      <c r="AA434" s="238">
        <f t="shared" ref="AA434:AA449" si="320">SUM(X434:Z434)</f>
        <v>1.2746307000000001</v>
      </c>
      <c r="AB434" s="239">
        <f t="shared" si="283"/>
        <v>4.4482975000000007</v>
      </c>
    </row>
    <row r="435" spans="1:28" s="50" customFormat="1" ht="17.25" customHeight="1" x14ac:dyDescent="0.2">
      <c r="A435" s="59"/>
      <c r="B435" s="51"/>
      <c r="C435" s="52" t="s">
        <v>113</v>
      </c>
      <c r="D435" s="63">
        <v>0.1</v>
      </c>
      <c r="E435" s="172">
        <f t="shared" ref="E435:E449" si="321">E$433*$D435</f>
        <v>0.48736360000000006</v>
      </c>
      <c r="F435" s="172">
        <f t="shared" si="312"/>
        <v>1.8746612</v>
      </c>
      <c r="G435" s="172">
        <f t="shared" si="312"/>
        <v>0.61344670000000001</v>
      </c>
      <c r="H435" s="172">
        <f t="shared" si="312"/>
        <v>0.47159690000000004</v>
      </c>
      <c r="I435" s="172">
        <f t="shared" si="312"/>
        <v>0.54287690000000011</v>
      </c>
      <c r="J435" s="180">
        <f t="shared" si="313"/>
        <v>1.6279205000000001</v>
      </c>
      <c r="K435" s="180">
        <f t="shared" si="314"/>
        <v>7.1146044320000001</v>
      </c>
      <c r="L435" s="205">
        <f t="shared" si="314"/>
        <v>0.34569690000000003</v>
      </c>
      <c r="M435" s="205">
        <f t="shared" si="314"/>
        <v>0.33569690000000008</v>
      </c>
      <c r="N435" s="205">
        <f t="shared" si="314"/>
        <v>0.34736359999999999</v>
      </c>
      <c r="O435" s="279">
        <f t="shared" ref="O435:O449" si="322">SUM(L435:N435)</f>
        <v>1.0287574000000002</v>
      </c>
      <c r="P435" s="238">
        <f t="shared" si="314"/>
        <v>0.34736359999999999</v>
      </c>
      <c r="Q435" s="238">
        <f t="shared" si="314"/>
        <v>0.36269750000000001</v>
      </c>
      <c r="R435" s="238">
        <f t="shared" si="314"/>
        <v>0.36631450000000004</v>
      </c>
      <c r="S435" s="238">
        <f t="shared" si="316"/>
        <v>1.0763756</v>
      </c>
      <c r="T435" s="238">
        <f t="shared" si="317"/>
        <v>0.21878000000000003</v>
      </c>
      <c r="U435" s="238">
        <f t="shared" si="317"/>
        <v>0.42487690000000006</v>
      </c>
      <c r="V435" s="238">
        <f t="shared" si="317"/>
        <v>0.42487690000000006</v>
      </c>
      <c r="W435" s="238">
        <f t="shared" si="318"/>
        <v>1.0685338000000002</v>
      </c>
      <c r="X435" s="238">
        <f t="shared" si="319"/>
        <v>0.42487690000000006</v>
      </c>
      <c r="Y435" s="238">
        <f t="shared" si="319"/>
        <v>0.42487690000000006</v>
      </c>
      <c r="Z435" s="238">
        <f t="shared" si="319"/>
        <v>0.42487690000000006</v>
      </c>
      <c r="AA435" s="238">
        <f t="shared" si="320"/>
        <v>1.2746307000000001</v>
      </c>
      <c r="AB435" s="239">
        <f t="shared" si="283"/>
        <v>4.4482975000000007</v>
      </c>
    </row>
    <row r="436" spans="1:28" s="50" customFormat="1" ht="17.25" customHeight="1" x14ac:dyDescent="0.2">
      <c r="A436" s="59"/>
      <c r="B436" s="51"/>
      <c r="C436" s="52" t="s">
        <v>114</v>
      </c>
      <c r="D436" s="63">
        <v>0.1</v>
      </c>
      <c r="E436" s="172">
        <f t="shared" si="321"/>
        <v>0.48736360000000006</v>
      </c>
      <c r="F436" s="172">
        <f t="shared" si="312"/>
        <v>1.8746612</v>
      </c>
      <c r="G436" s="172">
        <f t="shared" si="312"/>
        <v>0.61344670000000001</v>
      </c>
      <c r="H436" s="172">
        <f t="shared" si="312"/>
        <v>0.47159690000000004</v>
      </c>
      <c r="I436" s="172">
        <f t="shared" si="312"/>
        <v>0.54287690000000011</v>
      </c>
      <c r="J436" s="180">
        <f t="shared" si="313"/>
        <v>1.6279205000000001</v>
      </c>
      <c r="K436" s="180">
        <f t="shared" si="314"/>
        <v>7.1146044320000001</v>
      </c>
      <c r="L436" s="205">
        <f t="shared" si="314"/>
        <v>0.34569690000000003</v>
      </c>
      <c r="M436" s="205">
        <f t="shared" si="314"/>
        <v>0.33569690000000008</v>
      </c>
      <c r="N436" s="205">
        <f t="shared" si="314"/>
        <v>0.34736359999999999</v>
      </c>
      <c r="O436" s="279">
        <f t="shared" si="322"/>
        <v>1.0287574000000002</v>
      </c>
      <c r="P436" s="238">
        <f t="shared" si="314"/>
        <v>0.34736359999999999</v>
      </c>
      <c r="Q436" s="238">
        <f t="shared" si="314"/>
        <v>0.36269750000000001</v>
      </c>
      <c r="R436" s="238">
        <f t="shared" si="314"/>
        <v>0.36631450000000004</v>
      </c>
      <c r="S436" s="238">
        <f t="shared" si="316"/>
        <v>1.0763756</v>
      </c>
      <c r="T436" s="238">
        <f t="shared" si="317"/>
        <v>0.21878000000000003</v>
      </c>
      <c r="U436" s="238">
        <f t="shared" si="317"/>
        <v>0.42487690000000006</v>
      </c>
      <c r="V436" s="238">
        <f t="shared" si="317"/>
        <v>0.42487690000000006</v>
      </c>
      <c r="W436" s="238">
        <f t="shared" si="318"/>
        <v>1.0685338000000002</v>
      </c>
      <c r="X436" s="238">
        <f t="shared" si="319"/>
        <v>0.42487690000000006</v>
      </c>
      <c r="Y436" s="238">
        <f t="shared" si="319"/>
        <v>0.42487690000000006</v>
      </c>
      <c r="Z436" s="238">
        <f t="shared" si="319"/>
        <v>0.42487690000000006</v>
      </c>
      <c r="AA436" s="238">
        <f t="shared" si="320"/>
        <v>1.2746307000000001</v>
      </c>
      <c r="AB436" s="239">
        <f t="shared" si="283"/>
        <v>4.4482975000000007</v>
      </c>
    </row>
    <row r="437" spans="1:28" s="50" customFormat="1" ht="17.25" customHeight="1" x14ac:dyDescent="0.2">
      <c r="A437" s="59"/>
      <c r="B437" s="51"/>
      <c r="C437" s="52" t="s">
        <v>115</v>
      </c>
      <c r="D437" s="63">
        <v>0.06</v>
      </c>
      <c r="E437" s="172">
        <f t="shared" si="321"/>
        <v>0.29241815999999998</v>
      </c>
      <c r="F437" s="172">
        <f t="shared" si="312"/>
        <v>1.12479672</v>
      </c>
      <c r="G437" s="172">
        <f t="shared" si="312"/>
        <v>0.36806802</v>
      </c>
      <c r="H437" s="172">
        <f t="shared" si="312"/>
        <v>0.28295814000000002</v>
      </c>
      <c r="I437" s="172">
        <f t="shared" si="312"/>
        <v>0.32572614000000005</v>
      </c>
      <c r="J437" s="180">
        <f t="shared" si="313"/>
        <v>0.97675230000000002</v>
      </c>
      <c r="K437" s="180">
        <f t="shared" si="314"/>
        <v>4.2687626592000001</v>
      </c>
      <c r="L437" s="205">
        <f t="shared" si="314"/>
        <v>0.20741814</v>
      </c>
      <c r="M437" s="205">
        <f t="shared" si="314"/>
        <v>0.20141814000000002</v>
      </c>
      <c r="N437" s="205">
        <f t="shared" si="314"/>
        <v>0.20841815999999999</v>
      </c>
      <c r="O437" s="279">
        <f t="shared" si="322"/>
        <v>0.61725444000000007</v>
      </c>
      <c r="P437" s="238">
        <f t="shared" si="314"/>
        <v>0.20841815999999999</v>
      </c>
      <c r="Q437" s="238">
        <f t="shared" si="314"/>
        <v>0.21761849999999999</v>
      </c>
      <c r="R437" s="238">
        <f t="shared" si="314"/>
        <v>0.2197887</v>
      </c>
      <c r="S437" s="238">
        <f t="shared" si="316"/>
        <v>0.6458253599999999</v>
      </c>
      <c r="T437" s="238">
        <f t="shared" si="317"/>
        <v>0.131268</v>
      </c>
      <c r="U437" s="238">
        <f t="shared" si="317"/>
        <v>0.25492614000000002</v>
      </c>
      <c r="V437" s="238">
        <f t="shared" si="317"/>
        <v>0.25492614000000002</v>
      </c>
      <c r="W437" s="238">
        <f t="shared" si="318"/>
        <v>0.64112027999999999</v>
      </c>
      <c r="X437" s="238">
        <f t="shared" si="319"/>
        <v>0.25492614000000002</v>
      </c>
      <c r="Y437" s="238">
        <f t="shared" si="319"/>
        <v>0.25492614000000002</v>
      </c>
      <c r="Z437" s="238">
        <f t="shared" si="319"/>
        <v>0.25492614000000002</v>
      </c>
      <c r="AA437" s="238">
        <f t="shared" si="320"/>
        <v>0.76477842000000007</v>
      </c>
      <c r="AB437" s="239">
        <f t="shared" si="283"/>
        <v>2.6689784999999997</v>
      </c>
    </row>
    <row r="438" spans="1:28" s="50" customFormat="1" ht="17.25" customHeight="1" x14ac:dyDescent="0.2">
      <c r="A438" s="59"/>
      <c r="B438" s="51"/>
      <c r="C438" s="52" t="s">
        <v>116</v>
      </c>
      <c r="D438" s="63">
        <v>0.06</v>
      </c>
      <c r="E438" s="172">
        <f t="shared" si="321"/>
        <v>0.29241815999999998</v>
      </c>
      <c r="F438" s="172">
        <f t="shared" si="312"/>
        <v>1.12479672</v>
      </c>
      <c r="G438" s="172">
        <f t="shared" si="312"/>
        <v>0.36806802</v>
      </c>
      <c r="H438" s="172">
        <f t="shared" si="312"/>
        <v>0.28295814000000002</v>
      </c>
      <c r="I438" s="172">
        <f t="shared" si="312"/>
        <v>0.32572614000000005</v>
      </c>
      <c r="J438" s="180">
        <f t="shared" si="313"/>
        <v>0.97675230000000002</v>
      </c>
      <c r="K438" s="180">
        <f t="shared" si="314"/>
        <v>4.2687626592000001</v>
      </c>
      <c r="L438" s="205">
        <f t="shared" si="314"/>
        <v>0.20741814</v>
      </c>
      <c r="M438" s="205">
        <f t="shared" si="314"/>
        <v>0.20141814000000002</v>
      </c>
      <c r="N438" s="205">
        <f t="shared" si="314"/>
        <v>0.20841815999999999</v>
      </c>
      <c r="O438" s="279">
        <f t="shared" si="322"/>
        <v>0.61725444000000007</v>
      </c>
      <c r="P438" s="238">
        <f t="shared" si="314"/>
        <v>0.20841815999999999</v>
      </c>
      <c r="Q438" s="238">
        <f t="shared" si="314"/>
        <v>0.21761849999999999</v>
      </c>
      <c r="R438" s="238">
        <f t="shared" si="314"/>
        <v>0.2197887</v>
      </c>
      <c r="S438" s="238">
        <f t="shared" si="316"/>
        <v>0.6458253599999999</v>
      </c>
      <c r="T438" s="238">
        <f t="shared" si="317"/>
        <v>0.131268</v>
      </c>
      <c r="U438" s="238">
        <f t="shared" si="317"/>
        <v>0.25492614000000002</v>
      </c>
      <c r="V438" s="238">
        <f t="shared" si="317"/>
        <v>0.25492614000000002</v>
      </c>
      <c r="W438" s="238">
        <f t="shared" si="318"/>
        <v>0.64112027999999999</v>
      </c>
      <c r="X438" s="238">
        <f t="shared" si="319"/>
        <v>0.25492614000000002</v>
      </c>
      <c r="Y438" s="238">
        <f t="shared" si="319"/>
        <v>0.25492614000000002</v>
      </c>
      <c r="Z438" s="238">
        <f t="shared" si="319"/>
        <v>0.25492614000000002</v>
      </c>
      <c r="AA438" s="238">
        <f t="shared" si="320"/>
        <v>0.76477842000000007</v>
      </c>
      <c r="AB438" s="239">
        <f t="shared" si="283"/>
        <v>2.6689784999999997</v>
      </c>
    </row>
    <row r="439" spans="1:28" s="50" customFormat="1" ht="17.25" customHeight="1" x14ac:dyDescent="0.2">
      <c r="A439" s="59"/>
      <c r="B439" s="51"/>
      <c r="C439" s="52" t="s">
        <v>117</v>
      </c>
      <c r="D439" s="63">
        <v>0.08</v>
      </c>
      <c r="E439" s="172">
        <f t="shared" si="321"/>
        <v>0.38989088000000005</v>
      </c>
      <c r="F439" s="172">
        <f t="shared" si="312"/>
        <v>1.4997289599999999</v>
      </c>
      <c r="G439" s="172">
        <f t="shared" si="312"/>
        <v>0.49075735999999998</v>
      </c>
      <c r="H439" s="172">
        <f t="shared" si="312"/>
        <v>0.37727752000000003</v>
      </c>
      <c r="I439" s="172">
        <f t="shared" si="312"/>
        <v>0.43430152000000005</v>
      </c>
      <c r="J439" s="180">
        <f t="shared" si="313"/>
        <v>1.3023363999999999</v>
      </c>
      <c r="K439" s="180">
        <f t="shared" si="314"/>
        <v>5.6916835456000001</v>
      </c>
      <c r="L439" s="205">
        <f t="shared" si="314"/>
        <v>0.27655752</v>
      </c>
      <c r="M439" s="205">
        <f t="shared" si="314"/>
        <v>0.26855752000000005</v>
      </c>
      <c r="N439" s="205">
        <f t="shared" si="314"/>
        <v>0.27789088000000001</v>
      </c>
      <c r="O439" s="279">
        <f t="shared" si="322"/>
        <v>0.82300591999999995</v>
      </c>
      <c r="P439" s="238">
        <f t="shared" si="314"/>
        <v>0.27789088000000001</v>
      </c>
      <c r="Q439" s="238">
        <f t="shared" si="314"/>
        <v>0.29015799999999997</v>
      </c>
      <c r="R439" s="238">
        <f t="shared" si="314"/>
        <v>0.29305160000000002</v>
      </c>
      <c r="S439" s="238">
        <f t="shared" si="316"/>
        <v>0.86110047999999995</v>
      </c>
      <c r="T439" s="238">
        <f t="shared" si="317"/>
        <v>0.17502400000000001</v>
      </c>
      <c r="U439" s="238">
        <f t="shared" si="317"/>
        <v>0.33990152000000001</v>
      </c>
      <c r="V439" s="238">
        <f t="shared" si="317"/>
        <v>0.33990152000000001</v>
      </c>
      <c r="W439" s="238">
        <f t="shared" si="318"/>
        <v>0.85482703999999998</v>
      </c>
      <c r="X439" s="238">
        <f t="shared" si="319"/>
        <v>0.33990152000000001</v>
      </c>
      <c r="Y439" s="238">
        <f t="shared" si="319"/>
        <v>0.33990152000000001</v>
      </c>
      <c r="Z439" s="238">
        <f t="shared" si="319"/>
        <v>0.33990152000000001</v>
      </c>
      <c r="AA439" s="238">
        <f t="shared" si="320"/>
        <v>1.0197045600000001</v>
      </c>
      <c r="AB439" s="239">
        <f t="shared" si="283"/>
        <v>3.5586380000000002</v>
      </c>
    </row>
    <row r="440" spans="1:28" s="50" customFormat="1" ht="17.25" customHeight="1" x14ac:dyDescent="0.2">
      <c r="A440" s="59"/>
      <c r="B440" s="51"/>
      <c r="C440" s="52" t="s">
        <v>118</v>
      </c>
      <c r="D440" s="63">
        <v>0.08</v>
      </c>
      <c r="E440" s="172">
        <f t="shared" si="321"/>
        <v>0.38989088000000005</v>
      </c>
      <c r="F440" s="172">
        <f t="shared" si="312"/>
        <v>1.4997289599999999</v>
      </c>
      <c r="G440" s="172">
        <f t="shared" si="312"/>
        <v>0.49075735999999998</v>
      </c>
      <c r="H440" s="172">
        <f t="shared" si="312"/>
        <v>0.37727752000000003</v>
      </c>
      <c r="I440" s="172">
        <f t="shared" si="312"/>
        <v>0.43430152000000005</v>
      </c>
      <c r="J440" s="180">
        <f t="shared" si="313"/>
        <v>1.3023363999999999</v>
      </c>
      <c r="K440" s="180">
        <f t="shared" si="314"/>
        <v>5.6916835456000001</v>
      </c>
      <c r="L440" s="205">
        <f t="shared" si="314"/>
        <v>0.27655752</v>
      </c>
      <c r="M440" s="205">
        <f t="shared" si="314"/>
        <v>0.26855752000000005</v>
      </c>
      <c r="N440" s="205">
        <f t="shared" si="314"/>
        <v>0.27789088000000001</v>
      </c>
      <c r="O440" s="279">
        <f t="shared" si="322"/>
        <v>0.82300591999999995</v>
      </c>
      <c r="P440" s="238">
        <f t="shared" si="314"/>
        <v>0.27789088000000001</v>
      </c>
      <c r="Q440" s="238">
        <f t="shared" si="314"/>
        <v>0.29015799999999997</v>
      </c>
      <c r="R440" s="238">
        <f t="shared" si="314"/>
        <v>0.29305160000000002</v>
      </c>
      <c r="S440" s="238">
        <f t="shared" si="316"/>
        <v>0.86110047999999995</v>
      </c>
      <c r="T440" s="238">
        <f t="shared" si="317"/>
        <v>0.17502400000000001</v>
      </c>
      <c r="U440" s="238">
        <f t="shared" si="317"/>
        <v>0.33990152000000001</v>
      </c>
      <c r="V440" s="238">
        <f t="shared" si="317"/>
        <v>0.33990152000000001</v>
      </c>
      <c r="W440" s="238">
        <f t="shared" si="318"/>
        <v>0.85482703999999998</v>
      </c>
      <c r="X440" s="238">
        <f t="shared" si="319"/>
        <v>0.33990152000000001</v>
      </c>
      <c r="Y440" s="238">
        <f t="shared" si="319"/>
        <v>0.33990152000000001</v>
      </c>
      <c r="Z440" s="238">
        <f t="shared" si="319"/>
        <v>0.33990152000000001</v>
      </c>
      <c r="AA440" s="238">
        <f t="shared" si="320"/>
        <v>1.0197045600000001</v>
      </c>
      <c r="AB440" s="239">
        <f t="shared" si="283"/>
        <v>3.5586380000000002</v>
      </c>
    </row>
    <row r="441" spans="1:28" s="50" customFormat="1" ht="17.25" customHeight="1" x14ac:dyDescent="0.2">
      <c r="A441" s="59"/>
      <c r="B441" s="51"/>
      <c r="C441" s="52" t="s">
        <v>119</v>
      </c>
      <c r="D441" s="63">
        <v>0.05</v>
      </c>
      <c r="E441" s="172">
        <f t="shared" si="321"/>
        <v>0.24368180000000003</v>
      </c>
      <c r="F441" s="172">
        <f t="shared" si="312"/>
        <v>0.93733060000000001</v>
      </c>
      <c r="G441" s="172">
        <f t="shared" si="312"/>
        <v>0.30672335000000001</v>
      </c>
      <c r="H441" s="172">
        <f t="shared" si="312"/>
        <v>0.23579845000000002</v>
      </c>
      <c r="I441" s="172">
        <f t="shared" si="312"/>
        <v>0.27143845000000005</v>
      </c>
      <c r="J441" s="180">
        <f t="shared" si="313"/>
        <v>0.81396025000000005</v>
      </c>
      <c r="K441" s="180">
        <f t="shared" si="314"/>
        <v>3.5573022160000001</v>
      </c>
      <c r="L441" s="205">
        <f t="shared" si="314"/>
        <v>0.17284845000000001</v>
      </c>
      <c r="M441" s="205">
        <f t="shared" si="314"/>
        <v>0.16784845000000004</v>
      </c>
      <c r="N441" s="205">
        <f t="shared" si="314"/>
        <v>0.1736818</v>
      </c>
      <c r="O441" s="279">
        <f t="shared" si="322"/>
        <v>0.51437870000000008</v>
      </c>
      <c r="P441" s="238">
        <f t="shared" si="314"/>
        <v>0.1736818</v>
      </c>
      <c r="Q441" s="238">
        <f t="shared" si="314"/>
        <v>0.18134875</v>
      </c>
      <c r="R441" s="238">
        <f t="shared" si="314"/>
        <v>0.18315725000000002</v>
      </c>
      <c r="S441" s="238">
        <f t="shared" si="316"/>
        <v>0.53818779999999999</v>
      </c>
      <c r="T441" s="238">
        <f t="shared" si="317"/>
        <v>0.10939000000000002</v>
      </c>
      <c r="U441" s="238">
        <f t="shared" si="317"/>
        <v>0.21243845000000003</v>
      </c>
      <c r="V441" s="238">
        <f t="shared" si="317"/>
        <v>0.21243845000000003</v>
      </c>
      <c r="W441" s="238">
        <f t="shared" si="318"/>
        <v>0.5342669000000001</v>
      </c>
      <c r="X441" s="238">
        <f t="shared" si="319"/>
        <v>0.21243845000000003</v>
      </c>
      <c r="Y441" s="238">
        <f t="shared" si="319"/>
        <v>0.21243845000000003</v>
      </c>
      <c r="Z441" s="238">
        <f t="shared" si="319"/>
        <v>0.21243845000000003</v>
      </c>
      <c r="AA441" s="238">
        <f t="shared" si="320"/>
        <v>0.63731535000000006</v>
      </c>
      <c r="AB441" s="239">
        <f t="shared" si="283"/>
        <v>2.2241487500000003</v>
      </c>
    </row>
    <row r="442" spans="1:28" s="50" customFormat="1" ht="17.25" customHeight="1" x14ac:dyDescent="0.2">
      <c r="A442" s="59"/>
      <c r="B442" s="51"/>
      <c r="C442" s="52" t="s">
        <v>120</v>
      </c>
      <c r="D442" s="63">
        <v>0.05</v>
      </c>
      <c r="E442" s="172">
        <f t="shared" si="321"/>
        <v>0.24368180000000003</v>
      </c>
      <c r="F442" s="172">
        <f t="shared" si="312"/>
        <v>0.93733060000000001</v>
      </c>
      <c r="G442" s="172">
        <f t="shared" si="312"/>
        <v>0.30672335000000001</v>
      </c>
      <c r="H442" s="172">
        <f t="shared" si="312"/>
        <v>0.23579845000000002</v>
      </c>
      <c r="I442" s="172">
        <f t="shared" si="312"/>
        <v>0.27143845000000005</v>
      </c>
      <c r="J442" s="180">
        <f t="shared" si="313"/>
        <v>0.81396025000000005</v>
      </c>
      <c r="K442" s="180">
        <f t="shared" si="314"/>
        <v>3.5573022160000001</v>
      </c>
      <c r="L442" s="205">
        <f t="shared" si="314"/>
        <v>0.17284845000000001</v>
      </c>
      <c r="M442" s="205">
        <f t="shared" si="314"/>
        <v>0.16784845000000004</v>
      </c>
      <c r="N442" s="205">
        <f t="shared" si="314"/>
        <v>0.1736818</v>
      </c>
      <c r="O442" s="279">
        <f t="shared" si="322"/>
        <v>0.51437870000000008</v>
      </c>
      <c r="P442" s="238">
        <f t="shared" si="314"/>
        <v>0.1736818</v>
      </c>
      <c r="Q442" s="238">
        <f t="shared" si="314"/>
        <v>0.18134875</v>
      </c>
      <c r="R442" s="238">
        <f t="shared" si="314"/>
        <v>0.18315725000000002</v>
      </c>
      <c r="S442" s="238">
        <f t="shared" si="316"/>
        <v>0.53818779999999999</v>
      </c>
      <c r="T442" s="238">
        <f t="shared" si="317"/>
        <v>0.10939000000000002</v>
      </c>
      <c r="U442" s="238">
        <f t="shared" si="317"/>
        <v>0.21243845000000003</v>
      </c>
      <c r="V442" s="238">
        <f t="shared" si="317"/>
        <v>0.21243845000000003</v>
      </c>
      <c r="W442" s="238">
        <f t="shared" si="318"/>
        <v>0.5342669000000001</v>
      </c>
      <c r="X442" s="238">
        <f t="shared" si="319"/>
        <v>0.21243845000000003</v>
      </c>
      <c r="Y442" s="238">
        <f t="shared" si="319"/>
        <v>0.21243845000000003</v>
      </c>
      <c r="Z442" s="238">
        <f t="shared" si="319"/>
        <v>0.21243845000000003</v>
      </c>
      <c r="AA442" s="238">
        <f t="shared" si="320"/>
        <v>0.63731535000000006</v>
      </c>
      <c r="AB442" s="239">
        <f t="shared" si="283"/>
        <v>2.2241487500000003</v>
      </c>
    </row>
    <row r="443" spans="1:28" s="50" customFormat="1" ht="17.25" customHeight="1" x14ac:dyDescent="0.2">
      <c r="A443" s="59"/>
      <c r="B443" s="51"/>
      <c r="C443" s="52" t="s">
        <v>121</v>
      </c>
      <c r="D443" s="63">
        <v>0.04</v>
      </c>
      <c r="E443" s="172">
        <f t="shared" si="321"/>
        <v>0.19494544000000003</v>
      </c>
      <c r="F443" s="172">
        <f t="shared" si="312"/>
        <v>0.74986447999999994</v>
      </c>
      <c r="G443" s="172">
        <f t="shared" si="312"/>
        <v>0.24537867999999999</v>
      </c>
      <c r="H443" s="172">
        <f t="shared" si="312"/>
        <v>0.18863876000000002</v>
      </c>
      <c r="I443" s="172">
        <f t="shared" si="312"/>
        <v>0.21715076000000003</v>
      </c>
      <c r="J443" s="180">
        <f t="shared" si="313"/>
        <v>0.65116819999999997</v>
      </c>
      <c r="K443" s="180">
        <f t="shared" si="314"/>
        <v>2.8458417728000001</v>
      </c>
      <c r="L443" s="205">
        <f t="shared" si="314"/>
        <v>0.13827876</v>
      </c>
      <c r="M443" s="205">
        <f t="shared" si="314"/>
        <v>0.13427876000000002</v>
      </c>
      <c r="N443" s="205">
        <f t="shared" si="314"/>
        <v>0.13894544</v>
      </c>
      <c r="O443" s="279">
        <f t="shared" si="322"/>
        <v>0.41150295999999997</v>
      </c>
      <c r="P443" s="238">
        <f t="shared" si="314"/>
        <v>0.13894544</v>
      </c>
      <c r="Q443" s="238">
        <f t="shared" si="314"/>
        <v>0.14507899999999999</v>
      </c>
      <c r="R443" s="238">
        <f t="shared" si="314"/>
        <v>0.14652580000000001</v>
      </c>
      <c r="S443" s="238">
        <f t="shared" si="316"/>
        <v>0.43055023999999997</v>
      </c>
      <c r="T443" s="238">
        <f t="shared" si="317"/>
        <v>8.7512000000000006E-2</v>
      </c>
      <c r="U443" s="238">
        <f t="shared" si="317"/>
        <v>0.16995076000000001</v>
      </c>
      <c r="V443" s="238">
        <f t="shared" si="317"/>
        <v>0.16995076000000001</v>
      </c>
      <c r="W443" s="238">
        <f t="shared" si="318"/>
        <v>0.42741351999999999</v>
      </c>
      <c r="X443" s="238">
        <f t="shared" si="319"/>
        <v>0.16995076000000001</v>
      </c>
      <c r="Y443" s="238">
        <f t="shared" si="319"/>
        <v>0.16995076000000001</v>
      </c>
      <c r="Z443" s="238">
        <f t="shared" si="319"/>
        <v>0.16995076000000001</v>
      </c>
      <c r="AA443" s="238">
        <f t="shared" si="320"/>
        <v>0.50985228000000005</v>
      </c>
      <c r="AB443" s="239">
        <f t="shared" si="283"/>
        <v>1.7793190000000001</v>
      </c>
    </row>
    <row r="444" spans="1:28" s="50" customFormat="1" ht="17.25" customHeight="1" x14ac:dyDescent="0.2">
      <c r="A444" s="59"/>
      <c r="B444" s="51"/>
      <c r="C444" s="52" t="s">
        <v>122</v>
      </c>
      <c r="D444" s="63">
        <v>0.04</v>
      </c>
      <c r="E444" s="172">
        <f t="shared" si="321"/>
        <v>0.19494544000000003</v>
      </c>
      <c r="F444" s="172">
        <f t="shared" si="312"/>
        <v>0.74986447999999994</v>
      </c>
      <c r="G444" s="172">
        <f t="shared" si="312"/>
        <v>0.24537867999999999</v>
      </c>
      <c r="H444" s="172">
        <f t="shared" si="312"/>
        <v>0.18863876000000002</v>
      </c>
      <c r="I444" s="172">
        <f t="shared" si="312"/>
        <v>0.21715076000000003</v>
      </c>
      <c r="J444" s="180">
        <f t="shared" si="313"/>
        <v>0.65116819999999997</v>
      </c>
      <c r="K444" s="180">
        <f t="shared" ref="K444:K449" si="323">K$433*$D444</f>
        <v>2.8458417728000001</v>
      </c>
      <c r="L444" s="205">
        <f t="shared" si="314"/>
        <v>0.13827876</v>
      </c>
      <c r="M444" s="205">
        <f t="shared" si="314"/>
        <v>0.13427876000000002</v>
      </c>
      <c r="N444" s="205">
        <f t="shared" si="314"/>
        <v>0.13894544</v>
      </c>
      <c r="O444" s="279">
        <f t="shared" si="322"/>
        <v>0.41150295999999997</v>
      </c>
      <c r="P444" s="238">
        <f t="shared" si="314"/>
        <v>0.13894544</v>
      </c>
      <c r="Q444" s="238">
        <f t="shared" si="314"/>
        <v>0.14507899999999999</v>
      </c>
      <c r="R444" s="238">
        <f t="shared" si="314"/>
        <v>0.14652580000000001</v>
      </c>
      <c r="S444" s="238">
        <f t="shared" si="316"/>
        <v>0.43055023999999997</v>
      </c>
      <c r="T444" s="238">
        <f t="shared" si="317"/>
        <v>8.7512000000000006E-2</v>
      </c>
      <c r="U444" s="238">
        <f t="shared" si="317"/>
        <v>0.16995076000000001</v>
      </c>
      <c r="V444" s="238">
        <f t="shared" si="317"/>
        <v>0.16995076000000001</v>
      </c>
      <c r="W444" s="238">
        <f t="shared" si="318"/>
        <v>0.42741351999999999</v>
      </c>
      <c r="X444" s="238">
        <f t="shared" si="319"/>
        <v>0.16995076000000001</v>
      </c>
      <c r="Y444" s="238">
        <f t="shared" si="319"/>
        <v>0.16995076000000001</v>
      </c>
      <c r="Z444" s="238">
        <f t="shared" si="319"/>
        <v>0.16995076000000001</v>
      </c>
      <c r="AA444" s="238">
        <f t="shared" si="320"/>
        <v>0.50985228000000005</v>
      </c>
      <c r="AB444" s="239">
        <f t="shared" si="283"/>
        <v>1.7793190000000001</v>
      </c>
    </row>
    <row r="445" spans="1:28" s="50" customFormat="1" ht="17.25" customHeight="1" x14ac:dyDescent="0.2">
      <c r="A445" s="59"/>
      <c r="B445" s="51"/>
      <c r="C445" s="52" t="s">
        <v>123</v>
      </c>
      <c r="D445" s="63">
        <v>0.03</v>
      </c>
      <c r="E445" s="172">
        <f t="shared" si="321"/>
        <v>0.14620907999999999</v>
      </c>
      <c r="F445" s="172">
        <f t="shared" si="312"/>
        <v>0.56239835999999999</v>
      </c>
      <c r="G445" s="172">
        <f t="shared" si="312"/>
        <v>0.18403401</v>
      </c>
      <c r="H445" s="172">
        <f t="shared" si="312"/>
        <v>0.14147907000000001</v>
      </c>
      <c r="I445" s="172">
        <f t="shared" si="312"/>
        <v>0.16286307000000003</v>
      </c>
      <c r="J445" s="180">
        <f t="shared" si="313"/>
        <v>0.48837615000000001</v>
      </c>
      <c r="K445" s="180">
        <f t="shared" si="323"/>
        <v>2.1343813296</v>
      </c>
      <c r="L445" s="205">
        <f t="shared" si="314"/>
        <v>0.10370907</v>
      </c>
      <c r="M445" s="205">
        <f t="shared" si="314"/>
        <v>0.10070907000000001</v>
      </c>
      <c r="N445" s="205">
        <f t="shared" si="314"/>
        <v>0.10420908</v>
      </c>
      <c r="O445" s="279">
        <f t="shared" si="322"/>
        <v>0.30862722000000004</v>
      </c>
      <c r="P445" s="238">
        <f t="shared" si="314"/>
        <v>0.10420908</v>
      </c>
      <c r="Q445" s="238">
        <f t="shared" si="314"/>
        <v>0.10880925</v>
      </c>
      <c r="R445" s="238">
        <f t="shared" si="314"/>
        <v>0.10989435</v>
      </c>
      <c r="S445" s="238">
        <f t="shared" si="316"/>
        <v>0.32291267999999995</v>
      </c>
      <c r="T445" s="238">
        <f t="shared" si="317"/>
        <v>6.5633999999999998E-2</v>
      </c>
      <c r="U445" s="238">
        <f t="shared" si="317"/>
        <v>0.12746307000000001</v>
      </c>
      <c r="V445" s="238">
        <f t="shared" si="317"/>
        <v>0.12746307000000001</v>
      </c>
      <c r="W445" s="238">
        <f t="shared" si="318"/>
        <v>0.32056013999999999</v>
      </c>
      <c r="X445" s="238">
        <f t="shared" si="319"/>
        <v>0.12746307000000001</v>
      </c>
      <c r="Y445" s="238">
        <f t="shared" si="319"/>
        <v>0.12746307000000001</v>
      </c>
      <c r="Z445" s="238">
        <f t="shared" si="319"/>
        <v>0.12746307000000001</v>
      </c>
      <c r="AA445" s="238">
        <f t="shared" si="320"/>
        <v>0.38238921000000003</v>
      </c>
      <c r="AB445" s="239">
        <f t="shared" si="283"/>
        <v>1.3344892499999998</v>
      </c>
    </row>
    <row r="446" spans="1:28" s="50" customFormat="1" ht="17.25" customHeight="1" x14ac:dyDescent="0.2">
      <c r="A446" s="59"/>
      <c r="B446" s="51"/>
      <c r="C446" s="52" t="s">
        <v>124</v>
      </c>
      <c r="D446" s="63">
        <v>0.03</v>
      </c>
      <c r="E446" s="172">
        <f t="shared" si="321"/>
        <v>0.14620907999999999</v>
      </c>
      <c r="F446" s="172">
        <f t="shared" si="312"/>
        <v>0.56239835999999999</v>
      </c>
      <c r="G446" s="172">
        <f t="shared" si="312"/>
        <v>0.18403401</v>
      </c>
      <c r="H446" s="172">
        <f t="shared" si="312"/>
        <v>0.14147907000000001</v>
      </c>
      <c r="I446" s="172">
        <f t="shared" si="312"/>
        <v>0.16286307000000003</v>
      </c>
      <c r="J446" s="180">
        <f t="shared" si="313"/>
        <v>0.48837615000000001</v>
      </c>
      <c r="K446" s="180">
        <f t="shared" si="323"/>
        <v>2.1343813296</v>
      </c>
      <c r="L446" s="205">
        <f t="shared" si="314"/>
        <v>0.10370907</v>
      </c>
      <c r="M446" s="205">
        <f t="shared" si="314"/>
        <v>0.10070907000000001</v>
      </c>
      <c r="N446" s="205">
        <f t="shared" si="314"/>
        <v>0.10420908</v>
      </c>
      <c r="O446" s="279">
        <f t="shared" si="322"/>
        <v>0.30862722000000004</v>
      </c>
      <c r="P446" s="238">
        <f t="shared" si="314"/>
        <v>0.10420908</v>
      </c>
      <c r="Q446" s="238">
        <f t="shared" si="314"/>
        <v>0.10880925</v>
      </c>
      <c r="R446" s="238">
        <f t="shared" si="314"/>
        <v>0.10989435</v>
      </c>
      <c r="S446" s="238">
        <f t="shared" si="316"/>
        <v>0.32291267999999995</v>
      </c>
      <c r="T446" s="238">
        <f t="shared" si="317"/>
        <v>6.5633999999999998E-2</v>
      </c>
      <c r="U446" s="238">
        <f t="shared" si="317"/>
        <v>0.12746307000000001</v>
      </c>
      <c r="V446" s="238">
        <f t="shared" si="317"/>
        <v>0.12746307000000001</v>
      </c>
      <c r="W446" s="238">
        <f t="shared" si="318"/>
        <v>0.32056013999999999</v>
      </c>
      <c r="X446" s="238">
        <f t="shared" si="319"/>
        <v>0.12746307000000001</v>
      </c>
      <c r="Y446" s="238">
        <f t="shared" si="319"/>
        <v>0.12746307000000001</v>
      </c>
      <c r="Z446" s="238">
        <f t="shared" si="319"/>
        <v>0.12746307000000001</v>
      </c>
      <c r="AA446" s="238">
        <f t="shared" si="320"/>
        <v>0.38238921000000003</v>
      </c>
      <c r="AB446" s="239">
        <f t="shared" si="283"/>
        <v>1.3344892499999998</v>
      </c>
    </row>
    <row r="447" spans="1:28" s="50" customFormat="1" ht="17.25" customHeight="1" x14ac:dyDescent="0.2">
      <c r="A447" s="59"/>
      <c r="B447" s="51"/>
      <c r="C447" s="52" t="s">
        <v>125</v>
      </c>
      <c r="D447" s="63">
        <v>0.08</v>
      </c>
      <c r="E447" s="172">
        <f t="shared" si="321"/>
        <v>0.38989088000000005</v>
      </c>
      <c r="F447" s="172">
        <f t="shared" si="312"/>
        <v>1.4997289599999999</v>
      </c>
      <c r="G447" s="172">
        <f t="shared" si="312"/>
        <v>0.49075735999999998</v>
      </c>
      <c r="H447" s="172">
        <f t="shared" si="312"/>
        <v>0.37727752000000003</v>
      </c>
      <c r="I447" s="172">
        <f t="shared" si="312"/>
        <v>0.43430152000000005</v>
      </c>
      <c r="J447" s="180">
        <f t="shared" si="313"/>
        <v>1.3023363999999999</v>
      </c>
      <c r="K447" s="180">
        <f t="shared" si="323"/>
        <v>5.6916835456000001</v>
      </c>
      <c r="L447" s="205">
        <f t="shared" si="314"/>
        <v>0.27655752</v>
      </c>
      <c r="M447" s="205">
        <f t="shared" si="314"/>
        <v>0.26855752000000005</v>
      </c>
      <c r="N447" s="205">
        <f t="shared" si="314"/>
        <v>0.27789088000000001</v>
      </c>
      <c r="O447" s="279">
        <f t="shared" si="322"/>
        <v>0.82300591999999995</v>
      </c>
      <c r="P447" s="238">
        <f t="shared" si="314"/>
        <v>0.27789088000000001</v>
      </c>
      <c r="Q447" s="238">
        <f t="shared" si="314"/>
        <v>0.29015799999999997</v>
      </c>
      <c r="R447" s="238">
        <f t="shared" si="314"/>
        <v>0.29305160000000002</v>
      </c>
      <c r="S447" s="238">
        <f t="shared" si="316"/>
        <v>0.86110047999999995</v>
      </c>
      <c r="T447" s="238">
        <f t="shared" si="317"/>
        <v>0.17502400000000001</v>
      </c>
      <c r="U447" s="238">
        <f t="shared" si="317"/>
        <v>0.33990152000000001</v>
      </c>
      <c r="V447" s="238">
        <f t="shared" si="317"/>
        <v>0.33990152000000001</v>
      </c>
      <c r="W447" s="238">
        <f t="shared" si="318"/>
        <v>0.85482703999999998</v>
      </c>
      <c r="X447" s="238">
        <f t="shared" si="319"/>
        <v>0.33990152000000001</v>
      </c>
      <c r="Y447" s="238">
        <f t="shared" si="319"/>
        <v>0.33990152000000001</v>
      </c>
      <c r="Z447" s="238">
        <f t="shared" si="319"/>
        <v>0.33990152000000001</v>
      </c>
      <c r="AA447" s="238">
        <f t="shared" si="320"/>
        <v>1.0197045600000001</v>
      </c>
      <c r="AB447" s="239">
        <f t="shared" si="283"/>
        <v>3.5586380000000002</v>
      </c>
    </row>
    <row r="448" spans="1:28" s="50" customFormat="1" ht="17.25" customHeight="1" x14ac:dyDescent="0.2">
      <c r="A448" s="59"/>
      <c r="B448" s="51"/>
      <c r="C448" s="52" t="s">
        <v>126</v>
      </c>
      <c r="D448" s="63">
        <v>0.06</v>
      </c>
      <c r="E448" s="172">
        <f t="shared" si="321"/>
        <v>0.29241815999999998</v>
      </c>
      <c r="F448" s="172">
        <f t="shared" si="312"/>
        <v>1.12479672</v>
      </c>
      <c r="G448" s="172">
        <f t="shared" si="312"/>
        <v>0.36806802</v>
      </c>
      <c r="H448" s="172">
        <f t="shared" si="312"/>
        <v>0.28295814000000002</v>
      </c>
      <c r="I448" s="172">
        <f t="shared" si="312"/>
        <v>0.32572614000000005</v>
      </c>
      <c r="J448" s="180">
        <f t="shared" si="313"/>
        <v>0.97675230000000002</v>
      </c>
      <c r="K448" s="180">
        <f t="shared" si="323"/>
        <v>4.2687626592000001</v>
      </c>
      <c r="L448" s="205">
        <f t="shared" si="314"/>
        <v>0.20741814</v>
      </c>
      <c r="M448" s="205">
        <f t="shared" si="314"/>
        <v>0.20141814000000002</v>
      </c>
      <c r="N448" s="205">
        <f t="shared" si="314"/>
        <v>0.20841815999999999</v>
      </c>
      <c r="O448" s="279">
        <f t="shared" si="322"/>
        <v>0.61725444000000007</v>
      </c>
      <c r="P448" s="238">
        <f t="shared" si="314"/>
        <v>0.20841815999999999</v>
      </c>
      <c r="Q448" s="238">
        <f t="shared" si="314"/>
        <v>0.21761849999999999</v>
      </c>
      <c r="R448" s="238">
        <f t="shared" si="314"/>
        <v>0.2197887</v>
      </c>
      <c r="S448" s="238">
        <f t="shared" si="316"/>
        <v>0.6458253599999999</v>
      </c>
      <c r="T448" s="238">
        <f t="shared" si="317"/>
        <v>0.131268</v>
      </c>
      <c r="U448" s="238">
        <f t="shared" si="317"/>
        <v>0.25492614000000002</v>
      </c>
      <c r="V448" s="238">
        <f t="shared" si="317"/>
        <v>0.25492614000000002</v>
      </c>
      <c r="W448" s="238">
        <f t="shared" si="318"/>
        <v>0.64112027999999999</v>
      </c>
      <c r="X448" s="238">
        <f t="shared" si="319"/>
        <v>0.25492614000000002</v>
      </c>
      <c r="Y448" s="238">
        <f t="shared" si="319"/>
        <v>0.25492614000000002</v>
      </c>
      <c r="Z448" s="238">
        <f t="shared" si="319"/>
        <v>0.25492614000000002</v>
      </c>
      <c r="AA448" s="238">
        <f t="shared" si="320"/>
        <v>0.76477842000000007</v>
      </c>
      <c r="AB448" s="239">
        <f t="shared" si="283"/>
        <v>2.6689784999999997</v>
      </c>
    </row>
    <row r="449" spans="1:28" s="50" customFormat="1" ht="17.25" customHeight="1" x14ac:dyDescent="0.2">
      <c r="A449" s="59"/>
      <c r="B449" s="51"/>
      <c r="C449" s="52" t="s">
        <v>127</v>
      </c>
      <c r="D449" s="63">
        <v>0.04</v>
      </c>
      <c r="E449" s="172">
        <f t="shared" si="321"/>
        <v>0.19494544000000003</v>
      </c>
      <c r="F449" s="172">
        <f t="shared" si="312"/>
        <v>0.74986447999999994</v>
      </c>
      <c r="G449" s="172">
        <f t="shared" si="312"/>
        <v>0.24537867999999999</v>
      </c>
      <c r="H449" s="172">
        <f t="shared" si="312"/>
        <v>0.18863876000000002</v>
      </c>
      <c r="I449" s="172">
        <f t="shared" si="312"/>
        <v>0.21715076000000003</v>
      </c>
      <c r="J449" s="180">
        <f t="shared" si="313"/>
        <v>0.65116819999999997</v>
      </c>
      <c r="K449" s="180">
        <f t="shared" si="323"/>
        <v>2.8458417728000001</v>
      </c>
      <c r="L449" s="205">
        <f t="shared" si="314"/>
        <v>0.13827876</v>
      </c>
      <c r="M449" s="205">
        <f t="shared" si="314"/>
        <v>0.13427876000000002</v>
      </c>
      <c r="N449" s="205">
        <f t="shared" si="314"/>
        <v>0.13894544</v>
      </c>
      <c r="O449" s="279">
        <f t="shared" si="322"/>
        <v>0.41150295999999997</v>
      </c>
      <c r="P449" s="238">
        <f t="shared" si="314"/>
        <v>0.13894544</v>
      </c>
      <c r="Q449" s="238">
        <f t="shared" si="314"/>
        <v>0.14507899999999999</v>
      </c>
      <c r="R449" s="238">
        <f t="shared" si="314"/>
        <v>0.14652580000000001</v>
      </c>
      <c r="S449" s="238">
        <f t="shared" si="316"/>
        <v>0.43055023999999997</v>
      </c>
      <c r="T449" s="238">
        <f t="shared" si="317"/>
        <v>8.7512000000000006E-2</v>
      </c>
      <c r="U449" s="238">
        <f t="shared" si="317"/>
        <v>0.16995076000000001</v>
      </c>
      <c r="V449" s="238">
        <f t="shared" si="317"/>
        <v>0.16995076000000001</v>
      </c>
      <c r="W449" s="238">
        <f t="shared" si="318"/>
        <v>0.42741351999999999</v>
      </c>
      <c r="X449" s="238">
        <f t="shared" si="319"/>
        <v>0.16995076000000001</v>
      </c>
      <c r="Y449" s="238">
        <f t="shared" si="319"/>
        <v>0.16995076000000001</v>
      </c>
      <c r="Z449" s="238">
        <f t="shared" si="319"/>
        <v>0.16995076000000001</v>
      </c>
      <c r="AA449" s="238">
        <f t="shared" si="320"/>
        <v>0.50985228000000005</v>
      </c>
      <c r="AB449" s="239">
        <f t="shared" si="283"/>
        <v>1.7793190000000001</v>
      </c>
    </row>
    <row r="450" spans="1:28" s="62" customFormat="1" ht="17.25" customHeight="1" x14ac:dyDescent="0.2">
      <c r="A450" s="434">
        <v>27</v>
      </c>
      <c r="B450" s="425" t="s">
        <v>91</v>
      </c>
      <c r="C450" s="426" t="s">
        <v>92</v>
      </c>
      <c r="D450" s="64">
        <f>SUM(D451:D466)</f>
        <v>1</v>
      </c>
      <c r="E450" s="428">
        <f>'1.Danh muc CPHC'!BD38</f>
        <v>3.822438</v>
      </c>
      <c r="F450" s="428">
        <f>'1.Danh muc CPHC'!BE38</f>
        <v>13.096163000000001</v>
      </c>
      <c r="G450" s="428">
        <f>'1.Danh muc CPHC'!BF38</f>
        <v>3.822438</v>
      </c>
      <c r="H450" s="428">
        <f>'1.Danh muc CPHC'!BG38</f>
        <v>6.9084943999999995</v>
      </c>
      <c r="I450" s="428">
        <f>'1.Danh muc CPHC'!BH38</f>
        <v>3.2471530000000004</v>
      </c>
      <c r="J450" s="428">
        <f>'1.Danh muc CPHC'!BI38</f>
        <v>13.978085399999999</v>
      </c>
      <c r="K450" s="428">
        <f>'1.Danh muc CPHC'!BJ38</f>
        <v>47.866185400000006</v>
      </c>
      <c r="L450" s="173">
        <v>2.6978240000000002</v>
      </c>
      <c r="M450" s="173">
        <v>4.983282</v>
      </c>
      <c r="N450" s="173">
        <v>1.468423</v>
      </c>
      <c r="O450" s="429">
        <f>SUM(L450:N450)</f>
        <v>9.1495289999999994</v>
      </c>
      <c r="P450" s="173">
        <v>1.4684269999999999</v>
      </c>
      <c r="Q450" s="173">
        <v>13.116196</v>
      </c>
      <c r="R450" s="173">
        <v>0.13325000000000001</v>
      </c>
      <c r="S450" s="241">
        <f>SUM(P450:R450)</f>
        <v>14.717873000000001</v>
      </c>
      <c r="T450" s="173">
        <v>2.4192499999999999</v>
      </c>
      <c r="U450" s="241">
        <v>3.0671529999999998</v>
      </c>
      <c r="V450" s="241">
        <v>3.0671529999999998</v>
      </c>
      <c r="W450" s="241">
        <f>SUM(T450:V450)</f>
        <v>8.5535559999999986</v>
      </c>
      <c r="X450" s="241">
        <v>3.0671529999999998</v>
      </c>
      <c r="Y450" s="241">
        <v>3.0671529999999998</v>
      </c>
      <c r="Z450" s="241">
        <v>3.0671529999999998</v>
      </c>
      <c r="AA450" s="241">
        <f>SUM(X450:Z450)</f>
        <v>9.2014589999999998</v>
      </c>
      <c r="AB450" s="241">
        <f t="shared" si="283"/>
        <v>41.622416999999999</v>
      </c>
    </row>
    <row r="451" spans="1:28" s="50" customFormat="1" ht="17.25" customHeight="1" x14ac:dyDescent="0.2">
      <c r="A451" s="59"/>
      <c r="B451" s="51"/>
      <c r="C451" s="52" t="s">
        <v>112</v>
      </c>
      <c r="D451" s="63">
        <v>0.15</v>
      </c>
      <c r="E451" s="172">
        <f>E$450*$D451</f>
        <v>0.57336569999999998</v>
      </c>
      <c r="F451" s="172">
        <f t="shared" ref="F451:I466" si="324">F$450*$D451</f>
        <v>1.9644244500000001</v>
      </c>
      <c r="G451" s="172">
        <f t="shared" si="324"/>
        <v>0.57336569999999998</v>
      </c>
      <c r="H451" s="172">
        <f t="shared" si="324"/>
        <v>1.0362741599999998</v>
      </c>
      <c r="I451" s="172">
        <f t="shared" si="324"/>
        <v>0.48707295000000006</v>
      </c>
      <c r="J451" s="180">
        <f t="shared" ref="J451:J466" si="325">SUM(G451:I451)</f>
        <v>2.0967128099999996</v>
      </c>
      <c r="K451" s="180">
        <f>K$450*$D451</f>
        <v>7.1799278100000006</v>
      </c>
      <c r="L451" s="205">
        <f t="shared" ref="K451:T466" si="326">L$450*$D451</f>
        <v>0.40467360000000002</v>
      </c>
      <c r="M451" s="205">
        <f t="shared" si="326"/>
        <v>0.7474923</v>
      </c>
      <c r="N451" s="205">
        <f t="shared" si="326"/>
        <v>0.22026345</v>
      </c>
      <c r="O451" s="279">
        <f t="shared" ref="O451" si="327">SUM(L451:N451)</f>
        <v>1.37242935</v>
      </c>
      <c r="P451" s="238">
        <f t="shared" si="326"/>
        <v>0.22026404999999999</v>
      </c>
      <c r="Q451" s="238">
        <f t="shared" si="326"/>
        <v>1.9674293999999999</v>
      </c>
      <c r="R451" s="238">
        <f t="shared" si="326"/>
        <v>1.9987500000000002E-2</v>
      </c>
      <c r="S451" s="238">
        <f t="shared" ref="S451:S466" si="328">SUM(P451:R451)</f>
        <v>2.2076809499999999</v>
      </c>
      <c r="T451" s="238">
        <f t="shared" si="326"/>
        <v>0.36288749999999997</v>
      </c>
      <c r="U451" s="238">
        <f t="shared" ref="T451:V466" si="329">U$450*$D451</f>
        <v>0.46007294999999993</v>
      </c>
      <c r="V451" s="238">
        <f t="shared" si="329"/>
        <v>0.46007294999999993</v>
      </c>
      <c r="W451" s="238">
        <f t="shared" ref="W451:W466" si="330">SUM(T451:V451)</f>
        <v>1.2830333999999999</v>
      </c>
      <c r="X451" s="238">
        <f t="shared" ref="X451:Z466" si="331">X$450*$D451</f>
        <v>0.46007294999999993</v>
      </c>
      <c r="Y451" s="238">
        <f t="shared" si="331"/>
        <v>0.46007294999999993</v>
      </c>
      <c r="Z451" s="238">
        <f t="shared" si="331"/>
        <v>0.46007294999999993</v>
      </c>
      <c r="AA451" s="238">
        <f t="shared" ref="AA451:AA466" si="332">SUM(X451:Z451)</f>
        <v>1.3802188499999999</v>
      </c>
      <c r="AB451" s="239">
        <f t="shared" si="283"/>
        <v>6.2433625499999996</v>
      </c>
    </row>
    <row r="452" spans="1:28" s="50" customFormat="1" ht="17.25" customHeight="1" x14ac:dyDescent="0.2">
      <c r="A452" s="59"/>
      <c r="B452" s="51"/>
      <c r="C452" s="52" t="s">
        <v>113</v>
      </c>
      <c r="D452" s="63">
        <v>0.12</v>
      </c>
      <c r="E452" s="172">
        <f t="shared" ref="E452:E466" si="333">E$450*$D452</f>
        <v>0.45869255999999997</v>
      </c>
      <c r="F452" s="172">
        <f t="shared" si="324"/>
        <v>1.5715395599999999</v>
      </c>
      <c r="G452" s="172">
        <f t="shared" si="324"/>
        <v>0.45869255999999997</v>
      </c>
      <c r="H452" s="172">
        <f t="shared" si="324"/>
        <v>0.82901932799999989</v>
      </c>
      <c r="I452" s="172">
        <f t="shared" si="324"/>
        <v>0.38965836000000004</v>
      </c>
      <c r="J452" s="180">
        <f t="shared" si="325"/>
        <v>1.6773702479999999</v>
      </c>
      <c r="K452" s="180">
        <f t="shared" si="326"/>
        <v>5.7439422480000006</v>
      </c>
      <c r="L452" s="205">
        <f t="shared" si="326"/>
        <v>0.32373888000000001</v>
      </c>
      <c r="M452" s="205">
        <f t="shared" si="326"/>
        <v>0.59799384</v>
      </c>
      <c r="N452" s="205">
        <f t="shared" si="326"/>
        <v>0.17621075999999999</v>
      </c>
      <c r="O452" s="279">
        <f t="shared" ref="O452:O466" si="334">SUM(L452:N452)</f>
        <v>1.0979434800000001</v>
      </c>
      <c r="P452" s="238">
        <f t="shared" si="326"/>
        <v>0.17621123999999999</v>
      </c>
      <c r="Q452" s="238">
        <f t="shared" si="326"/>
        <v>1.57394352</v>
      </c>
      <c r="R452" s="238">
        <f t="shared" si="326"/>
        <v>1.5990000000000001E-2</v>
      </c>
      <c r="S452" s="238">
        <f t="shared" si="328"/>
        <v>1.76614476</v>
      </c>
      <c r="T452" s="238">
        <f t="shared" si="329"/>
        <v>0.29030999999999996</v>
      </c>
      <c r="U452" s="238">
        <f t="shared" si="329"/>
        <v>0.36805835999999997</v>
      </c>
      <c r="V452" s="238">
        <f t="shared" si="329"/>
        <v>0.36805835999999997</v>
      </c>
      <c r="W452" s="238">
        <f t="shared" si="330"/>
        <v>1.0264267199999999</v>
      </c>
      <c r="X452" s="238">
        <f t="shared" si="331"/>
        <v>0.36805835999999997</v>
      </c>
      <c r="Y452" s="238">
        <f t="shared" si="331"/>
        <v>0.36805835999999997</v>
      </c>
      <c r="Z452" s="238">
        <f t="shared" si="331"/>
        <v>0.36805835999999997</v>
      </c>
      <c r="AA452" s="238">
        <f t="shared" si="332"/>
        <v>1.1041750799999999</v>
      </c>
      <c r="AB452" s="239">
        <f t="shared" si="283"/>
        <v>4.9946900400000001</v>
      </c>
    </row>
    <row r="453" spans="1:28" s="50" customFormat="1" ht="17.25" customHeight="1" x14ac:dyDescent="0.2">
      <c r="A453" s="59"/>
      <c r="B453" s="51"/>
      <c r="C453" s="52" t="s">
        <v>114</v>
      </c>
      <c r="D453" s="63">
        <v>0.12</v>
      </c>
      <c r="E453" s="172">
        <f t="shared" si="333"/>
        <v>0.45869255999999997</v>
      </c>
      <c r="F453" s="172">
        <f t="shared" si="324"/>
        <v>1.5715395599999999</v>
      </c>
      <c r="G453" s="172">
        <f t="shared" si="324"/>
        <v>0.45869255999999997</v>
      </c>
      <c r="H453" s="172">
        <f t="shared" si="324"/>
        <v>0.82901932799999989</v>
      </c>
      <c r="I453" s="172">
        <f t="shared" si="324"/>
        <v>0.38965836000000004</v>
      </c>
      <c r="J453" s="180">
        <f t="shared" si="325"/>
        <v>1.6773702479999999</v>
      </c>
      <c r="K453" s="180">
        <f t="shared" si="326"/>
        <v>5.7439422480000006</v>
      </c>
      <c r="L453" s="205">
        <f t="shared" si="326"/>
        <v>0.32373888000000001</v>
      </c>
      <c r="M453" s="205">
        <f t="shared" si="326"/>
        <v>0.59799384</v>
      </c>
      <c r="N453" s="205">
        <f t="shared" si="326"/>
        <v>0.17621075999999999</v>
      </c>
      <c r="O453" s="279">
        <f t="shared" si="334"/>
        <v>1.0979434800000001</v>
      </c>
      <c r="P453" s="238">
        <f t="shared" si="326"/>
        <v>0.17621123999999999</v>
      </c>
      <c r="Q453" s="238">
        <f t="shared" si="326"/>
        <v>1.57394352</v>
      </c>
      <c r="R453" s="238">
        <f t="shared" si="326"/>
        <v>1.5990000000000001E-2</v>
      </c>
      <c r="S453" s="238">
        <f t="shared" si="328"/>
        <v>1.76614476</v>
      </c>
      <c r="T453" s="238">
        <f t="shared" si="329"/>
        <v>0.29030999999999996</v>
      </c>
      <c r="U453" s="238">
        <f t="shared" si="329"/>
        <v>0.36805835999999997</v>
      </c>
      <c r="V453" s="238">
        <f t="shared" si="329"/>
        <v>0.36805835999999997</v>
      </c>
      <c r="W453" s="238">
        <f t="shared" si="330"/>
        <v>1.0264267199999999</v>
      </c>
      <c r="X453" s="238">
        <f t="shared" si="331"/>
        <v>0.36805835999999997</v>
      </c>
      <c r="Y453" s="238">
        <f t="shared" si="331"/>
        <v>0.36805835999999997</v>
      </c>
      <c r="Z453" s="238">
        <f t="shared" si="331"/>
        <v>0.36805835999999997</v>
      </c>
      <c r="AA453" s="238">
        <f t="shared" si="332"/>
        <v>1.1041750799999999</v>
      </c>
      <c r="AB453" s="239">
        <f t="shared" ref="AB453:AB516" si="335">AA453+W453+S453+O453</f>
        <v>4.9946900400000001</v>
      </c>
    </row>
    <row r="454" spans="1:28" s="50" customFormat="1" ht="17.25" customHeight="1" x14ac:dyDescent="0.2">
      <c r="A454" s="59"/>
      <c r="B454" s="51"/>
      <c r="C454" s="52" t="s">
        <v>115</v>
      </c>
      <c r="D454" s="63">
        <v>7.0000000000000007E-2</v>
      </c>
      <c r="E454" s="172">
        <f t="shared" si="333"/>
        <v>0.26757066000000002</v>
      </c>
      <c r="F454" s="172">
        <f t="shared" si="324"/>
        <v>0.91673141000000014</v>
      </c>
      <c r="G454" s="172">
        <f t="shared" si="324"/>
        <v>0.26757066000000002</v>
      </c>
      <c r="H454" s="172">
        <f t="shared" si="324"/>
        <v>0.48359460800000004</v>
      </c>
      <c r="I454" s="172">
        <f t="shared" si="324"/>
        <v>0.22730071000000004</v>
      </c>
      <c r="J454" s="180">
        <f t="shared" si="325"/>
        <v>0.97846597800000013</v>
      </c>
      <c r="K454" s="180">
        <f t="shared" si="326"/>
        <v>3.3506329780000006</v>
      </c>
      <c r="L454" s="205">
        <f t="shared" si="326"/>
        <v>0.18884768000000005</v>
      </c>
      <c r="M454" s="205">
        <f t="shared" si="326"/>
        <v>0.34882974000000005</v>
      </c>
      <c r="N454" s="205">
        <f t="shared" si="326"/>
        <v>0.10278961000000002</v>
      </c>
      <c r="O454" s="279">
        <f t="shared" si="334"/>
        <v>0.64046703000000005</v>
      </c>
      <c r="P454" s="238">
        <f t="shared" si="326"/>
        <v>0.10278989000000001</v>
      </c>
      <c r="Q454" s="238">
        <f t="shared" si="326"/>
        <v>0.91813372000000015</v>
      </c>
      <c r="R454" s="238">
        <f t="shared" si="326"/>
        <v>9.3275000000000007E-3</v>
      </c>
      <c r="S454" s="238">
        <f t="shared" si="328"/>
        <v>1.03025111</v>
      </c>
      <c r="T454" s="238">
        <f t="shared" si="329"/>
        <v>0.16934750000000001</v>
      </c>
      <c r="U454" s="238">
        <f t="shared" si="329"/>
        <v>0.21470071000000002</v>
      </c>
      <c r="V454" s="238">
        <f t="shared" si="329"/>
        <v>0.21470071000000002</v>
      </c>
      <c r="W454" s="238">
        <f t="shared" si="330"/>
        <v>0.59874892000000002</v>
      </c>
      <c r="X454" s="238">
        <f t="shared" si="331"/>
        <v>0.21470071000000002</v>
      </c>
      <c r="Y454" s="238">
        <f t="shared" si="331"/>
        <v>0.21470071000000002</v>
      </c>
      <c r="Z454" s="238">
        <f t="shared" si="331"/>
        <v>0.21470071000000002</v>
      </c>
      <c r="AA454" s="238">
        <f t="shared" si="332"/>
        <v>0.64410213000000005</v>
      </c>
      <c r="AB454" s="239">
        <f t="shared" si="335"/>
        <v>2.91356919</v>
      </c>
    </row>
    <row r="455" spans="1:28" s="50" customFormat="1" ht="17.25" customHeight="1" x14ac:dyDescent="0.2">
      <c r="A455" s="59"/>
      <c r="B455" s="51"/>
      <c r="C455" s="52" t="s">
        <v>116</v>
      </c>
      <c r="D455" s="63">
        <v>7.0000000000000007E-2</v>
      </c>
      <c r="E455" s="172">
        <f t="shared" si="333"/>
        <v>0.26757066000000002</v>
      </c>
      <c r="F455" s="172">
        <f t="shared" si="324"/>
        <v>0.91673141000000014</v>
      </c>
      <c r="G455" s="172">
        <f t="shared" si="324"/>
        <v>0.26757066000000002</v>
      </c>
      <c r="H455" s="172">
        <f t="shared" si="324"/>
        <v>0.48359460800000004</v>
      </c>
      <c r="I455" s="172">
        <f t="shared" si="324"/>
        <v>0.22730071000000004</v>
      </c>
      <c r="J455" s="180">
        <f t="shared" si="325"/>
        <v>0.97846597800000013</v>
      </c>
      <c r="K455" s="180">
        <f t="shared" si="326"/>
        <v>3.3506329780000006</v>
      </c>
      <c r="L455" s="205">
        <f t="shared" si="326"/>
        <v>0.18884768000000005</v>
      </c>
      <c r="M455" s="205">
        <f t="shared" si="326"/>
        <v>0.34882974000000005</v>
      </c>
      <c r="N455" s="205">
        <f t="shared" si="326"/>
        <v>0.10278961000000002</v>
      </c>
      <c r="O455" s="279">
        <f t="shared" si="334"/>
        <v>0.64046703000000005</v>
      </c>
      <c r="P455" s="238">
        <f t="shared" si="326"/>
        <v>0.10278989000000001</v>
      </c>
      <c r="Q455" s="238">
        <f t="shared" si="326"/>
        <v>0.91813372000000015</v>
      </c>
      <c r="R455" s="238">
        <f t="shared" si="326"/>
        <v>9.3275000000000007E-3</v>
      </c>
      <c r="S455" s="238">
        <f t="shared" si="328"/>
        <v>1.03025111</v>
      </c>
      <c r="T455" s="238">
        <f t="shared" si="329"/>
        <v>0.16934750000000001</v>
      </c>
      <c r="U455" s="238">
        <f t="shared" si="329"/>
        <v>0.21470071000000002</v>
      </c>
      <c r="V455" s="238">
        <f t="shared" si="329"/>
        <v>0.21470071000000002</v>
      </c>
      <c r="W455" s="238">
        <f t="shared" si="330"/>
        <v>0.59874892000000002</v>
      </c>
      <c r="X455" s="238">
        <f t="shared" si="331"/>
        <v>0.21470071000000002</v>
      </c>
      <c r="Y455" s="238">
        <f t="shared" si="331"/>
        <v>0.21470071000000002</v>
      </c>
      <c r="Z455" s="238">
        <f t="shared" si="331"/>
        <v>0.21470071000000002</v>
      </c>
      <c r="AA455" s="238">
        <f t="shared" si="332"/>
        <v>0.64410213000000005</v>
      </c>
      <c r="AB455" s="239">
        <f t="shared" si="335"/>
        <v>2.91356919</v>
      </c>
    </row>
    <row r="456" spans="1:28" s="50" customFormat="1" ht="17.25" customHeight="1" x14ac:dyDescent="0.2">
      <c r="A456" s="59"/>
      <c r="B456" s="51"/>
      <c r="C456" s="52" t="s">
        <v>117</v>
      </c>
      <c r="D456" s="63">
        <v>0.08</v>
      </c>
      <c r="E456" s="172">
        <f t="shared" si="333"/>
        <v>0.30579504000000002</v>
      </c>
      <c r="F456" s="172">
        <f t="shared" si="324"/>
        <v>1.04769304</v>
      </c>
      <c r="G456" s="172">
        <f t="shared" si="324"/>
        <v>0.30579504000000002</v>
      </c>
      <c r="H456" s="172">
        <f t="shared" si="324"/>
        <v>0.55267955199999996</v>
      </c>
      <c r="I456" s="172">
        <f t="shared" si="324"/>
        <v>0.25977224000000004</v>
      </c>
      <c r="J456" s="180">
        <f t="shared" si="325"/>
        <v>1.1182468320000001</v>
      </c>
      <c r="K456" s="180">
        <f t="shared" si="326"/>
        <v>3.8292948320000004</v>
      </c>
      <c r="L456" s="205">
        <f t="shared" si="326"/>
        <v>0.21582592000000003</v>
      </c>
      <c r="M456" s="205">
        <f t="shared" si="326"/>
        <v>0.39866256</v>
      </c>
      <c r="N456" s="205">
        <f t="shared" si="326"/>
        <v>0.11747384000000001</v>
      </c>
      <c r="O456" s="279">
        <f t="shared" si="334"/>
        <v>0.73196232000000006</v>
      </c>
      <c r="P456" s="238">
        <f t="shared" si="326"/>
        <v>0.11747415999999999</v>
      </c>
      <c r="Q456" s="238">
        <f t="shared" si="326"/>
        <v>1.04929568</v>
      </c>
      <c r="R456" s="238">
        <f t="shared" si="326"/>
        <v>1.0660000000000001E-2</v>
      </c>
      <c r="S456" s="238">
        <f t="shared" si="328"/>
        <v>1.1774298399999998</v>
      </c>
      <c r="T456" s="238">
        <f t="shared" si="329"/>
        <v>0.19353999999999999</v>
      </c>
      <c r="U456" s="238">
        <f t="shared" si="329"/>
        <v>0.24537223999999999</v>
      </c>
      <c r="V456" s="238">
        <f t="shared" si="329"/>
        <v>0.24537223999999999</v>
      </c>
      <c r="W456" s="238">
        <f t="shared" si="330"/>
        <v>0.68428447999999997</v>
      </c>
      <c r="X456" s="238">
        <f t="shared" si="331"/>
        <v>0.24537223999999999</v>
      </c>
      <c r="Y456" s="238">
        <f t="shared" si="331"/>
        <v>0.24537223999999999</v>
      </c>
      <c r="Z456" s="238">
        <f t="shared" si="331"/>
        <v>0.24537223999999999</v>
      </c>
      <c r="AA456" s="238">
        <f t="shared" si="332"/>
        <v>0.73611671999999995</v>
      </c>
      <c r="AB456" s="239">
        <f t="shared" si="335"/>
        <v>3.32979336</v>
      </c>
    </row>
    <row r="457" spans="1:28" s="50" customFormat="1" ht="17.25" customHeight="1" x14ac:dyDescent="0.2">
      <c r="A457" s="59"/>
      <c r="B457" s="51"/>
      <c r="C457" s="52" t="s">
        <v>118</v>
      </c>
      <c r="D457" s="63">
        <v>0.08</v>
      </c>
      <c r="E457" s="172">
        <f t="shared" si="333"/>
        <v>0.30579504000000002</v>
      </c>
      <c r="F457" s="172">
        <f t="shared" si="324"/>
        <v>1.04769304</v>
      </c>
      <c r="G457" s="172">
        <f t="shared" si="324"/>
        <v>0.30579504000000002</v>
      </c>
      <c r="H457" s="172">
        <f t="shared" si="324"/>
        <v>0.55267955199999996</v>
      </c>
      <c r="I457" s="172">
        <f t="shared" si="324"/>
        <v>0.25977224000000004</v>
      </c>
      <c r="J457" s="180">
        <f t="shared" si="325"/>
        <v>1.1182468320000001</v>
      </c>
      <c r="K457" s="180">
        <f t="shared" si="326"/>
        <v>3.8292948320000004</v>
      </c>
      <c r="L457" s="205">
        <f t="shared" si="326"/>
        <v>0.21582592000000003</v>
      </c>
      <c r="M457" s="205">
        <f t="shared" si="326"/>
        <v>0.39866256</v>
      </c>
      <c r="N457" s="205">
        <f t="shared" si="326"/>
        <v>0.11747384000000001</v>
      </c>
      <c r="O457" s="279">
        <f t="shared" si="334"/>
        <v>0.73196232000000006</v>
      </c>
      <c r="P457" s="238">
        <f t="shared" si="326"/>
        <v>0.11747415999999999</v>
      </c>
      <c r="Q457" s="238">
        <f t="shared" si="326"/>
        <v>1.04929568</v>
      </c>
      <c r="R457" s="238">
        <f t="shared" si="326"/>
        <v>1.0660000000000001E-2</v>
      </c>
      <c r="S457" s="238">
        <f t="shared" si="328"/>
        <v>1.1774298399999998</v>
      </c>
      <c r="T457" s="238">
        <f t="shared" si="329"/>
        <v>0.19353999999999999</v>
      </c>
      <c r="U457" s="238">
        <f t="shared" si="329"/>
        <v>0.24537223999999999</v>
      </c>
      <c r="V457" s="238">
        <f t="shared" si="329"/>
        <v>0.24537223999999999</v>
      </c>
      <c r="W457" s="238">
        <f t="shared" si="330"/>
        <v>0.68428447999999997</v>
      </c>
      <c r="X457" s="238">
        <f t="shared" si="331"/>
        <v>0.24537223999999999</v>
      </c>
      <c r="Y457" s="238">
        <f t="shared" si="331"/>
        <v>0.24537223999999999</v>
      </c>
      <c r="Z457" s="238">
        <f t="shared" si="331"/>
        <v>0.24537223999999999</v>
      </c>
      <c r="AA457" s="238">
        <f t="shared" si="332"/>
        <v>0.73611671999999995</v>
      </c>
      <c r="AB457" s="239">
        <f t="shared" si="335"/>
        <v>3.32979336</v>
      </c>
    </row>
    <row r="458" spans="1:28" s="50" customFormat="1" ht="17.25" customHeight="1" x14ac:dyDescent="0.2">
      <c r="A458" s="59"/>
      <c r="B458" s="51"/>
      <c r="C458" s="52" t="s">
        <v>119</v>
      </c>
      <c r="D458" s="63">
        <v>0.04</v>
      </c>
      <c r="E458" s="172">
        <f t="shared" si="333"/>
        <v>0.15289752000000001</v>
      </c>
      <c r="F458" s="172">
        <f t="shared" si="324"/>
        <v>0.52384651999999998</v>
      </c>
      <c r="G458" s="172">
        <f t="shared" si="324"/>
        <v>0.15289752000000001</v>
      </c>
      <c r="H458" s="172">
        <f t="shared" si="324"/>
        <v>0.27633977599999998</v>
      </c>
      <c r="I458" s="172">
        <f t="shared" si="324"/>
        <v>0.12988612000000002</v>
      </c>
      <c r="J458" s="180">
        <f t="shared" si="325"/>
        <v>0.55912341600000004</v>
      </c>
      <c r="K458" s="180">
        <f t="shared" si="326"/>
        <v>1.9146474160000002</v>
      </c>
      <c r="L458" s="205">
        <f t="shared" si="326"/>
        <v>0.10791296000000002</v>
      </c>
      <c r="M458" s="205">
        <f t="shared" si="326"/>
        <v>0.19933128</v>
      </c>
      <c r="N458" s="205">
        <f t="shared" si="326"/>
        <v>5.8736920000000005E-2</v>
      </c>
      <c r="O458" s="279">
        <f t="shared" si="334"/>
        <v>0.36598116000000003</v>
      </c>
      <c r="P458" s="238">
        <f t="shared" si="326"/>
        <v>5.8737079999999997E-2</v>
      </c>
      <c r="Q458" s="238">
        <f t="shared" si="326"/>
        <v>0.52464783999999998</v>
      </c>
      <c r="R458" s="238">
        <f t="shared" si="326"/>
        <v>5.3300000000000005E-3</v>
      </c>
      <c r="S458" s="238">
        <f t="shared" si="328"/>
        <v>0.58871491999999992</v>
      </c>
      <c r="T458" s="238">
        <f t="shared" si="329"/>
        <v>9.6769999999999995E-2</v>
      </c>
      <c r="U458" s="238">
        <f t="shared" si="329"/>
        <v>0.12268612</v>
      </c>
      <c r="V458" s="238">
        <f t="shared" si="329"/>
        <v>0.12268612</v>
      </c>
      <c r="W458" s="238">
        <f t="shared" si="330"/>
        <v>0.34214223999999999</v>
      </c>
      <c r="X458" s="238">
        <f t="shared" si="331"/>
        <v>0.12268612</v>
      </c>
      <c r="Y458" s="238">
        <f t="shared" si="331"/>
        <v>0.12268612</v>
      </c>
      <c r="Z458" s="238">
        <f t="shared" si="331"/>
        <v>0.12268612</v>
      </c>
      <c r="AA458" s="238">
        <f t="shared" si="332"/>
        <v>0.36805835999999997</v>
      </c>
      <c r="AB458" s="239">
        <f t="shared" si="335"/>
        <v>1.66489668</v>
      </c>
    </row>
    <row r="459" spans="1:28" s="50" customFormat="1" ht="17.25" customHeight="1" x14ac:dyDescent="0.2">
      <c r="A459" s="59"/>
      <c r="B459" s="51"/>
      <c r="C459" s="52" t="s">
        <v>120</v>
      </c>
      <c r="D459" s="63">
        <v>0.04</v>
      </c>
      <c r="E459" s="172">
        <f t="shared" si="333"/>
        <v>0.15289752000000001</v>
      </c>
      <c r="F459" s="172">
        <f t="shared" si="324"/>
        <v>0.52384651999999998</v>
      </c>
      <c r="G459" s="172">
        <f t="shared" si="324"/>
        <v>0.15289752000000001</v>
      </c>
      <c r="H459" s="172">
        <f t="shared" si="324"/>
        <v>0.27633977599999998</v>
      </c>
      <c r="I459" s="172">
        <f t="shared" si="324"/>
        <v>0.12988612000000002</v>
      </c>
      <c r="J459" s="180">
        <f t="shared" si="325"/>
        <v>0.55912341600000004</v>
      </c>
      <c r="K459" s="180">
        <f t="shared" si="326"/>
        <v>1.9146474160000002</v>
      </c>
      <c r="L459" s="205">
        <f t="shared" si="326"/>
        <v>0.10791296000000002</v>
      </c>
      <c r="M459" s="205">
        <f t="shared" si="326"/>
        <v>0.19933128</v>
      </c>
      <c r="N459" s="205">
        <f t="shared" si="326"/>
        <v>5.8736920000000005E-2</v>
      </c>
      <c r="O459" s="279">
        <f t="shared" si="334"/>
        <v>0.36598116000000003</v>
      </c>
      <c r="P459" s="238">
        <f t="shared" si="326"/>
        <v>5.8737079999999997E-2</v>
      </c>
      <c r="Q459" s="238">
        <f t="shared" si="326"/>
        <v>0.52464783999999998</v>
      </c>
      <c r="R459" s="238">
        <f t="shared" si="326"/>
        <v>5.3300000000000005E-3</v>
      </c>
      <c r="S459" s="238">
        <f t="shared" si="328"/>
        <v>0.58871491999999992</v>
      </c>
      <c r="T459" s="238">
        <f t="shared" si="329"/>
        <v>9.6769999999999995E-2</v>
      </c>
      <c r="U459" s="238">
        <f t="shared" si="329"/>
        <v>0.12268612</v>
      </c>
      <c r="V459" s="238">
        <f t="shared" si="329"/>
        <v>0.12268612</v>
      </c>
      <c r="W459" s="238">
        <f t="shared" si="330"/>
        <v>0.34214223999999999</v>
      </c>
      <c r="X459" s="238">
        <f t="shared" si="331"/>
        <v>0.12268612</v>
      </c>
      <c r="Y459" s="238">
        <f t="shared" si="331"/>
        <v>0.12268612</v>
      </c>
      <c r="Z459" s="238">
        <f t="shared" si="331"/>
        <v>0.12268612</v>
      </c>
      <c r="AA459" s="238">
        <f t="shared" si="332"/>
        <v>0.36805835999999997</v>
      </c>
      <c r="AB459" s="239">
        <f t="shared" si="335"/>
        <v>1.66489668</v>
      </c>
    </row>
    <row r="460" spans="1:28" s="50" customFormat="1" ht="17.25" customHeight="1" x14ac:dyDescent="0.2">
      <c r="A460" s="59"/>
      <c r="B460" s="51"/>
      <c r="C460" s="52" t="s">
        <v>121</v>
      </c>
      <c r="D460" s="63">
        <v>0.02</v>
      </c>
      <c r="E460" s="172">
        <f t="shared" si="333"/>
        <v>7.6448760000000004E-2</v>
      </c>
      <c r="F460" s="172">
        <f t="shared" si="324"/>
        <v>0.26192325999999999</v>
      </c>
      <c r="G460" s="172">
        <f t="shared" si="324"/>
        <v>7.6448760000000004E-2</v>
      </c>
      <c r="H460" s="172">
        <f t="shared" si="324"/>
        <v>0.13816988799999999</v>
      </c>
      <c r="I460" s="172">
        <f t="shared" si="324"/>
        <v>6.4943060000000011E-2</v>
      </c>
      <c r="J460" s="180">
        <f t="shared" si="325"/>
        <v>0.27956170800000002</v>
      </c>
      <c r="K460" s="180">
        <f t="shared" si="326"/>
        <v>0.95732370800000011</v>
      </c>
      <c r="L460" s="205">
        <f t="shared" si="326"/>
        <v>5.3956480000000008E-2</v>
      </c>
      <c r="M460" s="205">
        <f t="shared" si="326"/>
        <v>9.966564E-2</v>
      </c>
      <c r="N460" s="205">
        <f t="shared" si="326"/>
        <v>2.9368460000000002E-2</v>
      </c>
      <c r="O460" s="279">
        <f t="shared" si="334"/>
        <v>0.18299058000000001</v>
      </c>
      <c r="P460" s="238">
        <f t="shared" si="326"/>
        <v>2.9368539999999999E-2</v>
      </c>
      <c r="Q460" s="238">
        <f t="shared" si="326"/>
        <v>0.26232391999999999</v>
      </c>
      <c r="R460" s="238">
        <f t="shared" si="326"/>
        <v>2.6650000000000003E-3</v>
      </c>
      <c r="S460" s="238">
        <f t="shared" si="328"/>
        <v>0.29435745999999996</v>
      </c>
      <c r="T460" s="238">
        <f t="shared" si="329"/>
        <v>4.8384999999999997E-2</v>
      </c>
      <c r="U460" s="238">
        <f t="shared" si="329"/>
        <v>6.1343059999999998E-2</v>
      </c>
      <c r="V460" s="238">
        <f t="shared" si="329"/>
        <v>6.1343059999999998E-2</v>
      </c>
      <c r="W460" s="238">
        <f t="shared" si="330"/>
        <v>0.17107111999999999</v>
      </c>
      <c r="X460" s="238">
        <f t="shared" si="331"/>
        <v>6.1343059999999998E-2</v>
      </c>
      <c r="Y460" s="238">
        <f t="shared" si="331"/>
        <v>6.1343059999999998E-2</v>
      </c>
      <c r="Z460" s="238">
        <f t="shared" si="331"/>
        <v>6.1343059999999998E-2</v>
      </c>
      <c r="AA460" s="238">
        <f t="shared" si="332"/>
        <v>0.18402917999999999</v>
      </c>
      <c r="AB460" s="239">
        <f t="shared" si="335"/>
        <v>0.83244834000000001</v>
      </c>
    </row>
    <row r="461" spans="1:28" s="50" customFormat="1" ht="17.25" customHeight="1" x14ac:dyDescent="0.2">
      <c r="A461" s="59"/>
      <c r="B461" s="51"/>
      <c r="C461" s="52" t="s">
        <v>122</v>
      </c>
      <c r="D461" s="63">
        <v>0.02</v>
      </c>
      <c r="E461" s="172">
        <f t="shared" si="333"/>
        <v>7.6448760000000004E-2</v>
      </c>
      <c r="F461" s="172">
        <f t="shared" si="324"/>
        <v>0.26192325999999999</v>
      </c>
      <c r="G461" s="172">
        <f t="shared" si="324"/>
        <v>7.6448760000000004E-2</v>
      </c>
      <c r="H461" s="172">
        <f t="shared" si="324"/>
        <v>0.13816988799999999</v>
      </c>
      <c r="I461" s="172">
        <f t="shared" si="324"/>
        <v>6.4943060000000011E-2</v>
      </c>
      <c r="J461" s="180">
        <f t="shared" si="325"/>
        <v>0.27956170800000002</v>
      </c>
      <c r="K461" s="180">
        <f t="shared" ref="K461:K466" si="336">K$450*$D461</f>
        <v>0.95732370800000011</v>
      </c>
      <c r="L461" s="205">
        <f t="shared" si="326"/>
        <v>5.3956480000000008E-2</v>
      </c>
      <c r="M461" s="205">
        <f t="shared" si="326"/>
        <v>9.966564E-2</v>
      </c>
      <c r="N461" s="205">
        <f t="shared" si="326"/>
        <v>2.9368460000000002E-2</v>
      </c>
      <c r="O461" s="279">
        <f t="shared" si="334"/>
        <v>0.18299058000000001</v>
      </c>
      <c r="P461" s="238">
        <f t="shared" si="326"/>
        <v>2.9368539999999999E-2</v>
      </c>
      <c r="Q461" s="238">
        <f t="shared" si="326"/>
        <v>0.26232391999999999</v>
      </c>
      <c r="R461" s="238">
        <f t="shared" si="326"/>
        <v>2.6650000000000003E-3</v>
      </c>
      <c r="S461" s="238">
        <f t="shared" si="328"/>
        <v>0.29435745999999996</v>
      </c>
      <c r="T461" s="238">
        <f t="shared" si="329"/>
        <v>4.8384999999999997E-2</v>
      </c>
      <c r="U461" s="238">
        <f t="shared" si="329"/>
        <v>6.1343059999999998E-2</v>
      </c>
      <c r="V461" s="238">
        <f t="shared" si="329"/>
        <v>6.1343059999999998E-2</v>
      </c>
      <c r="W461" s="238">
        <f t="shared" si="330"/>
        <v>0.17107111999999999</v>
      </c>
      <c r="X461" s="238">
        <f t="shared" si="331"/>
        <v>6.1343059999999998E-2</v>
      </c>
      <c r="Y461" s="238">
        <f t="shared" si="331"/>
        <v>6.1343059999999998E-2</v>
      </c>
      <c r="Z461" s="238">
        <f t="shared" si="331"/>
        <v>6.1343059999999998E-2</v>
      </c>
      <c r="AA461" s="238">
        <f t="shared" si="332"/>
        <v>0.18402917999999999</v>
      </c>
      <c r="AB461" s="239">
        <f t="shared" si="335"/>
        <v>0.83244834000000001</v>
      </c>
    </row>
    <row r="462" spans="1:28" s="50" customFormat="1" ht="17.25" customHeight="1" x14ac:dyDescent="0.2">
      <c r="A462" s="59"/>
      <c r="B462" s="51"/>
      <c r="C462" s="52" t="s">
        <v>123</v>
      </c>
      <c r="D462" s="63">
        <v>0.01</v>
      </c>
      <c r="E462" s="172">
        <f t="shared" si="333"/>
        <v>3.8224380000000002E-2</v>
      </c>
      <c r="F462" s="172">
        <f t="shared" si="324"/>
        <v>0.13096163</v>
      </c>
      <c r="G462" s="172">
        <f t="shared" si="324"/>
        <v>3.8224380000000002E-2</v>
      </c>
      <c r="H462" s="172">
        <f t="shared" si="324"/>
        <v>6.9084943999999995E-2</v>
      </c>
      <c r="I462" s="172">
        <f t="shared" si="324"/>
        <v>3.2471530000000005E-2</v>
      </c>
      <c r="J462" s="180">
        <f t="shared" si="325"/>
        <v>0.13978085400000001</v>
      </c>
      <c r="K462" s="180">
        <f t="shared" si="336"/>
        <v>0.47866185400000005</v>
      </c>
      <c r="L462" s="205">
        <f t="shared" si="326"/>
        <v>2.6978240000000004E-2</v>
      </c>
      <c r="M462" s="205">
        <f t="shared" si="326"/>
        <v>4.983282E-2</v>
      </c>
      <c r="N462" s="205">
        <f t="shared" si="326"/>
        <v>1.4684230000000001E-2</v>
      </c>
      <c r="O462" s="279">
        <f t="shared" si="334"/>
        <v>9.1495290000000007E-2</v>
      </c>
      <c r="P462" s="238">
        <f t="shared" si="326"/>
        <v>1.4684269999999999E-2</v>
      </c>
      <c r="Q462" s="238">
        <f t="shared" si="326"/>
        <v>0.13116195999999999</v>
      </c>
      <c r="R462" s="238">
        <f t="shared" si="326"/>
        <v>1.3325000000000001E-3</v>
      </c>
      <c r="S462" s="238">
        <f t="shared" si="328"/>
        <v>0.14717872999999998</v>
      </c>
      <c r="T462" s="238">
        <f t="shared" si="329"/>
        <v>2.4192499999999999E-2</v>
      </c>
      <c r="U462" s="238">
        <f t="shared" si="329"/>
        <v>3.0671529999999999E-2</v>
      </c>
      <c r="V462" s="238">
        <f t="shared" si="329"/>
        <v>3.0671529999999999E-2</v>
      </c>
      <c r="W462" s="238">
        <f t="shared" si="330"/>
        <v>8.5535559999999997E-2</v>
      </c>
      <c r="X462" s="238">
        <f t="shared" si="331"/>
        <v>3.0671529999999999E-2</v>
      </c>
      <c r="Y462" s="238">
        <f t="shared" si="331"/>
        <v>3.0671529999999999E-2</v>
      </c>
      <c r="Z462" s="238">
        <f t="shared" si="331"/>
        <v>3.0671529999999999E-2</v>
      </c>
      <c r="AA462" s="238">
        <f t="shared" si="332"/>
        <v>9.2014589999999993E-2</v>
      </c>
      <c r="AB462" s="239">
        <f t="shared" si="335"/>
        <v>0.41622417</v>
      </c>
    </row>
    <row r="463" spans="1:28" s="50" customFormat="1" ht="17.25" customHeight="1" x14ac:dyDescent="0.2">
      <c r="A463" s="59"/>
      <c r="B463" s="51"/>
      <c r="C463" s="52" t="s">
        <v>124</v>
      </c>
      <c r="D463" s="63">
        <v>0.01</v>
      </c>
      <c r="E463" s="172">
        <f t="shared" si="333"/>
        <v>3.8224380000000002E-2</v>
      </c>
      <c r="F463" s="172">
        <f t="shared" si="324"/>
        <v>0.13096163</v>
      </c>
      <c r="G463" s="172">
        <f t="shared" si="324"/>
        <v>3.8224380000000002E-2</v>
      </c>
      <c r="H463" s="172">
        <f t="shared" si="324"/>
        <v>6.9084943999999995E-2</v>
      </c>
      <c r="I463" s="172">
        <f t="shared" si="324"/>
        <v>3.2471530000000005E-2</v>
      </c>
      <c r="J463" s="180">
        <f t="shared" si="325"/>
        <v>0.13978085400000001</v>
      </c>
      <c r="K463" s="180">
        <f t="shared" si="336"/>
        <v>0.47866185400000005</v>
      </c>
      <c r="L463" s="205">
        <f t="shared" si="326"/>
        <v>2.6978240000000004E-2</v>
      </c>
      <c r="M463" s="205">
        <f t="shared" si="326"/>
        <v>4.983282E-2</v>
      </c>
      <c r="N463" s="205">
        <f t="shared" si="326"/>
        <v>1.4684230000000001E-2</v>
      </c>
      <c r="O463" s="279">
        <f t="shared" si="334"/>
        <v>9.1495290000000007E-2</v>
      </c>
      <c r="P463" s="238">
        <f t="shared" si="326"/>
        <v>1.4684269999999999E-2</v>
      </c>
      <c r="Q463" s="238">
        <f t="shared" si="326"/>
        <v>0.13116195999999999</v>
      </c>
      <c r="R463" s="238">
        <f t="shared" si="326"/>
        <v>1.3325000000000001E-3</v>
      </c>
      <c r="S463" s="238">
        <f t="shared" si="328"/>
        <v>0.14717872999999998</v>
      </c>
      <c r="T463" s="238">
        <f t="shared" si="329"/>
        <v>2.4192499999999999E-2</v>
      </c>
      <c r="U463" s="238">
        <f t="shared" si="329"/>
        <v>3.0671529999999999E-2</v>
      </c>
      <c r="V463" s="238">
        <f t="shared" si="329"/>
        <v>3.0671529999999999E-2</v>
      </c>
      <c r="W463" s="238">
        <f t="shared" si="330"/>
        <v>8.5535559999999997E-2</v>
      </c>
      <c r="X463" s="238">
        <f t="shared" si="331"/>
        <v>3.0671529999999999E-2</v>
      </c>
      <c r="Y463" s="238">
        <f t="shared" si="331"/>
        <v>3.0671529999999999E-2</v>
      </c>
      <c r="Z463" s="238">
        <f t="shared" si="331"/>
        <v>3.0671529999999999E-2</v>
      </c>
      <c r="AA463" s="238">
        <f t="shared" si="332"/>
        <v>9.2014589999999993E-2</v>
      </c>
      <c r="AB463" s="239">
        <f t="shared" si="335"/>
        <v>0.41622417</v>
      </c>
    </row>
    <row r="464" spans="1:28" s="50" customFormat="1" ht="17.25" customHeight="1" x14ac:dyDescent="0.2">
      <c r="A464" s="59"/>
      <c r="B464" s="51"/>
      <c r="C464" s="52" t="s">
        <v>125</v>
      </c>
      <c r="D464" s="63">
        <v>0.09</v>
      </c>
      <c r="E464" s="172">
        <f t="shared" si="333"/>
        <v>0.34401941999999996</v>
      </c>
      <c r="F464" s="172">
        <f t="shared" si="324"/>
        <v>1.17865467</v>
      </c>
      <c r="G464" s="172">
        <f t="shared" si="324"/>
        <v>0.34401941999999996</v>
      </c>
      <c r="H464" s="172">
        <f t="shared" si="324"/>
        <v>0.62176449599999994</v>
      </c>
      <c r="I464" s="172">
        <f t="shared" si="324"/>
        <v>0.29224377000000001</v>
      </c>
      <c r="J464" s="180">
        <f t="shared" si="325"/>
        <v>1.2580276859999999</v>
      </c>
      <c r="K464" s="180">
        <f t="shared" si="336"/>
        <v>4.3079566860000007</v>
      </c>
      <c r="L464" s="205">
        <f t="shared" si="326"/>
        <v>0.24280416000000002</v>
      </c>
      <c r="M464" s="205">
        <f t="shared" si="326"/>
        <v>0.44849538</v>
      </c>
      <c r="N464" s="205">
        <f t="shared" si="326"/>
        <v>0.13215806999999999</v>
      </c>
      <c r="O464" s="279">
        <f t="shared" si="334"/>
        <v>0.82345761000000006</v>
      </c>
      <c r="P464" s="238">
        <f t="shared" si="326"/>
        <v>0.13215842999999999</v>
      </c>
      <c r="Q464" s="238">
        <f t="shared" si="326"/>
        <v>1.18045764</v>
      </c>
      <c r="R464" s="238">
        <f t="shared" si="326"/>
        <v>1.19925E-2</v>
      </c>
      <c r="S464" s="238">
        <f t="shared" si="328"/>
        <v>1.3246085700000001</v>
      </c>
      <c r="T464" s="238">
        <f t="shared" si="329"/>
        <v>0.2177325</v>
      </c>
      <c r="U464" s="238">
        <f t="shared" si="329"/>
        <v>0.27604376999999997</v>
      </c>
      <c r="V464" s="238">
        <f t="shared" si="329"/>
        <v>0.27604376999999997</v>
      </c>
      <c r="W464" s="238">
        <f t="shared" si="330"/>
        <v>0.76982003999999993</v>
      </c>
      <c r="X464" s="238">
        <f t="shared" si="331"/>
        <v>0.27604376999999997</v>
      </c>
      <c r="Y464" s="238">
        <f t="shared" si="331"/>
        <v>0.27604376999999997</v>
      </c>
      <c r="Z464" s="238">
        <f t="shared" si="331"/>
        <v>0.27604376999999997</v>
      </c>
      <c r="AA464" s="238">
        <f t="shared" si="332"/>
        <v>0.82813130999999984</v>
      </c>
      <c r="AB464" s="239">
        <f t="shared" si="335"/>
        <v>3.74601753</v>
      </c>
    </row>
    <row r="465" spans="1:28" s="50" customFormat="1" ht="17.25" customHeight="1" x14ac:dyDescent="0.2">
      <c r="A465" s="59"/>
      <c r="B465" s="51"/>
      <c r="C465" s="52" t="s">
        <v>126</v>
      </c>
      <c r="D465" s="63">
        <v>0.06</v>
      </c>
      <c r="E465" s="172">
        <f t="shared" si="333"/>
        <v>0.22934627999999999</v>
      </c>
      <c r="F465" s="172">
        <f t="shared" si="324"/>
        <v>0.78576977999999997</v>
      </c>
      <c r="G465" s="172">
        <f t="shared" si="324"/>
        <v>0.22934627999999999</v>
      </c>
      <c r="H465" s="172">
        <f t="shared" si="324"/>
        <v>0.41450966399999994</v>
      </c>
      <c r="I465" s="172">
        <f t="shared" si="324"/>
        <v>0.19482918000000002</v>
      </c>
      <c r="J465" s="180">
        <f t="shared" si="325"/>
        <v>0.83868512399999995</v>
      </c>
      <c r="K465" s="180">
        <f t="shared" si="336"/>
        <v>2.8719711240000003</v>
      </c>
      <c r="L465" s="205">
        <f t="shared" si="326"/>
        <v>0.16186944</v>
      </c>
      <c r="M465" s="205">
        <f t="shared" si="326"/>
        <v>0.29899692</v>
      </c>
      <c r="N465" s="205">
        <f t="shared" si="326"/>
        <v>8.8105379999999997E-2</v>
      </c>
      <c r="O465" s="279">
        <f t="shared" si="334"/>
        <v>0.54897174000000004</v>
      </c>
      <c r="P465" s="238">
        <f t="shared" si="326"/>
        <v>8.8105619999999996E-2</v>
      </c>
      <c r="Q465" s="238">
        <f t="shared" si="326"/>
        <v>0.78697176000000002</v>
      </c>
      <c r="R465" s="238">
        <f t="shared" si="326"/>
        <v>7.9950000000000004E-3</v>
      </c>
      <c r="S465" s="238">
        <f t="shared" si="328"/>
        <v>0.88307237999999999</v>
      </c>
      <c r="T465" s="238">
        <f t="shared" si="329"/>
        <v>0.14515499999999998</v>
      </c>
      <c r="U465" s="238">
        <f t="shared" si="329"/>
        <v>0.18402917999999999</v>
      </c>
      <c r="V465" s="238">
        <f t="shared" si="329"/>
        <v>0.18402917999999999</v>
      </c>
      <c r="W465" s="238">
        <f t="shared" si="330"/>
        <v>0.51321335999999995</v>
      </c>
      <c r="X465" s="238">
        <f t="shared" si="331"/>
        <v>0.18402917999999999</v>
      </c>
      <c r="Y465" s="238">
        <f t="shared" si="331"/>
        <v>0.18402917999999999</v>
      </c>
      <c r="Z465" s="238">
        <f t="shared" si="331"/>
        <v>0.18402917999999999</v>
      </c>
      <c r="AA465" s="238">
        <f t="shared" si="332"/>
        <v>0.55208753999999993</v>
      </c>
      <c r="AB465" s="239">
        <f t="shared" si="335"/>
        <v>2.49734502</v>
      </c>
    </row>
    <row r="466" spans="1:28" s="50" customFormat="1" ht="17.25" customHeight="1" x14ac:dyDescent="0.2">
      <c r="A466" s="59"/>
      <c r="B466" s="51"/>
      <c r="C466" s="52" t="s">
        <v>127</v>
      </c>
      <c r="D466" s="63">
        <v>0.02</v>
      </c>
      <c r="E466" s="172">
        <f t="shared" si="333"/>
        <v>7.6448760000000004E-2</v>
      </c>
      <c r="F466" s="172">
        <f t="shared" si="324"/>
        <v>0.26192325999999999</v>
      </c>
      <c r="G466" s="172">
        <f t="shared" si="324"/>
        <v>7.6448760000000004E-2</v>
      </c>
      <c r="H466" s="172">
        <f t="shared" si="324"/>
        <v>0.13816988799999999</v>
      </c>
      <c r="I466" s="172">
        <f t="shared" si="324"/>
        <v>6.4943060000000011E-2</v>
      </c>
      <c r="J466" s="180">
        <f t="shared" si="325"/>
        <v>0.27956170800000002</v>
      </c>
      <c r="K466" s="180">
        <f t="shared" si="336"/>
        <v>0.95732370800000011</v>
      </c>
      <c r="L466" s="205">
        <f t="shared" si="326"/>
        <v>5.3956480000000008E-2</v>
      </c>
      <c r="M466" s="205">
        <f t="shared" si="326"/>
        <v>9.966564E-2</v>
      </c>
      <c r="N466" s="205">
        <f t="shared" si="326"/>
        <v>2.9368460000000002E-2</v>
      </c>
      <c r="O466" s="279">
        <f t="shared" si="334"/>
        <v>0.18299058000000001</v>
      </c>
      <c r="P466" s="238">
        <f t="shared" si="326"/>
        <v>2.9368539999999999E-2</v>
      </c>
      <c r="Q466" s="238">
        <f t="shared" si="326"/>
        <v>0.26232391999999999</v>
      </c>
      <c r="R466" s="238">
        <f t="shared" si="326"/>
        <v>2.6650000000000003E-3</v>
      </c>
      <c r="S466" s="238">
        <f t="shared" si="328"/>
        <v>0.29435745999999996</v>
      </c>
      <c r="T466" s="238">
        <f t="shared" si="329"/>
        <v>4.8384999999999997E-2</v>
      </c>
      <c r="U466" s="238">
        <f t="shared" si="329"/>
        <v>6.1343059999999998E-2</v>
      </c>
      <c r="V466" s="238">
        <f t="shared" si="329"/>
        <v>6.1343059999999998E-2</v>
      </c>
      <c r="W466" s="238">
        <f t="shared" si="330"/>
        <v>0.17107111999999999</v>
      </c>
      <c r="X466" s="238">
        <f t="shared" si="331"/>
        <v>6.1343059999999998E-2</v>
      </c>
      <c r="Y466" s="238">
        <f t="shared" si="331"/>
        <v>6.1343059999999998E-2</v>
      </c>
      <c r="Z466" s="238">
        <f t="shared" si="331"/>
        <v>6.1343059999999998E-2</v>
      </c>
      <c r="AA466" s="238">
        <f t="shared" si="332"/>
        <v>0.18402917999999999</v>
      </c>
      <c r="AB466" s="239">
        <f t="shared" si="335"/>
        <v>0.83244834000000001</v>
      </c>
    </row>
    <row r="467" spans="1:28" s="62" customFormat="1" ht="17.25" customHeight="1" x14ac:dyDescent="0.2">
      <c r="A467" s="434">
        <v>28</v>
      </c>
      <c r="B467" s="425" t="s">
        <v>93</v>
      </c>
      <c r="C467" s="426" t="s">
        <v>94</v>
      </c>
      <c r="D467" s="64">
        <f>SUM(D468:D483)</f>
        <v>1</v>
      </c>
      <c r="E467" s="428">
        <f>'1.Danh muc CPHC'!BD39</f>
        <v>19.557499999999997</v>
      </c>
      <c r="F467" s="428">
        <f>'1.Danh muc CPHC'!BE39</f>
        <v>69.157499999999999</v>
      </c>
      <c r="G467" s="428">
        <f>'1.Danh muc CPHC'!BF39</f>
        <v>9.1159999999999997</v>
      </c>
      <c r="H467" s="428">
        <f>'1.Danh muc CPHC'!BG39</f>
        <v>9.1159999999999997</v>
      </c>
      <c r="I467" s="428">
        <f>'1.Danh muc CPHC'!BH39</f>
        <v>9.1159999999999997</v>
      </c>
      <c r="J467" s="428">
        <f>'1.Danh muc CPHC'!BI39</f>
        <v>27.347999999999999</v>
      </c>
      <c r="K467" s="428">
        <f>'1.Danh muc CPHC'!BJ39</f>
        <v>232.00549999999998</v>
      </c>
      <c r="L467" s="173">
        <v>20.995153000000002</v>
      </c>
      <c r="M467" s="173">
        <v>20.995153000000002</v>
      </c>
      <c r="N467" s="173">
        <v>20.995153000000002</v>
      </c>
      <c r="O467" s="429">
        <f>SUM(L467:N467)</f>
        <v>62.985459000000006</v>
      </c>
      <c r="P467" s="173">
        <v>20.995153000000002</v>
      </c>
      <c r="Q467" s="173">
        <v>12.021205999999999</v>
      </c>
      <c r="R467" s="173">
        <v>12.021205999999999</v>
      </c>
      <c r="S467" s="241">
        <f>SUM(P467:R467)</f>
        <v>45.037565000000001</v>
      </c>
      <c r="T467" s="173">
        <v>12.021205999999999</v>
      </c>
      <c r="U467" s="173">
        <v>12.021205999999999</v>
      </c>
      <c r="V467" s="173">
        <v>12.021205999999999</v>
      </c>
      <c r="W467" s="241">
        <f>SUM(T467:V467)</f>
        <v>36.063617999999998</v>
      </c>
      <c r="X467" s="173">
        <v>12.021205999999999</v>
      </c>
      <c r="Y467" s="173">
        <v>12.021205999999999</v>
      </c>
      <c r="Z467" s="173">
        <v>12.021205999999999</v>
      </c>
      <c r="AA467" s="241">
        <f>SUM(X467:Z467)</f>
        <v>36.063617999999998</v>
      </c>
      <c r="AB467" s="241">
        <f t="shared" si="335"/>
        <v>180.15026</v>
      </c>
    </row>
    <row r="468" spans="1:28" s="50" customFormat="1" ht="17.25" customHeight="1" x14ac:dyDescent="0.2">
      <c r="A468" s="59"/>
      <c r="B468" s="51"/>
      <c r="C468" s="52" t="s">
        <v>112</v>
      </c>
      <c r="D468" s="63">
        <v>0.2</v>
      </c>
      <c r="E468" s="172">
        <f>E$467*$D468</f>
        <v>3.9114999999999998</v>
      </c>
      <c r="F468" s="172">
        <f t="shared" ref="F468:I483" si="337">F$467*$D468</f>
        <v>13.8315</v>
      </c>
      <c r="G468" s="172">
        <f t="shared" si="337"/>
        <v>1.8231999999999999</v>
      </c>
      <c r="H468" s="172">
        <f t="shared" si="337"/>
        <v>1.8231999999999999</v>
      </c>
      <c r="I468" s="172">
        <f t="shared" si="337"/>
        <v>1.8231999999999999</v>
      </c>
      <c r="J468" s="180">
        <f t="shared" ref="J468:J483" si="338">SUM(G468:I468)</f>
        <v>5.4695999999999998</v>
      </c>
      <c r="K468" s="180">
        <f t="shared" ref="K468:T483" si="339">K$467*$D468</f>
        <v>46.4011</v>
      </c>
      <c r="L468" s="205">
        <f t="shared" si="339"/>
        <v>4.1990306000000004</v>
      </c>
      <c r="M468" s="205">
        <f t="shared" si="339"/>
        <v>4.1990306000000004</v>
      </c>
      <c r="N468" s="205">
        <f t="shared" si="339"/>
        <v>4.1990306000000004</v>
      </c>
      <c r="O468" s="279">
        <f t="shared" ref="O468" si="340">SUM(L468:N468)</f>
        <v>12.597091800000001</v>
      </c>
      <c r="P468" s="238">
        <f t="shared" si="339"/>
        <v>4.1990306000000004</v>
      </c>
      <c r="Q468" s="238">
        <f t="shared" si="339"/>
        <v>2.4042412</v>
      </c>
      <c r="R468" s="238">
        <f t="shared" si="339"/>
        <v>2.4042412</v>
      </c>
      <c r="S468" s="238">
        <f t="shared" ref="S468:S483" si="341">SUM(P468:R468)</f>
        <v>9.0075129999999994</v>
      </c>
      <c r="T468" s="238">
        <f t="shared" si="339"/>
        <v>2.4042412</v>
      </c>
      <c r="U468" s="238">
        <f t="shared" ref="T468:V483" si="342">U$467*$D468</f>
        <v>2.4042412</v>
      </c>
      <c r="V468" s="238">
        <f t="shared" si="342"/>
        <v>2.4042412</v>
      </c>
      <c r="W468" s="238">
        <f t="shared" ref="W468:W483" si="343">SUM(T468:V468)</f>
        <v>7.2127236000000003</v>
      </c>
      <c r="X468" s="238">
        <f t="shared" ref="X468:Z483" si="344">X$467*$D468</f>
        <v>2.4042412</v>
      </c>
      <c r="Y468" s="238">
        <f t="shared" si="344"/>
        <v>2.4042412</v>
      </c>
      <c r="Z468" s="238">
        <f t="shared" si="344"/>
        <v>2.4042412</v>
      </c>
      <c r="AA468" s="238">
        <f t="shared" ref="AA468:AA483" si="345">SUM(X468:Z468)</f>
        <v>7.2127236000000003</v>
      </c>
      <c r="AB468" s="239">
        <f t="shared" si="335"/>
        <v>36.030051999999998</v>
      </c>
    </row>
    <row r="469" spans="1:28" s="50" customFormat="1" ht="17.25" customHeight="1" x14ac:dyDescent="0.2">
      <c r="A469" s="59"/>
      <c r="B469" s="51"/>
      <c r="C469" s="52" t="s">
        <v>113</v>
      </c>
      <c r="D469" s="63">
        <v>0.12</v>
      </c>
      <c r="E469" s="172">
        <f t="shared" ref="E469:E483" si="346">E$467*$D469</f>
        <v>2.3468999999999998</v>
      </c>
      <c r="F469" s="172">
        <f t="shared" si="337"/>
        <v>8.2988999999999997</v>
      </c>
      <c r="G469" s="172">
        <f t="shared" si="337"/>
        <v>1.09392</v>
      </c>
      <c r="H469" s="172">
        <f t="shared" si="337"/>
        <v>1.09392</v>
      </c>
      <c r="I469" s="172">
        <f t="shared" si="337"/>
        <v>1.09392</v>
      </c>
      <c r="J469" s="180">
        <f t="shared" si="338"/>
        <v>3.2817600000000002</v>
      </c>
      <c r="K469" s="180">
        <f t="shared" si="339"/>
        <v>27.840659999999996</v>
      </c>
      <c r="L469" s="205">
        <f t="shared" si="339"/>
        <v>2.51941836</v>
      </c>
      <c r="M469" s="205">
        <f t="shared" si="339"/>
        <v>2.51941836</v>
      </c>
      <c r="N469" s="205">
        <f t="shared" si="339"/>
        <v>2.51941836</v>
      </c>
      <c r="O469" s="279">
        <f t="shared" ref="O469:O483" si="347">SUM(L469:N469)</f>
        <v>7.5582550800000003</v>
      </c>
      <c r="P469" s="238">
        <f t="shared" si="339"/>
        <v>2.51941836</v>
      </c>
      <c r="Q469" s="238">
        <f t="shared" si="339"/>
        <v>1.4425447199999999</v>
      </c>
      <c r="R469" s="238">
        <f t="shared" si="339"/>
        <v>1.4425447199999999</v>
      </c>
      <c r="S469" s="238">
        <f t="shared" si="341"/>
        <v>5.4045077999999993</v>
      </c>
      <c r="T469" s="238">
        <f t="shared" si="342"/>
        <v>1.4425447199999999</v>
      </c>
      <c r="U469" s="238">
        <f t="shared" si="342"/>
        <v>1.4425447199999999</v>
      </c>
      <c r="V469" s="238">
        <f t="shared" si="342"/>
        <v>1.4425447199999999</v>
      </c>
      <c r="W469" s="238">
        <f t="shared" si="343"/>
        <v>4.3276341599999997</v>
      </c>
      <c r="X469" s="238">
        <f t="shared" si="344"/>
        <v>1.4425447199999999</v>
      </c>
      <c r="Y469" s="238">
        <f t="shared" si="344"/>
        <v>1.4425447199999999</v>
      </c>
      <c r="Z469" s="238">
        <f t="shared" si="344"/>
        <v>1.4425447199999999</v>
      </c>
      <c r="AA469" s="238">
        <f t="shared" si="345"/>
        <v>4.3276341599999997</v>
      </c>
      <c r="AB469" s="239">
        <f t="shared" si="335"/>
        <v>21.618031199999997</v>
      </c>
    </row>
    <row r="470" spans="1:28" s="50" customFormat="1" ht="17.25" customHeight="1" x14ac:dyDescent="0.2">
      <c r="A470" s="59"/>
      <c r="B470" s="51"/>
      <c r="C470" s="52" t="s">
        <v>114</v>
      </c>
      <c r="D470" s="63">
        <v>0.12</v>
      </c>
      <c r="E470" s="172">
        <f t="shared" si="346"/>
        <v>2.3468999999999998</v>
      </c>
      <c r="F470" s="172">
        <f t="shared" si="337"/>
        <v>8.2988999999999997</v>
      </c>
      <c r="G470" s="172">
        <f t="shared" si="337"/>
        <v>1.09392</v>
      </c>
      <c r="H470" s="172">
        <f t="shared" si="337"/>
        <v>1.09392</v>
      </c>
      <c r="I470" s="172">
        <f t="shared" si="337"/>
        <v>1.09392</v>
      </c>
      <c r="J470" s="180">
        <f t="shared" si="338"/>
        <v>3.2817600000000002</v>
      </c>
      <c r="K470" s="180">
        <f t="shared" si="339"/>
        <v>27.840659999999996</v>
      </c>
      <c r="L470" s="205">
        <f t="shared" si="339"/>
        <v>2.51941836</v>
      </c>
      <c r="M470" s="205">
        <f t="shared" si="339"/>
        <v>2.51941836</v>
      </c>
      <c r="N470" s="205">
        <f t="shared" si="339"/>
        <v>2.51941836</v>
      </c>
      <c r="O470" s="279">
        <f t="shared" si="347"/>
        <v>7.5582550800000003</v>
      </c>
      <c r="P470" s="238">
        <f t="shared" si="339"/>
        <v>2.51941836</v>
      </c>
      <c r="Q470" s="238">
        <f t="shared" si="339"/>
        <v>1.4425447199999999</v>
      </c>
      <c r="R470" s="238">
        <f t="shared" si="339"/>
        <v>1.4425447199999999</v>
      </c>
      <c r="S470" s="238">
        <f t="shared" si="341"/>
        <v>5.4045077999999993</v>
      </c>
      <c r="T470" s="238">
        <f t="shared" si="342"/>
        <v>1.4425447199999999</v>
      </c>
      <c r="U470" s="238">
        <f t="shared" si="342"/>
        <v>1.4425447199999999</v>
      </c>
      <c r="V470" s="238">
        <f t="shared" si="342"/>
        <v>1.4425447199999999</v>
      </c>
      <c r="W470" s="238">
        <f t="shared" si="343"/>
        <v>4.3276341599999997</v>
      </c>
      <c r="X470" s="238">
        <f t="shared" si="344"/>
        <v>1.4425447199999999</v>
      </c>
      <c r="Y470" s="238">
        <f t="shared" si="344"/>
        <v>1.4425447199999999</v>
      </c>
      <c r="Z470" s="238">
        <f t="shared" si="344"/>
        <v>1.4425447199999999</v>
      </c>
      <c r="AA470" s="238">
        <f t="shared" si="345"/>
        <v>4.3276341599999997</v>
      </c>
      <c r="AB470" s="239">
        <f t="shared" si="335"/>
        <v>21.618031199999997</v>
      </c>
    </row>
    <row r="471" spans="1:28" s="50" customFormat="1" ht="17.25" customHeight="1" x14ac:dyDescent="0.2">
      <c r="A471" s="59"/>
      <c r="B471" s="51"/>
      <c r="C471" s="52" t="s">
        <v>115</v>
      </c>
      <c r="D471" s="63">
        <v>0.06</v>
      </c>
      <c r="E471" s="172">
        <f t="shared" si="346"/>
        <v>1.1734499999999999</v>
      </c>
      <c r="F471" s="172">
        <f t="shared" si="337"/>
        <v>4.1494499999999999</v>
      </c>
      <c r="G471" s="172">
        <f t="shared" si="337"/>
        <v>0.54696</v>
      </c>
      <c r="H471" s="172">
        <f t="shared" si="337"/>
        <v>0.54696</v>
      </c>
      <c r="I471" s="172">
        <f t="shared" si="337"/>
        <v>0.54696</v>
      </c>
      <c r="J471" s="180">
        <f t="shared" si="338"/>
        <v>1.6408800000000001</v>
      </c>
      <c r="K471" s="180">
        <f t="shared" si="339"/>
        <v>13.920329999999998</v>
      </c>
      <c r="L471" s="205">
        <f t="shared" si="339"/>
        <v>1.25970918</v>
      </c>
      <c r="M471" s="205">
        <f t="shared" si="339"/>
        <v>1.25970918</v>
      </c>
      <c r="N471" s="205">
        <f t="shared" si="339"/>
        <v>1.25970918</v>
      </c>
      <c r="O471" s="279">
        <f t="shared" si="347"/>
        <v>3.7791275400000002</v>
      </c>
      <c r="P471" s="238">
        <f t="shared" si="339"/>
        <v>1.25970918</v>
      </c>
      <c r="Q471" s="238">
        <f t="shared" si="339"/>
        <v>0.72127235999999995</v>
      </c>
      <c r="R471" s="238">
        <f t="shared" si="339"/>
        <v>0.72127235999999995</v>
      </c>
      <c r="S471" s="238">
        <f t="shared" si="341"/>
        <v>2.7022538999999997</v>
      </c>
      <c r="T471" s="238">
        <f t="shared" si="342"/>
        <v>0.72127235999999995</v>
      </c>
      <c r="U471" s="238">
        <f t="shared" si="342"/>
        <v>0.72127235999999995</v>
      </c>
      <c r="V471" s="238">
        <f t="shared" si="342"/>
        <v>0.72127235999999995</v>
      </c>
      <c r="W471" s="238">
        <f t="shared" si="343"/>
        <v>2.1638170799999998</v>
      </c>
      <c r="X471" s="238">
        <f t="shared" si="344"/>
        <v>0.72127235999999995</v>
      </c>
      <c r="Y471" s="238">
        <f t="shared" si="344"/>
        <v>0.72127235999999995</v>
      </c>
      <c r="Z471" s="238">
        <f t="shared" si="344"/>
        <v>0.72127235999999995</v>
      </c>
      <c r="AA471" s="238">
        <f t="shared" si="345"/>
        <v>2.1638170799999998</v>
      </c>
      <c r="AB471" s="239">
        <f t="shared" si="335"/>
        <v>10.809015599999999</v>
      </c>
    </row>
    <row r="472" spans="1:28" s="50" customFormat="1" ht="17.25" customHeight="1" x14ac:dyDescent="0.2">
      <c r="A472" s="59"/>
      <c r="B472" s="51"/>
      <c r="C472" s="52" t="s">
        <v>116</v>
      </c>
      <c r="D472" s="63">
        <v>0.06</v>
      </c>
      <c r="E472" s="172">
        <f t="shared" si="346"/>
        <v>1.1734499999999999</v>
      </c>
      <c r="F472" s="172">
        <f t="shared" si="337"/>
        <v>4.1494499999999999</v>
      </c>
      <c r="G472" s="172">
        <f t="shared" si="337"/>
        <v>0.54696</v>
      </c>
      <c r="H472" s="172">
        <f t="shared" si="337"/>
        <v>0.54696</v>
      </c>
      <c r="I472" s="172">
        <f t="shared" si="337"/>
        <v>0.54696</v>
      </c>
      <c r="J472" s="180">
        <f t="shared" si="338"/>
        <v>1.6408800000000001</v>
      </c>
      <c r="K472" s="180">
        <f t="shared" si="339"/>
        <v>13.920329999999998</v>
      </c>
      <c r="L472" s="205">
        <f t="shared" si="339"/>
        <v>1.25970918</v>
      </c>
      <c r="M472" s="205">
        <f t="shared" si="339"/>
        <v>1.25970918</v>
      </c>
      <c r="N472" s="205">
        <f t="shared" si="339"/>
        <v>1.25970918</v>
      </c>
      <c r="O472" s="279">
        <f t="shared" si="347"/>
        <v>3.7791275400000002</v>
      </c>
      <c r="P472" s="238">
        <f t="shared" si="339"/>
        <v>1.25970918</v>
      </c>
      <c r="Q472" s="238">
        <f t="shared" si="339"/>
        <v>0.72127235999999995</v>
      </c>
      <c r="R472" s="238">
        <f t="shared" si="339"/>
        <v>0.72127235999999995</v>
      </c>
      <c r="S472" s="238">
        <f t="shared" si="341"/>
        <v>2.7022538999999997</v>
      </c>
      <c r="T472" s="238">
        <f t="shared" si="342"/>
        <v>0.72127235999999995</v>
      </c>
      <c r="U472" s="238">
        <f t="shared" si="342"/>
        <v>0.72127235999999995</v>
      </c>
      <c r="V472" s="238">
        <f t="shared" si="342"/>
        <v>0.72127235999999995</v>
      </c>
      <c r="W472" s="238">
        <f t="shared" si="343"/>
        <v>2.1638170799999998</v>
      </c>
      <c r="X472" s="238">
        <f t="shared" si="344"/>
        <v>0.72127235999999995</v>
      </c>
      <c r="Y472" s="238">
        <f t="shared" si="344"/>
        <v>0.72127235999999995</v>
      </c>
      <c r="Z472" s="238">
        <f t="shared" si="344"/>
        <v>0.72127235999999995</v>
      </c>
      <c r="AA472" s="238">
        <f t="shared" si="345"/>
        <v>2.1638170799999998</v>
      </c>
      <c r="AB472" s="239">
        <f t="shared" si="335"/>
        <v>10.809015599999999</v>
      </c>
    </row>
    <row r="473" spans="1:28" s="50" customFormat="1" ht="17.25" customHeight="1" x14ac:dyDescent="0.2">
      <c r="A473" s="59"/>
      <c r="B473" s="51"/>
      <c r="C473" s="52" t="s">
        <v>117</v>
      </c>
      <c r="D473" s="63">
        <v>0.1</v>
      </c>
      <c r="E473" s="172">
        <f t="shared" si="346"/>
        <v>1.9557499999999999</v>
      </c>
      <c r="F473" s="172">
        <f t="shared" si="337"/>
        <v>6.9157500000000001</v>
      </c>
      <c r="G473" s="172">
        <f t="shared" si="337"/>
        <v>0.91159999999999997</v>
      </c>
      <c r="H473" s="172">
        <f t="shared" si="337"/>
        <v>0.91159999999999997</v>
      </c>
      <c r="I473" s="172">
        <f t="shared" si="337"/>
        <v>0.91159999999999997</v>
      </c>
      <c r="J473" s="180">
        <f t="shared" si="338"/>
        <v>2.7347999999999999</v>
      </c>
      <c r="K473" s="180">
        <f t="shared" si="339"/>
        <v>23.20055</v>
      </c>
      <c r="L473" s="205">
        <f t="shared" si="339"/>
        <v>2.0995153000000002</v>
      </c>
      <c r="M473" s="205">
        <f t="shared" si="339"/>
        <v>2.0995153000000002</v>
      </c>
      <c r="N473" s="205">
        <f t="shared" si="339"/>
        <v>2.0995153000000002</v>
      </c>
      <c r="O473" s="279">
        <f t="shared" si="347"/>
        <v>6.2985459000000006</v>
      </c>
      <c r="P473" s="238">
        <f t="shared" si="339"/>
        <v>2.0995153000000002</v>
      </c>
      <c r="Q473" s="238">
        <f t="shared" si="339"/>
        <v>1.2021206</v>
      </c>
      <c r="R473" s="238">
        <f t="shared" si="339"/>
        <v>1.2021206</v>
      </c>
      <c r="S473" s="238">
        <f t="shared" si="341"/>
        <v>4.5037564999999997</v>
      </c>
      <c r="T473" s="238">
        <f t="shared" si="342"/>
        <v>1.2021206</v>
      </c>
      <c r="U473" s="238">
        <f t="shared" si="342"/>
        <v>1.2021206</v>
      </c>
      <c r="V473" s="238">
        <f t="shared" si="342"/>
        <v>1.2021206</v>
      </c>
      <c r="W473" s="238">
        <f t="shared" si="343"/>
        <v>3.6063618000000002</v>
      </c>
      <c r="X473" s="238">
        <f t="shared" si="344"/>
        <v>1.2021206</v>
      </c>
      <c r="Y473" s="238">
        <f t="shared" si="344"/>
        <v>1.2021206</v>
      </c>
      <c r="Z473" s="238">
        <f t="shared" si="344"/>
        <v>1.2021206</v>
      </c>
      <c r="AA473" s="238">
        <f t="shared" si="345"/>
        <v>3.6063618000000002</v>
      </c>
      <c r="AB473" s="239">
        <f t="shared" si="335"/>
        <v>18.015025999999999</v>
      </c>
    </row>
    <row r="474" spans="1:28" s="50" customFormat="1" ht="17.25" customHeight="1" x14ac:dyDescent="0.2">
      <c r="A474" s="59"/>
      <c r="B474" s="51"/>
      <c r="C474" s="52" t="s">
        <v>118</v>
      </c>
      <c r="D474" s="63">
        <v>0.1</v>
      </c>
      <c r="E474" s="172">
        <f t="shared" si="346"/>
        <v>1.9557499999999999</v>
      </c>
      <c r="F474" s="172">
        <f t="shared" si="337"/>
        <v>6.9157500000000001</v>
      </c>
      <c r="G474" s="172">
        <f t="shared" si="337"/>
        <v>0.91159999999999997</v>
      </c>
      <c r="H474" s="172">
        <f t="shared" si="337"/>
        <v>0.91159999999999997</v>
      </c>
      <c r="I474" s="172">
        <f t="shared" si="337"/>
        <v>0.91159999999999997</v>
      </c>
      <c r="J474" s="180">
        <f t="shared" si="338"/>
        <v>2.7347999999999999</v>
      </c>
      <c r="K474" s="180">
        <f t="shared" si="339"/>
        <v>23.20055</v>
      </c>
      <c r="L474" s="205">
        <f t="shared" si="339"/>
        <v>2.0995153000000002</v>
      </c>
      <c r="M474" s="205">
        <f t="shared" si="339"/>
        <v>2.0995153000000002</v>
      </c>
      <c r="N474" s="205">
        <f t="shared" si="339"/>
        <v>2.0995153000000002</v>
      </c>
      <c r="O474" s="279">
        <f t="shared" si="347"/>
        <v>6.2985459000000006</v>
      </c>
      <c r="P474" s="238">
        <f t="shared" si="339"/>
        <v>2.0995153000000002</v>
      </c>
      <c r="Q474" s="238">
        <f t="shared" si="339"/>
        <v>1.2021206</v>
      </c>
      <c r="R474" s="238">
        <f t="shared" si="339"/>
        <v>1.2021206</v>
      </c>
      <c r="S474" s="238">
        <f t="shared" si="341"/>
        <v>4.5037564999999997</v>
      </c>
      <c r="T474" s="238">
        <f t="shared" si="342"/>
        <v>1.2021206</v>
      </c>
      <c r="U474" s="238">
        <f t="shared" si="342"/>
        <v>1.2021206</v>
      </c>
      <c r="V474" s="238">
        <f t="shared" si="342"/>
        <v>1.2021206</v>
      </c>
      <c r="W474" s="238">
        <f t="shared" si="343"/>
        <v>3.6063618000000002</v>
      </c>
      <c r="X474" s="238">
        <f t="shared" si="344"/>
        <v>1.2021206</v>
      </c>
      <c r="Y474" s="238">
        <f t="shared" si="344"/>
        <v>1.2021206</v>
      </c>
      <c r="Z474" s="238">
        <f t="shared" si="344"/>
        <v>1.2021206</v>
      </c>
      <c r="AA474" s="238">
        <f t="shared" si="345"/>
        <v>3.6063618000000002</v>
      </c>
      <c r="AB474" s="239">
        <f t="shared" si="335"/>
        <v>18.015025999999999</v>
      </c>
    </row>
    <row r="475" spans="1:28" s="50" customFormat="1" ht="17.25" customHeight="1" x14ac:dyDescent="0.2">
      <c r="A475" s="59"/>
      <c r="B475" s="51"/>
      <c r="C475" s="52" t="s">
        <v>119</v>
      </c>
      <c r="D475" s="63">
        <v>0.05</v>
      </c>
      <c r="E475" s="172">
        <f t="shared" si="346"/>
        <v>0.97787499999999994</v>
      </c>
      <c r="F475" s="172">
        <f t="shared" si="337"/>
        <v>3.457875</v>
      </c>
      <c r="G475" s="172">
        <f t="shared" si="337"/>
        <v>0.45579999999999998</v>
      </c>
      <c r="H475" s="172">
        <f t="shared" si="337"/>
        <v>0.45579999999999998</v>
      </c>
      <c r="I475" s="172">
        <f t="shared" si="337"/>
        <v>0.45579999999999998</v>
      </c>
      <c r="J475" s="180">
        <f t="shared" si="338"/>
        <v>1.3673999999999999</v>
      </c>
      <c r="K475" s="180">
        <f t="shared" si="339"/>
        <v>11.600275</v>
      </c>
      <c r="L475" s="205">
        <f t="shared" si="339"/>
        <v>1.0497576500000001</v>
      </c>
      <c r="M475" s="205">
        <f t="shared" si="339"/>
        <v>1.0497576500000001</v>
      </c>
      <c r="N475" s="205">
        <f t="shared" si="339"/>
        <v>1.0497576500000001</v>
      </c>
      <c r="O475" s="279">
        <f t="shared" si="347"/>
        <v>3.1492729500000003</v>
      </c>
      <c r="P475" s="238">
        <f t="shared" si="339"/>
        <v>1.0497576500000001</v>
      </c>
      <c r="Q475" s="238">
        <f t="shared" si="339"/>
        <v>0.60106029999999999</v>
      </c>
      <c r="R475" s="238">
        <f t="shared" si="339"/>
        <v>0.60106029999999999</v>
      </c>
      <c r="S475" s="238">
        <f t="shared" si="341"/>
        <v>2.2518782499999999</v>
      </c>
      <c r="T475" s="238">
        <f t="shared" si="342"/>
        <v>0.60106029999999999</v>
      </c>
      <c r="U475" s="238">
        <f t="shared" si="342"/>
        <v>0.60106029999999999</v>
      </c>
      <c r="V475" s="238">
        <f t="shared" si="342"/>
        <v>0.60106029999999999</v>
      </c>
      <c r="W475" s="238">
        <f t="shared" si="343"/>
        <v>1.8031809000000001</v>
      </c>
      <c r="X475" s="238">
        <f t="shared" si="344"/>
        <v>0.60106029999999999</v>
      </c>
      <c r="Y475" s="238">
        <f t="shared" si="344"/>
        <v>0.60106029999999999</v>
      </c>
      <c r="Z475" s="238">
        <f t="shared" si="344"/>
        <v>0.60106029999999999</v>
      </c>
      <c r="AA475" s="238">
        <f t="shared" si="345"/>
        <v>1.8031809000000001</v>
      </c>
      <c r="AB475" s="239">
        <f t="shared" si="335"/>
        <v>9.0075129999999994</v>
      </c>
    </row>
    <row r="476" spans="1:28" s="50" customFormat="1" ht="17.25" customHeight="1" x14ac:dyDescent="0.2">
      <c r="A476" s="59"/>
      <c r="B476" s="51"/>
      <c r="C476" s="52" t="s">
        <v>120</v>
      </c>
      <c r="D476" s="63">
        <v>0.05</v>
      </c>
      <c r="E476" s="172">
        <f t="shared" si="346"/>
        <v>0.97787499999999994</v>
      </c>
      <c r="F476" s="172">
        <f t="shared" si="337"/>
        <v>3.457875</v>
      </c>
      <c r="G476" s="172">
        <f t="shared" si="337"/>
        <v>0.45579999999999998</v>
      </c>
      <c r="H476" s="172">
        <f t="shared" si="337"/>
        <v>0.45579999999999998</v>
      </c>
      <c r="I476" s="172">
        <f t="shared" si="337"/>
        <v>0.45579999999999998</v>
      </c>
      <c r="J476" s="180">
        <f t="shared" si="338"/>
        <v>1.3673999999999999</v>
      </c>
      <c r="K476" s="180">
        <f t="shared" si="339"/>
        <v>11.600275</v>
      </c>
      <c r="L476" s="205">
        <f t="shared" si="339"/>
        <v>1.0497576500000001</v>
      </c>
      <c r="M476" s="205">
        <f t="shared" si="339"/>
        <v>1.0497576500000001</v>
      </c>
      <c r="N476" s="205">
        <f t="shared" si="339"/>
        <v>1.0497576500000001</v>
      </c>
      <c r="O476" s="279">
        <f t="shared" si="347"/>
        <v>3.1492729500000003</v>
      </c>
      <c r="P476" s="238">
        <f t="shared" si="339"/>
        <v>1.0497576500000001</v>
      </c>
      <c r="Q476" s="238">
        <f t="shared" si="339"/>
        <v>0.60106029999999999</v>
      </c>
      <c r="R476" s="238">
        <f t="shared" si="339"/>
        <v>0.60106029999999999</v>
      </c>
      <c r="S476" s="238">
        <f t="shared" si="341"/>
        <v>2.2518782499999999</v>
      </c>
      <c r="T476" s="238">
        <f t="shared" si="342"/>
        <v>0.60106029999999999</v>
      </c>
      <c r="U476" s="238">
        <f t="shared" si="342"/>
        <v>0.60106029999999999</v>
      </c>
      <c r="V476" s="238">
        <f t="shared" si="342"/>
        <v>0.60106029999999999</v>
      </c>
      <c r="W476" s="238">
        <f t="shared" si="343"/>
        <v>1.8031809000000001</v>
      </c>
      <c r="X476" s="238">
        <f t="shared" si="344"/>
        <v>0.60106029999999999</v>
      </c>
      <c r="Y476" s="238">
        <f t="shared" si="344"/>
        <v>0.60106029999999999</v>
      </c>
      <c r="Z476" s="238">
        <f t="shared" si="344"/>
        <v>0.60106029999999999</v>
      </c>
      <c r="AA476" s="238">
        <f t="shared" si="345"/>
        <v>1.8031809000000001</v>
      </c>
      <c r="AB476" s="239">
        <f t="shared" si="335"/>
        <v>9.0075129999999994</v>
      </c>
    </row>
    <row r="477" spans="1:28" s="50" customFormat="1" ht="17.25" customHeight="1" x14ac:dyDescent="0.2">
      <c r="A477" s="59"/>
      <c r="B477" s="51"/>
      <c r="C477" s="52" t="s">
        <v>121</v>
      </c>
      <c r="D477" s="63">
        <v>0</v>
      </c>
      <c r="E477" s="172">
        <f t="shared" si="346"/>
        <v>0</v>
      </c>
      <c r="F477" s="172">
        <f t="shared" si="337"/>
        <v>0</v>
      </c>
      <c r="G477" s="172">
        <f t="shared" si="337"/>
        <v>0</v>
      </c>
      <c r="H477" s="172">
        <f t="shared" si="337"/>
        <v>0</v>
      </c>
      <c r="I477" s="172">
        <f t="shared" si="337"/>
        <v>0</v>
      </c>
      <c r="J477" s="180">
        <f t="shared" si="338"/>
        <v>0</v>
      </c>
      <c r="K477" s="180">
        <f t="shared" si="339"/>
        <v>0</v>
      </c>
      <c r="L477" s="205">
        <f t="shared" si="339"/>
        <v>0</v>
      </c>
      <c r="M477" s="205">
        <f t="shared" si="339"/>
        <v>0</v>
      </c>
      <c r="N477" s="205">
        <f t="shared" si="339"/>
        <v>0</v>
      </c>
      <c r="O477" s="279">
        <f t="shared" si="347"/>
        <v>0</v>
      </c>
      <c r="P477" s="238">
        <f t="shared" si="339"/>
        <v>0</v>
      </c>
      <c r="Q477" s="238">
        <f t="shared" si="339"/>
        <v>0</v>
      </c>
      <c r="R477" s="238">
        <f t="shared" si="339"/>
        <v>0</v>
      </c>
      <c r="S477" s="238">
        <f t="shared" si="341"/>
        <v>0</v>
      </c>
      <c r="T477" s="238">
        <f t="shared" si="342"/>
        <v>0</v>
      </c>
      <c r="U477" s="238">
        <f t="shared" si="342"/>
        <v>0</v>
      </c>
      <c r="V477" s="238">
        <f t="shared" si="342"/>
        <v>0</v>
      </c>
      <c r="W477" s="238">
        <f t="shared" si="343"/>
        <v>0</v>
      </c>
      <c r="X477" s="238">
        <f t="shared" si="344"/>
        <v>0</v>
      </c>
      <c r="Y477" s="238">
        <f t="shared" si="344"/>
        <v>0</v>
      </c>
      <c r="Z477" s="238">
        <f t="shared" si="344"/>
        <v>0</v>
      </c>
      <c r="AA477" s="238">
        <f t="shared" si="345"/>
        <v>0</v>
      </c>
      <c r="AB477" s="239">
        <f t="shared" si="335"/>
        <v>0</v>
      </c>
    </row>
    <row r="478" spans="1:28" s="50" customFormat="1" ht="17.25" customHeight="1" x14ac:dyDescent="0.2">
      <c r="A478" s="59"/>
      <c r="B478" s="51"/>
      <c r="C478" s="52" t="s">
        <v>122</v>
      </c>
      <c r="D478" s="63">
        <v>0</v>
      </c>
      <c r="E478" s="172">
        <f t="shared" si="346"/>
        <v>0</v>
      </c>
      <c r="F478" s="172">
        <f t="shared" si="337"/>
        <v>0</v>
      </c>
      <c r="G478" s="172">
        <f t="shared" si="337"/>
        <v>0</v>
      </c>
      <c r="H478" s="172">
        <f t="shared" si="337"/>
        <v>0</v>
      </c>
      <c r="I478" s="172">
        <f t="shared" si="337"/>
        <v>0</v>
      </c>
      <c r="J478" s="180">
        <f t="shared" si="338"/>
        <v>0</v>
      </c>
      <c r="K478" s="180">
        <f t="shared" ref="K478:K483" si="348">K$467*$D478</f>
        <v>0</v>
      </c>
      <c r="L478" s="205">
        <f t="shared" si="339"/>
        <v>0</v>
      </c>
      <c r="M478" s="205">
        <f t="shared" si="339"/>
        <v>0</v>
      </c>
      <c r="N478" s="205">
        <f t="shared" si="339"/>
        <v>0</v>
      </c>
      <c r="O478" s="279">
        <f t="shared" si="347"/>
        <v>0</v>
      </c>
      <c r="P478" s="238">
        <f t="shared" si="339"/>
        <v>0</v>
      </c>
      <c r="Q478" s="238">
        <f t="shared" si="339"/>
        <v>0</v>
      </c>
      <c r="R478" s="238">
        <f t="shared" si="339"/>
        <v>0</v>
      </c>
      <c r="S478" s="238">
        <f t="shared" si="341"/>
        <v>0</v>
      </c>
      <c r="T478" s="238">
        <f t="shared" si="342"/>
        <v>0</v>
      </c>
      <c r="U478" s="238">
        <f t="shared" si="342"/>
        <v>0</v>
      </c>
      <c r="V478" s="238">
        <f t="shared" si="342"/>
        <v>0</v>
      </c>
      <c r="W478" s="238">
        <f t="shared" si="343"/>
        <v>0</v>
      </c>
      <c r="X478" s="238">
        <f t="shared" si="344"/>
        <v>0</v>
      </c>
      <c r="Y478" s="238">
        <f t="shared" si="344"/>
        <v>0</v>
      </c>
      <c r="Z478" s="238">
        <f t="shared" si="344"/>
        <v>0</v>
      </c>
      <c r="AA478" s="238">
        <f t="shared" si="345"/>
        <v>0</v>
      </c>
      <c r="AB478" s="239">
        <f t="shared" si="335"/>
        <v>0</v>
      </c>
    </row>
    <row r="479" spans="1:28" s="50" customFormat="1" ht="17.25" customHeight="1" x14ac:dyDescent="0.2">
      <c r="A479" s="59"/>
      <c r="B479" s="51"/>
      <c r="C479" s="52" t="s">
        <v>123</v>
      </c>
      <c r="D479" s="63">
        <v>0</v>
      </c>
      <c r="E479" s="172">
        <f t="shared" si="346"/>
        <v>0</v>
      </c>
      <c r="F479" s="172">
        <f t="shared" si="337"/>
        <v>0</v>
      </c>
      <c r="G479" s="172">
        <f t="shared" si="337"/>
        <v>0</v>
      </c>
      <c r="H479" s="172">
        <f t="shared" si="337"/>
        <v>0</v>
      </c>
      <c r="I479" s="172">
        <f t="shared" si="337"/>
        <v>0</v>
      </c>
      <c r="J479" s="180">
        <f t="shared" si="338"/>
        <v>0</v>
      </c>
      <c r="K479" s="180">
        <f t="shared" si="348"/>
        <v>0</v>
      </c>
      <c r="L479" s="205">
        <f t="shared" si="339"/>
        <v>0</v>
      </c>
      <c r="M479" s="205">
        <f t="shared" si="339"/>
        <v>0</v>
      </c>
      <c r="N479" s="205">
        <f t="shared" si="339"/>
        <v>0</v>
      </c>
      <c r="O479" s="279">
        <f t="shared" si="347"/>
        <v>0</v>
      </c>
      <c r="P479" s="238">
        <f t="shared" si="339"/>
        <v>0</v>
      </c>
      <c r="Q479" s="238">
        <f t="shared" si="339"/>
        <v>0</v>
      </c>
      <c r="R479" s="238">
        <f t="shared" si="339"/>
        <v>0</v>
      </c>
      <c r="S479" s="238">
        <f t="shared" si="341"/>
        <v>0</v>
      </c>
      <c r="T479" s="238">
        <f t="shared" si="342"/>
        <v>0</v>
      </c>
      <c r="U479" s="238">
        <f t="shared" si="342"/>
        <v>0</v>
      </c>
      <c r="V479" s="238">
        <f t="shared" si="342"/>
        <v>0</v>
      </c>
      <c r="W479" s="238">
        <f t="shared" si="343"/>
        <v>0</v>
      </c>
      <c r="X479" s="238">
        <f t="shared" si="344"/>
        <v>0</v>
      </c>
      <c r="Y479" s="238">
        <f t="shared" si="344"/>
        <v>0</v>
      </c>
      <c r="Z479" s="238">
        <f t="shared" si="344"/>
        <v>0</v>
      </c>
      <c r="AA479" s="238">
        <f t="shared" si="345"/>
        <v>0</v>
      </c>
      <c r="AB479" s="239">
        <f t="shared" si="335"/>
        <v>0</v>
      </c>
    </row>
    <row r="480" spans="1:28" s="50" customFormat="1" ht="17.25" customHeight="1" x14ac:dyDescent="0.2">
      <c r="A480" s="59"/>
      <c r="B480" s="51"/>
      <c r="C480" s="52" t="s">
        <v>124</v>
      </c>
      <c r="D480" s="63">
        <v>0</v>
      </c>
      <c r="E480" s="172">
        <f t="shared" si="346"/>
        <v>0</v>
      </c>
      <c r="F480" s="172">
        <f t="shared" si="337"/>
        <v>0</v>
      </c>
      <c r="G480" s="172">
        <f t="shared" si="337"/>
        <v>0</v>
      </c>
      <c r="H480" s="172">
        <f t="shared" si="337"/>
        <v>0</v>
      </c>
      <c r="I480" s="172">
        <f t="shared" si="337"/>
        <v>0</v>
      </c>
      <c r="J480" s="180">
        <f t="shared" si="338"/>
        <v>0</v>
      </c>
      <c r="K480" s="180">
        <f t="shared" si="348"/>
        <v>0</v>
      </c>
      <c r="L480" s="205">
        <f t="shared" si="339"/>
        <v>0</v>
      </c>
      <c r="M480" s="205">
        <f t="shared" si="339"/>
        <v>0</v>
      </c>
      <c r="N480" s="205">
        <f t="shared" si="339"/>
        <v>0</v>
      </c>
      <c r="O480" s="279">
        <f t="shared" si="347"/>
        <v>0</v>
      </c>
      <c r="P480" s="238">
        <f t="shared" si="339"/>
        <v>0</v>
      </c>
      <c r="Q480" s="238">
        <f t="shared" si="339"/>
        <v>0</v>
      </c>
      <c r="R480" s="238">
        <f t="shared" si="339"/>
        <v>0</v>
      </c>
      <c r="S480" s="238">
        <f t="shared" si="341"/>
        <v>0</v>
      </c>
      <c r="T480" s="238">
        <f t="shared" si="342"/>
        <v>0</v>
      </c>
      <c r="U480" s="238">
        <f t="shared" si="342"/>
        <v>0</v>
      </c>
      <c r="V480" s="238">
        <f t="shared" si="342"/>
        <v>0</v>
      </c>
      <c r="W480" s="238">
        <f t="shared" si="343"/>
        <v>0</v>
      </c>
      <c r="X480" s="238">
        <f t="shared" si="344"/>
        <v>0</v>
      </c>
      <c r="Y480" s="238">
        <f t="shared" si="344"/>
        <v>0</v>
      </c>
      <c r="Z480" s="238">
        <f t="shared" si="344"/>
        <v>0</v>
      </c>
      <c r="AA480" s="238">
        <f t="shared" si="345"/>
        <v>0</v>
      </c>
      <c r="AB480" s="239">
        <f t="shared" si="335"/>
        <v>0</v>
      </c>
    </row>
    <row r="481" spans="1:28" s="50" customFormat="1" ht="17.25" customHeight="1" x14ac:dyDescent="0.2">
      <c r="A481" s="59"/>
      <c r="B481" s="51"/>
      <c r="C481" s="52" t="s">
        <v>125</v>
      </c>
      <c r="D481" s="63">
        <v>0.09</v>
      </c>
      <c r="E481" s="172">
        <f t="shared" si="346"/>
        <v>1.7601749999999996</v>
      </c>
      <c r="F481" s="172">
        <f t="shared" si="337"/>
        <v>6.2241749999999998</v>
      </c>
      <c r="G481" s="172">
        <f t="shared" si="337"/>
        <v>0.82043999999999995</v>
      </c>
      <c r="H481" s="172">
        <f t="shared" si="337"/>
        <v>0.82043999999999995</v>
      </c>
      <c r="I481" s="172">
        <f t="shared" si="337"/>
        <v>0.82043999999999995</v>
      </c>
      <c r="J481" s="180">
        <f t="shared" si="338"/>
        <v>2.4613199999999997</v>
      </c>
      <c r="K481" s="180">
        <f t="shared" si="348"/>
        <v>20.880494999999996</v>
      </c>
      <c r="L481" s="205">
        <f t="shared" si="339"/>
        <v>1.8895637700000001</v>
      </c>
      <c r="M481" s="205">
        <f t="shared" si="339"/>
        <v>1.8895637700000001</v>
      </c>
      <c r="N481" s="205">
        <f t="shared" si="339"/>
        <v>1.8895637700000001</v>
      </c>
      <c r="O481" s="279">
        <f t="shared" si="347"/>
        <v>5.6686913099999998</v>
      </c>
      <c r="P481" s="238">
        <f t="shared" si="339"/>
        <v>1.8895637700000001</v>
      </c>
      <c r="Q481" s="238">
        <f t="shared" si="339"/>
        <v>1.0819085399999999</v>
      </c>
      <c r="R481" s="238">
        <f t="shared" si="339"/>
        <v>1.0819085399999999</v>
      </c>
      <c r="S481" s="238">
        <f t="shared" si="341"/>
        <v>4.0533808499999999</v>
      </c>
      <c r="T481" s="238">
        <f t="shared" si="342"/>
        <v>1.0819085399999999</v>
      </c>
      <c r="U481" s="238">
        <f t="shared" si="342"/>
        <v>1.0819085399999999</v>
      </c>
      <c r="V481" s="238">
        <f t="shared" si="342"/>
        <v>1.0819085399999999</v>
      </c>
      <c r="W481" s="238">
        <f t="shared" si="343"/>
        <v>3.24572562</v>
      </c>
      <c r="X481" s="238">
        <f t="shared" si="344"/>
        <v>1.0819085399999999</v>
      </c>
      <c r="Y481" s="238">
        <f t="shared" si="344"/>
        <v>1.0819085399999999</v>
      </c>
      <c r="Z481" s="238">
        <f t="shared" si="344"/>
        <v>1.0819085399999999</v>
      </c>
      <c r="AA481" s="238">
        <f t="shared" si="345"/>
        <v>3.24572562</v>
      </c>
      <c r="AB481" s="239">
        <f t="shared" si="335"/>
        <v>16.2135234</v>
      </c>
    </row>
    <row r="482" spans="1:28" s="50" customFormat="1" ht="17.25" customHeight="1" x14ac:dyDescent="0.2">
      <c r="A482" s="59"/>
      <c r="B482" s="51"/>
      <c r="C482" s="52" t="s">
        <v>126</v>
      </c>
      <c r="D482" s="63">
        <v>0.05</v>
      </c>
      <c r="E482" s="172">
        <f t="shared" si="346"/>
        <v>0.97787499999999994</v>
      </c>
      <c r="F482" s="172">
        <f t="shared" si="337"/>
        <v>3.457875</v>
      </c>
      <c r="G482" s="172">
        <f t="shared" si="337"/>
        <v>0.45579999999999998</v>
      </c>
      <c r="H482" s="172">
        <f t="shared" si="337"/>
        <v>0.45579999999999998</v>
      </c>
      <c r="I482" s="172">
        <f t="shared" si="337"/>
        <v>0.45579999999999998</v>
      </c>
      <c r="J482" s="180">
        <f t="shared" si="338"/>
        <v>1.3673999999999999</v>
      </c>
      <c r="K482" s="180">
        <f t="shared" si="348"/>
        <v>11.600275</v>
      </c>
      <c r="L482" s="205">
        <f t="shared" si="339"/>
        <v>1.0497576500000001</v>
      </c>
      <c r="M482" s="205">
        <f t="shared" si="339"/>
        <v>1.0497576500000001</v>
      </c>
      <c r="N482" s="205">
        <f t="shared" si="339"/>
        <v>1.0497576500000001</v>
      </c>
      <c r="O482" s="279">
        <f t="shared" si="347"/>
        <v>3.1492729500000003</v>
      </c>
      <c r="P482" s="238">
        <f t="shared" si="339"/>
        <v>1.0497576500000001</v>
      </c>
      <c r="Q482" s="238">
        <f t="shared" si="339"/>
        <v>0.60106029999999999</v>
      </c>
      <c r="R482" s="238">
        <f t="shared" si="339"/>
        <v>0.60106029999999999</v>
      </c>
      <c r="S482" s="238">
        <f t="shared" si="341"/>
        <v>2.2518782499999999</v>
      </c>
      <c r="T482" s="238">
        <f t="shared" si="342"/>
        <v>0.60106029999999999</v>
      </c>
      <c r="U482" s="238">
        <f t="shared" si="342"/>
        <v>0.60106029999999999</v>
      </c>
      <c r="V482" s="238">
        <f t="shared" si="342"/>
        <v>0.60106029999999999</v>
      </c>
      <c r="W482" s="238">
        <f t="shared" si="343"/>
        <v>1.8031809000000001</v>
      </c>
      <c r="X482" s="238">
        <f t="shared" si="344"/>
        <v>0.60106029999999999</v>
      </c>
      <c r="Y482" s="238">
        <f t="shared" si="344"/>
        <v>0.60106029999999999</v>
      </c>
      <c r="Z482" s="238">
        <f t="shared" si="344"/>
        <v>0.60106029999999999</v>
      </c>
      <c r="AA482" s="238">
        <f t="shared" si="345"/>
        <v>1.8031809000000001</v>
      </c>
      <c r="AB482" s="239">
        <f t="shared" si="335"/>
        <v>9.0075129999999994</v>
      </c>
    </row>
    <row r="483" spans="1:28" s="50" customFormat="1" ht="17.25" customHeight="1" x14ac:dyDescent="0.2">
      <c r="A483" s="59"/>
      <c r="B483" s="51"/>
      <c r="C483" s="52" t="s">
        <v>127</v>
      </c>
      <c r="D483" s="63">
        <v>0</v>
      </c>
      <c r="E483" s="172">
        <f t="shared" si="346"/>
        <v>0</v>
      </c>
      <c r="F483" s="172">
        <f t="shared" si="337"/>
        <v>0</v>
      </c>
      <c r="G483" s="172">
        <f t="shared" si="337"/>
        <v>0</v>
      </c>
      <c r="H483" s="172">
        <f t="shared" si="337"/>
        <v>0</v>
      </c>
      <c r="I483" s="172">
        <f t="shared" si="337"/>
        <v>0</v>
      </c>
      <c r="J483" s="180">
        <f t="shared" si="338"/>
        <v>0</v>
      </c>
      <c r="K483" s="180">
        <f t="shared" si="348"/>
        <v>0</v>
      </c>
      <c r="L483" s="205">
        <f t="shared" si="339"/>
        <v>0</v>
      </c>
      <c r="M483" s="205">
        <f t="shared" si="339"/>
        <v>0</v>
      </c>
      <c r="N483" s="205">
        <f t="shared" si="339"/>
        <v>0</v>
      </c>
      <c r="O483" s="279">
        <f t="shared" si="347"/>
        <v>0</v>
      </c>
      <c r="P483" s="238">
        <f t="shared" si="339"/>
        <v>0</v>
      </c>
      <c r="Q483" s="238">
        <f t="shared" si="339"/>
        <v>0</v>
      </c>
      <c r="R483" s="238">
        <f t="shared" si="339"/>
        <v>0</v>
      </c>
      <c r="S483" s="238">
        <f t="shared" si="341"/>
        <v>0</v>
      </c>
      <c r="T483" s="238">
        <f t="shared" si="342"/>
        <v>0</v>
      </c>
      <c r="U483" s="238">
        <f t="shared" si="342"/>
        <v>0</v>
      </c>
      <c r="V483" s="238">
        <f t="shared" si="342"/>
        <v>0</v>
      </c>
      <c r="W483" s="238">
        <f t="shared" si="343"/>
        <v>0</v>
      </c>
      <c r="X483" s="238">
        <f t="shared" si="344"/>
        <v>0</v>
      </c>
      <c r="Y483" s="238">
        <f t="shared" si="344"/>
        <v>0</v>
      </c>
      <c r="Z483" s="238">
        <f t="shared" si="344"/>
        <v>0</v>
      </c>
      <c r="AA483" s="238">
        <f t="shared" si="345"/>
        <v>0</v>
      </c>
      <c r="AB483" s="239">
        <f t="shared" si="335"/>
        <v>0</v>
      </c>
    </row>
    <row r="484" spans="1:28" s="50" customFormat="1" ht="17.25" customHeight="1" x14ac:dyDescent="0.2">
      <c r="A484" s="414" t="s">
        <v>95</v>
      </c>
      <c r="B484" s="415"/>
      <c r="C484" s="416" t="s">
        <v>96</v>
      </c>
      <c r="D484" s="417"/>
      <c r="E484" s="418">
        <f>E485+E502</f>
        <v>23</v>
      </c>
      <c r="F484" s="418">
        <f t="shared" ref="F484:J484" si="349">F485+F502</f>
        <v>69</v>
      </c>
      <c r="G484" s="418">
        <f t="shared" si="349"/>
        <v>23</v>
      </c>
      <c r="H484" s="418">
        <f t="shared" si="349"/>
        <v>23</v>
      </c>
      <c r="I484" s="418">
        <f t="shared" si="349"/>
        <v>23</v>
      </c>
      <c r="J484" s="418">
        <f t="shared" si="349"/>
        <v>69</v>
      </c>
      <c r="K484" s="418">
        <f t="shared" ref="K484:V484" si="350">K485+K502</f>
        <v>276</v>
      </c>
      <c r="L484" s="208">
        <f t="shared" si="350"/>
        <v>18</v>
      </c>
      <c r="M484" s="208">
        <f t="shared" si="350"/>
        <v>18</v>
      </c>
      <c r="N484" s="208">
        <f t="shared" si="350"/>
        <v>18</v>
      </c>
      <c r="O484" s="208">
        <f t="shared" si="350"/>
        <v>54</v>
      </c>
      <c r="P484" s="208">
        <f t="shared" ref="P484" si="351">P485+P502</f>
        <v>18</v>
      </c>
      <c r="Q484" s="208">
        <f t="shared" ref="Q484:R484" si="352">Q485+Q502</f>
        <v>18</v>
      </c>
      <c r="R484" s="208">
        <f t="shared" si="352"/>
        <v>18</v>
      </c>
      <c r="S484" s="208">
        <f>S485+S502</f>
        <v>54</v>
      </c>
      <c r="T484" s="208">
        <f>T485+T502</f>
        <v>32.814814999999996</v>
      </c>
      <c r="U484" s="208">
        <f t="shared" si="350"/>
        <v>18</v>
      </c>
      <c r="V484" s="208">
        <f t="shared" si="350"/>
        <v>18</v>
      </c>
      <c r="W484" s="208">
        <f>W485+W502</f>
        <v>68.814814999999996</v>
      </c>
      <c r="X484" s="208">
        <f t="shared" ref="X484:Z484" si="353">X485+X502</f>
        <v>18</v>
      </c>
      <c r="Y484" s="208">
        <f t="shared" si="353"/>
        <v>18</v>
      </c>
      <c r="Z484" s="208">
        <f t="shared" si="353"/>
        <v>18</v>
      </c>
      <c r="AA484" s="208">
        <f>AA485+AA502</f>
        <v>54</v>
      </c>
      <c r="AB484" s="419">
        <f t="shared" si="335"/>
        <v>230.81481500000001</v>
      </c>
    </row>
    <row r="485" spans="1:28" s="62" customFormat="1" ht="17.25" customHeight="1" x14ac:dyDescent="0.2">
      <c r="A485" s="434">
        <v>29</v>
      </c>
      <c r="B485" s="425" t="s">
        <v>97</v>
      </c>
      <c r="C485" s="426" t="s">
        <v>98</v>
      </c>
      <c r="D485" s="64">
        <f>SUM(D486:D501)</f>
        <v>1</v>
      </c>
      <c r="E485" s="428">
        <f>'1.Danh muc CPHC'!BD41</f>
        <v>0</v>
      </c>
      <c r="F485" s="428">
        <f>'1.Danh muc CPHC'!BE41</f>
        <v>0</v>
      </c>
      <c r="G485" s="428">
        <f>'1.Danh muc CPHC'!BF41</f>
        <v>0</v>
      </c>
      <c r="H485" s="428">
        <f>'1.Danh muc CPHC'!BG41</f>
        <v>0</v>
      </c>
      <c r="I485" s="428">
        <f>'1.Danh muc CPHC'!BH41</f>
        <v>0</v>
      </c>
      <c r="J485" s="428">
        <f>'1.Danh muc CPHC'!BI41</f>
        <v>0</v>
      </c>
      <c r="K485" s="428">
        <f>'1.Danh muc CPHC'!BJ41</f>
        <v>0</v>
      </c>
      <c r="L485" s="173">
        <v>0</v>
      </c>
      <c r="M485" s="173">
        <v>0</v>
      </c>
      <c r="N485" s="173">
        <v>0</v>
      </c>
      <c r="O485" s="429">
        <f>SUM(L485:N485)</f>
        <v>0</v>
      </c>
      <c r="P485" s="173">
        <v>0</v>
      </c>
      <c r="Q485" s="173">
        <v>0</v>
      </c>
      <c r="R485" s="173">
        <v>0</v>
      </c>
      <c r="S485" s="241">
        <f>SUM(P485:R485)</f>
        <v>0</v>
      </c>
      <c r="T485" s="173">
        <v>14.814814999999999</v>
      </c>
      <c r="U485" s="241">
        <f>$H485*$P$1</f>
        <v>0</v>
      </c>
      <c r="V485" s="241">
        <f>$H485*$P$1</f>
        <v>0</v>
      </c>
      <c r="W485" s="241">
        <f>SUM(T485:V485)</f>
        <v>14.814814999999999</v>
      </c>
      <c r="X485" s="241">
        <f>$H485*$P$1</f>
        <v>0</v>
      </c>
      <c r="Y485" s="241">
        <f>$H485*$P$1</f>
        <v>0</v>
      </c>
      <c r="Z485" s="241">
        <f>$H485*$P$1</f>
        <v>0</v>
      </c>
      <c r="AA485" s="241">
        <f>SUM(X485:Z485)</f>
        <v>0</v>
      </c>
      <c r="AB485" s="241">
        <f t="shared" si="335"/>
        <v>14.814814999999999</v>
      </c>
    </row>
    <row r="486" spans="1:28" s="50" customFormat="1" ht="17.25" customHeight="1" x14ac:dyDescent="0.2">
      <c r="A486" s="59"/>
      <c r="B486" s="51"/>
      <c r="C486" s="52" t="s">
        <v>112</v>
      </c>
      <c r="D486" s="63">
        <v>0.14000000000000001</v>
      </c>
      <c r="E486" s="172">
        <f>E$485*$D486</f>
        <v>0</v>
      </c>
      <c r="F486" s="180">
        <f t="shared" ref="E486:R501" si="354">F$485*$D486</f>
        <v>0</v>
      </c>
      <c r="G486" s="172">
        <f t="shared" si="354"/>
        <v>0</v>
      </c>
      <c r="H486" s="172">
        <f t="shared" si="354"/>
        <v>0</v>
      </c>
      <c r="I486" s="172">
        <f t="shared" si="354"/>
        <v>0</v>
      </c>
      <c r="J486" s="180">
        <f t="shared" ref="J486:J501" si="355">SUM(G486:I486)</f>
        <v>0</v>
      </c>
      <c r="K486" s="180">
        <f t="shared" si="354"/>
        <v>0</v>
      </c>
      <c r="L486" s="205">
        <f t="shared" si="354"/>
        <v>0</v>
      </c>
      <c r="M486" s="205">
        <f t="shared" si="354"/>
        <v>0</v>
      </c>
      <c r="N486" s="205">
        <f t="shared" si="354"/>
        <v>0</v>
      </c>
      <c r="O486" s="279">
        <f t="shared" ref="O486" si="356">SUM(L486:N486)</f>
        <v>0</v>
      </c>
      <c r="P486" s="238">
        <f t="shared" si="354"/>
        <v>0</v>
      </c>
      <c r="Q486" s="238">
        <f t="shared" si="354"/>
        <v>0</v>
      </c>
      <c r="R486" s="238">
        <f t="shared" si="354"/>
        <v>0</v>
      </c>
      <c r="S486" s="238">
        <f t="shared" ref="S486:S501" si="357">SUM(P486:R486)</f>
        <v>0</v>
      </c>
      <c r="T486" s="238">
        <v>0</v>
      </c>
      <c r="U486" s="238">
        <f t="shared" ref="U486:V501" si="358">U$485*$D486</f>
        <v>0</v>
      </c>
      <c r="V486" s="238">
        <f t="shared" si="358"/>
        <v>0</v>
      </c>
      <c r="W486" s="238">
        <f t="shared" ref="W486:W501" si="359">SUM(T486:V486)</f>
        <v>0</v>
      </c>
      <c r="X486" s="238">
        <f t="shared" ref="X486:Z501" si="360">X$485*$D486</f>
        <v>0</v>
      </c>
      <c r="Y486" s="238">
        <f t="shared" si="360"/>
        <v>0</v>
      </c>
      <c r="Z486" s="238">
        <f t="shared" si="360"/>
        <v>0</v>
      </c>
      <c r="AA486" s="238">
        <f t="shared" ref="AA486:AA501" si="361">SUM(X486:Z486)</f>
        <v>0</v>
      </c>
      <c r="AB486" s="239">
        <f t="shared" si="335"/>
        <v>0</v>
      </c>
    </row>
    <row r="487" spans="1:28" s="50" customFormat="1" ht="17.25" customHeight="1" x14ac:dyDescent="0.2">
      <c r="A487" s="59"/>
      <c r="B487" s="51"/>
      <c r="C487" s="52" t="s">
        <v>113</v>
      </c>
      <c r="D487" s="63">
        <v>0.12</v>
      </c>
      <c r="E487" s="172">
        <f t="shared" si="354"/>
        <v>0</v>
      </c>
      <c r="F487" s="180">
        <f t="shared" si="354"/>
        <v>0</v>
      </c>
      <c r="G487" s="172">
        <f t="shared" si="354"/>
        <v>0</v>
      </c>
      <c r="H487" s="172">
        <f t="shared" si="354"/>
        <v>0</v>
      </c>
      <c r="I487" s="172">
        <f t="shared" si="354"/>
        <v>0</v>
      </c>
      <c r="J487" s="180">
        <f t="shared" si="355"/>
        <v>0</v>
      </c>
      <c r="K487" s="180">
        <f t="shared" si="354"/>
        <v>0</v>
      </c>
      <c r="L487" s="205">
        <f t="shared" si="354"/>
        <v>0</v>
      </c>
      <c r="M487" s="205">
        <f t="shared" si="354"/>
        <v>0</v>
      </c>
      <c r="N487" s="205">
        <f t="shared" si="354"/>
        <v>0</v>
      </c>
      <c r="O487" s="279">
        <f t="shared" ref="O487:O501" si="362">SUM(L487:N487)</f>
        <v>0</v>
      </c>
      <c r="P487" s="238">
        <f t="shared" si="354"/>
        <v>0</v>
      </c>
      <c r="Q487" s="238">
        <f t="shared" si="354"/>
        <v>0</v>
      </c>
      <c r="R487" s="238">
        <f t="shared" si="354"/>
        <v>0</v>
      </c>
      <c r="S487" s="238">
        <f t="shared" si="357"/>
        <v>0</v>
      </c>
      <c r="T487" s="238">
        <v>0</v>
      </c>
      <c r="U487" s="238">
        <f t="shared" si="358"/>
        <v>0</v>
      </c>
      <c r="V487" s="238">
        <f t="shared" si="358"/>
        <v>0</v>
      </c>
      <c r="W487" s="238">
        <f t="shared" si="359"/>
        <v>0</v>
      </c>
      <c r="X487" s="238">
        <f t="shared" si="360"/>
        <v>0</v>
      </c>
      <c r="Y487" s="238">
        <f t="shared" si="360"/>
        <v>0</v>
      </c>
      <c r="Z487" s="238">
        <f t="shared" si="360"/>
        <v>0</v>
      </c>
      <c r="AA487" s="238">
        <f t="shared" si="361"/>
        <v>0</v>
      </c>
      <c r="AB487" s="239">
        <f t="shared" si="335"/>
        <v>0</v>
      </c>
    </row>
    <row r="488" spans="1:28" s="50" customFormat="1" ht="17.25" customHeight="1" x14ac:dyDescent="0.2">
      <c r="A488" s="59"/>
      <c r="B488" s="51"/>
      <c r="C488" s="52" t="s">
        <v>114</v>
      </c>
      <c r="D488" s="63">
        <v>0.12</v>
      </c>
      <c r="E488" s="172">
        <f t="shared" si="354"/>
        <v>0</v>
      </c>
      <c r="F488" s="180">
        <f t="shared" si="354"/>
        <v>0</v>
      </c>
      <c r="G488" s="172">
        <f t="shared" si="354"/>
        <v>0</v>
      </c>
      <c r="H488" s="172">
        <f t="shared" si="354"/>
        <v>0</v>
      </c>
      <c r="I488" s="172">
        <f t="shared" si="354"/>
        <v>0</v>
      </c>
      <c r="J488" s="180">
        <f t="shared" si="355"/>
        <v>0</v>
      </c>
      <c r="K488" s="180">
        <f t="shared" si="354"/>
        <v>0</v>
      </c>
      <c r="L488" s="205">
        <f t="shared" si="354"/>
        <v>0</v>
      </c>
      <c r="M488" s="205">
        <f t="shared" si="354"/>
        <v>0</v>
      </c>
      <c r="N488" s="205">
        <f t="shared" si="354"/>
        <v>0</v>
      </c>
      <c r="O488" s="279">
        <f t="shared" si="362"/>
        <v>0</v>
      </c>
      <c r="P488" s="238">
        <f t="shared" si="354"/>
        <v>0</v>
      </c>
      <c r="Q488" s="238">
        <f t="shared" si="354"/>
        <v>0</v>
      </c>
      <c r="R488" s="238">
        <f t="shared" si="354"/>
        <v>0</v>
      </c>
      <c r="S488" s="238">
        <f t="shared" si="357"/>
        <v>0</v>
      </c>
      <c r="T488" s="238">
        <v>0</v>
      </c>
      <c r="U488" s="238">
        <f t="shared" si="358"/>
        <v>0</v>
      </c>
      <c r="V488" s="238">
        <f t="shared" si="358"/>
        <v>0</v>
      </c>
      <c r="W488" s="238">
        <f t="shared" si="359"/>
        <v>0</v>
      </c>
      <c r="X488" s="238">
        <f t="shared" si="360"/>
        <v>0</v>
      </c>
      <c r="Y488" s="238">
        <f t="shared" si="360"/>
        <v>0</v>
      </c>
      <c r="Z488" s="238">
        <f t="shared" si="360"/>
        <v>0</v>
      </c>
      <c r="AA488" s="238">
        <f t="shared" si="361"/>
        <v>0</v>
      </c>
      <c r="AB488" s="239">
        <f t="shared" si="335"/>
        <v>0</v>
      </c>
    </row>
    <row r="489" spans="1:28" s="50" customFormat="1" ht="17.25" customHeight="1" x14ac:dyDescent="0.2">
      <c r="A489" s="59"/>
      <c r="B489" s="51"/>
      <c r="C489" s="52" t="s">
        <v>115</v>
      </c>
      <c r="D489" s="63">
        <v>0.08</v>
      </c>
      <c r="E489" s="172">
        <f t="shared" si="354"/>
        <v>0</v>
      </c>
      <c r="F489" s="180">
        <f t="shared" si="354"/>
        <v>0</v>
      </c>
      <c r="G489" s="172">
        <f t="shared" si="354"/>
        <v>0</v>
      </c>
      <c r="H489" s="172">
        <f t="shared" si="354"/>
        <v>0</v>
      </c>
      <c r="I489" s="172">
        <f t="shared" si="354"/>
        <v>0</v>
      </c>
      <c r="J489" s="180">
        <f t="shared" si="355"/>
        <v>0</v>
      </c>
      <c r="K489" s="180">
        <f t="shared" si="354"/>
        <v>0</v>
      </c>
      <c r="L489" s="205">
        <f t="shared" si="354"/>
        <v>0</v>
      </c>
      <c r="M489" s="205">
        <f t="shared" si="354"/>
        <v>0</v>
      </c>
      <c r="N489" s="205">
        <f t="shared" si="354"/>
        <v>0</v>
      </c>
      <c r="O489" s="279">
        <f t="shared" si="362"/>
        <v>0</v>
      </c>
      <c r="P489" s="238">
        <f t="shared" si="354"/>
        <v>0</v>
      </c>
      <c r="Q489" s="238">
        <f t="shared" si="354"/>
        <v>0</v>
      </c>
      <c r="R489" s="238">
        <f t="shared" si="354"/>
        <v>0</v>
      </c>
      <c r="S489" s="238">
        <f t="shared" si="357"/>
        <v>0</v>
      </c>
      <c r="T489" s="238">
        <v>0</v>
      </c>
      <c r="U489" s="238">
        <f t="shared" si="358"/>
        <v>0</v>
      </c>
      <c r="V489" s="238">
        <f t="shared" si="358"/>
        <v>0</v>
      </c>
      <c r="W489" s="238">
        <f t="shared" si="359"/>
        <v>0</v>
      </c>
      <c r="X489" s="238">
        <f t="shared" si="360"/>
        <v>0</v>
      </c>
      <c r="Y489" s="238">
        <f t="shared" si="360"/>
        <v>0</v>
      </c>
      <c r="Z489" s="238">
        <f t="shared" si="360"/>
        <v>0</v>
      </c>
      <c r="AA489" s="238">
        <f t="shared" si="361"/>
        <v>0</v>
      </c>
      <c r="AB489" s="239">
        <f t="shared" si="335"/>
        <v>0</v>
      </c>
    </row>
    <row r="490" spans="1:28" s="50" customFormat="1" ht="17.25" customHeight="1" x14ac:dyDescent="0.2">
      <c r="A490" s="59"/>
      <c r="B490" s="51"/>
      <c r="C490" s="52" t="s">
        <v>116</v>
      </c>
      <c r="D490" s="63">
        <v>0.08</v>
      </c>
      <c r="E490" s="172">
        <f t="shared" si="354"/>
        <v>0</v>
      </c>
      <c r="F490" s="180">
        <f t="shared" si="354"/>
        <v>0</v>
      </c>
      <c r="G490" s="172">
        <f t="shared" si="354"/>
        <v>0</v>
      </c>
      <c r="H490" s="172">
        <f t="shared" si="354"/>
        <v>0</v>
      </c>
      <c r="I490" s="172">
        <f t="shared" si="354"/>
        <v>0</v>
      </c>
      <c r="J490" s="180">
        <f t="shared" si="355"/>
        <v>0</v>
      </c>
      <c r="K490" s="180">
        <f t="shared" si="354"/>
        <v>0</v>
      </c>
      <c r="L490" s="205">
        <f t="shared" si="354"/>
        <v>0</v>
      </c>
      <c r="M490" s="205">
        <f t="shared" si="354"/>
        <v>0</v>
      </c>
      <c r="N490" s="205">
        <f t="shared" si="354"/>
        <v>0</v>
      </c>
      <c r="O490" s="279">
        <f t="shared" si="362"/>
        <v>0</v>
      </c>
      <c r="P490" s="238">
        <f t="shared" si="354"/>
        <v>0</v>
      </c>
      <c r="Q490" s="238">
        <f t="shared" si="354"/>
        <v>0</v>
      </c>
      <c r="R490" s="238">
        <f t="shared" si="354"/>
        <v>0</v>
      </c>
      <c r="S490" s="238">
        <f t="shared" si="357"/>
        <v>0</v>
      </c>
      <c r="T490" s="238">
        <v>0</v>
      </c>
      <c r="U490" s="238">
        <f t="shared" si="358"/>
        <v>0</v>
      </c>
      <c r="V490" s="238">
        <f t="shared" si="358"/>
        <v>0</v>
      </c>
      <c r="W490" s="238">
        <f t="shared" si="359"/>
        <v>0</v>
      </c>
      <c r="X490" s="238">
        <f t="shared" si="360"/>
        <v>0</v>
      </c>
      <c r="Y490" s="238">
        <f t="shared" si="360"/>
        <v>0</v>
      </c>
      <c r="Z490" s="238">
        <f t="shared" si="360"/>
        <v>0</v>
      </c>
      <c r="AA490" s="238">
        <f t="shared" si="361"/>
        <v>0</v>
      </c>
      <c r="AB490" s="239">
        <f t="shared" si="335"/>
        <v>0</v>
      </c>
    </row>
    <row r="491" spans="1:28" s="50" customFormat="1" ht="17.25" customHeight="1" x14ac:dyDescent="0.2">
      <c r="A491" s="59"/>
      <c r="B491" s="51"/>
      <c r="C491" s="52" t="s">
        <v>117</v>
      </c>
      <c r="D491" s="63">
        <v>0.09</v>
      </c>
      <c r="E491" s="172">
        <f t="shared" si="354"/>
        <v>0</v>
      </c>
      <c r="F491" s="180">
        <f t="shared" si="354"/>
        <v>0</v>
      </c>
      <c r="G491" s="172">
        <f t="shared" si="354"/>
        <v>0</v>
      </c>
      <c r="H491" s="172">
        <f t="shared" si="354"/>
        <v>0</v>
      </c>
      <c r="I491" s="172">
        <f t="shared" si="354"/>
        <v>0</v>
      </c>
      <c r="J491" s="180">
        <f t="shared" si="355"/>
        <v>0</v>
      </c>
      <c r="K491" s="180">
        <f t="shared" si="354"/>
        <v>0</v>
      </c>
      <c r="L491" s="205">
        <f t="shared" si="354"/>
        <v>0</v>
      </c>
      <c r="M491" s="205">
        <f t="shared" si="354"/>
        <v>0</v>
      </c>
      <c r="N491" s="205">
        <f t="shared" si="354"/>
        <v>0</v>
      </c>
      <c r="O491" s="279">
        <f t="shared" si="362"/>
        <v>0</v>
      </c>
      <c r="P491" s="238">
        <f t="shared" si="354"/>
        <v>0</v>
      </c>
      <c r="Q491" s="238">
        <f t="shared" si="354"/>
        <v>0</v>
      </c>
      <c r="R491" s="238">
        <f t="shared" si="354"/>
        <v>0</v>
      </c>
      <c r="S491" s="238">
        <f t="shared" si="357"/>
        <v>0</v>
      </c>
      <c r="T491" s="238">
        <v>0</v>
      </c>
      <c r="U491" s="238">
        <f t="shared" si="358"/>
        <v>0</v>
      </c>
      <c r="V491" s="238">
        <f t="shared" si="358"/>
        <v>0</v>
      </c>
      <c r="W491" s="238">
        <f t="shared" si="359"/>
        <v>0</v>
      </c>
      <c r="X491" s="238">
        <f t="shared" si="360"/>
        <v>0</v>
      </c>
      <c r="Y491" s="238">
        <f t="shared" si="360"/>
        <v>0</v>
      </c>
      <c r="Z491" s="238">
        <f t="shared" si="360"/>
        <v>0</v>
      </c>
      <c r="AA491" s="238">
        <f t="shared" si="361"/>
        <v>0</v>
      </c>
      <c r="AB491" s="239">
        <f t="shared" si="335"/>
        <v>0</v>
      </c>
    </row>
    <row r="492" spans="1:28" s="50" customFormat="1" ht="17.25" customHeight="1" x14ac:dyDescent="0.2">
      <c r="A492" s="59"/>
      <c r="B492" s="51"/>
      <c r="C492" s="52" t="s">
        <v>118</v>
      </c>
      <c r="D492" s="63">
        <v>0.09</v>
      </c>
      <c r="E492" s="172">
        <f t="shared" si="354"/>
        <v>0</v>
      </c>
      <c r="F492" s="180">
        <f t="shared" si="354"/>
        <v>0</v>
      </c>
      <c r="G492" s="172">
        <f t="shared" si="354"/>
        <v>0</v>
      </c>
      <c r="H492" s="172">
        <f t="shared" si="354"/>
        <v>0</v>
      </c>
      <c r="I492" s="172">
        <f t="shared" si="354"/>
        <v>0</v>
      </c>
      <c r="J492" s="180">
        <f t="shared" si="355"/>
        <v>0</v>
      </c>
      <c r="K492" s="180">
        <f t="shared" si="354"/>
        <v>0</v>
      </c>
      <c r="L492" s="205">
        <f t="shared" si="354"/>
        <v>0</v>
      </c>
      <c r="M492" s="205">
        <f t="shared" si="354"/>
        <v>0</v>
      </c>
      <c r="N492" s="205">
        <f t="shared" si="354"/>
        <v>0</v>
      </c>
      <c r="O492" s="279">
        <f t="shared" si="362"/>
        <v>0</v>
      </c>
      <c r="P492" s="238">
        <f t="shared" si="354"/>
        <v>0</v>
      </c>
      <c r="Q492" s="238">
        <f t="shared" si="354"/>
        <v>0</v>
      </c>
      <c r="R492" s="238">
        <f t="shared" si="354"/>
        <v>0</v>
      </c>
      <c r="S492" s="238">
        <f t="shared" si="357"/>
        <v>0</v>
      </c>
      <c r="T492" s="238">
        <v>0</v>
      </c>
      <c r="U492" s="238">
        <f t="shared" si="358"/>
        <v>0</v>
      </c>
      <c r="V492" s="238">
        <f t="shared" si="358"/>
        <v>0</v>
      </c>
      <c r="W492" s="238">
        <f t="shared" si="359"/>
        <v>0</v>
      </c>
      <c r="X492" s="238">
        <f t="shared" si="360"/>
        <v>0</v>
      </c>
      <c r="Y492" s="238">
        <f t="shared" si="360"/>
        <v>0</v>
      </c>
      <c r="Z492" s="238">
        <f t="shared" si="360"/>
        <v>0</v>
      </c>
      <c r="AA492" s="238">
        <f t="shared" si="361"/>
        <v>0</v>
      </c>
      <c r="AB492" s="239">
        <f t="shared" si="335"/>
        <v>0</v>
      </c>
    </row>
    <row r="493" spans="1:28" s="50" customFormat="1" ht="17.25" customHeight="1" x14ac:dyDescent="0.2">
      <c r="A493" s="59"/>
      <c r="B493" s="51"/>
      <c r="C493" s="52" t="s">
        <v>119</v>
      </c>
      <c r="D493" s="63">
        <v>0.06</v>
      </c>
      <c r="E493" s="172">
        <f t="shared" si="354"/>
        <v>0</v>
      </c>
      <c r="F493" s="180">
        <f t="shared" si="354"/>
        <v>0</v>
      </c>
      <c r="G493" s="172">
        <f t="shared" si="354"/>
        <v>0</v>
      </c>
      <c r="H493" s="172">
        <f t="shared" si="354"/>
        <v>0</v>
      </c>
      <c r="I493" s="172">
        <f t="shared" si="354"/>
        <v>0</v>
      </c>
      <c r="J493" s="180">
        <f t="shared" si="355"/>
        <v>0</v>
      </c>
      <c r="K493" s="180">
        <f t="shared" si="354"/>
        <v>0</v>
      </c>
      <c r="L493" s="205">
        <f t="shared" si="354"/>
        <v>0</v>
      </c>
      <c r="M493" s="205">
        <f t="shared" si="354"/>
        <v>0</v>
      </c>
      <c r="N493" s="205">
        <f t="shared" si="354"/>
        <v>0</v>
      </c>
      <c r="O493" s="279">
        <f t="shared" si="362"/>
        <v>0</v>
      </c>
      <c r="P493" s="238">
        <f t="shared" si="354"/>
        <v>0</v>
      </c>
      <c r="Q493" s="238">
        <f t="shared" si="354"/>
        <v>0</v>
      </c>
      <c r="R493" s="238">
        <f t="shared" si="354"/>
        <v>0</v>
      </c>
      <c r="S493" s="238">
        <f t="shared" si="357"/>
        <v>0</v>
      </c>
      <c r="T493" s="238">
        <v>0</v>
      </c>
      <c r="U493" s="238">
        <f t="shared" si="358"/>
        <v>0</v>
      </c>
      <c r="V493" s="238">
        <f t="shared" si="358"/>
        <v>0</v>
      </c>
      <c r="W493" s="238">
        <f t="shared" si="359"/>
        <v>0</v>
      </c>
      <c r="X493" s="238">
        <f t="shared" si="360"/>
        <v>0</v>
      </c>
      <c r="Y493" s="238">
        <f t="shared" si="360"/>
        <v>0</v>
      </c>
      <c r="Z493" s="238">
        <f t="shared" si="360"/>
        <v>0</v>
      </c>
      <c r="AA493" s="238">
        <f t="shared" si="361"/>
        <v>0</v>
      </c>
      <c r="AB493" s="239">
        <f t="shared" si="335"/>
        <v>0</v>
      </c>
    </row>
    <row r="494" spans="1:28" s="50" customFormat="1" ht="17.25" customHeight="1" x14ac:dyDescent="0.2">
      <c r="A494" s="59"/>
      <c r="B494" s="51"/>
      <c r="C494" s="52" t="s">
        <v>120</v>
      </c>
      <c r="D494" s="63">
        <v>0.06</v>
      </c>
      <c r="E494" s="172">
        <f t="shared" si="354"/>
        <v>0</v>
      </c>
      <c r="F494" s="180">
        <f t="shared" si="354"/>
        <v>0</v>
      </c>
      <c r="G494" s="172">
        <f t="shared" si="354"/>
        <v>0</v>
      </c>
      <c r="H494" s="172">
        <f t="shared" si="354"/>
        <v>0</v>
      </c>
      <c r="I494" s="172">
        <f t="shared" si="354"/>
        <v>0</v>
      </c>
      <c r="J494" s="180">
        <f t="shared" si="355"/>
        <v>0</v>
      </c>
      <c r="K494" s="180">
        <f t="shared" si="354"/>
        <v>0</v>
      </c>
      <c r="L494" s="205">
        <f t="shared" si="354"/>
        <v>0</v>
      </c>
      <c r="M494" s="205">
        <f t="shared" si="354"/>
        <v>0</v>
      </c>
      <c r="N494" s="205">
        <f t="shared" si="354"/>
        <v>0</v>
      </c>
      <c r="O494" s="279">
        <f t="shared" si="362"/>
        <v>0</v>
      </c>
      <c r="P494" s="238">
        <f t="shared" si="354"/>
        <v>0</v>
      </c>
      <c r="Q494" s="238">
        <f t="shared" si="354"/>
        <v>0</v>
      </c>
      <c r="R494" s="238">
        <f t="shared" si="354"/>
        <v>0</v>
      </c>
      <c r="S494" s="238">
        <f t="shared" si="357"/>
        <v>0</v>
      </c>
      <c r="T494" s="238">
        <v>0</v>
      </c>
      <c r="U494" s="238">
        <f t="shared" si="358"/>
        <v>0</v>
      </c>
      <c r="V494" s="238">
        <f t="shared" si="358"/>
        <v>0</v>
      </c>
      <c r="W494" s="238">
        <f t="shared" si="359"/>
        <v>0</v>
      </c>
      <c r="X494" s="238">
        <f t="shared" si="360"/>
        <v>0</v>
      </c>
      <c r="Y494" s="238">
        <f t="shared" si="360"/>
        <v>0</v>
      </c>
      <c r="Z494" s="238">
        <f t="shared" si="360"/>
        <v>0</v>
      </c>
      <c r="AA494" s="238">
        <f t="shared" si="361"/>
        <v>0</v>
      </c>
      <c r="AB494" s="239">
        <f t="shared" si="335"/>
        <v>0</v>
      </c>
    </row>
    <row r="495" spans="1:28" s="50" customFormat="1" ht="17.25" customHeight="1" x14ac:dyDescent="0.2">
      <c r="A495" s="59"/>
      <c r="B495" s="51"/>
      <c r="C495" s="52" t="s">
        <v>121</v>
      </c>
      <c r="D495" s="63">
        <v>0</v>
      </c>
      <c r="E495" s="172">
        <f t="shared" si="354"/>
        <v>0</v>
      </c>
      <c r="F495" s="180">
        <f t="shared" si="354"/>
        <v>0</v>
      </c>
      <c r="G495" s="172">
        <f t="shared" si="354"/>
        <v>0</v>
      </c>
      <c r="H495" s="172">
        <f t="shared" si="354"/>
        <v>0</v>
      </c>
      <c r="I495" s="172">
        <f t="shared" si="354"/>
        <v>0</v>
      </c>
      <c r="J495" s="180">
        <f t="shared" si="355"/>
        <v>0</v>
      </c>
      <c r="K495" s="180">
        <f t="shared" si="354"/>
        <v>0</v>
      </c>
      <c r="L495" s="205">
        <f t="shared" si="354"/>
        <v>0</v>
      </c>
      <c r="M495" s="205">
        <f t="shared" si="354"/>
        <v>0</v>
      </c>
      <c r="N495" s="205">
        <f t="shared" si="354"/>
        <v>0</v>
      </c>
      <c r="O495" s="279">
        <f t="shared" si="362"/>
        <v>0</v>
      </c>
      <c r="P495" s="238">
        <f t="shared" si="354"/>
        <v>0</v>
      </c>
      <c r="Q495" s="238">
        <f t="shared" si="354"/>
        <v>0</v>
      </c>
      <c r="R495" s="238">
        <f t="shared" si="354"/>
        <v>0</v>
      </c>
      <c r="S495" s="238">
        <f t="shared" si="357"/>
        <v>0</v>
      </c>
      <c r="T495" s="238">
        <v>0</v>
      </c>
      <c r="U495" s="238">
        <f t="shared" si="358"/>
        <v>0</v>
      </c>
      <c r="V495" s="238">
        <f t="shared" si="358"/>
        <v>0</v>
      </c>
      <c r="W495" s="238">
        <f t="shared" si="359"/>
        <v>0</v>
      </c>
      <c r="X495" s="238">
        <f t="shared" si="360"/>
        <v>0</v>
      </c>
      <c r="Y495" s="238">
        <f t="shared" si="360"/>
        <v>0</v>
      </c>
      <c r="Z495" s="238">
        <f t="shared" si="360"/>
        <v>0</v>
      </c>
      <c r="AA495" s="238">
        <f t="shared" si="361"/>
        <v>0</v>
      </c>
      <c r="AB495" s="239">
        <f t="shared" si="335"/>
        <v>0</v>
      </c>
    </row>
    <row r="496" spans="1:28" s="50" customFormat="1" ht="17.25" customHeight="1" x14ac:dyDescent="0.2">
      <c r="A496" s="59"/>
      <c r="B496" s="51"/>
      <c r="C496" s="52" t="s">
        <v>122</v>
      </c>
      <c r="D496" s="63">
        <v>0</v>
      </c>
      <c r="E496" s="172">
        <f t="shared" ref="E496:K501" si="363">E$485*$D496</f>
        <v>0</v>
      </c>
      <c r="F496" s="180">
        <f t="shared" si="363"/>
        <v>0</v>
      </c>
      <c r="G496" s="172">
        <f t="shared" si="363"/>
        <v>0</v>
      </c>
      <c r="H496" s="172">
        <f t="shared" si="363"/>
        <v>0</v>
      </c>
      <c r="I496" s="172">
        <f t="shared" si="363"/>
        <v>0</v>
      </c>
      <c r="J496" s="180">
        <f t="shared" si="355"/>
        <v>0</v>
      </c>
      <c r="K496" s="180">
        <f t="shared" si="363"/>
        <v>0</v>
      </c>
      <c r="L496" s="205">
        <f t="shared" si="354"/>
        <v>0</v>
      </c>
      <c r="M496" s="205">
        <f t="shared" si="354"/>
        <v>0</v>
      </c>
      <c r="N496" s="205">
        <f t="shared" si="354"/>
        <v>0</v>
      </c>
      <c r="O496" s="279">
        <f t="shared" si="362"/>
        <v>0</v>
      </c>
      <c r="P496" s="238">
        <f t="shared" si="354"/>
        <v>0</v>
      </c>
      <c r="Q496" s="238">
        <f t="shared" si="354"/>
        <v>0</v>
      </c>
      <c r="R496" s="238">
        <f t="shared" si="354"/>
        <v>0</v>
      </c>
      <c r="S496" s="238">
        <f t="shared" si="357"/>
        <v>0</v>
      </c>
      <c r="T496" s="238">
        <v>0</v>
      </c>
      <c r="U496" s="238">
        <f t="shared" si="358"/>
        <v>0</v>
      </c>
      <c r="V496" s="238">
        <f t="shared" si="358"/>
        <v>0</v>
      </c>
      <c r="W496" s="238">
        <f t="shared" si="359"/>
        <v>0</v>
      </c>
      <c r="X496" s="238">
        <f t="shared" si="360"/>
        <v>0</v>
      </c>
      <c r="Y496" s="238">
        <f t="shared" si="360"/>
        <v>0</v>
      </c>
      <c r="Z496" s="238">
        <f t="shared" si="360"/>
        <v>0</v>
      </c>
      <c r="AA496" s="238">
        <f t="shared" si="361"/>
        <v>0</v>
      </c>
      <c r="AB496" s="239">
        <f t="shared" si="335"/>
        <v>0</v>
      </c>
    </row>
    <row r="497" spans="1:28" s="50" customFormat="1" ht="17.25" customHeight="1" x14ac:dyDescent="0.2">
      <c r="A497" s="59"/>
      <c r="B497" s="51"/>
      <c r="C497" s="52" t="s">
        <v>123</v>
      </c>
      <c r="D497" s="63">
        <v>0</v>
      </c>
      <c r="E497" s="172">
        <f t="shared" si="363"/>
        <v>0</v>
      </c>
      <c r="F497" s="180">
        <f t="shared" si="363"/>
        <v>0</v>
      </c>
      <c r="G497" s="172">
        <f t="shared" si="363"/>
        <v>0</v>
      </c>
      <c r="H497" s="172">
        <f t="shared" si="363"/>
        <v>0</v>
      </c>
      <c r="I497" s="172">
        <f t="shared" si="363"/>
        <v>0</v>
      </c>
      <c r="J497" s="180">
        <f t="shared" si="355"/>
        <v>0</v>
      </c>
      <c r="K497" s="180">
        <f t="shared" si="363"/>
        <v>0</v>
      </c>
      <c r="L497" s="205">
        <f t="shared" si="354"/>
        <v>0</v>
      </c>
      <c r="M497" s="205">
        <f t="shared" si="354"/>
        <v>0</v>
      </c>
      <c r="N497" s="205">
        <f t="shared" si="354"/>
        <v>0</v>
      </c>
      <c r="O497" s="279">
        <f t="shared" si="362"/>
        <v>0</v>
      </c>
      <c r="P497" s="238">
        <f t="shared" si="354"/>
        <v>0</v>
      </c>
      <c r="Q497" s="238">
        <f t="shared" si="354"/>
        <v>0</v>
      </c>
      <c r="R497" s="238">
        <f t="shared" si="354"/>
        <v>0</v>
      </c>
      <c r="S497" s="238">
        <f t="shared" si="357"/>
        <v>0</v>
      </c>
      <c r="T497" s="238">
        <v>0</v>
      </c>
      <c r="U497" s="238">
        <f t="shared" si="358"/>
        <v>0</v>
      </c>
      <c r="V497" s="238">
        <f t="shared" si="358"/>
        <v>0</v>
      </c>
      <c r="W497" s="238">
        <f t="shared" si="359"/>
        <v>0</v>
      </c>
      <c r="X497" s="238">
        <f t="shared" si="360"/>
        <v>0</v>
      </c>
      <c r="Y497" s="238">
        <f t="shared" si="360"/>
        <v>0</v>
      </c>
      <c r="Z497" s="238">
        <f t="shared" si="360"/>
        <v>0</v>
      </c>
      <c r="AA497" s="238">
        <f t="shared" si="361"/>
        <v>0</v>
      </c>
      <c r="AB497" s="239">
        <f t="shared" si="335"/>
        <v>0</v>
      </c>
    </row>
    <row r="498" spans="1:28" s="50" customFormat="1" ht="17.25" customHeight="1" x14ac:dyDescent="0.2">
      <c r="A498" s="59"/>
      <c r="B498" s="51"/>
      <c r="C498" s="52" t="s">
        <v>124</v>
      </c>
      <c r="D498" s="63">
        <v>0</v>
      </c>
      <c r="E498" s="172">
        <f t="shared" si="363"/>
        <v>0</v>
      </c>
      <c r="F498" s="180">
        <f t="shared" si="363"/>
        <v>0</v>
      </c>
      <c r="G498" s="172">
        <f t="shared" si="363"/>
        <v>0</v>
      </c>
      <c r="H498" s="172">
        <f t="shared" si="363"/>
        <v>0</v>
      </c>
      <c r="I498" s="172">
        <f t="shared" si="363"/>
        <v>0</v>
      </c>
      <c r="J498" s="180">
        <f t="shared" si="355"/>
        <v>0</v>
      </c>
      <c r="K498" s="180">
        <f t="shared" si="363"/>
        <v>0</v>
      </c>
      <c r="L498" s="205">
        <f t="shared" si="354"/>
        <v>0</v>
      </c>
      <c r="M498" s="205">
        <f t="shared" si="354"/>
        <v>0</v>
      </c>
      <c r="N498" s="205">
        <f t="shared" si="354"/>
        <v>0</v>
      </c>
      <c r="O498" s="279">
        <f t="shared" si="362"/>
        <v>0</v>
      </c>
      <c r="P498" s="238">
        <f t="shared" si="354"/>
        <v>0</v>
      </c>
      <c r="Q498" s="238">
        <f t="shared" si="354"/>
        <v>0</v>
      </c>
      <c r="R498" s="238">
        <f t="shared" si="354"/>
        <v>0</v>
      </c>
      <c r="S498" s="238">
        <f t="shared" si="357"/>
        <v>0</v>
      </c>
      <c r="T498" s="238">
        <v>0</v>
      </c>
      <c r="U498" s="238">
        <f t="shared" si="358"/>
        <v>0</v>
      </c>
      <c r="V498" s="238">
        <f t="shared" si="358"/>
        <v>0</v>
      </c>
      <c r="W498" s="238">
        <f t="shared" si="359"/>
        <v>0</v>
      </c>
      <c r="X498" s="238">
        <f t="shared" si="360"/>
        <v>0</v>
      </c>
      <c r="Y498" s="238">
        <f t="shared" si="360"/>
        <v>0</v>
      </c>
      <c r="Z498" s="238">
        <f t="shared" si="360"/>
        <v>0</v>
      </c>
      <c r="AA498" s="238">
        <f t="shared" si="361"/>
        <v>0</v>
      </c>
      <c r="AB498" s="239">
        <f t="shared" si="335"/>
        <v>0</v>
      </c>
    </row>
    <row r="499" spans="1:28" s="50" customFormat="1" ht="17.25" customHeight="1" x14ac:dyDescent="0.2">
      <c r="A499" s="59"/>
      <c r="B499" s="51"/>
      <c r="C499" s="52" t="s">
        <v>125</v>
      </c>
      <c r="D499" s="63">
        <v>0.1</v>
      </c>
      <c r="E499" s="172">
        <f t="shared" si="363"/>
        <v>0</v>
      </c>
      <c r="F499" s="180">
        <f t="shared" si="363"/>
        <v>0</v>
      </c>
      <c r="G499" s="172">
        <f t="shared" si="363"/>
        <v>0</v>
      </c>
      <c r="H499" s="172">
        <f t="shared" si="363"/>
        <v>0</v>
      </c>
      <c r="I499" s="172">
        <f t="shared" si="363"/>
        <v>0</v>
      </c>
      <c r="J499" s="180">
        <f t="shared" si="355"/>
        <v>0</v>
      </c>
      <c r="K499" s="180">
        <f t="shared" si="363"/>
        <v>0</v>
      </c>
      <c r="L499" s="205">
        <f t="shared" si="354"/>
        <v>0</v>
      </c>
      <c r="M499" s="205">
        <f t="shared" si="354"/>
        <v>0</v>
      </c>
      <c r="N499" s="205">
        <f t="shared" si="354"/>
        <v>0</v>
      </c>
      <c r="O499" s="279">
        <f t="shared" si="362"/>
        <v>0</v>
      </c>
      <c r="P499" s="238">
        <f t="shared" si="354"/>
        <v>0</v>
      </c>
      <c r="Q499" s="238">
        <f t="shared" si="354"/>
        <v>0</v>
      </c>
      <c r="R499" s="238">
        <f t="shared" si="354"/>
        <v>0</v>
      </c>
      <c r="S499" s="238">
        <f t="shared" si="357"/>
        <v>0</v>
      </c>
      <c r="T499" s="238">
        <v>14.814814999999999</v>
      </c>
      <c r="U499" s="238">
        <f t="shared" si="358"/>
        <v>0</v>
      </c>
      <c r="V499" s="238">
        <f t="shared" si="358"/>
        <v>0</v>
      </c>
      <c r="W499" s="238">
        <f t="shared" si="359"/>
        <v>14.814814999999999</v>
      </c>
      <c r="X499" s="238">
        <f t="shared" si="360"/>
        <v>0</v>
      </c>
      <c r="Y499" s="238">
        <f t="shared" si="360"/>
        <v>0</v>
      </c>
      <c r="Z499" s="238">
        <f t="shared" si="360"/>
        <v>0</v>
      </c>
      <c r="AA499" s="238">
        <f t="shared" si="361"/>
        <v>0</v>
      </c>
      <c r="AB499" s="239">
        <f t="shared" si="335"/>
        <v>14.814814999999999</v>
      </c>
    </row>
    <row r="500" spans="1:28" s="50" customFormat="1" ht="17.25" customHeight="1" x14ac:dyDescent="0.2">
      <c r="A500" s="59"/>
      <c r="B500" s="51"/>
      <c r="C500" s="52" t="s">
        <v>126</v>
      </c>
      <c r="D500" s="63">
        <v>0.06</v>
      </c>
      <c r="E500" s="172">
        <f t="shared" si="363"/>
        <v>0</v>
      </c>
      <c r="F500" s="180">
        <f t="shared" si="363"/>
        <v>0</v>
      </c>
      <c r="G500" s="172">
        <f t="shared" si="363"/>
        <v>0</v>
      </c>
      <c r="H500" s="172">
        <f t="shared" si="363"/>
        <v>0</v>
      </c>
      <c r="I500" s="172">
        <f t="shared" si="363"/>
        <v>0</v>
      </c>
      <c r="J500" s="180">
        <f t="shared" si="355"/>
        <v>0</v>
      </c>
      <c r="K500" s="180">
        <f t="shared" si="363"/>
        <v>0</v>
      </c>
      <c r="L500" s="205">
        <f t="shared" si="354"/>
        <v>0</v>
      </c>
      <c r="M500" s="205">
        <f t="shared" si="354"/>
        <v>0</v>
      </c>
      <c r="N500" s="205">
        <f t="shared" si="354"/>
        <v>0</v>
      </c>
      <c r="O500" s="279">
        <f t="shared" si="362"/>
        <v>0</v>
      </c>
      <c r="P500" s="238">
        <f t="shared" si="354"/>
        <v>0</v>
      </c>
      <c r="Q500" s="238">
        <f t="shared" si="354"/>
        <v>0</v>
      </c>
      <c r="R500" s="238">
        <f t="shared" si="354"/>
        <v>0</v>
      </c>
      <c r="S500" s="238">
        <f t="shared" si="357"/>
        <v>0</v>
      </c>
      <c r="T500" s="238">
        <v>0</v>
      </c>
      <c r="U500" s="238">
        <f t="shared" si="358"/>
        <v>0</v>
      </c>
      <c r="V500" s="238">
        <f t="shared" si="358"/>
        <v>0</v>
      </c>
      <c r="W500" s="238">
        <f t="shared" si="359"/>
        <v>0</v>
      </c>
      <c r="X500" s="238">
        <f t="shared" si="360"/>
        <v>0</v>
      </c>
      <c r="Y500" s="238">
        <f t="shared" si="360"/>
        <v>0</v>
      </c>
      <c r="Z500" s="238">
        <f t="shared" si="360"/>
        <v>0</v>
      </c>
      <c r="AA500" s="238">
        <f t="shared" si="361"/>
        <v>0</v>
      </c>
      <c r="AB500" s="239">
        <f t="shared" si="335"/>
        <v>0</v>
      </c>
    </row>
    <row r="501" spans="1:28" s="50" customFormat="1" ht="17.25" customHeight="1" x14ac:dyDescent="0.2">
      <c r="A501" s="59"/>
      <c r="B501" s="51"/>
      <c r="C501" s="52" t="s">
        <v>127</v>
      </c>
      <c r="D501" s="63">
        <v>0</v>
      </c>
      <c r="E501" s="172">
        <f t="shared" si="363"/>
        <v>0</v>
      </c>
      <c r="F501" s="180">
        <f t="shared" si="363"/>
        <v>0</v>
      </c>
      <c r="G501" s="172">
        <f t="shared" si="363"/>
        <v>0</v>
      </c>
      <c r="H501" s="172">
        <f t="shared" si="363"/>
        <v>0</v>
      </c>
      <c r="I501" s="172">
        <f t="shared" si="363"/>
        <v>0</v>
      </c>
      <c r="J501" s="180">
        <f t="shared" si="355"/>
        <v>0</v>
      </c>
      <c r="K501" s="180">
        <f t="shared" si="363"/>
        <v>0</v>
      </c>
      <c r="L501" s="205">
        <f t="shared" si="354"/>
        <v>0</v>
      </c>
      <c r="M501" s="205">
        <f t="shared" si="354"/>
        <v>0</v>
      </c>
      <c r="N501" s="205">
        <f t="shared" si="354"/>
        <v>0</v>
      </c>
      <c r="O501" s="279">
        <f t="shared" si="362"/>
        <v>0</v>
      </c>
      <c r="P501" s="238">
        <f t="shared" si="354"/>
        <v>0</v>
      </c>
      <c r="Q501" s="238">
        <f t="shared" si="354"/>
        <v>0</v>
      </c>
      <c r="R501" s="238">
        <f t="shared" si="354"/>
        <v>0</v>
      </c>
      <c r="S501" s="238">
        <f t="shared" si="357"/>
        <v>0</v>
      </c>
      <c r="T501" s="238">
        <v>0</v>
      </c>
      <c r="U501" s="238">
        <f t="shared" si="358"/>
        <v>0</v>
      </c>
      <c r="V501" s="238">
        <f t="shared" si="358"/>
        <v>0</v>
      </c>
      <c r="W501" s="238">
        <f t="shared" si="359"/>
        <v>0</v>
      </c>
      <c r="X501" s="238">
        <f t="shared" si="360"/>
        <v>0</v>
      </c>
      <c r="Y501" s="238">
        <f t="shared" si="360"/>
        <v>0</v>
      </c>
      <c r="Z501" s="238">
        <f t="shared" si="360"/>
        <v>0</v>
      </c>
      <c r="AA501" s="238">
        <f t="shared" si="361"/>
        <v>0</v>
      </c>
      <c r="AB501" s="239">
        <f t="shared" si="335"/>
        <v>0</v>
      </c>
    </row>
    <row r="502" spans="1:28" s="62" customFormat="1" ht="17.25" customHeight="1" x14ac:dyDescent="0.2">
      <c r="A502" s="434">
        <v>30</v>
      </c>
      <c r="B502" s="425" t="s">
        <v>99</v>
      </c>
      <c r="C502" s="426" t="s">
        <v>100</v>
      </c>
      <c r="D502" s="64">
        <f>SUM(D503:D520)</f>
        <v>1.0000000000000002</v>
      </c>
      <c r="E502" s="428">
        <f>'1.Danh muc CPHC'!BD42</f>
        <v>23</v>
      </c>
      <c r="F502" s="428">
        <f>'1.Danh muc CPHC'!BE42</f>
        <v>69</v>
      </c>
      <c r="G502" s="428">
        <f>'1.Danh muc CPHC'!BF42</f>
        <v>23</v>
      </c>
      <c r="H502" s="428">
        <f>'1.Danh muc CPHC'!BG42</f>
        <v>23</v>
      </c>
      <c r="I502" s="428">
        <f>'1.Danh muc CPHC'!BH42</f>
        <v>23</v>
      </c>
      <c r="J502" s="428">
        <f>'1.Danh muc CPHC'!BI42</f>
        <v>69</v>
      </c>
      <c r="K502" s="428">
        <f>'1.Danh muc CPHC'!BJ42</f>
        <v>276</v>
      </c>
      <c r="L502" s="173">
        <v>18</v>
      </c>
      <c r="M502" s="173">
        <v>18</v>
      </c>
      <c r="N502" s="173">
        <v>18</v>
      </c>
      <c r="O502" s="429">
        <f>SUM(L502:N502)</f>
        <v>54</v>
      </c>
      <c r="P502" s="173">
        <v>18</v>
      </c>
      <c r="Q502" s="173">
        <v>18</v>
      </c>
      <c r="R502" s="173">
        <v>18</v>
      </c>
      <c r="S502" s="241">
        <f>SUM(P502:R502)</f>
        <v>54</v>
      </c>
      <c r="T502" s="173">
        <v>18</v>
      </c>
      <c r="U502" s="173">
        <v>18</v>
      </c>
      <c r="V502" s="173">
        <v>18</v>
      </c>
      <c r="W502" s="241">
        <f>SUM(T502:V502)</f>
        <v>54</v>
      </c>
      <c r="X502" s="173">
        <v>18</v>
      </c>
      <c r="Y502" s="173">
        <v>18</v>
      </c>
      <c r="Z502" s="173">
        <v>18</v>
      </c>
      <c r="AA502" s="241">
        <f>SUM(X502:Z502)</f>
        <v>54</v>
      </c>
      <c r="AB502" s="241">
        <f t="shared" si="335"/>
        <v>216</v>
      </c>
    </row>
    <row r="503" spans="1:28" s="50" customFormat="1" ht="17.25" customHeight="1" x14ac:dyDescent="0.2">
      <c r="A503" s="59"/>
      <c r="B503" s="51"/>
      <c r="C503" s="52" t="s">
        <v>112</v>
      </c>
      <c r="D503" s="63">
        <v>0.2</v>
      </c>
      <c r="E503" s="172">
        <f>E$502*$D503</f>
        <v>4.6000000000000005</v>
      </c>
      <c r="F503" s="172">
        <f t="shared" ref="F503:I518" si="364">F$502*$D503</f>
        <v>13.8</v>
      </c>
      <c r="G503" s="172">
        <f t="shared" si="364"/>
        <v>4.6000000000000005</v>
      </c>
      <c r="H503" s="172">
        <f t="shared" si="364"/>
        <v>4.6000000000000005</v>
      </c>
      <c r="I503" s="172">
        <f t="shared" si="364"/>
        <v>4.6000000000000005</v>
      </c>
      <c r="J503" s="180">
        <f t="shared" ref="J503:J518" si="365">SUM(G503:I503)</f>
        <v>13.8</v>
      </c>
      <c r="K503" s="180">
        <f t="shared" ref="K503:T518" si="366">K$502*$D503</f>
        <v>55.2</v>
      </c>
      <c r="L503" s="205">
        <f t="shared" si="366"/>
        <v>3.6</v>
      </c>
      <c r="M503" s="205">
        <f t="shared" si="366"/>
        <v>3.6</v>
      </c>
      <c r="N503" s="205">
        <f t="shared" si="366"/>
        <v>3.6</v>
      </c>
      <c r="O503" s="279">
        <f t="shared" ref="O503" si="367">SUM(L503:N503)</f>
        <v>10.8</v>
      </c>
      <c r="P503" s="238">
        <f t="shared" si="366"/>
        <v>3.6</v>
      </c>
      <c r="Q503" s="238">
        <f t="shared" si="366"/>
        <v>3.6</v>
      </c>
      <c r="R503" s="238">
        <f t="shared" si="366"/>
        <v>3.6</v>
      </c>
      <c r="S503" s="238">
        <f t="shared" ref="S503:S518" si="368">SUM(P503:R503)</f>
        <v>10.8</v>
      </c>
      <c r="T503" s="238">
        <f t="shared" si="366"/>
        <v>3.6</v>
      </c>
      <c r="U503" s="238">
        <f t="shared" ref="T503:Z518" si="369">U$502*$D503</f>
        <v>3.6</v>
      </c>
      <c r="V503" s="238">
        <f t="shared" si="369"/>
        <v>3.6</v>
      </c>
      <c r="W503" s="238">
        <f t="shared" ref="W503:W518" si="370">SUM(T503:V503)</f>
        <v>10.8</v>
      </c>
      <c r="X503" s="238">
        <f t="shared" ref="X503" si="371">X$502*$D503</f>
        <v>3.6</v>
      </c>
      <c r="Y503" s="238">
        <f t="shared" si="369"/>
        <v>3.6</v>
      </c>
      <c r="Z503" s="238">
        <f t="shared" si="369"/>
        <v>3.6</v>
      </c>
      <c r="AA503" s="238">
        <f>SUM(X503:Z503)</f>
        <v>10.8</v>
      </c>
      <c r="AB503" s="239">
        <f t="shared" si="335"/>
        <v>43.2</v>
      </c>
    </row>
    <row r="504" spans="1:28" s="50" customFormat="1" ht="17.25" customHeight="1" x14ac:dyDescent="0.2">
      <c r="A504" s="59"/>
      <c r="B504" s="51"/>
      <c r="C504" s="52" t="s">
        <v>113</v>
      </c>
      <c r="D504" s="63">
        <v>0.12</v>
      </c>
      <c r="E504" s="172">
        <f t="shared" ref="E504:E518" si="372">E$502*$D504</f>
        <v>2.76</v>
      </c>
      <c r="F504" s="172">
        <f t="shared" si="364"/>
        <v>8.2799999999999994</v>
      </c>
      <c r="G504" s="172">
        <f t="shared" si="364"/>
        <v>2.76</v>
      </c>
      <c r="H504" s="172">
        <f t="shared" si="364"/>
        <v>2.76</v>
      </c>
      <c r="I504" s="172">
        <f t="shared" si="364"/>
        <v>2.76</v>
      </c>
      <c r="J504" s="180">
        <f t="shared" si="365"/>
        <v>8.2799999999999994</v>
      </c>
      <c r="K504" s="180">
        <f t="shared" si="366"/>
        <v>33.119999999999997</v>
      </c>
      <c r="L504" s="205">
        <f t="shared" si="366"/>
        <v>2.16</v>
      </c>
      <c r="M504" s="205">
        <f t="shared" si="366"/>
        <v>2.16</v>
      </c>
      <c r="N504" s="205">
        <f t="shared" si="366"/>
        <v>2.16</v>
      </c>
      <c r="O504" s="279">
        <f t="shared" ref="O504:O518" si="373">SUM(L504:N504)</f>
        <v>6.48</v>
      </c>
      <c r="P504" s="238">
        <f t="shared" si="366"/>
        <v>2.16</v>
      </c>
      <c r="Q504" s="238">
        <f t="shared" si="366"/>
        <v>2.16</v>
      </c>
      <c r="R504" s="238">
        <f t="shared" si="366"/>
        <v>2.16</v>
      </c>
      <c r="S504" s="238">
        <f t="shared" si="368"/>
        <v>6.48</v>
      </c>
      <c r="T504" s="238">
        <f t="shared" si="369"/>
        <v>2.16</v>
      </c>
      <c r="U504" s="238">
        <f t="shared" si="369"/>
        <v>2.16</v>
      </c>
      <c r="V504" s="238">
        <f t="shared" si="369"/>
        <v>2.16</v>
      </c>
      <c r="W504" s="238">
        <f t="shared" si="370"/>
        <v>6.48</v>
      </c>
      <c r="X504" s="238">
        <f t="shared" si="369"/>
        <v>2.16</v>
      </c>
      <c r="Y504" s="238">
        <f t="shared" si="369"/>
        <v>2.16</v>
      </c>
      <c r="Z504" s="238">
        <f t="shared" si="369"/>
        <v>2.16</v>
      </c>
      <c r="AA504" s="238">
        <f t="shared" ref="AA504:AA518" si="374">SUM(X504:Z504)</f>
        <v>6.48</v>
      </c>
      <c r="AB504" s="239">
        <f t="shared" si="335"/>
        <v>25.92</v>
      </c>
    </row>
    <row r="505" spans="1:28" s="50" customFormat="1" ht="17.25" customHeight="1" x14ac:dyDescent="0.2">
      <c r="A505" s="59"/>
      <c r="B505" s="51"/>
      <c r="C505" s="52" t="s">
        <v>114</v>
      </c>
      <c r="D505" s="63">
        <v>0.12</v>
      </c>
      <c r="E505" s="172">
        <f t="shared" si="372"/>
        <v>2.76</v>
      </c>
      <c r="F505" s="172">
        <f t="shared" si="364"/>
        <v>8.2799999999999994</v>
      </c>
      <c r="G505" s="172">
        <f t="shared" si="364"/>
        <v>2.76</v>
      </c>
      <c r="H505" s="172">
        <f t="shared" si="364"/>
        <v>2.76</v>
      </c>
      <c r="I505" s="172">
        <f t="shared" si="364"/>
        <v>2.76</v>
      </c>
      <c r="J505" s="180">
        <f t="shared" si="365"/>
        <v>8.2799999999999994</v>
      </c>
      <c r="K505" s="180">
        <f t="shared" si="366"/>
        <v>33.119999999999997</v>
      </c>
      <c r="L505" s="205">
        <f t="shared" si="366"/>
        <v>2.16</v>
      </c>
      <c r="M505" s="205">
        <f t="shared" si="366"/>
        <v>2.16</v>
      </c>
      <c r="N505" s="205">
        <f t="shared" si="366"/>
        <v>2.16</v>
      </c>
      <c r="O505" s="279">
        <f t="shared" si="373"/>
        <v>6.48</v>
      </c>
      <c r="P505" s="238">
        <f t="shared" si="366"/>
        <v>2.16</v>
      </c>
      <c r="Q505" s="238">
        <f t="shared" si="366"/>
        <v>2.16</v>
      </c>
      <c r="R505" s="238">
        <f t="shared" si="366"/>
        <v>2.16</v>
      </c>
      <c r="S505" s="238">
        <f t="shared" si="368"/>
        <v>6.48</v>
      </c>
      <c r="T505" s="238">
        <f t="shared" si="369"/>
        <v>2.16</v>
      </c>
      <c r="U505" s="238">
        <f t="shared" si="369"/>
        <v>2.16</v>
      </c>
      <c r="V505" s="238">
        <f t="shared" si="369"/>
        <v>2.16</v>
      </c>
      <c r="W505" s="238">
        <f t="shared" si="370"/>
        <v>6.48</v>
      </c>
      <c r="X505" s="238">
        <f t="shared" si="369"/>
        <v>2.16</v>
      </c>
      <c r="Y505" s="238">
        <f t="shared" si="369"/>
        <v>2.16</v>
      </c>
      <c r="Z505" s="238">
        <f t="shared" si="369"/>
        <v>2.16</v>
      </c>
      <c r="AA505" s="238">
        <f t="shared" si="374"/>
        <v>6.48</v>
      </c>
      <c r="AB505" s="239">
        <f t="shared" si="335"/>
        <v>25.92</v>
      </c>
    </row>
    <row r="506" spans="1:28" s="50" customFormat="1" ht="17.25" customHeight="1" x14ac:dyDescent="0.2">
      <c r="A506" s="59"/>
      <c r="B506" s="51"/>
      <c r="C506" s="52" t="s">
        <v>115</v>
      </c>
      <c r="D506" s="63">
        <v>0.08</v>
      </c>
      <c r="E506" s="172">
        <f t="shared" si="372"/>
        <v>1.84</v>
      </c>
      <c r="F506" s="172">
        <f t="shared" si="364"/>
        <v>5.5200000000000005</v>
      </c>
      <c r="G506" s="172">
        <f t="shared" si="364"/>
        <v>1.84</v>
      </c>
      <c r="H506" s="172">
        <f t="shared" si="364"/>
        <v>1.84</v>
      </c>
      <c r="I506" s="172">
        <f t="shared" si="364"/>
        <v>1.84</v>
      </c>
      <c r="J506" s="180">
        <f t="shared" si="365"/>
        <v>5.5200000000000005</v>
      </c>
      <c r="K506" s="180">
        <f t="shared" si="366"/>
        <v>22.080000000000002</v>
      </c>
      <c r="L506" s="205">
        <f t="shared" si="366"/>
        <v>1.44</v>
      </c>
      <c r="M506" s="205">
        <f t="shared" si="366"/>
        <v>1.44</v>
      </c>
      <c r="N506" s="205">
        <f t="shared" si="366"/>
        <v>1.44</v>
      </c>
      <c r="O506" s="279">
        <f t="shared" si="373"/>
        <v>4.32</v>
      </c>
      <c r="P506" s="238">
        <f t="shared" si="366"/>
        <v>1.44</v>
      </c>
      <c r="Q506" s="238">
        <f t="shared" si="366"/>
        <v>1.44</v>
      </c>
      <c r="R506" s="238">
        <f t="shared" si="366"/>
        <v>1.44</v>
      </c>
      <c r="S506" s="238">
        <f t="shared" si="368"/>
        <v>4.32</v>
      </c>
      <c r="T506" s="238">
        <f t="shared" si="369"/>
        <v>1.44</v>
      </c>
      <c r="U506" s="238">
        <f t="shared" si="369"/>
        <v>1.44</v>
      </c>
      <c r="V506" s="238">
        <f t="shared" si="369"/>
        <v>1.44</v>
      </c>
      <c r="W506" s="238">
        <f t="shared" si="370"/>
        <v>4.32</v>
      </c>
      <c r="X506" s="238">
        <f t="shared" si="369"/>
        <v>1.44</v>
      </c>
      <c r="Y506" s="238">
        <f t="shared" si="369"/>
        <v>1.44</v>
      </c>
      <c r="Z506" s="238">
        <f t="shared" si="369"/>
        <v>1.44</v>
      </c>
      <c r="AA506" s="238">
        <f t="shared" si="374"/>
        <v>4.32</v>
      </c>
      <c r="AB506" s="239">
        <f t="shared" si="335"/>
        <v>17.28</v>
      </c>
    </row>
    <row r="507" spans="1:28" s="50" customFormat="1" ht="17.25" customHeight="1" x14ac:dyDescent="0.2">
      <c r="A507" s="59"/>
      <c r="B507" s="51"/>
      <c r="C507" s="52" t="s">
        <v>116</v>
      </c>
      <c r="D507" s="63">
        <v>0.08</v>
      </c>
      <c r="E507" s="172">
        <f t="shared" si="372"/>
        <v>1.84</v>
      </c>
      <c r="F507" s="172">
        <f t="shared" si="364"/>
        <v>5.5200000000000005</v>
      </c>
      <c r="G507" s="172">
        <f t="shared" si="364"/>
        <v>1.84</v>
      </c>
      <c r="H507" s="172">
        <f t="shared" si="364"/>
        <v>1.84</v>
      </c>
      <c r="I507" s="172">
        <f t="shared" si="364"/>
        <v>1.84</v>
      </c>
      <c r="J507" s="180">
        <f t="shared" si="365"/>
        <v>5.5200000000000005</v>
      </c>
      <c r="K507" s="180">
        <f t="shared" si="366"/>
        <v>22.080000000000002</v>
      </c>
      <c r="L507" s="205">
        <f t="shared" si="366"/>
        <v>1.44</v>
      </c>
      <c r="M507" s="205">
        <f t="shared" si="366"/>
        <v>1.44</v>
      </c>
      <c r="N507" s="205">
        <f t="shared" si="366"/>
        <v>1.44</v>
      </c>
      <c r="O507" s="279">
        <f t="shared" si="373"/>
        <v>4.32</v>
      </c>
      <c r="P507" s="238">
        <f t="shared" si="366"/>
        <v>1.44</v>
      </c>
      <c r="Q507" s="238">
        <f t="shared" si="366"/>
        <v>1.44</v>
      </c>
      <c r="R507" s="238">
        <f t="shared" si="366"/>
        <v>1.44</v>
      </c>
      <c r="S507" s="238">
        <f t="shared" si="368"/>
        <v>4.32</v>
      </c>
      <c r="T507" s="238">
        <f t="shared" si="369"/>
        <v>1.44</v>
      </c>
      <c r="U507" s="238">
        <f t="shared" si="369"/>
        <v>1.44</v>
      </c>
      <c r="V507" s="238">
        <f t="shared" si="369"/>
        <v>1.44</v>
      </c>
      <c r="W507" s="238">
        <f t="shared" si="370"/>
        <v>4.32</v>
      </c>
      <c r="X507" s="238">
        <f t="shared" si="369"/>
        <v>1.44</v>
      </c>
      <c r="Y507" s="238">
        <f t="shared" si="369"/>
        <v>1.44</v>
      </c>
      <c r="Z507" s="238">
        <f t="shared" si="369"/>
        <v>1.44</v>
      </c>
      <c r="AA507" s="238">
        <f t="shared" si="374"/>
        <v>4.32</v>
      </c>
      <c r="AB507" s="239">
        <f t="shared" si="335"/>
        <v>17.28</v>
      </c>
    </row>
    <row r="508" spans="1:28" s="50" customFormat="1" ht="17.25" customHeight="1" x14ac:dyDescent="0.2">
      <c r="A508" s="59"/>
      <c r="B508" s="51"/>
      <c r="C508" s="52" t="s">
        <v>117</v>
      </c>
      <c r="D508" s="63">
        <v>0.05</v>
      </c>
      <c r="E508" s="172">
        <f t="shared" si="372"/>
        <v>1.1500000000000001</v>
      </c>
      <c r="F508" s="172">
        <f t="shared" si="364"/>
        <v>3.45</v>
      </c>
      <c r="G508" s="172">
        <f t="shared" si="364"/>
        <v>1.1500000000000001</v>
      </c>
      <c r="H508" s="172">
        <f t="shared" si="364"/>
        <v>1.1500000000000001</v>
      </c>
      <c r="I508" s="172">
        <f t="shared" si="364"/>
        <v>1.1500000000000001</v>
      </c>
      <c r="J508" s="180">
        <f t="shared" si="365"/>
        <v>3.45</v>
      </c>
      <c r="K508" s="180">
        <f t="shared" si="366"/>
        <v>13.8</v>
      </c>
      <c r="L508" s="205">
        <f t="shared" si="366"/>
        <v>0.9</v>
      </c>
      <c r="M508" s="205">
        <f t="shared" si="366"/>
        <v>0.9</v>
      </c>
      <c r="N508" s="205">
        <f t="shared" si="366"/>
        <v>0.9</v>
      </c>
      <c r="O508" s="279">
        <f t="shared" si="373"/>
        <v>2.7</v>
      </c>
      <c r="P508" s="238">
        <f t="shared" si="366"/>
        <v>0.9</v>
      </c>
      <c r="Q508" s="238">
        <f t="shared" si="366"/>
        <v>0.9</v>
      </c>
      <c r="R508" s="238">
        <f t="shared" si="366"/>
        <v>0.9</v>
      </c>
      <c r="S508" s="238">
        <f t="shared" si="368"/>
        <v>2.7</v>
      </c>
      <c r="T508" s="238">
        <f t="shared" si="369"/>
        <v>0.9</v>
      </c>
      <c r="U508" s="238">
        <f t="shared" si="369"/>
        <v>0.9</v>
      </c>
      <c r="V508" s="238">
        <f t="shared" si="369"/>
        <v>0.9</v>
      </c>
      <c r="W508" s="238">
        <f t="shared" si="370"/>
        <v>2.7</v>
      </c>
      <c r="X508" s="238">
        <f t="shared" si="369"/>
        <v>0.9</v>
      </c>
      <c r="Y508" s="238">
        <f t="shared" si="369"/>
        <v>0.9</v>
      </c>
      <c r="Z508" s="238">
        <f t="shared" si="369"/>
        <v>0.9</v>
      </c>
      <c r="AA508" s="238">
        <f t="shared" si="374"/>
        <v>2.7</v>
      </c>
      <c r="AB508" s="239">
        <f t="shared" si="335"/>
        <v>10.8</v>
      </c>
    </row>
    <row r="509" spans="1:28" s="50" customFormat="1" ht="17.25" customHeight="1" x14ac:dyDescent="0.2">
      <c r="A509" s="59"/>
      <c r="B509" s="51"/>
      <c r="C509" s="52" t="s">
        <v>118</v>
      </c>
      <c r="D509" s="63">
        <v>0.05</v>
      </c>
      <c r="E509" s="172">
        <f t="shared" si="372"/>
        <v>1.1500000000000001</v>
      </c>
      <c r="F509" s="172">
        <f t="shared" si="364"/>
        <v>3.45</v>
      </c>
      <c r="G509" s="172">
        <f t="shared" si="364"/>
        <v>1.1500000000000001</v>
      </c>
      <c r="H509" s="172">
        <f t="shared" si="364"/>
        <v>1.1500000000000001</v>
      </c>
      <c r="I509" s="172">
        <f t="shared" si="364"/>
        <v>1.1500000000000001</v>
      </c>
      <c r="J509" s="180">
        <f t="shared" si="365"/>
        <v>3.45</v>
      </c>
      <c r="K509" s="180">
        <f t="shared" si="366"/>
        <v>13.8</v>
      </c>
      <c r="L509" s="205">
        <f t="shared" si="366"/>
        <v>0.9</v>
      </c>
      <c r="M509" s="205">
        <f t="shared" si="366"/>
        <v>0.9</v>
      </c>
      <c r="N509" s="205">
        <f t="shared" si="366"/>
        <v>0.9</v>
      </c>
      <c r="O509" s="279">
        <f t="shared" si="373"/>
        <v>2.7</v>
      </c>
      <c r="P509" s="238">
        <f t="shared" si="366"/>
        <v>0.9</v>
      </c>
      <c r="Q509" s="238">
        <f t="shared" si="366"/>
        <v>0.9</v>
      </c>
      <c r="R509" s="238">
        <f t="shared" si="366"/>
        <v>0.9</v>
      </c>
      <c r="S509" s="238">
        <f t="shared" si="368"/>
        <v>2.7</v>
      </c>
      <c r="T509" s="238">
        <f t="shared" si="369"/>
        <v>0.9</v>
      </c>
      <c r="U509" s="238">
        <f t="shared" si="369"/>
        <v>0.9</v>
      </c>
      <c r="V509" s="238">
        <f t="shared" si="369"/>
        <v>0.9</v>
      </c>
      <c r="W509" s="238">
        <f t="shared" si="370"/>
        <v>2.7</v>
      </c>
      <c r="X509" s="238">
        <f t="shared" si="369"/>
        <v>0.9</v>
      </c>
      <c r="Y509" s="238">
        <f t="shared" si="369"/>
        <v>0.9</v>
      </c>
      <c r="Z509" s="238">
        <f t="shared" si="369"/>
        <v>0.9</v>
      </c>
      <c r="AA509" s="238">
        <f t="shared" si="374"/>
        <v>2.7</v>
      </c>
      <c r="AB509" s="239">
        <f t="shared" si="335"/>
        <v>10.8</v>
      </c>
    </row>
    <row r="510" spans="1:28" s="50" customFormat="1" ht="17.25" customHeight="1" x14ac:dyDescent="0.2">
      <c r="A510" s="59"/>
      <c r="B510" s="51"/>
      <c r="C510" s="52" t="s">
        <v>119</v>
      </c>
      <c r="D510" s="63">
        <v>0.05</v>
      </c>
      <c r="E510" s="172">
        <f t="shared" si="372"/>
        <v>1.1500000000000001</v>
      </c>
      <c r="F510" s="172">
        <f t="shared" si="364"/>
        <v>3.45</v>
      </c>
      <c r="G510" s="172">
        <f t="shared" si="364"/>
        <v>1.1500000000000001</v>
      </c>
      <c r="H510" s="172">
        <f t="shared" si="364"/>
        <v>1.1500000000000001</v>
      </c>
      <c r="I510" s="172">
        <f t="shared" si="364"/>
        <v>1.1500000000000001</v>
      </c>
      <c r="J510" s="180">
        <f t="shared" si="365"/>
        <v>3.45</v>
      </c>
      <c r="K510" s="180">
        <f t="shared" si="366"/>
        <v>13.8</v>
      </c>
      <c r="L510" s="205">
        <f t="shared" si="366"/>
        <v>0.9</v>
      </c>
      <c r="M510" s="205">
        <f t="shared" si="366"/>
        <v>0.9</v>
      </c>
      <c r="N510" s="205">
        <f t="shared" si="366"/>
        <v>0.9</v>
      </c>
      <c r="O510" s="279">
        <f t="shared" si="373"/>
        <v>2.7</v>
      </c>
      <c r="P510" s="238">
        <f t="shared" si="366"/>
        <v>0.9</v>
      </c>
      <c r="Q510" s="238">
        <f t="shared" si="366"/>
        <v>0.9</v>
      </c>
      <c r="R510" s="238">
        <f t="shared" si="366"/>
        <v>0.9</v>
      </c>
      <c r="S510" s="238">
        <f t="shared" si="368"/>
        <v>2.7</v>
      </c>
      <c r="T510" s="238">
        <f t="shared" si="369"/>
        <v>0.9</v>
      </c>
      <c r="U510" s="238">
        <f t="shared" si="369"/>
        <v>0.9</v>
      </c>
      <c r="V510" s="238">
        <f t="shared" si="369"/>
        <v>0.9</v>
      </c>
      <c r="W510" s="238">
        <f t="shared" si="370"/>
        <v>2.7</v>
      </c>
      <c r="X510" s="238">
        <f t="shared" si="369"/>
        <v>0.9</v>
      </c>
      <c r="Y510" s="238">
        <f t="shared" si="369"/>
        <v>0.9</v>
      </c>
      <c r="Z510" s="238">
        <f t="shared" si="369"/>
        <v>0.9</v>
      </c>
      <c r="AA510" s="238">
        <f t="shared" si="374"/>
        <v>2.7</v>
      </c>
      <c r="AB510" s="239">
        <f t="shared" si="335"/>
        <v>10.8</v>
      </c>
    </row>
    <row r="511" spans="1:28" s="50" customFormat="1" ht="17.25" customHeight="1" x14ac:dyDescent="0.2">
      <c r="A511" s="59"/>
      <c r="B511" s="51"/>
      <c r="C511" s="52" t="s">
        <v>120</v>
      </c>
      <c r="D511" s="63">
        <v>0.05</v>
      </c>
      <c r="E511" s="172">
        <f t="shared" si="372"/>
        <v>1.1500000000000001</v>
      </c>
      <c r="F511" s="172">
        <f t="shared" si="364"/>
        <v>3.45</v>
      </c>
      <c r="G511" s="172">
        <f t="shared" si="364"/>
        <v>1.1500000000000001</v>
      </c>
      <c r="H511" s="172">
        <f t="shared" si="364"/>
        <v>1.1500000000000001</v>
      </c>
      <c r="I511" s="172">
        <f t="shared" si="364"/>
        <v>1.1500000000000001</v>
      </c>
      <c r="J511" s="180">
        <f t="shared" si="365"/>
        <v>3.45</v>
      </c>
      <c r="K511" s="180">
        <f t="shared" si="366"/>
        <v>13.8</v>
      </c>
      <c r="L511" s="205">
        <f t="shared" si="366"/>
        <v>0.9</v>
      </c>
      <c r="M511" s="205">
        <f t="shared" si="366"/>
        <v>0.9</v>
      </c>
      <c r="N511" s="205">
        <f t="shared" si="366"/>
        <v>0.9</v>
      </c>
      <c r="O511" s="279">
        <f t="shared" si="373"/>
        <v>2.7</v>
      </c>
      <c r="P511" s="238">
        <f t="shared" si="366"/>
        <v>0.9</v>
      </c>
      <c r="Q511" s="238">
        <f t="shared" si="366"/>
        <v>0.9</v>
      </c>
      <c r="R511" s="238">
        <f t="shared" si="366"/>
        <v>0.9</v>
      </c>
      <c r="S511" s="238">
        <f t="shared" si="368"/>
        <v>2.7</v>
      </c>
      <c r="T511" s="238">
        <f t="shared" si="369"/>
        <v>0.9</v>
      </c>
      <c r="U511" s="238">
        <f t="shared" si="369"/>
        <v>0.9</v>
      </c>
      <c r="V511" s="238">
        <f t="shared" si="369"/>
        <v>0.9</v>
      </c>
      <c r="W511" s="238">
        <f t="shared" si="370"/>
        <v>2.7</v>
      </c>
      <c r="X511" s="238">
        <f t="shared" si="369"/>
        <v>0.9</v>
      </c>
      <c r="Y511" s="238">
        <f t="shared" si="369"/>
        <v>0.9</v>
      </c>
      <c r="Z511" s="238">
        <f t="shared" si="369"/>
        <v>0.9</v>
      </c>
      <c r="AA511" s="238">
        <f t="shared" si="374"/>
        <v>2.7</v>
      </c>
      <c r="AB511" s="239">
        <f t="shared" si="335"/>
        <v>10.8</v>
      </c>
    </row>
    <row r="512" spans="1:28" s="50" customFormat="1" ht="17.25" customHeight="1" x14ac:dyDescent="0.2">
      <c r="A512" s="59"/>
      <c r="B512" s="51"/>
      <c r="C512" s="52" t="s">
        <v>121</v>
      </c>
      <c r="D512" s="63">
        <v>0</v>
      </c>
      <c r="E512" s="172">
        <f t="shared" si="372"/>
        <v>0</v>
      </c>
      <c r="F512" s="172">
        <f t="shared" si="364"/>
        <v>0</v>
      </c>
      <c r="G512" s="172">
        <f t="shared" si="364"/>
        <v>0</v>
      </c>
      <c r="H512" s="172">
        <f t="shared" si="364"/>
        <v>0</v>
      </c>
      <c r="I512" s="172">
        <f t="shared" si="364"/>
        <v>0</v>
      </c>
      <c r="J512" s="180">
        <f t="shared" si="365"/>
        <v>0</v>
      </c>
      <c r="K512" s="180">
        <f t="shared" si="366"/>
        <v>0</v>
      </c>
      <c r="L512" s="205">
        <f t="shared" si="366"/>
        <v>0</v>
      </c>
      <c r="M512" s="205">
        <f t="shared" si="366"/>
        <v>0</v>
      </c>
      <c r="N512" s="205">
        <f t="shared" si="366"/>
        <v>0</v>
      </c>
      <c r="O512" s="279">
        <f t="shared" si="373"/>
        <v>0</v>
      </c>
      <c r="P512" s="238">
        <f t="shared" si="366"/>
        <v>0</v>
      </c>
      <c r="Q512" s="238">
        <f t="shared" si="366"/>
        <v>0</v>
      </c>
      <c r="R512" s="238">
        <f t="shared" si="366"/>
        <v>0</v>
      </c>
      <c r="S512" s="238">
        <f t="shared" si="368"/>
        <v>0</v>
      </c>
      <c r="T512" s="238">
        <f t="shared" si="369"/>
        <v>0</v>
      </c>
      <c r="U512" s="238">
        <f t="shared" si="369"/>
        <v>0</v>
      </c>
      <c r="V512" s="238">
        <f t="shared" si="369"/>
        <v>0</v>
      </c>
      <c r="W512" s="238">
        <f t="shared" si="370"/>
        <v>0</v>
      </c>
      <c r="X512" s="238">
        <f t="shared" si="369"/>
        <v>0</v>
      </c>
      <c r="Y512" s="238">
        <f t="shared" si="369"/>
        <v>0</v>
      </c>
      <c r="Z512" s="238">
        <f t="shared" si="369"/>
        <v>0</v>
      </c>
      <c r="AA512" s="238">
        <f t="shared" si="374"/>
        <v>0</v>
      </c>
      <c r="AB512" s="239">
        <f t="shared" si="335"/>
        <v>0</v>
      </c>
    </row>
    <row r="513" spans="1:28" s="50" customFormat="1" ht="17.25" customHeight="1" x14ac:dyDescent="0.2">
      <c r="A513" s="59"/>
      <c r="B513" s="51"/>
      <c r="C513" s="52" t="s">
        <v>122</v>
      </c>
      <c r="D513" s="63">
        <v>0</v>
      </c>
      <c r="E513" s="172">
        <f t="shared" si="372"/>
        <v>0</v>
      </c>
      <c r="F513" s="172">
        <f t="shared" si="364"/>
        <v>0</v>
      </c>
      <c r="G513" s="172">
        <f t="shared" si="364"/>
        <v>0</v>
      </c>
      <c r="H513" s="172">
        <f t="shared" si="364"/>
        <v>0</v>
      </c>
      <c r="I513" s="172">
        <f t="shared" si="364"/>
        <v>0</v>
      </c>
      <c r="J513" s="180">
        <f t="shared" si="365"/>
        <v>0</v>
      </c>
      <c r="K513" s="180">
        <f t="shared" ref="K513:K518" si="375">K$502*$D513</f>
        <v>0</v>
      </c>
      <c r="L513" s="205">
        <f t="shared" si="366"/>
        <v>0</v>
      </c>
      <c r="M513" s="205">
        <f t="shared" si="366"/>
        <v>0</v>
      </c>
      <c r="N513" s="205">
        <f t="shared" si="366"/>
        <v>0</v>
      </c>
      <c r="O513" s="279">
        <f t="shared" si="373"/>
        <v>0</v>
      </c>
      <c r="P513" s="238">
        <f t="shared" si="366"/>
        <v>0</v>
      </c>
      <c r="Q513" s="238">
        <f t="shared" si="366"/>
        <v>0</v>
      </c>
      <c r="R513" s="238">
        <f t="shared" si="366"/>
        <v>0</v>
      </c>
      <c r="S513" s="238">
        <f t="shared" si="368"/>
        <v>0</v>
      </c>
      <c r="T513" s="238">
        <f t="shared" si="369"/>
        <v>0</v>
      </c>
      <c r="U513" s="238">
        <f t="shared" si="369"/>
        <v>0</v>
      </c>
      <c r="V513" s="238">
        <f t="shared" si="369"/>
        <v>0</v>
      </c>
      <c r="W513" s="238">
        <f t="shared" si="370"/>
        <v>0</v>
      </c>
      <c r="X513" s="238">
        <f t="shared" si="369"/>
        <v>0</v>
      </c>
      <c r="Y513" s="238">
        <f t="shared" si="369"/>
        <v>0</v>
      </c>
      <c r="Z513" s="238">
        <f t="shared" si="369"/>
        <v>0</v>
      </c>
      <c r="AA513" s="238">
        <f t="shared" si="374"/>
        <v>0</v>
      </c>
      <c r="AB513" s="239">
        <f t="shared" si="335"/>
        <v>0</v>
      </c>
    </row>
    <row r="514" spans="1:28" s="50" customFormat="1" ht="17.25" customHeight="1" x14ac:dyDescent="0.2">
      <c r="A514" s="59"/>
      <c r="B514" s="51"/>
      <c r="C514" s="52" t="s">
        <v>123</v>
      </c>
      <c r="D514" s="63">
        <v>0</v>
      </c>
      <c r="E514" s="172">
        <f t="shared" si="372"/>
        <v>0</v>
      </c>
      <c r="F514" s="172">
        <f t="shared" si="364"/>
        <v>0</v>
      </c>
      <c r="G514" s="172">
        <f t="shared" si="364"/>
        <v>0</v>
      </c>
      <c r="H514" s="172">
        <f t="shared" si="364"/>
        <v>0</v>
      </c>
      <c r="I514" s="172">
        <f t="shared" si="364"/>
        <v>0</v>
      </c>
      <c r="J514" s="180">
        <f t="shared" si="365"/>
        <v>0</v>
      </c>
      <c r="K514" s="180">
        <f t="shared" si="375"/>
        <v>0</v>
      </c>
      <c r="L514" s="205">
        <f t="shared" si="366"/>
        <v>0</v>
      </c>
      <c r="M514" s="205">
        <f t="shared" si="366"/>
        <v>0</v>
      </c>
      <c r="N514" s="205">
        <f t="shared" si="366"/>
        <v>0</v>
      </c>
      <c r="O514" s="279">
        <f t="shared" si="373"/>
        <v>0</v>
      </c>
      <c r="P514" s="238">
        <f t="shared" si="366"/>
        <v>0</v>
      </c>
      <c r="Q514" s="238">
        <f t="shared" si="366"/>
        <v>0</v>
      </c>
      <c r="R514" s="238">
        <f t="shared" si="366"/>
        <v>0</v>
      </c>
      <c r="S514" s="238">
        <f t="shared" si="368"/>
        <v>0</v>
      </c>
      <c r="T514" s="238">
        <f t="shared" si="369"/>
        <v>0</v>
      </c>
      <c r="U514" s="238">
        <f t="shared" si="369"/>
        <v>0</v>
      </c>
      <c r="V514" s="238">
        <f t="shared" si="369"/>
        <v>0</v>
      </c>
      <c r="W514" s="238">
        <f t="shared" si="370"/>
        <v>0</v>
      </c>
      <c r="X514" s="238">
        <f t="shared" si="369"/>
        <v>0</v>
      </c>
      <c r="Y514" s="238">
        <f t="shared" si="369"/>
        <v>0</v>
      </c>
      <c r="Z514" s="238">
        <f t="shared" si="369"/>
        <v>0</v>
      </c>
      <c r="AA514" s="238">
        <f t="shared" si="374"/>
        <v>0</v>
      </c>
      <c r="AB514" s="239">
        <f t="shared" si="335"/>
        <v>0</v>
      </c>
    </row>
    <row r="515" spans="1:28" s="50" customFormat="1" ht="17.25" customHeight="1" x14ac:dyDescent="0.2">
      <c r="A515" s="59"/>
      <c r="B515" s="51"/>
      <c r="C515" s="52" t="s">
        <v>124</v>
      </c>
      <c r="D515" s="63">
        <v>0</v>
      </c>
      <c r="E515" s="172">
        <f t="shared" si="372"/>
        <v>0</v>
      </c>
      <c r="F515" s="172">
        <f t="shared" si="364"/>
        <v>0</v>
      </c>
      <c r="G515" s="172">
        <f t="shared" si="364"/>
        <v>0</v>
      </c>
      <c r="H515" s="172">
        <f t="shared" si="364"/>
        <v>0</v>
      </c>
      <c r="I515" s="172">
        <f t="shared" si="364"/>
        <v>0</v>
      </c>
      <c r="J515" s="180">
        <f t="shared" si="365"/>
        <v>0</v>
      </c>
      <c r="K515" s="180">
        <f t="shared" si="375"/>
        <v>0</v>
      </c>
      <c r="L515" s="205">
        <f t="shared" si="366"/>
        <v>0</v>
      </c>
      <c r="M515" s="205">
        <f t="shared" si="366"/>
        <v>0</v>
      </c>
      <c r="N515" s="205">
        <f t="shared" si="366"/>
        <v>0</v>
      </c>
      <c r="O515" s="279">
        <f t="shared" si="373"/>
        <v>0</v>
      </c>
      <c r="P515" s="238">
        <f t="shared" si="366"/>
        <v>0</v>
      </c>
      <c r="Q515" s="238">
        <f t="shared" si="366"/>
        <v>0</v>
      </c>
      <c r="R515" s="238">
        <f t="shared" si="366"/>
        <v>0</v>
      </c>
      <c r="S515" s="238">
        <f t="shared" si="368"/>
        <v>0</v>
      </c>
      <c r="T515" s="238">
        <f t="shared" si="369"/>
        <v>0</v>
      </c>
      <c r="U515" s="238">
        <f t="shared" si="369"/>
        <v>0</v>
      </c>
      <c r="V515" s="238">
        <f t="shared" si="369"/>
        <v>0</v>
      </c>
      <c r="W515" s="238">
        <f t="shared" si="370"/>
        <v>0</v>
      </c>
      <c r="X515" s="238">
        <f t="shared" si="369"/>
        <v>0</v>
      </c>
      <c r="Y515" s="238">
        <f t="shared" si="369"/>
        <v>0</v>
      </c>
      <c r="Z515" s="238">
        <f t="shared" si="369"/>
        <v>0</v>
      </c>
      <c r="AA515" s="238">
        <f t="shared" si="374"/>
        <v>0</v>
      </c>
      <c r="AB515" s="239">
        <f t="shared" si="335"/>
        <v>0</v>
      </c>
    </row>
    <row r="516" spans="1:28" s="50" customFormat="1" ht="17.25" customHeight="1" x14ac:dyDescent="0.2">
      <c r="A516" s="59"/>
      <c r="B516" s="51"/>
      <c r="C516" s="52" t="s">
        <v>125</v>
      </c>
      <c r="D516" s="63">
        <v>0.15</v>
      </c>
      <c r="E516" s="172">
        <f t="shared" si="372"/>
        <v>3.4499999999999997</v>
      </c>
      <c r="F516" s="172">
        <f t="shared" si="364"/>
        <v>10.35</v>
      </c>
      <c r="G516" s="172">
        <f t="shared" si="364"/>
        <v>3.4499999999999997</v>
      </c>
      <c r="H516" s="172">
        <f t="shared" si="364"/>
        <v>3.4499999999999997</v>
      </c>
      <c r="I516" s="172">
        <f t="shared" si="364"/>
        <v>3.4499999999999997</v>
      </c>
      <c r="J516" s="180">
        <f t="shared" si="365"/>
        <v>10.35</v>
      </c>
      <c r="K516" s="180">
        <f t="shared" si="375"/>
        <v>41.4</v>
      </c>
      <c r="L516" s="205">
        <f t="shared" si="366"/>
        <v>2.6999999999999997</v>
      </c>
      <c r="M516" s="205">
        <f t="shared" si="366"/>
        <v>2.6999999999999997</v>
      </c>
      <c r="N516" s="205">
        <f t="shared" si="366"/>
        <v>2.6999999999999997</v>
      </c>
      <c r="O516" s="279">
        <f t="shared" si="373"/>
        <v>8.1</v>
      </c>
      <c r="P516" s="238">
        <f t="shared" si="366"/>
        <v>2.6999999999999997</v>
      </c>
      <c r="Q516" s="238">
        <f t="shared" si="366"/>
        <v>2.6999999999999997</v>
      </c>
      <c r="R516" s="238">
        <f t="shared" si="366"/>
        <v>2.6999999999999997</v>
      </c>
      <c r="S516" s="238">
        <f t="shared" si="368"/>
        <v>8.1</v>
      </c>
      <c r="T516" s="238">
        <f t="shared" si="369"/>
        <v>2.6999999999999997</v>
      </c>
      <c r="U516" s="238">
        <f t="shared" si="369"/>
        <v>2.6999999999999997</v>
      </c>
      <c r="V516" s="238">
        <f t="shared" si="369"/>
        <v>2.6999999999999997</v>
      </c>
      <c r="W516" s="238">
        <f t="shared" si="370"/>
        <v>8.1</v>
      </c>
      <c r="X516" s="238">
        <f t="shared" si="369"/>
        <v>2.6999999999999997</v>
      </c>
      <c r="Y516" s="238">
        <f t="shared" si="369"/>
        <v>2.6999999999999997</v>
      </c>
      <c r="Z516" s="238">
        <f t="shared" si="369"/>
        <v>2.6999999999999997</v>
      </c>
      <c r="AA516" s="238">
        <f t="shared" si="374"/>
        <v>8.1</v>
      </c>
      <c r="AB516" s="239">
        <f t="shared" si="335"/>
        <v>32.4</v>
      </c>
    </row>
    <row r="517" spans="1:28" s="50" customFormat="1" ht="17.25" customHeight="1" x14ac:dyDescent="0.2">
      <c r="A517" s="59"/>
      <c r="B517" s="51"/>
      <c r="C517" s="52" t="s">
        <v>126</v>
      </c>
      <c r="D517" s="63">
        <v>0.05</v>
      </c>
      <c r="E517" s="172">
        <f t="shared" si="372"/>
        <v>1.1500000000000001</v>
      </c>
      <c r="F517" s="172">
        <f t="shared" si="364"/>
        <v>3.45</v>
      </c>
      <c r="G517" s="172">
        <f t="shared" si="364"/>
        <v>1.1500000000000001</v>
      </c>
      <c r="H517" s="172">
        <f t="shared" si="364"/>
        <v>1.1500000000000001</v>
      </c>
      <c r="I517" s="172">
        <f t="shared" si="364"/>
        <v>1.1500000000000001</v>
      </c>
      <c r="J517" s="180">
        <f t="shared" si="365"/>
        <v>3.45</v>
      </c>
      <c r="K517" s="180">
        <f t="shared" si="375"/>
        <v>13.8</v>
      </c>
      <c r="L517" s="205">
        <f t="shared" si="366"/>
        <v>0.9</v>
      </c>
      <c r="M517" s="205">
        <f t="shared" si="366"/>
        <v>0.9</v>
      </c>
      <c r="N517" s="205">
        <f t="shared" si="366"/>
        <v>0.9</v>
      </c>
      <c r="O517" s="279">
        <f t="shared" si="373"/>
        <v>2.7</v>
      </c>
      <c r="P517" s="238">
        <f>P$502*$D517</f>
        <v>0.9</v>
      </c>
      <c r="Q517" s="238">
        <f t="shared" si="366"/>
        <v>0.9</v>
      </c>
      <c r="R517" s="238">
        <f t="shared" si="366"/>
        <v>0.9</v>
      </c>
      <c r="S517" s="238">
        <f t="shared" si="368"/>
        <v>2.7</v>
      </c>
      <c r="T517" s="238">
        <f t="shared" si="369"/>
        <v>0.9</v>
      </c>
      <c r="U517" s="238">
        <f t="shared" si="369"/>
        <v>0.9</v>
      </c>
      <c r="V517" s="238">
        <f t="shared" si="369"/>
        <v>0.9</v>
      </c>
      <c r="W517" s="238">
        <f t="shared" si="370"/>
        <v>2.7</v>
      </c>
      <c r="X517" s="238">
        <f>X$502*$D517</f>
        <v>0.9</v>
      </c>
      <c r="Y517" s="238">
        <f t="shared" si="369"/>
        <v>0.9</v>
      </c>
      <c r="Z517" s="238">
        <f t="shared" si="369"/>
        <v>0.9</v>
      </c>
      <c r="AA517" s="238">
        <f t="shared" si="374"/>
        <v>2.7</v>
      </c>
      <c r="AB517" s="239">
        <f t="shared" ref="AB517:AB518" si="376">AA517+W517+S517+O517</f>
        <v>10.8</v>
      </c>
    </row>
    <row r="518" spans="1:28" s="50" customFormat="1" ht="17.25" customHeight="1" x14ac:dyDescent="0.2">
      <c r="A518" s="59"/>
      <c r="B518" s="51"/>
      <c r="C518" s="52" t="s">
        <v>127</v>
      </c>
      <c r="D518" s="63">
        <v>0</v>
      </c>
      <c r="E518" s="172">
        <f t="shared" si="372"/>
        <v>0</v>
      </c>
      <c r="F518" s="172">
        <f t="shared" si="364"/>
        <v>0</v>
      </c>
      <c r="G518" s="172">
        <f t="shared" si="364"/>
        <v>0</v>
      </c>
      <c r="H518" s="172">
        <f t="shared" si="364"/>
        <v>0</v>
      </c>
      <c r="I518" s="172">
        <f t="shared" si="364"/>
        <v>0</v>
      </c>
      <c r="J518" s="180">
        <f t="shared" si="365"/>
        <v>0</v>
      </c>
      <c r="K518" s="180">
        <f t="shared" si="375"/>
        <v>0</v>
      </c>
      <c r="L518" s="205">
        <f t="shared" si="366"/>
        <v>0</v>
      </c>
      <c r="M518" s="205">
        <f t="shared" si="366"/>
        <v>0</v>
      </c>
      <c r="N518" s="205">
        <f t="shared" si="366"/>
        <v>0</v>
      </c>
      <c r="O518" s="279">
        <f t="shared" si="373"/>
        <v>0</v>
      </c>
      <c r="P518" s="238">
        <f t="shared" si="366"/>
        <v>0</v>
      </c>
      <c r="Q518" s="238">
        <f t="shared" si="366"/>
        <v>0</v>
      </c>
      <c r="R518" s="238">
        <f t="shared" si="366"/>
        <v>0</v>
      </c>
      <c r="S518" s="238">
        <f t="shared" si="368"/>
        <v>0</v>
      </c>
      <c r="T518" s="238">
        <f t="shared" si="369"/>
        <v>0</v>
      </c>
      <c r="U518" s="238">
        <f t="shared" si="369"/>
        <v>0</v>
      </c>
      <c r="V518" s="238">
        <f t="shared" si="369"/>
        <v>0</v>
      </c>
      <c r="W518" s="238">
        <f t="shared" si="370"/>
        <v>0</v>
      </c>
      <c r="X518" s="238">
        <f t="shared" si="369"/>
        <v>0</v>
      </c>
      <c r="Y518" s="238">
        <f t="shared" si="369"/>
        <v>0</v>
      </c>
      <c r="Z518" s="238">
        <f t="shared" si="369"/>
        <v>0</v>
      </c>
      <c r="AA518" s="238">
        <f t="shared" si="374"/>
        <v>0</v>
      </c>
      <c r="AB518" s="239">
        <f t="shared" si="376"/>
        <v>0</v>
      </c>
    </row>
    <row r="519" spans="1:28" x14ac:dyDescent="0.25">
      <c r="A519" s="499" t="s">
        <v>209</v>
      </c>
      <c r="B519" s="500"/>
      <c r="C519" s="501"/>
      <c r="D519" s="156"/>
      <c r="E519" s="409">
        <f>E484+E415+E329+E277+E157+E3</f>
        <v>424.00988799999999</v>
      </c>
      <c r="F519" s="410">
        <f t="shared" ref="F519:J519" si="377">F484+F415+F329+F277+F157+F3</f>
        <v>1517.9199209999997</v>
      </c>
      <c r="G519" s="409">
        <f t="shared" si="377"/>
        <v>412.24611700000003</v>
      </c>
      <c r="H519" s="409">
        <f t="shared" si="377"/>
        <v>420.85087640000006</v>
      </c>
      <c r="I519" s="409">
        <f t="shared" si="377"/>
        <v>439.18393299999997</v>
      </c>
      <c r="J519" s="409">
        <f t="shared" si="377"/>
        <v>1272.2809264000002</v>
      </c>
      <c r="K519" s="409">
        <f t="shared" ref="K519:N519" si="378">K484+K415+K329+K277+K157+K3</f>
        <v>4753.3829935400008</v>
      </c>
      <c r="L519" s="409">
        <f t="shared" si="378"/>
        <v>372.01445107407415</v>
      </c>
      <c r="M519" s="409">
        <f t="shared" si="378"/>
        <v>337.91051025925924</v>
      </c>
      <c r="N519" s="409">
        <f t="shared" si="378"/>
        <v>397.59323925925924</v>
      </c>
      <c r="O519" s="409">
        <f>O484+O415+O329+O277+O157+O3</f>
        <v>1107.5182005925926</v>
      </c>
      <c r="P519" s="409">
        <f>P484+P415+P329+P277+P157+P3</f>
        <v>292.51396255555557</v>
      </c>
      <c r="Q519" s="238">
        <f t="shared" ref="Q519:R519" si="379">Q484+Q415+Q329+Q277+Q157+Q3</f>
        <v>305.08819222222223</v>
      </c>
      <c r="R519" s="238">
        <f t="shared" si="379"/>
        <v>337.3797498518519</v>
      </c>
      <c r="S519" s="238">
        <f>S484+S415+S329+S277+S157+S3</f>
        <v>934.98190462962975</v>
      </c>
      <c r="T519" s="238">
        <f t="shared" ref="T519:V519" si="380">T484+T415+T329+T277+T157+T3</f>
        <v>300.0724107777778</v>
      </c>
      <c r="U519" s="238">
        <f t="shared" si="380"/>
        <v>289.15761347555554</v>
      </c>
      <c r="V519" s="238">
        <f t="shared" si="380"/>
        <v>289.15761347555554</v>
      </c>
      <c r="W519" s="238">
        <f>W484+W415+W329+W277+W157+W3</f>
        <v>878.38763772888876</v>
      </c>
      <c r="X519" s="238">
        <f t="shared" ref="X519:Z519" si="381">X484+X415+X329+X277+X157+X3</f>
        <v>289.15761347555554</v>
      </c>
      <c r="Y519" s="238">
        <f t="shared" si="381"/>
        <v>289.15761347555554</v>
      </c>
      <c r="Z519" s="238">
        <f t="shared" si="381"/>
        <v>289.15761347555554</v>
      </c>
      <c r="AA519" s="238">
        <f>AA484+AA415+AA329+AA277+AA157+AA3</f>
        <v>867.47284042666649</v>
      </c>
      <c r="AB519" s="239">
        <f>AA519+W519+S519+O519</f>
        <v>3788.3605833777774</v>
      </c>
    </row>
    <row r="520" spans="1:28" x14ac:dyDescent="0.25">
      <c r="E520" s="182" t="b">
        <f t="shared" ref="E520:H520" si="382">E519=E522</f>
        <v>1</v>
      </c>
      <c r="F520" s="182" t="b">
        <f t="shared" si="382"/>
        <v>0</v>
      </c>
      <c r="G520" s="182" t="b">
        <f t="shared" si="382"/>
        <v>1</v>
      </c>
      <c r="H520" s="182" t="b">
        <f t="shared" si="382"/>
        <v>1</v>
      </c>
      <c r="I520" s="182" t="b">
        <f>I519=I522</f>
        <v>1</v>
      </c>
      <c r="J520" s="182" t="b">
        <f t="shared" ref="J520:AB520" si="383">J519=J522</f>
        <v>1</v>
      </c>
      <c r="K520" s="182" t="b">
        <f t="shared" si="383"/>
        <v>1</v>
      </c>
      <c r="L520" s="182" t="b">
        <f t="shared" si="383"/>
        <v>1</v>
      </c>
      <c r="M520" s="182" t="b">
        <f t="shared" si="383"/>
        <v>1</v>
      </c>
      <c r="N520" s="182" t="b">
        <f t="shared" si="383"/>
        <v>1</v>
      </c>
      <c r="O520" s="182" t="b">
        <f t="shared" si="383"/>
        <v>1</v>
      </c>
      <c r="P520" s="182" t="b">
        <f t="shared" si="383"/>
        <v>1</v>
      </c>
      <c r="Q520" s="182" t="b">
        <f t="shared" si="383"/>
        <v>1</v>
      </c>
      <c r="R520" s="182" t="b">
        <f t="shared" si="383"/>
        <v>1</v>
      </c>
      <c r="S520" s="182" t="b">
        <f t="shared" si="383"/>
        <v>1</v>
      </c>
      <c r="T520" s="182" t="b">
        <f t="shared" si="383"/>
        <v>1</v>
      </c>
      <c r="U520" s="182" t="b">
        <f t="shared" si="383"/>
        <v>1</v>
      </c>
      <c r="V520" s="182" t="b">
        <f t="shared" si="383"/>
        <v>1</v>
      </c>
      <c r="W520" s="182" t="b">
        <f t="shared" si="383"/>
        <v>1</v>
      </c>
      <c r="X520" s="182" t="b">
        <f t="shared" si="383"/>
        <v>1</v>
      </c>
      <c r="Y520" s="182" t="b">
        <f t="shared" si="383"/>
        <v>1</v>
      </c>
      <c r="Z520" s="182" t="b">
        <f t="shared" si="383"/>
        <v>1</v>
      </c>
      <c r="AA520" s="182" t="b">
        <f t="shared" si="383"/>
        <v>1</v>
      </c>
      <c r="AB520" s="182" t="b">
        <f t="shared" si="383"/>
        <v>1</v>
      </c>
    </row>
    <row r="521" spans="1:28" x14ac:dyDescent="0.25">
      <c r="R521" s="408"/>
    </row>
    <row r="522" spans="1:28" s="50" customFormat="1" ht="21.6" customHeight="1" x14ac:dyDescent="0.2">
      <c r="A522" s="58"/>
      <c r="B522" s="502" t="s">
        <v>252</v>
      </c>
      <c r="C522" s="502"/>
      <c r="D522" s="329"/>
      <c r="E522" s="330">
        <f>E523+E540+E557+E574+E591+E608</f>
        <v>424.00988800000005</v>
      </c>
      <c r="F522" s="330">
        <f t="shared" ref="F522:AB522" si="384">F523+F540+F557+F574+F591+F608</f>
        <v>1568.1292772819609</v>
      </c>
      <c r="G522" s="330">
        <f t="shared" si="384"/>
        <v>412.24611700000014</v>
      </c>
      <c r="H522" s="330">
        <f t="shared" si="384"/>
        <v>420.85087640000006</v>
      </c>
      <c r="I522" s="330">
        <f t="shared" si="384"/>
        <v>439.18393299999991</v>
      </c>
      <c r="J522" s="330">
        <f t="shared" si="384"/>
        <v>1272.2809264</v>
      </c>
      <c r="K522" s="330">
        <f t="shared" si="384"/>
        <v>4753.3829935399999</v>
      </c>
      <c r="L522" s="330">
        <f t="shared" si="384"/>
        <v>372.01445107407403</v>
      </c>
      <c r="M522" s="330">
        <f t="shared" si="384"/>
        <v>337.9105102592593</v>
      </c>
      <c r="N522" s="330">
        <f t="shared" si="384"/>
        <v>397.59323925925924</v>
      </c>
      <c r="O522" s="330">
        <f t="shared" si="384"/>
        <v>1107.5182005925926</v>
      </c>
      <c r="P522" s="330">
        <f t="shared" si="384"/>
        <v>292.51396255555557</v>
      </c>
      <c r="Q522" s="330">
        <f t="shared" si="384"/>
        <v>305.08819222222223</v>
      </c>
      <c r="R522" s="330">
        <f t="shared" si="384"/>
        <v>337.37974985185184</v>
      </c>
      <c r="S522" s="330">
        <f t="shared" si="384"/>
        <v>934.98190462962953</v>
      </c>
      <c r="T522" s="330">
        <f t="shared" si="384"/>
        <v>300.0724107777778</v>
      </c>
      <c r="U522" s="330">
        <f t="shared" si="384"/>
        <v>289.15761347555554</v>
      </c>
      <c r="V522" s="330">
        <f t="shared" si="384"/>
        <v>289.15761347555554</v>
      </c>
      <c r="W522" s="330">
        <f t="shared" si="384"/>
        <v>878.38763772888876</v>
      </c>
      <c r="X522" s="330">
        <f t="shared" si="384"/>
        <v>289.15761347555554</v>
      </c>
      <c r="Y522" s="330">
        <f t="shared" si="384"/>
        <v>289.15761347555554</v>
      </c>
      <c r="Z522" s="330">
        <f t="shared" si="384"/>
        <v>289.15761347555554</v>
      </c>
      <c r="AA522" s="330">
        <f t="shared" si="384"/>
        <v>867.47284042666649</v>
      </c>
      <c r="AB522" s="330">
        <f t="shared" si="384"/>
        <v>3788.3605833777779</v>
      </c>
    </row>
    <row r="523" spans="1:28" s="110" customFormat="1" x14ac:dyDescent="0.25">
      <c r="A523" s="101"/>
      <c r="B523" s="321" t="s">
        <v>30</v>
      </c>
      <c r="C523" s="322" t="s">
        <v>31</v>
      </c>
      <c r="D523" s="323"/>
      <c r="E523" s="324">
        <f>SUM(E524:E539)</f>
        <v>222.092916</v>
      </c>
      <c r="F523" s="324">
        <f t="shared" ref="F523:AB523" si="385">SUM(F524:F539)</f>
        <v>902.30082128196102</v>
      </c>
      <c r="G523" s="324">
        <f t="shared" si="385"/>
        <v>213.76342600000004</v>
      </c>
      <c r="H523" s="324">
        <f t="shared" si="385"/>
        <v>211.85138500000005</v>
      </c>
      <c r="I523" s="324">
        <f t="shared" si="385"/>
        <v>223.95536299999998</v>
      </c>
      <c r="J523" s="324">
        <f t="shared" si="385"/>
        <v>649.57017400000007</v>
      </c>
      <c r="K523" s="324">
        <f t="shared" si="385"/>
        <v>2275.5400479400005</v>
      </c>
      <c r="L523" s="324">
        <f t="shared" si="385"/>
        <v>190.92216807407405</v>
      </c>
      <c r="M523" s="324">
        <f t="shared" si="385"/>
        <v>174.88428125925927</v>
      </c>
      <c r="N523" s="324">
        <f t="shared" si="385"/>
        <v>194.10373625925922</v>
      </c>
      <c r="O523" s="324">
        <f t="shared" si="385"/>
        <v>559.91018559259248</v>
      </c>
      <c r="P523" s="324">
        <f t="shared" si="385"/>
        <v>113.94340555555556</v>
      </c>
      <c r="Q523" s="324">
        <f t="shared" si="385"/>
        <v>130.70488422222223</v>
      </c>
      <c r="R523" s="324">
        <f t="shared" si="385"/>
        <v>151.38110785185185</v>
      </c>
      <c r="S523" s="324">
        <f t="shared" si="385"/>
        <v>396.02939762962956</v>
      </c>
      <c r="T523" s="324">
        <f t="shared" si="385"/>
        <v>117.41535877777778</v>
      </c>
      <c r="U523" s="324">
        <f t="shared" si="385"/>
        <v>121.73367811555552</v>
      </c>
      <c r="V523" s="324">
        <f t="shared" si="385"/>
        <v>121.73367811555552</v>
      </c>
      <c r="W523" s="324">
        <f t="shared" si="385"/>
        <v>360.88271500888874</v>
      </c>
      <c r="X523" s="324">
        <f t="shared" si="385"/>
        <v>121.73367811555552</v>
      </c>
      <c r="Y523" s="324">
        <f t="shared" si="385"/>
        <v>121.73367811555552</v>
      </c>
      <c r="Z523" s="324">
        <f t="shared" si="385"/>
        <v>121.73367811555552</v>
      </c>
      <c r="AA523" s="324">
        <f t="shared" si="385"/>
        <v>365.20103434666652</v>
      </c>
      <c r="AB523" s="324">
        <f t="shared" si="385"/>
        <v>1682.0233325777776</v>
      </c>
    </row>
    <row r="524" spans="1:28" x14ac:dyDescent="0.25">
      <c r="B524" s="325">
        <v>1</v>
      </c>
      <c r="C524" s="326" t="s">
        <v>112</v>
      </c>
      <c r="D524" s="156"/>
      <c r="E524" s="320">
        <f>E5+E22+E39+E56+E73+E90+E107+E124+E141</f>
        <v>16.893025959999999</v>
      </c>
      <c r="F524" s="320">
        <f t="shared" ref="F524:AB524" si="386">F5+F22+F39+F56+F73+F90+F107+F124+F141</f>
        <v>74.99982783357261</v>
      </c>
      <c r="G524" s="320">
        <f t="shared" si="386"/>
        <v>16.2460594</v>
      </c>
      <c r="H524" s="320">
        <f t="shared" si="386"/>
        <v>16.378000440000005</v>
      </c>
      <c r="I524" s="320">
        <f t="shared" si="386"/>
        <v>17.222054830000005</v>
      </c>
      <c r="J524" s="320">
        <f t="shared" si="386"/>
        <v>49.846114670000006</v>
      </c>
      <c r="K524" s="320">
        <f t="shared" si="386"/>
        <v>178.31968101160001</v>
      </c>
      <c r="L524" s="320">
        <f>L5+L22+L39+L56+L73+L90+L107+L124+L141</f>
        <v>14.283984555185187</v>
      </c>
      <c r="M524" s="320">
        <f t="shared" si="386"/>
        <v>13.109327398148151</v>
      </c>
      <c r="N524" s="320">
        <f t="shared" si="386"/>
        <v>14.345110608148149</v>
      </c>
      <c r="O524" s="320">
        <f t="shared" si="386"/>
        <v>41.738422561481492</v>
      </c>
      <c r="P524" s="320">
        <f t="shared" si="386"/>
        <v>8.7921354488888888</v>
      </c>
      <c r="Q524" s="320">
        <f t="shared" si="386"/>
        <v>9.8002197855555551</v>
      </c>
      <c r="R524" s="320">
        <f t="shared" si="386"/>
        <v>11.13003925962963</v>
      </c>
      <c r="S524" s="320">
        <f t="shared" si="386"/>
        <v>29.722394494074077</v>
      </c>
      <c r="T524" s="320">
        <f t="shared" si="386"/>
        <v>8.897633684444445</v>
      </c>
      <c r="U524" s="320">
        <f t="shared" si="386"/>
        <v>9.3000837744888862</v>
      </c>
      <c r="V524" s="320">
        <f t="shared" si="386"/>
        <v>9.3000837744888862</v>
      </c>
      <c r="W524" s="320">
        <f t="shared" si="386"/>
        <v>27.497801233422216</v>
      </c>
      <c r="X524" s="320">
        <f t="shared" si="386"/>
        <v>9.3000837744888862</v>
      </c>
      <c r="Y524" s="320">
        <f t="shared" si="386"/>
        <v>9.3000837744888862</v>
      </c>
      <c r="Z524" s="320">
        <f t="shared" si="386"/>
        <v>9.3000837744888862</v>
      </c>
      <c r="AA524" s="320">
        <f t="shared" si="386"/>
        <v>27.900251323466659</v>
      </c>
      <c r="AB524" s="320">
        <f t="shared" si="386"/>
        <v>126.85886961244442</v>
      </c>
    </row>
    <row r="525" spans="1:28" x14ac:dyDescent="0.25">
      <c r="B525" s="325">
        <v>2</v>
      </c>
      <c r="C525" s="326" t="s">
        <v>113</v>
      </c>
      <c r="D525" s="156"/>
      <c r="E525" s="320">
        <f t="shared" ref="E525:E539" si="387">E6+E23+E40+E57+E74+E91+E108+E125+E142</f>
        <v>18.072539069999998</v>
      </c>
      <c r="F525" s="320">
        <f t="shared" ref="F525:AB525" si="388">F6+F23+F40+F57+F74+F91+F108+F125+F142</f>
        <v>76.816454102294145</v>
      </c>
      <c r="G525" s="320">
        <f t="shared" si="388"/>
        <v>17.240979979999999</v>
      </c>
      <c r="H525" s="320">
        <f t="shared" si="388"/>
        <v>17.265267450000003</v>
      </c>
      <c r="I525" s="320">
        <f t="shared" si="388"/>
        <v>18.214186959999999</v>
      </c>
      <c r="J525" s="320">
        <f t="shared" si="388"/>
        <v>52.720434390000008</v>
      </c>
      <c r="K525" s="320">
        <f t="shared" si="388"/>
        <v>186.05690806739997</v>
      </c>
      <c r="L525" s="320">
        <f t="shared" si="388"/>
        <v>15.177854665925926</v>
      </c>
      <c r="M525" s="320">
        <f t="shared" si="388"/>
        <v>13.919920040740742</v>
      </c>
      <c r="N525" s="320">
        <f t="shared" si="388"/>
        <v>15.359242200740736</v>
      </c>
      <c r="O525" s="320">
        <f t="shared" si="388"/>
        <v>44.457016907407407</v>
      </c>
      <c r="P525" s="320">
        <f t="shared" si="388"/>
        <v>8.9240915944444428</v>
      </c>
      <c r="Q525" s="320">
        <f t="shared" si="388"/>
        <v>10.340003847777778</v>
      </c>
      <c r="R525" s="320">
        <f t="shared" si="388"/>
        <v>10.971173198148149</v>
      </c>
      <c r="S525" s="320">
        <f t="shared" si="388"/>
        <v>30.235268640370371</v>
      </c>
      <c r="T525" s="320">
        <f t="shared" si="388"/>
        <v>9.2924108422222211</v>
      </c>
      <c r="U525" s="320">
        <f t="shared" si="388"/>
        <v>9.5433061608444412</v>
      </c>
      <c r="V525" s="320">
        <f t="shared" si="388"/>
        <v>9.5433061608444412</v>
      </c>
      <c r="W525" s="320">
        <f t="shared" si="388"/>
        <v>28.379023163911103</v>
      </c>
      <c r="X525" s="320">
        <f t="shared" si="388"/>
        <v>9.5433061608444412</v>
      </c>
      <c r="Y525" s="320">
        <f t="shared" si="388"/>
        <v>9.5433061608444412</v>
      </c>
      <c r="Z525" s="320">
        <f t="shared" si="388"/>
        <v>9.5433061608444412</v>
      </c>
      <c r="AA525" s="320">
        <f t="shared" si="388"/>
        <v>28.629918482533323</v>
      </c>
      <c r="AB525" s="320">
        <f t="shared" si="388"/>
        <v>131.70122719422218</v>
      </c>
    </row>
    <row r="526" spans="1:28" x14ac:dyDescent="0.25">
      <c r="B526" s="325">
        <v>3</v>
      </c>
      <c r="C526" s="326" t="s">
        <v>114</v>
      </c>
      <c r="D526" s="156"/>
      <c r="E526" s="320">
        <f t="shared" si="387"/>
        <v>18.164106879999999</v>
      </c>
      <c r="F526" s="320">
        <f t="shared" ref="F526:AB526" si="389">F7+F24+F41+F58+F75+F92+F109+F126+F143</f>
        <v>77.654920485113763</v>
      </c>
      <c r="G526" s="320">
        <f t="shared" si="389"/>
        <v>17.33040686</v>
      </c>
      <c r="H526" s="320">
        <f t="shared" si="389"/>
        <v>17.379328230000002</v>
      </c>
      <c r="I526" s="320">
        <f t="shared" si="389"/>
        <v>18.320377010000001</v>
      </c>
      <c r="J526" s="320">
        <f t="shared" si="389"/>
        <v>53.030112100000004</v>
      </c>
      <c r="K526" s="320">
        <f t="shared" si="389"/>
        <v>187.28437891559997</v>
      </c>
      <c r="L526" s="320">
        <f t="shared" si="389"/>
        <v>15.249799015925925</v>
      </c>
      <c r="M526" s="320">
        <f t="shared" si="389"/>
        <v>13.986325330740742</v>
      </c>
      <c r="N526" s="320">
        <f t="shared" si="389"/>
        <v>15.408496500740736</v>
      </c>
      <c r="O526" s="320">
        <f t="shared" si="389"/>
        <v>44.644620847407403</v>
      </c>
      <c r="P526" s="320">
        <f t="shared" si="389"/>
        <v>8.979185754444444</v>
      </c>
      <c r="Q526" s="320">
        <f t="shared" si="389"/>
        <v>10.398032207777778</v>
      </c>
      <c r="R526" s="320">
        <f t="shared" si="389"/>
        <v>11.024875148148148</v>
      </c>
      <c r="S526" s="320">
        <f t="shared" si="389"/>
        <v>30.402093110370373</v>
      </c>
      <c r="T526" s="320">
        <f t="shared" si="389"/>
        <v>9.3507669522222212</v>
      </c>
      <c r="U526" s="320">
        <f t="shared" si="389"/>
        <v>9.5982896488444425</v>
      </c>
      <c r="V526" s="320">
        <f t="shared" si="389"/>
        <v>9.5982896488444425</v>
      </c>
      <c r="W526" s="320">
        <f t="shared" si="389"/>
        <v>28.547346249911104</v>
      </c>
      <c r="X526" s="320">
        <f t="shared" si="389"/>
        <v>9.5982896488444425</v>
      </c>
      <c r="Y526" s="320">
        <f t="shared" si="389"/>
        <v>9.5982896488444425</v>
      </c>
      <c r="Z526" s="320">
        <f t="shared" si="389"/>
        <v>9.5982896488444425</v>
      </c>
      <c r="AA526" s="320">
        <f t="shared" si="389"/>
        <v>28.794868946533324</v>
      </c>
      <c r="AB526" s="320">
        <f t="shared" si="389"/>
        <v>132.38892915422218</v>
      </c>
    </row>
    <row r="527" spans="1:28" x14ac:dyDescent="0.25">
      <c r="B527" s="325">
        <v>4</v>
      </c>
      <c r="C527" s="326" t="s">
        <v>115</v>
      </c>
      <c r="D527" s="156"/>
      <c r="E527" s="320">
        <f t="shared" si="387"/>
        <v>16.026853359999997</v>
      </c>
      <c r="F527" s="320">
        <f t="shared" ref="F527:AB527" si="390">F8+F25+F42+F59+F76+F93+F110+F127+F144</f>
        <v>63.741257578458836</v>
      </c>
      <c r="G527" s="320">
        <f t="shared" si="390"/>
        <v>15.312731060000003</v>
      </c>
      <c r="H527" s="320">
        <f t="shared" si="390"/>
        <v>14.968367540000004</v>
      </c>
      <c r="I527" s="320">
        <f t="shared" si="390"/>
        <v>16.097180599999998</v>
      </c>
      <c r="J527" s="320">
        <f t="shared" si="390"/>
        <v>46.378279200000009</v>
      </c>
      <c r="K527" s="320">
        <f t="shared" si="390"/>
        <v>159.0156831212</v>
      </c>
      <c r="L527" s="320">
        <f t="shared" si="390"/>
        <v>13.744778265925925</v>
      </c>
      <c r="M527" s="320">
        <f t="shared" si="390"/>
        <v>12.347105210740741</v>
      </c>
      <c r="N527" s="320">
        <f t="shared" si="390"/>
        <v>14.096420050740738</v>
      </c>
      <c r="O527" s="320">
        <f t="shared" si="390"/>
        <v>40.188303527407406</v>
      </c>
      <c r="P527" s="320">
        <f t="shared" si="390"/>
        <v>7.4830214344444439</v>
      </c>
      <c r="Q527" s="320">
        <f t="shared" si="390"/>
        <v>8.764046907777777</v>
      </c>
      <c r="R527" s="320">
        <f t="shared" si="390"/>
        <v>9.356379928148149</v>
      </c>
      <c r="S527" s="320">
        <f t="shared" si="390"/>
        <v>25.603448270370375</v>
      </c>
      <c r="T527" s="320">
        <f t="shared" si="390"/>
        <v>7.5882784122222207</v>
      </c>
      <c r="U527" s="320">
        <f t="shared" si="390"/>
        <v>8.0083029568444406</v>
      </c>
      <c r="V527" s="320">
        <f t="shared" si="390"/>
        <v>8.0083029568444406</v>
      </c>
      <c r="W527" s="320">
        <f t="shared" si="390"/>
        <v>23.604884325911101</v>
      </c>
      <c r="X527" s="320">
        <f t="shared" si="390"/>
        <v>8.0083029568444406</v>
      </c>
      <c r="Y527" s="320">
        <f t="shared" si="390"/>
        <v>8.0083029568444406</v>
      </c>
      <c r="Z527" s="320">
        <f t="shared" si="390"/>
        <v>8.0083029568444406</v>
      </c>
      <c r="AA527" s="320">
        <f t="shared" si="390"/>
        <v>24.024908870533324</v>
      </c>
      <c r="AB527" s="320">
        <f t="shared" si="390"/>
        <v>113.42154499422219</v>
      </c>
    </row>
    <row r="528" spans="1:28" x14ac:dyDescent="0.25">
      <c r="B528" s="325">
        <v>5</v>
      </c>
      <c r="C528" s="326" t="s">
        <v>116</v>
      </c>
      <c r="D528" s="156"/>
      <c r="E528" s="320">
        <f t="shared" si="387"/>
        <v>16.049095159999997</v>
      </c>
      <c r="F528" s="320">
        <f t="shared" ref="F528:AB528" si="391">F9+F26+F43+F60+F77+F94+F111+F128+F145</f>
        <v>64.859237004098063</v>
      </c>
      <c r="G528" s="320">
        <f t="shared" si="391"/>
        <v>15.294905480000002</v>
      </c>
      <c r="H528" s="320">
        <f t="shared" si="391"/>
        <v>14.973847900000006</v>
      </c>
      <c r="I528" s="320">
        <f t="shared" si="391"/>
        <v>16.121918779999998</v>
      </c>
      <c r="J528" s="320">
        <f t="shared" si="391"/>
        <v>46.390672160000008</v>
      </c>
      <c r="K528" s="320">
        <f t="shared" si="391"/>
        <v>159.2221971676</v>
      </c>
      <c r="L528" s="320">
        <f t="shared" si="391"/>
        <v>13.565794885925925</v>
      </c>
      <c r="M528" s="320">
        <f t="shared" si="391"/>
        <v>12.179882450740742</v>
      </c>
      <c r="N528" s="320">
        <f t="shared" si="391"/>
        <v>13.92883665074074</v>
      </c>
      <c r="O528" s="320">
        <f t="shared" si="391"/>
        <v>39.674513987407394</v>
      </c>
      <c r="P528" s="320">
        <f t="shared" si="391"/>
        <v>7.3013871544444431</v>
      </c>
      <c r="Q528" s="320">
        <f t="shared" si="391"/>
        <v>8.6210222877777767</v>
      </c>
      <c r="R528" s="320">
        <f t="shared" si="391"/>
        <v>8.5052158281481471</v>
      </c>
      <c r="S528" s="320">
        <f t="shared" si="391"/>
        <v>24.427625270370374</v>
      </c>
      <c r="T528" s="320">
        <f t="shared" si="391"/>
        <v>7.4539066322222212</v>
      </c>
      <c r="U528" s="320">
        <f t="shared" si="391"/>
        <v>7.8245343808444412</v>
      </c>
      <c r="V528" s="320">
        <f t="shared" si="391"/>
        <v>7.8245343808444412</v>
      </c>
      <c r="W528" s="320">
        <f t="shared" si="391"/>
        <v>23.102975393911102</v>
      </c>
      <c r="X528" s="320">
        <f t="shared" si="391"/>
        <v>7.8245343808444412</v>
      </c>
      <c r="Y528" s="320">
        <f t="shared" si="391"/>
        <v>7.8245343808444412</v>
      </c>
      <c r="Z528" s="320">
        <f t="shared" si="391"/>
        <v>7.8245343808444412</v>
      </c>
      <c r="AA528" s="320">
        <f t="shared" si="391"/>
        <v>23.473603142533324</v>
      </c>
      <c r="AB528" s="320">
        <f t="shared" si="391"/>
        <v>110.67871779422219</v>
      </c>
    </row>
    <row r="529" spans="1:28" x14ac:dyDescent="0.25">
      <c r="B529" s="325">
        <v>6</v>
      </c>
      <c r="C529" s="326" t="s">
        <v>117</v>
      </c>
      <c r="D529" s="156"/>
      <c r="E529" s="320">
        <f t="shared" si="387"/>
        <v>11.446634420000001</v>
      </c>
      <c r="F529" s="320">
        <f t="shared" ref="F529:AB529" si="392">F10+F27+F44+F61+F78+F95+F112+F129+F146</f>
        <v>47.367734169737268</v>
      </c>
      <c r="G529" s="320">
        <f t="shared" si="392"/>
        <v>11.064364210000001</v>
      </c>
      <c r="H529" s="320">
        <f t="shared" si="392"/>
        <v>10.955023140000003</v>
      </c>
      <c r="I529" s="320">
        <f t="shared" si="392"/>
        <v>11.56187003</v>
      </c>
      <c r="J529" s="320">
        <f t="shared" si="392"/>
        <v>33.581257380000004</v>
      </c>
      <c r="K529" s="320">
        <f t="shared" si="392"/>
        <v>118.238227823</v>
      </c>
      <c r="L529" s="320">
        <f t="shared" si="392"/>
        <v>9.681999983703701</v>
      </c>
      <c r="M529" s="320">
        <f t="shared" si="392"/>
        <v>8.8849198929629623</v>
      </c>
      <c r="N529" s="320">
        <f t="shared" si="392"/>
        <v>9.8331604329629592</v>
      </c>
      <c r="O529" s="320">
        <f t="shared" si="392"/>
        <v>28.400080309629633</v>
      </c>
      <c r="P529" s="320">
        <f t="shared" si="392"/>
        <v>5.8806004477777778</v>
      </c>
      <c r="Q529" s="320">
        <f t="shared" si="392"/>
        <v>6.7735772311111111</v>
      </c>
      <c r="R529" s="320">
        <f t="shared" si="392"/>
        <v>7.3689388025925942</v>
      </c>
      <c r="S529" s="320">
        <f t="shared" si="392"/>
        <v>20.023116481481484</v>
      </c>
      <c r="T529" s="320">
        <f t="shared" si="392"/>
        <v>6.1228204088888898</v>
      </c>
      <c r="U529" s="320">
        <f t="shared" si="392"/>
        <v>6.2944700857777747</v>
      </c>
      <c r="V529" s="320">
        <f t="shared" si="392"/>
        <v>6.2944700857777747</v>
      </c>
      <c r="W529" s="320">
        <f t="shared" si="392"/>
        <v>18.711760580444441</v>
      </c>
      <c r="X529" s="320">
        <f t="shared" si="392"/>
        <v>6.2944700857777747</v>
      </c>
      <c r="Y529" s="320">
        <f t="shared" si="392"/>
        <v>6.2944700857777747</v>
      </c>
      <c r="Z529" s="320">
        <f t="shared" si="392"/>
        <v>6.2944700857777747</v>
      </c>
      <c r="AA529" s="320">
        <f t="shared" si="392"/>
        <v>18.883410257333328</v>
      </c>
      <c r="AB529" s="320">
        <f t="shared" si="392"/>
        <v>86.018367628888882</v>
      </c>
    </row>
    <row r="530" spans="1:28" x14ac:dyDescent="0.25">
      <c r="B530" s="325">
        <v>7</v>
      </c>
      <c r="C530" s="326" t="s">
        <v>118</v>
      </c>
      <c r="D530" s="156"/>
      <c r="E530" s="320">
        <f t="shared" si="387"/>
        <v>11.446634420000001</v>
      </c>
      <c r="F530" s="320">
        <f t="shared" ref="F530:AB530" si="393">F11+F28+F45+F62+F79+F96+F113+F130+F147</f>
        <v>47.367734169737268</v>
      </c>
      <c r="G530" s="320">
        <f t="shared" si="393"/>
        <v>11.064364210000001</v>
      </c>
      <c r="H530" s="320">
        <f t="shared" si="393"/>
        <v>10.955023140000003</v>
      </c>
      <c r="I530" s="320">
        <f t="shared" si="393"/>
        <v>11.56187003</v>
      </c>
      <c r="J530" s="320">
        <f t="shared" si="393"/>
        <v>33.581257380000004</v>
      </c>
      <c r="K530" s="320">
        <f t="shared" si="393"/>
        <v>118.238227823</v>
      </c>
      <c r="L530" s="320">
        <f t="shared" si="393"/>
        <v>9.681999983703701</v>
      </c>
      <c r="M530" s="320">
        <f t="shared" si="393"/>
        <v>8.8849198929629623</v>
      </c>
      <c r="N530" s="320">
        <f t="shared" si="393"/>
        <v>9.8331604329629592</v>
      </c>
      <c r="O530" s="320">
        <f t="shared" si="393"/>
        <v>28.400080309629633</v>
      </c>
      <c r="P530" s="320">
        <f t="shared" si="393"/>
        <v>5.8806004477777778</v>
      </c>
      <c r="Q530" s="320">
        <f t="shared" si="393"/>
        <v>6.7735772311111111</v>
      </c>
      <c r="R530" s="320">
        <f t="shared" si="393"/>
        <v>7.3689388025925942</v>
      </c>
      <c r="S530" s="320">
        <f t="shared" si="393"/>
        <v>20.023116481481484</v>
      </c>
      <c r="T530" s="320">
        <f t="shared" si="393"/>
        <v>6.1228204088888898</v>
      </c>
      <c r="U530" s="320">
        <f t="shared" si="393"/>
        <v>6.2944700857777747</v>
      </c>
      <c r="V530" s="320">
        <f t="shared" si="393"/>
        <v>6.2944700857777747</v>
      </c>
      <c r="W530" s="320">
        <f t="shared" si="393"/>
        <v>18.711760580444441</v>
      </c>
      <c r="X530" s="320">
        <f t="shared" si="393"/>
        <v>6.2944700857777747</v>
      </c>
      <c r="Y530" s="320">
        <f t="shared" si="393"/>
        <v>6.2944700857777747</v>
      </c>
      <c r="Z530" s="320">
        <f t="shared" si="393"/>
        <v>6.2944700857777747</v>
      </c>
      <c r="AA530" s="320">
        <f t="shared" si="393"/>
        <v>18.883410257333328</v>
      </c>
      <c r="AB530" s="320">
        <f t="shared" si="393"/>
        <v>86.018367628888882</v>
      </c>
    </row>
    <row r="531" spans="1:28" x14ac:dyDescent="0.25">
      <c r="B531" s="325">
        <v>8</v>
      </c>
      <c r="C531" s="326" t="s">
        <v>119</v>
      </c>
      <c r="D531" s="156"/>
      <c r="E531" s="320">
        <f t="shared" si="387"/>
        <v>5.4551240100000005</v>
      </c>
      <c r="F531" s="320">
        <f t="shared" ref="F531:AB531" si="394">F12+F29+F46+F63+F80+F97+F114+F131+F148</f>
        <v>21.149581452819607</v>
      </c>
      <c r="G531" s="320">
        <f t="shared" si="394"/>
        <v>5.2721175200000001</v>
      </c>
      <c r="H531" s="320">
        <f t="shared" si="394"/>
        <v>5.1483687800000002</v>
      </c>
      <c r="I531" s="320">
        <f t="shared" si="394"/>
        <v>5.37006345</v>
      </c>
      <c r="J531" s="320">
        <f t="shared" si="394"/>
        <v>15.790549750000002</v>
      </c>
      <c r="K531" s="320">
        <f t="shared" si="394"/>
        <v>58.766981434200012</v>
      </c>
      <c r="L531" s="320">
        <f t="shared" si="394"/>
        <v>4.4042633714814814</v>
      </c>
      <c r="M531" s="320">
        <f t="shared" si="394"/>
        <v>4.2159907451851852</v>
      </c>
      <c r="N531" s="320">
        <f t="shared" si="394"/>
        <v>4.5812734351851851</v>
      </c>
      <c r="O531" s="320">
        <f t="shared" si="394"/>
        <v>13.20152755185185</v>
      </c>
      <c r="P531" s="320">
        <f t="shared" si="394"/>
        <v>3.1300438211111112</v>
      </c>
      <c r="Q531" s="320">
        <f t="shared" si="394"/>
        <v>3.5211752744444449</v>
      </c>
      <c r="R531" s="320">
        <f t="shared" si="394"/>
        <v>3.9307542070370372</v>
      </c>
      <c r="S531" s="320">
        <f t="shared" si="394"/>
        <v>10.581973302592592</v>
      </c>
      <c r="T531" s="320">
        <f t="shared" si="394"/>
        <v>3.3180700055555556</v>
      </c>
      <c r="U531" s="320">
        <f t="shared" si="394"/>
        <v>3.3650936471111099</v>
      </c>
      <c r="V531" s="320">
        <f t="shared" si="394"/>
        <v>3.3650936471111099</v>
      </c>
      <c r="W531" s="320">
        <f t="shared" si="394"/>
        <v>10.048257299777774</v>
      </c>
      <c r="X531" s="320">
        <f t="shared" si="394"/>
        <v>3.3650936471111099</v>
      </c>
      <c r="Y531" s="320">
        <f t="shared" si="394"/>
        <v>3.3650936471111099</v>
      </c>
      <c r="Z531" s="320">
        <f t="shared" si="394"/>
        <v>3.3650936471111099</v>
      </c>
      <c r="AA531" s="320">
        <f t="shared" si="394"/>
        <v>10.095280941333332</v>
      </c>
      <c r="AB531" s="320">
        <f t="shared" si="394"/>
        <v>43.927039095555543</v>
      </c>
    </row>
    <row r="532" spans="1:28" x14ac:dyDescent="0.25">
      <c r="B532" s="325">
        <v>9</v>
      </c>
      <c r="C532" s="326" t="s">
        <v>120</v>
      </c>
      <c r="D532" s="156"/>
      <c r="E532" s="320">
        <f t="shared" si="387"/>
        <v>5.6941254699999995</v>
      </c>
      <c r="F532" s="320">
        <f t="shared" ref="F532:AB532" si="395">F13+F30+F47+F64+F81+F98+F115+F132+F149</f>
        <v>21.915819272819604</v>
      </c>
      <c r="G532" s="320">
        <f t="shared" si="395"/>
        <v>5.54787388</v>
      </c>
      <c r="H532" s="320">
        <f t="shared" si="395"/>
        <v>5.4055506000000006</v>
      </c>
      <c r="I532" s="320">
        <f t="shared" si="395"/>
        <v>5.6272452699999995</v>
      </c>
      <c r="J532" s="320">
        <f t="shared" si="395"/>
        <v>16.580669750000002</v>
      </c>
      <c r="K532" s="320">
        <f t="shared" si="395"/>
        <v>61.652561751000015</v>
      </c>
      <c r="L532" s="320">
        <f t="shared" si="395"/>
        <v>4.626455371481482</v>
      </c>
      <c r="M532" s="320">
        <f t="shared" si="395"/>
        <v>4.4381827451851859</v>
      </c>
      <c r="N532" s="320">
        <f t="shared" si="395"/>
        <v>4.8108744351851858</v>
      </c>
      <c r="O532" s="320">
        <f t="shared" si="395"/>
        <v>13.875512551851852</v>
      </c>
      <c r="P532" s="320">
        <f t="shared" si="395"/>
        <v>3.3629614811111113</v>
      </c>
      <c r="Q532" s="320">
        <f t="shared" si="395"/>
        <v>3.7540929344444449</v>
      </c>
      <c r="R532" s="320">
        <f t="shared" si="395"/>
        <v>4.1636718670370367</v>
      </c>
      <c r="S532" s="320">
        <f t="shared" si="395"/>
        <v>11.280726282592592</v>
      </c>
      <c r="T532" s="320">
        <f t="shared" si="395"/>
        <v>3.5509876655555557</v>
      </c>
      <c r="U532" s="320">
        <f t="shared" si="395"/>
        <v>3.5872856471111105</v>
      </c>
      <c r="V532" s="320">
        <f t="shared" si="395"/>
        <v>3.5872856471111105</v>
      </c>
      <c r="W532" s="320">
        <f t="shared" si="395"/>
        <v>10.725558959777773</v>
      </c>
      <c r="X532" s="320">
        <f t="shared" si="395"/>
        <v>3.5872856471111105</v>
      </c>
      <c r="Y532" s="320">
        <f t="shared" si="395"/>
        <v>3.5872856471111105</v>
      </c>
      <c r="Z532" s="320">
        <f t="shared" si="395"/>
        <v>3.5872856471111105</v>
      </c>
      <c r="AA532" s="320">
        <f t="shared" si="395"/>
        <v>10.761856941333331</v>
      </c>
      <c r="AB532" s="320">
        <f t="shared" si="395"/>
        <v>46.643654735555543</v>
      </c>
    </row>
    <row r="533" spans="1:28" x14ac:dyDescent="0.25">
      <c r="B533" s="325">
        <v>10</v>
      </c>
      <c r="C533" s="326" t="s">
        <v>121</v>
      </c>
      <c r="D533" s="156"/>
      <c r="E533" s="320">
        <f t="shared" si="387"/>
        <v>18.809916379999997</v>
      </c>
      <c r="F533" s="320">
        <f t="shared" ref="F533:AB533" si="396">F14+F31+F48+F65+F82+F99+F116+F133+F150</f>
        <v>72.033366889999982</v>
      </c>
      <c r="G533" s="320">
        <f t="shared" si="396"/>
        <v>18.09950864</v>
      </c>
      <c r="H533" s="320">
        <f t="shared" si="396"/>
        <v>17.853459450000006</v>
      </c>
      <c r="I533" s="320">
        <f t="shared" si="396"/>
        <v>18.909582249999996</v>
      </c>
      <c r="J533" s="320">
        <f t="shared" si="396"/>
        <v>54.862550339999999</v>
      </c>
      <c r="K533" s="320">
        <f t="shared" si="396"/>
        <v>189.27539598019999</v>
      </c>
      <c r="L533" s="320">
        <f t="shared" si="396"/>
        <v>16.564371146666662</v>
      </c>
      <c r="M533" s="320">
        <f t="shared" si="396"/>
        <v>15.171621653333332</v>
      </c>
      <c r="N533" s="320">
        <f t="shared" si="396"/>
        <v>16.939522493333332</v>
      </c>
      <c r="O533" s="320">
        <f t="shared" si="396"/>
        <v>48.675515293333333</v>
      </c>
      <c r="P533" s="320">
        <f t="shared" si="396"/>
        <v>9.6898002899999991</v>
      </c>
      <c r="Q533" s="320">
        <f t="shared" si="396"/>
        <v>11.215843020000001</v>
      </c>
      <c r="R533" s="320">
        <f t="shared" si="396"/>
        <v>14.104624776666666</v>
      </c>
      <c r="S533" s="320">
        <f t="shared" si="396"/>
        <v>35.01026808666667</v>
      </c>
      <c r="T533" s="320">
        <f t="shared" si="396"/>
        <v>10.044267639999997</v>
      </c>
      <c r="U533" s="320">
        <f t="shared" si="396"/>
        <v>10.439431279999996</v>
      </c>
      <c r="V533" s="320">
        <f t="shared" si="396"/>
        <v>10.439431279999996</v>
      </c>
      <c r="W533" s="320">
        <f t="shared" si="396"/>
        <v>30.923130199999989</v>
      </c>
      <c r="X533" s="320">
        <f t="shared" si="396"/>
        <v>10.439431279999996</v>
      </c>
      <c r="Y533" s="320">
        <f t="shared" si="396"/>
        <v>10.439431279999996</v>
      </c>
      <c r="Z533" s="320">
        <f t="shared" si="396"/>
        <v>10.439431279999996</v>
      </c>
      <c r="AA533" s="320">
        <f t="shared" si="396"/>
        <v>31.318293839999985</v>
      </c>
      <c r="AB533" s="320">
        <f t="shared" si="396"/>
        <v>145.92720742</v>
      </c>
    </row>
    <row r="534" spans="1:28" x14ac:dyDescent="0.25">
      <c r="B534" s="325">
        <v>11</v>
      </c>
      <c r="C534" s="326" t="s">
        <v>122</v>
      </c>
      <c r="D534" s="156"/>
      <c r="E534" s="320">
        <f t="shared" si="387"/>
        <v>18.809916379999997</v>
      </c>
      <c r="F534" s="320">
        <f t="shared" ref="F534:AB534" si="397">F15+F32+F49+F66+F83+F100+F117+F134+F151</f>
        <v>72.033366889999982</v>
      </c>
      <c r="G534" s="320">
        <f t="shared" si="397"/>
        <v>18.09950864</v>
      </c>
      <c r="H534" s="320">
        <f t="shared" si="397"/>
        <v>17.853459450000006</v>
      </c>
      <c r="I534" s="320">
        <f t="shared" si="397"/>
        <v>18.909582249999996</v>
      </c>
      <c r="J534" s="320">
        <f t="shared" si="397"/>
        <v>54.862550339999999</v>
      </c>
      <c r="K534" s="320">
        <f t="shared" si="397"/>
        <v>189.27539598019999</v>
      </c>
      <c r="L534" s="320">
        <f t="shared" si="397"/>
        <v>16.564371146666662</v>
      </c>
      <c r="M534" s="320">
        <f t="shared" si="397"/>
        <v>15.171621653333332</v>
      </c>
      <c r="N534" s="320">
        <f t="shared" si="397"/>
        <v>16.939522493333332</v>
      </c>
      <c r="O534" s="320">
        <f t="shared" si="397"/>
        <v>48.675515293333333</v>
      </c>
      <c r="P534" s="320">
        <f t="shared" si="397"/>
        <v>9.6898002899999991</v>
      </c>
      <c r="Q534" s="320">
        <f t="shared" si="397"/>
        <v>11.215843020000001</v>
      </c>
      <c r="R534" s="320">
        <f t="shared" si="397"/>
        <v>14.104624776666666</v>
      </c>
      <c r="S534" s="320">
        <f t="shared" si="397"/>
        <v>35.01026808666667</v>
      </c>
      <c r="T534" s="320">
        <f t="shared" si="397"/>
        <v>10.044267639999997</v>
      </c>
      <c r="U534" s="320">
        <f t="shared" si="397"/>
        <v>10.439431279999996</v>
      </c>
      <c r="V534" s="320">
        <f t="shared" si="397"/>
        <v>10.439431279999996</v>
      </c>
      <c r="W534" s="320">
        <f t="shared" si="397"/>
        <v>30.923130199999989</v>
      </c>
      <c r="X534" s="320">
        <f t="shared" si="397"/>
        <v>10.439431279999996</v>
      </c>
      <c r="Y534" s="320">
        <f t="shared" si="397"/>
        <v>10.439431279999996</v>
      </c>
      <c r="Z534" s="320">
        <f t="shared" si="397"/>
        <v>10.439431279999996</v>
      </c>
      <c r="AA534" s="320">
        <f t="shared" si="397"/>
        <v>31.318293839999985</v>
      </c>
      <c r="AB534" s="320">
        <f t="shared" si="397"/>
        <v>145.92720742</v>
      </c>
    </row>
    <row r="535" spans="1:28" x14ac:dyDescent="0.25">
      <c r="B535" s="325">
        <v>12</v>
      </c>
      <c r="C535" s="326" t="s">
        <v>123</v>
      </c>
      <c r="D535" s="156"/>
      <c r="E535" s="320">
        <f t="shared" si="387"/>
        <v>10.992113029999999</v>
      </c>
      <c r="F535" s="320">
        <f t="shared" ref="F535:AB535" si="398">F16+F33+F50+F67+F84+F101+F118+F135+F152</f>
        <v>41.830889840000005</v>
      </c>
      <c r="G535" s="320">
        <f t="shared" si="398"/>
        <v>10.72426205</v>
      </c>
      <c r="H535" s="320">
        <f t="shared" si="398"/>
        <v>10.517930060000001</v>
      </c>
      <c r="I535" s="320">
        <f t="shared" si="398"/>
        <v>11.11582035</v>
      </c>
      <c r="J535" s="320">
        <f t="shared" si="398"/>
        <v>32.358012460000005</v>
      </c>
      <c r="K535" s="320">
        <f t="shared" si="398"/>
        <v>111.54004657500001</v>
      </c>
      <c r="L535" s="320">
        <f t="shared" si="398"/>
        <v>9.9016206337037005</v>
      </c>
      <c r="M535" s="320">
        <f t="shared" si="398"/>
        <v>9.0400232729629622</v>
      </c>
      <c r="N535" s="320">
        <f t="shared" si="398"/>
        <v>10.058903152962962</v>
      </c>
      <c r="O535" s="320">
        <f t="shared" si="398"/>
        <v>29.000547059629628</v>
      </c>
      <c r="P535" s="320">
        <f t="shared" si="398"/>
        <v>6.0147331677777771</v>
      </c>
      <c r="Q535" s="320">
        <f t="shared" si="398"/>
        <v>6.7943943811111112</v>
      </c>
      <c r="R535" s="320">
        <f t="shared" si="398"/>
        <v>8.8552445025925905</v>
      </c>
      <c r="S535" s="320">
        <f t="shared" si="398"/>
        <v>21.664372051481479</v>
      </c>
      <c r="T535" s="320">
        <f t="shared" si="398"/>
        <v>6.076350958888888</v>
      </c>
      <c r="U535" s="320">
        <f t="shared" si="398"/>
        <v>6.3559450461777756</v>
      </c>
      <c r="V535" s="320">
        <f t="shared" si="398"/>
        <v>6.3559450461777756</v>
      </c>
      <c r="W535" s="320">
        <f t="shared" si="398"/>
        <v>18.788241051244441</v>
      </c>
      <c r="X535" s="320">
        <f t="shared" si="398"/>
        <v>6.3559450461777756</v>
      </c>
      <c r="Y535" s="320">
        <f t="shared" si="398"/>
        <v>6.3559450461777756</v>
      </c>
      <c r="Z535" s="320">
        <f t="shared" si="398"/>
        <v>6.3559450461777756</v>
      </c>
      <c r="AA535" s="320">
        <f t="shared" si="398"/>
        <v>19.067835138533329</v>
      </c>
      <c r="AB535" s="320">
        <f t="shared" si="398"/>
        <v>88.520995300888885</v>
      </c>
    </row>
    <row r="536" spans="1:28" x14ac:dyDescent="0.25">
      <c r="B536" s="325">
        <v>13</v>
      </c>
      <c r="C536" s="326" t="s">
        <v>124</v>
      </c>
      <c r="D536" s="156"/>
      <c r="E536" s="320">
        <f t="shared" si="387"/>
        <v>10.90077589</v>
      </c>
      <c r="F536" s="320">
        <f t="shared" ref="F536:AB536" si="399">F17+F34+F51+F68+F85+F102+F119+F136+F153</f>
        <v>41.56706501</v>
      </c>
      <c r="G536" s="320">
        <f t="shared" si="399"/>
        <v>10.674364910000001</v>
      </c>
      <c r="H536" s="320">
        <f t="shared" si="399"/>
        <v>10.442467200000001</v>
      </c>
      <c r="I536" s="320">
        <f t="shared" si="399"/>
        <v>11.057380349999999</v>
      </c>
      <c r="J536" s="320">
        <f t="shared" si="399"/>
        <v>32.174212460000007</v>
      </c>
      <c r="K536" s="320">
        <f t="shared" si="399"/>
        <v>110.32820334700001</v>
      </c>
      <c r="L536" s="320">
        <f t="shared" si="399"/>
        <v>9.8674599737037028</v>
      </c>
      <c r="M536" s="320">
        <f t="shared" si="399"/>
        <v>8.967304982962963</v>
      </c>
      <c r="N536" s="320">
        <f t="shared" si="399"/>
        <v>10.009780482962961</v>
      </c>
      <c r="O536" s="320">
        <f t="shared" si="399"/>
        <v>28.844545439629631</v>
      </c>
      <c r="P536" s="320">
        <f t="shared" si="399"/>
        <v>5.9570418377777772</v>
      </c>
      <c r="Q536" s="320">
        <f t="shared" si="399"/>
        <v>6.721559051111111</v>
      </c>
      <c r="R536" s="320">
        <f t="shared" si="399"/>
        <v>8.7519534625925921</v>
      </c>
      <c r="S536" s="320">
        <f t="shared" si="399"/>
        <v>21.430554351481483</v>
      </c>
      <c r="T536" s="320">
        <f t="shared" si="399"/>
        <v>5.9841062988888893</v>
      </c>
      <c r="U536" s="320">
        <f t="shared" si="399"/>
        <v>6.2835007005777763</v>
      </c>
      <c r="V536" s="320">
        <f t="shared" si="399"/>
        <v>6.2835007005777763</v>
      </c>
      <c r="W536" s="320">
        <f t="shared" si="399"/>
        <v>18.55110770004444</v>
      </c>
      <c r="X536" s="320">
        <f t="shared" si="399"/>
        <v>6.2835007005777763</v>
      </c>
      <c r="Y536" s="320">
        <f t="shared" si="399"/>
        <v>6.2835007005777763</v>
      </c>
      <c r="Z536" s="320">
        <f t="shared" si="399"/>
        <v>6.2835007005777763</v>
      </c>
      <c r="AA536" s="320">
        <f t="shared" si="399"/>
        <v>18.85050210173333</v>
      </c>
      <c r="AB536" s="320">
        <f t="shared" si="399"/>
        <v>87.676709592888884</v>
      </c>
    </row>
    <row r="537" spans="1:28" x14ac:dyDescent="0.25">
      <c r="B537" s="325">
        <v>14</v>
      </c>
      <c r="C537" s="326" t="s">
        <v>125</v>
      </c>
      <c r="D537" s="156"/>
      <c r="E537" s="320">
        <f t="shared" si="387"/>
        <v>10.45822349</v>
      </c>
      <c r="F537" s="320">
        <f t="shared" ref="F537:AB537" si="400">F18+F35+F52+F69+F86+F103+F120+F137+F154</f>
        <v>47.046047309474531</v>
      </c>
      <c r="G537" s="320">
        <f t="shared" si="400"/>
        <v>10.052372339999998</v>
      </c>
      <c r="H537" s="320">
        <f t="shared" si="400"/>
        <v>10.272225830000002</v>
      </c>
      <c r="I537" s="320">
        <f t="shared" si="400"/>
        <v>10.631225390000003</v>
      </c>
      <c r="J537" s="320">
        <f t="shared" si="400"/>
        <v>30.955823560000002</v>
      </c>
      <c r="K537" s="320">
        <f t="shared" si="400"/>
        <v>112.69078556480001</v>
      </c>
      <c r="L537" s="320">
        <f t="shared" si="400"/>
        <v>8.9402883229629619</v>
      </c>
      <c r="M537" s="320">
        <f t="shared" si="400"/>
        <v>8.3178779303703685</v>
      </c>
      <c r="N537" s="320">
        <f t="shared" si="400"/>
        <v>8.8592188103703684</v>
      </c>
      <c r="O537" s="320">
        <f t="shared" si="400"/>
        <v>26.117385063703704</v>
      </c>
      <c r="P537" s="320">
        <f t="shared" si="400"/>
        <v>5.7819755922222216</v>
      </c>
      <c r="Q537" s="320">
        <f t="shared" si="400"/>
        <v>6.409985038888891</v>
      </c>
      <c r="R537" s="320">
        <f t="shared" si="400"/>
        <v>8.0516921240740746</v>
      </c>
      <c r="S537" s="320">
        <f t="shared" si="400"/>
        <v>20.243652755185188</v>
      </c>
      <c r="T537" s="320">
        <f t="shared" si="400"/>
        <v>5.9354184011111109</v>
      </c>
      <c r="U537" s="320">
        <f t="shared" si="400"/>
        <v>6.1260908558222198</v>
      </c>
      <c r="V537" s="320">
        <f t="shared" si="400"/>
        <v>6.1260908558222198</v>
      </c>
      <c r="W537" s="320">
        <f t="shared" si="400"/>
        <v>18.187600112755554</v>
      </c>
      <c r="X537" s="320">
        <f t="shared" si="400"/>
        <v>6.1260908558222198</v>
      </c>
      <c r="Y537" s="320">
        <f t="shared" si="400"/>
        <v>6.1260908558222198</v>
      </c>
      <c r="Z537" s="320">
        <f t="shared" si="400"/>
        <v>6.1260908558222198</v>
      </c>
      <c r="AA537" s="320">
        <f t="shared" si="400"/>
        <v>18.378272567466659</v>
      </c>
      <c r="AB537" s="320">
        <f t="shared" si="400"/>
        <v>82.926910499111102</v>
      </c>
    </row>
    <row r="538" spans="1:28" x14ac:dyDescent="0.25">
      <c r="B538" s="325">
        <v>15</v>
      </c>
      <c r="C538" s="326" t="s">
        <v>126</v>
      </c>
      <c r="D538" s="156"/>
      <c r="E538" s="320">
        <f t="shared" si="387"/>
        <v>12.18570377</v>
      </c>
      <c r="F538" s="320">
        <f t="shared" ref="F538:AB538" si="401">F19+F36+F53+F70+F87+F104+F121+F138+F155</f>
        <v>52.297911273835325</v>
      </c>
      <c r="G538" s="320">
        <f t="shared" si="401"/>
        <v>11.862238129999998</v>
      </c>
      <c r="H538" s="320">
        <f t="shared" si="401"/>
        <v>11.9094736</v>
      </c>
      <c r="I538" s="320">
        <f t="shared" si="401"/>
        <v>12.43056106</v>
      </c>
      <c r="J538" s="320">
        <f t="shared" si="401"/>
        <v>36.202272790000002</v>
      </c>
      <c r="K538" s="320">
        <f t="shared" si="401"/>
        <v>127.77124669199999</v>
      </c>
      <c r="L538" s="320">
        <f t="shared" si="401"/>
        <v>10.546803313703702</v>
      </c>
      <c r="M538" s="320">
        <f t="shared" si="401"/>
        <v>9.6935526029629617</v>
      </c>
      <c r="N538" s="320">
        <f t="shared" si="401"/>
        <v>10.519650122962961</v>
      </c>
      <c r="O538" s="320">
        <f t="shared" si="401"/>
        <v>30.760006039629634</v>
      </c>
      <c r="P538" s="320">
        <f t="shared" si="401"/>
        <v>6.588747917777777</v>
      </c>
      <c r="Q538" s="320">
        <f t="shared" si="401"/>
        <v>7.4754611711111112</v>
      </c>
      <c r="R538" s="320">
        <f t="shared" si="401"/>
        <v>8.7538381225925939</v>
      </c>
      <c r="S538" s="320">
        <f t="shared" si="401"/>
        <v>22.818047211481481</v>
      </c>
      <c r="T538" s="320">
        <f t="shared" si="401"/>
        <v>6.8159532588888894</v>
      </c>
      <c r="U538" s="320">
        <f t="shared" si="401"/>
        <v>6.9788599557777751</v>
      </c>
      <c r="V538" s="320">
        <f t="shared" si="401"/>
        <v>6.9788599557777751</v>
      </c>
      <c r="W538" s="320">
        <f t="shared" si="401"/>
        <v>20.77367317044444</v>
      </c>
      <c r="X538" s="320">
        <f t="shared" si="401"/>
        <v>6.9788599557777751</v>
      </c>
      <c r="Y538" s="320">
        <f t="shared" si="401"/>
        <v>6.9788599557777751</v>
      </c>
      <c r="Z538" s="320">
        <f t="shared" si="401"/>
        <v>6.9788599557777751</v>
      </c>
      <c r="AA538" s="320">
        <f t="shared" si="401"/>
        <v>20.936579867333325</v>
      </c>
      <c r="AB538" s="320">
        <f t="shared" si="401"/>
        <v>95.28830628888889</v>
      </c>
    </row>
    <row r="539" spans="1:28" x14ac:dyDescent="0.25">
      <c r="B539" s="325">
        <v>16</v>
      </c>
      <c r="C539" s="326" t="s">
        <v>127</v>
      </c>
      <c r="D539" s="156"/>
      <c r="E539" s="320">
        <f t="shared" si="387"/>
        <v>20.68812831</v>
      </c>
      <c r="F539" s="320">
        <f t="shared" ref="F539:AB539" si="402">F20+F37+F54+F71+F88+F105+F122+F139+F156</f>
        <v>79.619607999999985</v>
      </c>
      <c r="G539" s="320">
        <f t="shared" si="402"/>
        <v>19.877368690000001</v>
      </c>
      <c r="H539" s="320">
        <f t="shared" si="402"/>
        <v>19.573592190000003</v>
      </c>
      <c r="I539" s="320">
        <f t="shared" si="402"/>
        <v>20.804444389999997</v>
      </c>
      <c r="J539" s="320">
        <f t="shared" si="402"/>
        <v>60.255405270000011</v>
      </c>
      <c r="K539" s="320">
        <f t="shared" si="402"/>
        <v>207.86412668620002</v>
      </c>
      <c r="L539" s="320">
        <f t="shared" si="402"/>
        <v>18.120323437407404</v>
      </c>
      <c r="M539" s="320">
        <f t="shared" si="402"/>
        <v>16.555705455925924</v>
      </c>
      <c r="N539" s="320">
        <f t="shared" si="402"/>
        <v>18.580563955925925</v>
      </c>
      <c r="O539" s="320">
        <f t="shared" si="402"/>
        <v>53.256592849259263</v>
      </c>
      <c r="P539" s="320">
        <f t="shared" si="402"/>
        <v>10.487278875555555</v>
      </c>
      <c r="Q539" s="320">
        <f t="shared" si="402"/>
        <v>12.126050832222223</v>
      </c>
      <c r="R539" s="320">
        <f t="shared" si="402"/>
        <v>14.939143045185185</v>
      </c>
      <c r="S539" s="320">
        <f t="shared" si="402"/>
        <v>37.552472752962963</v>
      </c>
      <c r="T539" s="320">
        <f t="shared" si="402"/>
        <v>10.817299567777777</v>
      </c>
      <c r="U539" s="320">
        <f t="shared" si="402"/>
        <v>11.294582609555551</v>
      </c>
      <c r="V539" s="320">
        <f t="shared" si="402"/>
        <v>11.294582609555551</v>
      </c>
      <c r="W539" s="320">
        <f t="shared" si="402"/>
        <v>33.406464786888883</v>
      </c>
      <c r="X539" s="320">
        <f t="shared" si="402"/>
        <v>11.294582609555551</v>
      </c>
      <c r="Y539" s="320">
        <f t="shared" si="402"/>
        <v>11.294582609555551</v>
      </c>
      <c r="Z539" s="320">
        <f t="shared" si="402"/>
        <v>11.294582609555551</v>
      </c>
      <c r="AA539" s="320">
        <f t="shared" si="402"/>
        <v>33.88374782866665</v>
      </c>
      <c r="AB539" s="320">
        <f t="shared" si="402"/>
        <v>158.09927821777774</v>
      </c>
    </row>
    <row r="540" spans="1:28" s="110" customFormat="1" x14ac:dyDescent="0.25">
      <c r="A540" s="101"/>
      <c r="B540" s="321" t="s">
        <v>49</v>
      </c>
      <c r="C540" s="322" t="s">
        <v>248</v>
      </c>
      <c r="D540" s="323"/>
      <c r="E540" s="324">
        <f>SUM(E541:E556)</f>
        <v>36.176107999999992</v>
      </c>
      <c r="F540" s="324">
        <f t="shared" ref="F540:AB540" si="403">SUM(F541:F556)</f>
        <v>133.10194500000003</v>
      </c>
      <c r="G540" s="324">
        <f t="shared" si="403"/>
        <v>38.263494000000001</v>
      </c>
      <c r="H540" s="324">
        <f t="shared" si="403"/>
        <v>60.641266999999999</v>
      </c>
      <c r="I540" s="324">
        <f t="shared" si="403"/>
        <v>48.991776000000002</v>
      </c>
      <c r="J540" s="324">
        <f t="shared" si="403"/>
        <v>147.896537</v>
      </c>
      <c r="K540" s="324">
        <f t="shared" si="403"/>
        <v>524.81932551999989</v>
      </c>
      <c r="L540" s="324">
        <f t="shared" si="403"/>
        <v>33.776862999999992</v>
      </c>
      <c r="M540" s="324">
        <f t="shared" si="403"/>
        <v>30.849106000000003</v>
      </c>
      <c r="N540" s="324">
        <f t="shared" si="403"/>
        <v>38.376635999999991</v>
      </c>
      <c r="O540" s="324">
        <f t="shared" si="403"/>
        <v>103.00260499999999</v>
      </c>
      <c r="P540" s="324">
        <f t="shared" si="403"/>
        <v>33.741295999999998</v>
      </c>
      <c r="Q540" s="324">
        <f t="shared" si="403"/>
        <v>29.612466999999995</v>
      </c>
      <c r="R540" s="324">
        <f t="shared" si="403"/>
        <v>31.497116999999996</v>
      </c>
      <c r="S540" s="324">
        <f t="shared" si="403"/>
        <v>94.850879999999975</v>
      </c>
      <c r="T540" s="324">
        <f t="shared" si="403"/>
        <v>34.592502999999994</v>
      </c>
      <c r="U540" s="324">
        <f t="shared" si="403"/>
        <v>30.557262360000003</v>
      </c>
      <c r="V540" s="324">
        <f t="shared" si="403"/>
        <v>30.557262360000003</v>
      </c>
      <c r="W540" s="324">
        <f t="shared" si="403"/>
        <v>95.707027719999999</v>
      </c>
      <c r="X540" s="324">
        <f t="shared" si="403"/>
        <v>30.557262360000003</v>
      </c>
      <c r="Y540" s="324">
        <f t="shared" si="403"/>
        <v>30.557262360000003</v>
      </c>
      <c r="Z540" s="324">
        <f t="shared" si="403"/>
        <v>30.557262360000003</v>
      </c>
      <c r="AA540" s="324">
        <f t="shared" si="403"/>
        <v>91.671787080000016</v>
      </c>
      <c r="AB540" s="324">
        <f t="shared" si="403"/>
        <v>385.23229979999991</v>
      </c>
    </row>
    <row r="541" spans="1:28" x14ac:dyDescent="0.25">
      <c r="B541" s="325">
        <v>1</v>
      </c>
      <c r="C541" s="326" t="s">
        <v>112</v>
      </c>
      <c r="D541" s="156"/>
      <c r="E541" s="320">
        <f>E159+E176+E193+E210+E227+E244+E261</f>
        <v>3.2272302600000002</v>
      </c>
      <c r="F541" s="320">
        <f t="shared" ref="F541:AB541" si="404">F159+F176+F193+F210+F227+F244+F261</f>
        <v>12.20424122</v>
      </c>
      <c r="G541" s="320">
        <f t="shared" si="404"/>
        <v>3.4123174399999998</v>
      </c>
      <c r="H541" s="320">
        <f t="shared" si="404"/>
        <v>5.8278993000000003</v>
      </c>
      <c r="I541" s="320">
        <f t="shared" si="404"/>
        <v>4.5911668399999996</v>
      </c>
      <c r="J541" s="320">
        <f t="shared" si="404"/>
        <v>13.831383580000001</v>
      </c>
      <c r="K541" s="320">
        <f t="shared" si="404"/>
        <v>47.454517452799998</v>
      </c>
      <c r="L541" s="320">
        <f t="shared" si="404"/>
        <v>3.3817018199999995</v>
      </c>
      <c r="M541" s="320">
        <f t="shared" si="404"/>
        <v>3.0060351399999998</v>
      </c>
      <c r="N541" s="320">
        <f t="shared" si="404"/>
        <v>3.8484474</v>
      </c>
      <c r="O541" s="320">
        <f t="shared" si="404"/>
        <v>10.236184360000001</v>
      </c>
      <c r="P541" s="320">
        <f t="shared" si="404"/>
        <v>3.2754894999999995</v>
      </c>
      <c r="Q541" s="320">
        <f t="shared" si="404"/>
        <v>2.9199501199999998</v>
      </c>
      <c r="R541" s="320">
        <f t="shared" si="404"/>
        <v>2.9825040200000004</v>
      </c>
      <c r="S541" s="320">
        <f t="shared" si="404"/>
        <v>9.1779436399999987</v>
      </c>
      <c r="T541" s="320">
        <f t="shared" si="404"/>
        <v>3.2451355399999997</v>
      </c>
      <c r="U541" s="320">
        <f t="shared" si="404"/>
        <v>2.9662965911999999</v>
      </c>
      <c r="V541" s="320">
        <f t="shared" si="404"/>
        <v>2.9662965911999999</v>
      </c>
      <c r="W541" s="320">
        <f t="shared" si="404"/>
        <v>9.1777287224000013</v>
      </c>
      <c r="X541" s="320">
        <f t="shared" si="404"/>
        <v>2.9662965911999999</v>
      </c>
      <c r="Y541" s="320">
        <f t="shared" si="404"/>
        <v>2.9662965911999999</v>
      </c>
      <c r="Z541" s="320">
        <f t="shared" si="404"/>
        <v>2.9662965911999999</v>
      </c>
      <c r="AA541" s="320">
        <f t="shared" si="404"/>
        <v>8.8988897736000006</v>
      </c>
      <c r="AB541" s="320">
        <f t="shared" si="404"/>
        <v>37.490746496</v>
      </c>
    </row>
    <row r="542" spans="1:28" x14ac:dyDescent="0.25">
      <c r="B542" s="325">
        <v>2</v>
      </c>
      <c r="C542" s="326" t="s">
        <v>113</v>
      </c>
      <c r="D542" s="156"/>
      <c r="E542" s="320">
        <f t="shared" ref="E542:E556" si="405">E160+E177+E194+E211+E228+E245+E262</f>
        <v>3.59984093</v>
      </c>
      <c r="F542" s="320">
        <f t="shared" ref="F542:AB542" si="406">F160+F177+F194+F211+F228+F245+F262</f>
        <v>13.23807519</v>
      </c>
      <c r="G542" s="320">
        <f t="shared" si="406"/>
        <v>3.77716779</v>
      </c>
      <c r="H542" s="320">
        <f t="shared" si="406"/>
        <v>5.9912962299999997</v>
      </c>
      <c r="I542" s="320">
        <f t="shared" si="406"/>
        <v>4.8426332500000004</v>
      </c>
      <c r="J542" s="320">
        <f t="shared" si="406"/>
        <v>14.611097270000002</v>
      </c>
      <c r="K542" s="320">
        <f t="shared" si="406"/>
        <v>51.688738429799997</v>
      </c>
      <c r="L542" s="320">
        <f t="shared" si="406"/>
        <v>3.2383869700000001</v>
      </c>
      <c r="M542" s="320">
        <f t="shared" si="406"/>
        <v>2.9421406399999999</v>
      </c>
      <c r="N542" s="320">
        <f t="shared" si="406"/>
        <v>3.6959418099999999</v>
      </c>
      <c r="O542" s="320">
        <f t="shared" si="406"/>
        <v>9.8764694200000012</v>
      </c>
      <c r="P542" s="320">
        <f t="shared" si="406"/>
        <v>3.1769679399999999</v>
      </c>
      <c r="Q542" s="320">
        <f t="shared" si="406"/>
        <v>2.8161130999999999</v>
      </c>
      <c r="R542" s="320">
        <f t="shared" si="406"/>
        <v>2.9397472899999997</v>
      </c>
      <c r="S542" s="320">
        <f t="shared" si="406"/>
        <v>8.9328283299999995</v>
      </c>
      <c r="T542" s="320">
        <f t="shared" si="406"/>
        <v>3.1931122699999999</v>
      </c>
      <c r="U542" s="320">
        <f t="shared" si="406"/>
        <v>2.8944746296000003</v>
      </c>
      <c r="V542" s="320">
        <f t="shared" si="406"/>
        <v>2.8944746296000003</v>
      </c>
      <c r="W542" s="320">
        <f t="shared" si="406"/>
        <v>8.982061529200001</v>
      </c>
      <c r="X542" s="320">
        <f t="shared" si="406"/>
        <v>2.8944746296000003</v>
      </c>
      <c r="Y542" s="320">
        <f t="shared" si="406"/>
        <v>2.8944746296000003</v>
      </c>
      <c r="Z542" s="320">
        <f t="shared" si="406"/>
        <v>2.8944746296000003</v>
      </c>
      <c r="AA542" s="320">
        <f t="shared" si="406"/>
        <v>8.6834238888000002</v>
      </c>
      <c r="AB542" s="320">
        <f t="shared" si="406"/>
        <v>36.474783168000002</v>
      </c>
    </row>
    <row r="543" spans="1:28" x14ac:dyDescent="0.25">
      <c r="B543" s="325">
        <v>3</v>
      </c>
      <c r="C543" s="326" t="s">
        <v>114</v>
      </c>
      <c r="D543" s="156"/>
      <c r="E543" s="320">
        <f t="shared" si="405"/>
        <v>3.59984093</v>
      </c>
      <c r="F543" s="320">
        <f t="shared" ref="F543:AB543" si="407">F161+F178+F195+F212+F229+F246+F263</f>
        <v>13.23807519</v>
      </c>
      <c r="G543" s="320">
        <f t="shared" si="407"/>
        <v>3.77716779</v>
      </c>
      <c r="H543" s="320">
        <f t="shared" si="407"/>
        <v>5.9912962299999997</v>
      </c>
      <c r="I543" s="320">
        <f t="shared" si="407"/>
        <v>4.8426332500000004</v>
      </c>
      <c r="J543" s="320">
        <f t="shared" si="407"/>
        <v>14.611097270000002</v>
      </c>
      <c r="K543" s="320">
        <f t="shared" si="407"/>
        <v>51.688738429799997</v>
      </c>
      <c r="L543" s="320">
        <f t="shared" si="407"/>
        <v>3.2383869700000001</v>
      </c>
      <c r="M543" s="320">
        <f t="shared" si="407"/>
        <v>2.9421406399999999</v>
      </c>
      <c r="N543" s="320">
        <f t="shared" si="407"/>
        <v>3.6959418099999999</v>
      </c>
      <c r="O543" s="320">
        <f t="shared" si="407"/>
        <v>9.8764694200000012</v>
      </c>
      <c r="P543" s="320">
        <f t="shared" si="407"/>
        <v>3.1769679399999999</v>
      </c>
      <c r="Q543" s="320">
        <f t="shared" si="407"/>
        <v>2.8161130999999999</v>
      </c>
      <c r="R543" s="320">
        <f t="shared" si="407"/>
        <v>2.9397472899999997</v>
      </c>
      <c r="S543" s="320">
        <f t="shared" si="407"/>
        <v>8.9328283299999995</v>
      </c>
      <c r="T543" s="320">
        <f t="shared" si="407"/>
        <v>3.1931122699999999</v>
      </c>
      <c r="U543" s="320">
        <f t="shared" si="407"/>
        <v>2.8944746296000003</v>
      </c>
      <c r="V543" s="320">
        <f t="shared" si="407"/>
        <v>2.8944746296000003</v>
      </c>
      <c r="W543" s="320">
        <f t="shared" si="407"/>
        <v>8.982061529200001</v>
      </c>
      <c r="X543" s="320">
        <f t="shared" si="407"/>
        <v>2.8944746296000003</v>
      </c>
      <c r="Y543" s="320">
        <f t="shared" si="407"/>
        <v>2.8944746296000003</v>
      </c>
      <c r="Z543" s="320">
        <f t="shared" si="407"/>
        <v>2.8944746296000003</v>
      </c>
      <c r="AA543" s="320">
        <f t="shared" si="407"/>
        <v>8.6834238888000002</v>
      </c>
      <c r="AB543" s="320">
        <f t="shared" si="407"/>
        <v>36.474783168000002</v>
      </c>
    </row>
    <row r="544" spans="1:28" x14ac:dyDescent="0.25">
      <c r="B544" s="325">
        <v>4</v>
      </c>
      <c r="C544" s="326" t="s">
        <v>115</v>
      </c>
      <c r="D544" s="156"/>
      <c r="E544" s="320">
        <f t="shared" si="405"/>
        <v>2.8640609800000001</v>
      </c>
      <c r="F544" s="320">
        <f t="shared" ref="F544:AB544" si="408">F162+F179+F196+F213+F230+F247+F264</f>
        <v>10.22661854</v>
      </c>
      <c r="G544" s="320">
        <f t="shared" si="408"/>
        <v>3.0156961999999998</v>
      </c>
      <c r="H544" s="320">
        <f t="shared" si="408"/>
        <v>4.4201843400000005</v>
      </c>
      <c r="I544" s="320">
        <f t="shared" si="408"/>
        <v>3.63312876</v>
      </c>
      <c r="J544" s="320">
        <f t="shared" si="408"/>
        <v>11.069009299999999</v>
      </c>
      <c r="K544" s="320">
        <f t="shared" si="408"/>
        <v>41.198282690399999</v>
      </c>
      <c r="L544" s="320">
        <f t="shared" si="408"/>
        <v>2.3377259600000002</v>
      </c>
      <c r="M544" s="320">
        <f t="shared" si="408"/>
        <v>2.1923108200000003</v>
      </c>
      <c r="N544" s="320">
        <f t="shared" si="408"/>
        <v>2.6125827399999997</v>
      </c>
      <c r="O544" s="320">
        <f t="shared" si="408"/>
        <v>7.1426195200000002</v>
      </c>
      <c r="P544" s="320">
        <f t="shared" si="408"/>
        <v>2.39882098</v>
      </c>
      <c r="Q544" s="320">
        <f t="shared" si="408"/>
        <v>2.1023386400000001</v>
      </c>
      <c r="R544" s="320">
        <f t="shared" si="408"/>
        <v>2.2901481600000002</v>
      </c>
      <c r="S544" s="320">
        <f t="shared" si="408"/>
        <v>6.7913077799999995</v>
      </c>
      <c r="T544" s="320">
        <f t="shared" si="408"/>
        <v>2.5323114800000002</v>
      </c>
      <c r="U544" s="320">
        <f t="shared" si="408"/>
        <v>2.1747152104</v>
      </c>
      <c r="V544" s="320">
        <f t="shared" si="408"/>
        <v>2.1747152104</v>
      </c>
      <c r="W544" s="320">
        <f t="shared" si="408"/>
        <v>6.8817419008000007</v>
      </c>
      <c r="X544" s="320">
        <f t="shared" si="408"/>
        <v>2.1747152104</v>
      </c>
      <c r="Y544" s="320">
        <f t="shared" si="408"/>
        <v>2.1747152104</v>
      </c>
      <c r="Z544" s="320">
        <f t="shared" si="408"/>
        <v>2.1747152104</v>
      </c>
      <c r="AA544" s="320">
        <f t="shared" si="408"/>
        <v>6.5241456311999997</v>
      </c>
      <c r="AB544" s="320">
        <f t="shared" si="408"/>
        <v>27.339814831999998</v>
      </c>
    </row>
    <row r="545" spans="1:28" x14ac:dyDescent="0.25">
      <c r="B545" s="325">
        <v>5</v>
      </c>
      <c r="C545" s="326" t="s">
        <v>116</v>
      </c>
      <c r="D545" s="156"/>
      <c r="E545" s="320">
        <f t="shared" si="405"/>
        <v>2.8640609800000001</v>
      </c>
      <c r="F545" s="320">
        <f t="shared" ref="F545:AB545" si="409">F163+F180+F197+F214+F231+F248+F265</f>
        <v>10.22661854</v>
      </c>
      <c r="G545" s="320">
        <f t="shared" si="409"/>
        <v>3.0156961999999998</v>
      </c>
      <c r="H545" s="320">
        <f t="shared" si="409"/>
        <v>4.4201843400000005</v>
      </c>
      <c r="I545" s="320">
        <f t="shared" si="409"/>
        <v>3.63312876</v>
      </c>
      <c r="J545" s="320">
        <f t="shared" si="409"/>
        <v>11.069009299999999</v>
      </c>
      <c r="K545" s="320">
        <f t="shared" si="409"/>
        <v>41.198282690399999</v>
      </c>
      <c r="L545" s="320">
        <f t="shared" si="409"/>
        <v>2.3377259600000002</v>
      </c>
      <c r="M545" s="320">
        <f t="shared" si="409"/>
        <v>2.1923108200000003</v>
      </c>
      <c r="N545" s="320">
        <f t="shared" si="409"/>
        <v>2.6125827399999997</v>
      </c>
      <c r="O545" s="320">
        <f t="shared" si="409"/>
        <v>7.1426195200000002</v>
      </c>
      <c r="P545" s="320">
        <f t="shared" si="409"/>
        <v>2.39882098</v>
      </c>
      <c r="Q545" s="320">
        <f t="shared" si="409"/>
        <v>2.1023386400000001</v>
      </c>
      <c r="R545" s="320">
        <f t="shared" si="409"/>
        <v>2.2901481600000002</v>
      </c>
      <c r="S545" s="320">
        <f t="shared" si="409"/>
        <v>6.7913077799999995</v>
      </c>
      <c r="T545" s="320">
        <f t="shared" si="409"/>
        <v>2.5323114800000002</v>
      </c>
      <c r="U545" s="320">
        <f t="shared" si="409"/>
        <v>2.1747152104</v>
      </c>
      <c r="V545" s="320">
        <f t="shared" si="409"/>
        <v>2.1747152104</v>
      </c>
      <c r="W545" s="320">
        <f t="shared" si="409"/>
        <v>6.8817419008000007</v>
      </c>
      <c r="X545" s="320">
        <f t="shared" si="409"/>
        <v>2.1747152104</v>
      </c>
      <c r="Y545" s="320">
        <f t="shared" si="409"/>
        <v>2.1747152104</v>
      </c>
      <c r="Z545" s="320">
        <f t="shared" si="409"/>
        <v>2.1747152104</v>
      </c>
      <c r="AA545" s="320">
        <f t="shared" si="409"/>
        <v>6.5241456311999997</v>
      </c>
      <c r="AB545" s="320">
        <f t="shared" si="409"/>
        <v>27.339814831999998</v>
      </c>
    </row>
    <row r="546" spans="1:28" x14ac:dyDescent="0.25">
      <c r="B546" s="325">
        <v>6</v>
      </c>
      <c r="C546" s="326" t="s">
        <v>117</v>
      </c>
      <c r="D546" s="156"/>
      <c r="E546" s="320">
        <f t="shared" si="405"/>
        <v>2.7475554099999999</v>
      </c>
      <c r="F546" s="320">
        <f t="shared" ref="F546:AB546" si="410">F164+F181+F198+F215+F232+F249+F266</f>
        <v>10.292715490000001</v>
      </c>
      <c r="G546" s="320">
        <f t="shared" si="410"/>
        <v>2.8689118499999999</v>
      </c>
      <c r="H546" s="320">
        <f t="shared" si="410"/>
        <v>4.5995306899999999</v>
      </c>
      <c r="I546" s="320">
        <f t="shared" si="410"/>
        <v>3.8378338699999999</v>
      </c>
      <c r="J546" s="320">
        <f t="shared" si="410"/>
        <v>11.306276410000001</v>
      </c>
      <c r="K546" s="320">
        <f t="shared" si="410"/>
        <v>39.404473622200001</v>
      </c>
      <c r="L546" s="320">
        <f t="shared" si="410"/>
        <v>2.6548558299999998</v>
      </c>
      <c r="M546" s="320">
        <f t="shared" si="410"/>
        <v>2.3156550600000001</v>
      </c>
      <c r="N546" s="320">
        <f t="shared" si="410"/>
        <v>3.0307727299999998</v>
      </c>
      <c r="O546" s="320">
        <f t="shared" si="410"/>
        <v>8.0012836199999988</v>
      </c>
      <c r="P546" s="320">
        <f t="shared" si="410"/>
        <v>2.5118256800000003</v>
      </c>
      <c r="Q546" s="320">
        <f t="shared" si="410"/>
        <v>2.2760891000000001</v>
      </c>
      <c r="R546" s="320">
        <f t="shared" si="410"/>
        <v>2.2556703499999999</v>
      </c>
      <c r="S546" s="320">
        <f t="shared" si="410"/>
        <v>7.0435851299999994</v>
      </c>
      <c r="T546" s="320">
        <f t="shared" si="410"/>
        <v>2.3916543699999999</v>
      </c>
      <c r="U546" s="320">
        <f t="shared" si="410"/>
        <v>2.3154598719999999</v>
      </c>
      <c r="V546" s="320">
        <f t="shared" si="410"/>
        <v>2.3154598719999999</v>
      </c>
      <c r="W546" s="320">
        <f t="shared" si="410"/>
        <v>7.0225741140000002</v>
      </c>
      <c r="X546" s="320">
        <f t="shared" si="410"/>
        <v>2.3154598719999999</v>
      </c>
      <c r="Y546" s="320">
        <f t="shared" si="410"/>
        <v>2.3154598719999999</v>
      </c>
      <c r="Z546" s="320">
        <f t="shared" si="410"/>
        <v>2.3154598719999999</v>
      </c>
      <c r="AA546" s="320">
        <f t="shared" si="410"/>
        <v>6.9463796159999998</v>
      </c>
      <c r="AB546" s="320">
        <f t="shared" si="410"/>
        <v>29.013822479999995</v>
      </c>
    </row>
    <row r="547" spans="1:28" x14ac:dyDescent="0.25">
      <c r="B547" s="325">
        <v>7</v>
      </c>
      <c r="C547" s="326" t="s">
        <v>118</v>
      </c>
      <c r="D547" s="156"/>
      <c r="E547" s="320">
        <f t="shared" si="405"/>
        <v>2.7475554099999999</v>
      </c>
      <c r="F547" s="320">
        <f t="shared" ref="F547:AB547" si="411">F165+F182+F199+F216+F233+F250+F267</f>
        <v>10.292715490000001</v>
      </c>
      <c r="G547" s="320">
        <f t="shared" si="411"/>
        <v>2.8689118499999999</v>
      </c>
      <c r="H547" s="320">
        <f t="shared" si="411"/>
        <v>4.5995306899999999</v>
      </c>
      <c r="I547" s="320">
        <f t="shared" si="411"/>
        <v>3.8378338699999999</v>
      </c>
      <c r="J547" s="320">
        <f t="shared" si="411"/>
        <v>11.306276410000001</v>
      </c>
      <c r="K547" s="320">
        <f t="shared" si="411"/>
        <v>39.404473622200001</v>
      </c>
      <c r="L547" s="320">
        <f t="shared" si="411"/>
        <v>2.6548558299999998</v>
      </c>
      <c r="M547" s="320">
        <f t="shared" si="411"/>
        <v>2.3156550600000001</v>
      </c>
      <c r="N547" s="320">
        <f t="shared" si="411"/>
        <v>3.0307727299999998</v>
      </c>
      <c r="O547" s="320">
        <f t="shared" si="411"/>
        <v>8.0012836199999988</v>
      </c>
      <c r="P547" s="320">
        <f t="shared" si="411"/>
        <v>2.5118256800000003</v>
      </c>
      <c r="Q547" s="320">
        <f t="shared" si="411"/>
        <v>2.2760891000000001</v>
      </c>
      <c r="R547" s="320">
        <f t="shared" si="411"/>
        <v>2.2556703499999999</v>
      </c>
      <c r="S547" s="320">
        <f t="shared" si="411"/>
        <v>7.0435851299999994</v>
      </c>
      <c r="T547" s="320">
        <f t="shared" si="411"/>
        <v>2.3916543699999999</v>
      </c>
      <c r="U547" s="320">
        <f t="shared" si="411"/>
        <v>2.3154598719999999</v>
      </c>
      <c r="V547" s="320">
        <f t="shared" si="411"/>
        <v>2.3154598719999999</v>
      </c>
      <c r="W547" s="320">
        <f t="shared" si="411"/>
        <v>7.0225741140000002</v>
      </c>
      <c r="X547" s="320">
        <f t="shared" si="411"/>
        <v>2.3154598719999999</v>
      </c>
      <c r="Y547" s="320">
        <f t="shared" si="411"/>
        <v>2.3154598719999999</v>
      </c>
      <c r="Z547" s="320">
        <f t="shared" si="411"/>
        <v>2.3154598719999999</v>
      </c>
      <c r="AA547" s="320">
        <f t="shared" si="411"/>
        <v>6.9463796159999998</v>
      </c>
      <c r="AB547" s="320">
        <f t="shared" si="411"/>
        <v>29.013822479999995</v>
      </c>
    </row>
    <row r="548" spans="1:28" x14ac:dyDescent="0.25">
      <c r="B548" s="325">
        <v>8</v>
      </c>
      <c r="C548" s="326" t="s">
        <v>119</v>
      </c>
      <c r="D548" s="156"/>
      <c r="E548" s="320">
        <f t="shared" si="405"/>
        <v>2.1629041399999998</v>
      </c>
      <c r="F548" s="320">
        <f t="shared" ref="F548:AB548" si="412">F166+F183+F200+F217+F234+F251+F268</f>
        <v>7.9482984400000003</v>
      </c>
      <c r="G548" s="320">
        <f t="shared" si="412"/>
        <v>2.2596252400000001</v>
      </c>
      <c r="H548" s="320">
        <f t="shared" si="412"/>
        <v>3.3632564400000002</v>
      </c>
      <c r="I548" s="320">
        <f t="shared" si="412"/>
        <v>2.9050851199999999</v>
      </c>
      <c r="J548" s="320">
        <f t="shared" si="412"/>
        <v>8.5279668000000015</v>
      </c>
      <c r="K548" s="320">
        <f t="shared" si="412"/>
        <v>30.634344499999997</v>
      </c>
      <c r="L548" s="320">
        <f t="shared" si="412"/>
        <v>1.9039475999999997</v>
      </c>
      <c r="M548" s="320">
        <f t="shared" si="412"/>
        <v>1.7157319</v>
      </c>
      <c r="N548" s="320">
        <f t="shared" si="412"/>
        <v>2.1789397799999999</v>
      </c>
      <c r="O548" s="320">
        <f t="shared" si="412"/>
        <v>5.7986192800000005</v>
      </c>
      <c r="P548" s="320">
        <f t="shared" si="412"/>
        <v>1.84694454</v>
      </c>
      <c r="Q548" s="320">
        <f t="shared" si="412"/>
        <v>1.6476274</v>
      </c>
      <c r="R548" s="320">
        <f t="shared" si="412"/>
        <v>1.69780588</v>
      </c>
      <c r="S548" s="320">
        <f t="shared" si="412"/>
        <v>5.1923778199999999</v>
      </c>
      <c r="T548" s="320">
        <f t="shared" si="412"/>
        <v>1.8255888799999997</v>
      </c>
      <c r="U548" s="320">
        <f t="shared" si="412"/>
        <v>1.6938905896000003</v>
      </c>
      <c r="V548" s="320">
        <f t="shared" si="412"/>
        <v>1.6938905896000003</v>
      </c>
      <c r="W548" s="320">
        <f t="shared" si="412"/>
        <v>5.2133700592000007</v>
      </c>
      <c r="X548" s="320">
        <f t="shared" si="412"/>
        <v>1.6938905896000003</v>
      </c>
      <c r="Y548" s="320">
        <f t="shared" si="412"/>
        <v>1.6938905896000003</v>
      </c>
      <c r="Z548" s="320">
        <f t="shared" si="412"/>
        <v>1.6938905896000003</v>
      </c>
      <c r="AA548" s="320">
        <f t="shared" si="412"/>
        <v>5.0816717687999997</v>
      </c>
      <c r="AB548" s="320">
        <f t="shared" si="412"/>
        <v>21.286038927999996</v>
      </c>
    </row>
    <row r="549" spans="1:28" x14ac:dyDescent="0.25">
      <c r="B549" s="325">
        <v>9</v>
      </c>
      <c r="C549" s="326" t="s">
        <v>120</v>
      </c>
      <c r="D549" s="156"/>
      <c r="E549" s="320">
        <f t="shared" si="405"/>
        <v>2.1629041399999998</v>
      </c>
      <c r="F549" s="320">
        <f t="shared" ref="F549:AB549" si="413">F167+F184+F201+F218+F235+F252+F269</f>
        <v>7.9482984400000003</v>
      </c>
      <c r="G549" s="320">
        <f t="shared" si="413"/>
        <v>2.2596252400000001</v>
      </c>
      <c r="H549" s="320">
        <f t="shared" si="413"/>
        <v>3.3632564400000002</v>
      </c>
      <c r="I549" s="320">
        <f t="shared" si="413"/>
        <v>2.9050851199999999</v>
      </c>
      <c r="J549" s="320">
        <f t="shared" si="413"/>
        <v>8.5279668000000015</v>
      </c>
      <c r="K549" s="320">
        <f t="shared" si="413"/>
        <v>30.634344499999997</v>
      </c>
      <c r="L549" s="320">
        <f t="shared" si="413"/>
        <v>1.9039475999999997</v>
      </c>
      <c r="M549" s="320">
        <f t="shared" si="413"/>
        <v>1.7157319</v>
      </c>
      <c r="N549" s="320">
        <f t="shared" si="413"/>
        <v>2.1789397799999999</v>
      </c>
      <c r="O549" s="320">
        <f t="shared" si="413"/>
        <v>5.7986192800000005</v>
      </c>
      <c r="P549" s="320">
        <f t="shared" si="413"/>
        <v>1.84694454</v>
      </c>
      <c r="Q549" s="320">
        <f t="shared" si="413"/>
        <v>1.6476274</v>
      </c>
      <c r="R549" s="320">
        <f t="shared" si="413"/>
        <v>1.69780588</v>
      </c>
      <c r="S549" s="320">
        <f t="shared" si="413"/>
        <v>5.1923778199999999</v>
      </c>
      <c r="T549" s="320">
        <f t="shared" si="413"/>
        <v>1.8255888799999997</v>
      </c>
      <c r="U549" s="320">
        <f t="shared" si="413"/>
        <v>1.6938905896000003</v>
      </c>
      <c r="V549" s="320">
        <f t="shared" si="413"/>
        <v>1.6938905896000003</v>
      </c>
      <c r="W549" s="320">
        <f t="shared" si="413"/>
        <v>5.2133700592000007</v>
      </c>
      <c r="X549" s="320">
        <f t="shared" si="413"/>
        <v>1.6938905896000003</v>
      </c>
      <c r="Y549" s="320">
        <f t="shared" si="413"/>
        <v>1.6938905896000003</v>
      </c>
      <c r="Z549" s="320">
        <f t="shared" si="413"/>
        <v>1.6938905896000003</v>
      </c>
      <c r="AA549" s="320">
        <f t="shared" si="413"/>
        <v>5.0816717687999997</v>
      </c>
      <c r="AB549" s="320">
        <f t="shared" si="413"/>
        <v>21.286038927999996</v>
      </c>
    </row>
    <row r="550" spans="1:28" x14ac:dyDescent="0.25">
      <c r="B550" s="325">
        <v>10</v>
      </c>
      <c r="C550" s="326" t="s">
        <v>121</v>
      </c>
      <c r="D550" s="156"/>
      <c r="E550" s="320">
        <f t="shared" si="405"/>
        <v>1.0232403200000002</v>
      </c>
      <c r="F550" s="320">
        <f t="shared" ref="F550:AB550" si="414">F168+F185+F202+F219+F236+F253+F270</f>
        <v>3.60805022</v>
      </c>
      <c r="G550" s="320">
        <f t="shared" si="414"/>
        <v>1.1520735800000002</v>
      </c>
      <c r="H550" s="320">
        <f t="shared" si="414"/>
        <v>1.9065351000000001</v>
      </c>
      <c r="I550" s="320">
        <f t="shared" si="414"/>
        <v>1.3305979799999998</v>
      </c>
      <c r="J550" s="320">
        <f t="shared" si="414"/>
        <v>4.3892066600000001</v>
      </c>
      <c r="K550" s="320">
        <f t="shared" si="414"/>
        <v>16.157315585999996</v>
      </c>
      <c r="L550" s="320">
        <f t="shared" si="414"/>
        <v>1.0529001</v>
      </c>
      <c r="M550" s="320">
        <f t="shared" si="414"/>
        <v>1.0492364999999999</v>
      </c>
      <c r="N550" s="320">
        <f t="shared" si="414"/>
        <v>1.14648708</v>
      </c>
      <c r="O550" s="320">
        <f t="shared" si="414"/>
        <v>3.2486236800000001</v>
      </c>
      <c r="P550" s="320">
        <f t="shared" si="414"/>
        <v>1.2395024600000002</v>
      </c>
      <c r="Q550" s="320">
        <f t="shared" si="414"/>
        <v>1.0037771600000001</v>
      </c>
      <c r="R550" s="320">
        <f t="shared" si="414"/>
        <v>1.2576923</v>
      </c>
      <c r="S550" s="320">
        <f t="shared" si="414"/>
        <v>3.50097192</v>
      </c>
      <c r="T550" s="320">
        <f t="shared" si="414"/>
        <v>1.48688742</v>
      </c>
      <c r="U550" s="320">
        <f t="shared" si="414"/>
        <v>1.0758622456</v>
      </c>
      <c r="V550" s="320">
        <f t="shared" si="414"/>
        <v>1.0758622456</v>
      </c>
      <c r="W550" s="320">
        <f t="shared" si="414"/>
        <v>3.6386119112000004</v>
      </c>
      <c r="X550" s="320">
        <f t="shared" si="414"/>
        <v>1.0758622456</v>
      </c>
      <c r="Y550" s="320">
        <f t="shared" si="414"/>
        <v>1.0758622456</v>
      </c>
      <c r="Z550" s="320">
        <f t="shared" si="414"/>
        <v>1.0758622456</v>
      </c>
      <c r="AA550" s="320">
        <f t="shared" si="414"/>
        <v>3.2275867368000002</v>
      </c>
      <c r="AB550" s="320">
        <f t="shared" si="414"/>
        <v>13.615794247999998</v>
      </c>
    </row>
    <row r="551" spans="1:28" x14ac:dyDescent="0.25">
      <c r="B551" s="325">
        <v>11</v>
      </c>
      <c r="C551" s="326" t="s">
        <v>122</v>
      </c>
      <c r="D551" s="156"/>
      <c r="E551" s="320">
        <f t="shared" si="405"/>
        <v>1.0232403200000002</v>
      </c>
      <c r="F551" s="320">
        <f t="shared" ref="F551:AB551" si="415">F169+F186+F203+F220+F237+F254+F271</f>
        <v>3.60805022</v>
      </c>
      <c r="G551" s="320">
        <f t="shared" si="415"/>
        <v>1.1520735800000002</v>
      </c>
      <c r="H551" s="320">
        <f t="shared" si="415"/>
        <v>1.9065351000000001</v>
      </c>
      <c r="I551" s="320">
        <f t="shared" si="415"/>
        <v>1.3305979799999998</v>
      </c>
      <c r="J551" s="320">
        <f t="shared" si="415"/>
        <v>4.3892066600000001</v>
      </c>
      <c r="K551" s="320">
        <f t="shared" si="415"/>
        <v>16.157315585999996</v>
      </c>
      <c r="L551" s="320">
        <f t="shared" si="415"/>
        <v>1.0529001</v>
      </c>
      <c r="M551" s="320">
        <f t="shared" si="415"/>
        <v>1.0492364999999999</v>
      </c>
      <c r="N551" s="320">
        <f t="shared" si="415"/>
        <v>1.14648708</v>
      </c>
      <c r="O551" s="320">
        <f t="shared" si="415"/>
        <v>3.2486236800000001</v>
      </c>
      <c r="P551" s="320">
        <f t="shared" si="415"/>
        <v>1.2395024600000002</v>
      </c>
      <c r="Q551" s="320">
        <f t="shared" si="415"/>
        <v>1.0037771600000001</v>
      </c>
      <c r="R551" s="320">
        <f t="shared" si="415"/>
        <v>1.2576923</v>
      </c>
      <c r="S551" s="320">
        <f t="shared" si="415"/>
        <v>3.50097192</v>
      </c>
      <c r="T551" s="320">
        <f t="shared" si="415"/>
        <v>1.48688742</v>
      </c>
      <c r="U551" s="320">
        <f t="shared" si="415"/>
        <v>1.0758622456</v>
      </c>
      <c r="V551" s="320">
        <f t="shared" si="415"/>
        <v>1.0758622456</v>
      </c>
      <c r="W551" s="320">
        <f t="shared" si="415"/>
        <v>3.6386119112000004</v>
      </c>
      <c r="X551" s="320">
        <f t="shared" si="415"/>
        <v>1.0758622456</v>
      </c>
      <c r="Y551" s="320">
        <f t="shared" si="415"/>
        <v>1.0758622456</v>
      </c>
      <c r="Z551" s="320">
        <f t="shared" si="415"/>
        <v>1.0758622456</v>
      </c>
      <c r="AA551" s="320">
        <f t="shared" si="415"/>
        <v>3.2275867368000002</v>
      </c>
      <c r="AB551" s="320">
        <f t="shared" si="415"/>
        <v>13.615794247999998</v>
      </c>
    </row>
    <row r="552" spans="1:28" x14ac:dyDescent="0.25">
      <c r="B552" s="325">
        <v>12</v>
      </c>
      <c r="C552" s="326" t="s">
        <v>123</v>
      </c>
      <c r="D552" s="156"/>
      <c r="E552" s="320">
        <f t="shared" si="405"/>
        <v>0.61598450000000005</v>
      </c>
      <c r="F552" s="320">
        <f t="shared" ref="F552:AB552" si="416">F170+F187+F204+F221+F238+F255+F272</f>
        <v>2.2500073600000001</v>
      </c>
      <c r="G552" s="320">
        <f t="shared" si="416"/>
        <v>0.68199428000000006</v>
      </c>
      <c r="H552" s="320">
        <f t="shared" si="416"/>
        <v>1.16415808</v>
      </c>
      <c r="I552" s="320">
        <f t="shared" si="416"/>
        <v>0.84579287999999997</v>
      </c>
      <c r="J552" s="320">
        <f t="shared" si="416"/>
        <v>2.6919452399999999</v>
      </c>
      <c r="K552" s="320">
        <f t="shared" si="416"/>
        <v>9.3912971895999995</v>
      </c>
      <c r="L552" s="320">
        <f t="shared" si="416"/>
        <v>0.64070144000000007</v>
      </c>
      <c r="M552" s="320">
        <f t="shared" si="416"/>
        <v>0.63009658000000002</v>
      </c>
      <c r="N552" s="320">
        <f t="shared" si="416"/>
        <v>0.72944350000000002</v>
      </c>
      <c r="O552" s="320">
        <f t="shared" si="416"/>
        <v>2.0002415199999999</v>
      </c>
      <c r="P552" s="320">
        <f t="shared" si="416"/>
        <v>0.71157914000000011</v>
      </c>
      <c r="Q552" s="320">
        <f t="shared" si="416"/>
        <v>0.57990995999999995</v>
      </c>
      <c r="R552" s="320">
        <f t="shared" si="416"/>
        <v>0.70416348000000006</v>
      </c>
      <c r="S552" s="320">
        <f t="shared" si="416"/>
        <v>1.99565258</v>
      </c>
      <c r="T552" s="320">
        <f t="shared" si="416"/>
        <v>0.82101135999999997</v>
      </c>
      <c r="U552" s="320">
        <f t="shared" si="416"/>
        <v>0.6197590328</v>
      </c>
      <c r="V552" s="320">
        <f t="shared" si="416"/>
        <v>0.6197590328</v>
      </c>
      <c r="W552" s="320">
        <f t="shared" si="416"/>
        <v>2.0605294256000004</v>
      </c>
      <c r="X552" s="320">
        <f t="shared" si="416"/>
        <v>0.6197590328</v>
      </c>
      <c r="Y552" s="320">
        <f t="shared" si="416"/>
        <v>0.6197590328</v>
      </c>
      <c r="Z552" s="320">
        <f t="shared" si="416"/>
        <v>0.6197590328</v>
      </c>
      <c r="AA552" s="320">
        <f t="shared" si="416"/>
        <v>1.8592770984</v>
      </c>
      <c r="AB552" s="320">
        <f t="shared" si="416"/>
        <v>7.9157006239999994</v>
      </c>
    </row>
    <row r="553" spans="1:28" x14ac:dyDescent="0.25">
      <c r="B553" s="325">
        <v>13</v>
      </c>
      <c r="C553" s="326" t="s">
        <v>124</v>
      </c>
      <c r="D553" s="156"/>
      <c r="E553" s="320">
        <f t="shared" si="405"/>
        <v>0.61598450000000005</v>
      </c>
      <c r="F553" s="320">
        <f t="shared" ref="F553:AB553" si="417">F171+F188+F205+F222+F239+F256+F273</f>
        <v>2.2500073600000001</v>
      </c>
      <c r="G553" s="320">
        <f t="shared" si="417"/>
        <v>0.68199428000000006</v>
      </c>
      <c r="H553" s="320">
        <f t="shared" si="417"/>
        <v>1.16415808</v>
      </c>
      <c r="I553" s="320">
        <f t="shared" si="417"/>
        <v>0.84579287999999997</v>
      </c>
      <c r="J553" s="320">
        <f t="shared" si="417"/>
        <v>2.6919452399999999</v>
      </c>
      <c r="K553" s="320">
        <f t="shared" si="417"/>
        <v>9.3912971895999995</v>
      </c>
      <c r="L553" s="320">
        <f t="shared" si="417"/>
        <v>0.64070144000000007</v>
      </c>
      <c r="M553" s="320">
        <f t="shared" si="417"/>
        <v>0.63009658000000002</v>
      </c>
      <c r="N553" s="320">
        <f t="shared" si="417"/>
        <v>0.72944350000000002</v>
      </c>
      <c r="O553" s="320">
        <f t="shared" si="417"/>
        <v>2.0002415199999999</v>
      </c>
      <c r="P553" s="320">
        <f t="shared" si="417"/>
        <v>0.71157914000000011</v>
      </c>
      <c r="Q553" s="320">
        <f t="shared" si="417"/>
        <v>0.57990995999999995</v>
      </c>
      <c r="R553" s="320">
        <f t="shared" si="417"/>
        <v>0.70416348000000006</v>
      </c>
      <c r="S553" s="320">
        <f t="shared" si="417"/>
        <v>1.99565258</v>
      </c>
      <c r="T553" s="320">
        <f t="shared" si="417"/>
        <v>0.82101135999999997</v>
      </c>
      <c r="U553" s="320">
        <f t="shared" si="417"/>
        <v>0.6197590328</v>
      </c>
      <c r="V553" s="320">
        <f t="shared" si="417"/>
        <v>0.6197590328</v>
      </c>
      <c r="W553" s="320">
        <f t="shared" si="417"/>
        <v>2.0605294256000004</v>
      </c>
      <c r="X553" s="320">
        <f t="shared" si="417"/>
        <v>0.6197590328</v>
      </c>
      <c r="Y553" s="320">
        <f t="shared" si="417"/>
        <v>0.6197590328</v>
      </c>
      <c r="Z553" s="320">
        <f t="shared" si="417"/>
        <v>0.6197590328</v>
      </c>
      <c r="AA553" s="320">
        <f t="shared" si="417"/>
        <v>1.8592770984</v>
      </c>
      <c r="AB553" s="320">
        <f t="shared" si="417"/>
        <v>7.9157006239999994</v>
      </c>
    </row>
    <row r="554" spans="1:28" x14ac:dyDescent="0.25">
      <c r="B554" s="325">
        <v>14</v>
      </c>
      <c r="C554" s="326" t="s">
        <v>125</v>
      </c>
      <c r="D554" s="156"/>
      <c r="E554" s="320">
        <f t="shared" si="405"/>
        <v>2.97450109</v>
      </c>
      <c r="F554" s="320">
        <f t="shared" ref="F554:AB554" si="418">F172+F189+F206+F223+F240+F257+F274</f>
        <v>11.243946680000001</v>
      </c>
      <c r="G554" s="320">
        <f t="shared" si="418"/>
        <v>3.10561833</v>
      </c>
      <c r="H554" s="320">
        <f t="shared" si="418"/>
        <v>5.1417999400000003</v>
      </c>
      <c r="I554" s="320">
        <f t="shared" si="418"/>
        <v>4.2146363300000003</v>
      </c>
      <c r="J554" s="320">
        <f t="shared" si="418"/>
        <v>12.4620546</v>
      </c>
      <c r="K554" s="320">
        <f t="shared" si="418"/>
        <v>42.0927212466</v>
      </c>
      <c r="L554" s="320">
        <f t="shared" si="418"/>
        <v>2.8394569399999998</v>
      </c>
      <c r="M554" s="320">
        <f t="shared" si="418"/>
        <v>2.54239178</v>
      </c>
      <c r="N554" s="320">
        <f t="shared" si="418"/>
        <v>3.3339169900000001</v>
      </c>
      <c r="O554" s="320">
        <f t="shared" si="418"/>
        <v>8.7157657099999994</v>
      </c>
      <c r="P554" s="320">
        <f t="shared" si="418"/>
        <v>2.67867758</v>
      </c>
      <c r="Q554" s="320">
        <f t="shared" si="418"/>
        <v>2.3799105699999998</v>
      </c>
      <c r="R554" s="320">
        <f t="shared" si="418"/>
        <v>2.4163896400000002</v>
      </c>
      <c r="S554" s="320">
        <f t="shared" si="418"/>
        <v>7.4749777899999996</v>
      </c>
      <c r="T554" s="320">
        <f t="shared" si="418"/>
        <v>2.5853612400000001</v>
      </c>
      <c r="U554" s="320">
        <f t="shared" si="418"/>
        <v>2.4460126740000003</v>
      </c>
      <c r="V554" s="320">
        <f t="shared" si="418"/>
        <v>2.4460126740000003</v>
      </c>
      <c r="W554" s="320">
        <f t="shared" si="418"/>
        <v>7.4773865879999999</v>
      </c>
      <c r="X554" s="320">
        <f t="shared" si="418"/>
        <v>2.4460126740000003</v>
      </c>
      <c r="Y554" s="320">
        <f t="shared" si="418"/>
        <v>2.4460126740000003</v>
      </c>
      <c r="Z554" s="320">
        <f t="shared" si="418"/>
        <v>2.4460126740000003</v>
      </c>
      <c r="AA554" s="320">
        <f t="shared" si="418"/>
        <v>7.3380380219999992</v>
      </c>
      <c r="AB554" s="320">
        <f t="shared" si="418"/>
        <v>31.006168109999997</v>
      </c>
    </row>
    <row r="555" spans="1:28" x14ac:dyDescent="0.25">
      <c r="B555" s="325">
        <v>15</v>
      </c>
      <c r="C555" s="326" t="s">
        <v>126</v>
      </c>
      <c r="D555" s="156"/>
      <c r="E555" s="320">
        <f t="shared" si="405"/>
        <v>2.62607905</v>
      </c>
      <c r="F555" s="320">
        <f t="shared" ref="F555:AB555" si="419">F173+F190+F207+F224+F241+F258+F275</f>
        <v>9.827473770000001</v>
      </c>
      <c r="G555" s="320">
        <f t="shared" si="419"/>
        <v>2.7545468400000002</v>
      </c>
      <c r="H555" s="320">
        <f t="shared" si="419"/>
        <v>4.3156427500000003</v>
      </c>
      <c r="I555" s="320">
        <f t="shared" si="419"/>
        <v>3.6644576000000004</v>
      </c>
      <c r="J555" s="320">
        <f t="shared" si="419"/>
        <v>10.73464719</v>
      </c>
      <c r="K555" s="320">
        <f t="shared" si="419"/>
        <v>37.633597694800002</v>
      </c>
      <c r="L555" s="320">
        <f t="shared" si="419"/>
        <v>2.5420527700000002</v>
      </c>
      <c r="M555" s="320">
        <f t="shared" si="419"/>
        <v>2.2536067900000001</v>
      </c>
      <c r="N555" s="320">
        <f t="shared" si="419"/>
        <v>2.91279091</v>
      </c>
      <c r="O555" s="320">
        <f t="shared" si="419"/>
        <v>7.7084504700000007</v>
      </c>
      <c r="P555" s="320">
        <f t="shared" si="419"/>
        <v>2.4401838499999999</v>
      </c>
      <c r="Q555" s="320">
        <f t="shared" si="419"/>
        <v>2.1831764300000001</v>
      </c>
      <c r="R555" s="320">
        <f t="shared" si="419"/>
        <v>2.2159376500000003</v>
      </c>
      <c r="S555" s="320">
        <f t="shared" si="419"/>
        <v>6.8392979300000007</v>
      </c>
      <c r="T555" s="320">
        <f t="shared" si="419"/>
        <v>2.3796582900000001</v>
      </c>
      <c r="U555" s="320">
        <f t="shared" si="419"/>
        <v>2.2325946272000001</v>
      </c>
      <c r="V555" s="320">
        <f t="shared" si="419"/>
        <v>2.2325946272000001</v>
      </c>
      <c r="W555" s="320">
        <f t="shared" si="419"/>
        <v>6.8448475444000003</v>
      </c>
      <c r="X555" s="320">
        <f t="shared" si="419"/>
        <v>2.2325946272000001</v>
      </c>
      <c r="Y555" s="320">
        <f t="shared" si="419"/>
        <v>2.2325946272000001</v>
      </c>
      <c r="Z555" s="320">
        <f t="shared" si="419"/>
        <v>2.2325946272000001</v>
      </c>
      <c r="AA555" s="320">
        <f t="shared" si="419"/>
        <v>6.6977838816000004</v>
      </c>
      <c r="AB555" s="320">
        <f t="shared" si="419"/>
        <v>28.090379826000003</v>
      </c>
    </row>
    <row r="556" spans="1:28" x14ac:dyDescent="0.25">
      <c r="B556" s="325">
        <v>16</v>
      </c>
      <c r="C556" s="326" t="s">
        <v>127</v>
      </c>
      <c r="D556" s="156"/>
      <c r="E556" s="320">
        <f t="shared" si="405"/>
        <v>1.3211250399999999</v>
      </c>
      <c r="F556" s="320">
        <f t="shared" ref="F556:AB556" si="420">F174+F191+F208+F225+F242+F259+F276</f>
        <v>4.6987528500000009</v>
      </c>
      <c r="G556" s="320">
        <f t="shared" si="420"/>
        <v>1.48007351</v>
      </c>
      <c r="H556" s="320">
        <f t="shared" si="420"/>
        <v>2.46600325</v>
      </c>
      <c r="I556" s="320">
        <f t="shared" si="420"/>
        <v>1.7313715099999998</v>
      </c>
      <c r="J556" s="320">
        <f t="shared" si="420"/>
        <v>5.6774482700000011</v>
      </c>
      <c r="K556" s="320">
        <f t="shared" si="420"/>
        <v>20.689585089799998</v>
      </c>
      <c r="L556" s="320">
        <f t="shared" si="420"/>
        <v>1.3566156700000001</v>
      </c>
      <c r="M556" s="320">
        <f t="shared" si="420"/>
        <v>1.3567292900000001</v>
      </c>
      <c r="N556" s="320">
        <f t="shared" si="420"/>
        <v>1.4931454200000001</v>
      </c>
      <c r="O556" s="320">
        <f t="shared" si="420"/>
        <v>4.20649038</v>
      </c>
      <c r="P556" s="320">
        <f t="shared" si="420"/>
        <v>1.5756635900000002</v>
      </c>
      <c r="Q556" s="320">
        <f t="shared" si="420"/>
        <v>1.2777191599999997</v>
      </c>
      <c r="R556" s="320">
        <f t="shared" si="420"/>
        <v>1.5918307700000003</v>
      </c>
      <c r="S556" s="320">
        <f t="shared" si="420"/>
        <v>4.4452135200000003</v>
      </c>
      <c r="T556" s="320">
        <f t="shared" si="420"/>
        <v>1.88121637</v>
      </c>
      <c r="U556" s="320">
        <f t="shared" si="420"/>
        <v>1.3640353076</v>
      </c>
      <c r="V556" s="320">
        <f t="shared" si="420"/>
        <v>1.3640353076</v>
      </c>
      <c r="W556" s="320">
        <f t="shared" si="420"/>
        <v>4.6092869852000007</v>
      </c>
      <c r="X556" s="320">
        <f t="shared" si="420"/>
        <v>1.3640353076</v>
      </c>
      <c r="Y556" s="320">
        <f t="shared" si="420"/>
        <v>1.3640353076</v>
      </c>
      <c r="Z556" s="320">
        <f t="shared" si="420"/>
        <v>1.3640353076</v>
      </c>
      <c r="AA556" s="320">
        <f t="shared" si="420"/>
        <v>4.0921059228000001</v>
      </c>
      <c r="AB556" s="320">
        <f t="shared" si="420"/>
        <v>17.353096808</v>
      </c>
    </row>
    <row r="557" spans="1:28" s="110" customFormat="1" x14ac:dyDescent="0.25">
      <c r="A557" s="101"/>
      <c r="B557" s="321" t="s">
        <v>65</v>
      </c>
      <c r="C557" s="322" t="s">
        <v>249</v>
      </c>
      <c r="D557" s="323"/>
      <c r="E557" s="324">
        <f>SUM(E558:E573)</f>
        <v>14.289645000000004</v>
      </c>
      <c r="F557" s="324">
        <f t="shared" ref="F557:AB557" si="421">SUM(F558:F573)</f>
        <v>51.63836400000001</v>
      </c>
      <c r="G557" s="324">
        <f t="shared" si="421"/>
        <v>17.119515999999997</v>
      </c>
      <c r="H557" s="324">
        <f t="shared" si="421"/>
        <v>17.319434000000001</v>
      </c>
      <c r="I557" s="324">
        <f t="shared" si="421"/>
        <v>17.547877999999997</v>
      </c>
      <c r="J557" s="324">
        <f t="shared" si="421"/>
        <v>51.986828000000003</v>
      </c>
      <c r="K557" s="324">
        <f t="shared" si="421"/>
        <v>185.72102592000002</v>
      </c>
      <c r="L557" s="324">
        <f t="shared" si="421"/>
        <v>10.513120000000001</v>
      </c>
      <c r="M557" s="324">
        <f t="shared" si="421"/>
        <v>9.2991699999999984</v>
      </c>
      <c r="N557" s="324">
        <f t="shared" si="421"/>
        <v>13.185336999999999</v>
      </c>
      <c r="O557" s="324">
        <f t="shared" si="421"/>
        <v>32.997627000000001</v>
      </c>
      <c r="P557" s="324">
        <f t="shared" si="421"/>
        <v>14.138520000000002</v>
      </c>
      <c r="Q557" s="324">
        <f t="shared" si="421"/>
        <v>14.241460000000005</v>
      </c>
      <c r="R557" s="324">
        <f t="shared" si="421"/>
        <v>22.374605000000006</v>
      </c>
      <c r="S557" s="324">
        <f t="shared" si="421"/>
        <v>50.754584999999992</v>
      </c>
      <c r="T557" s="324">
        <f t="shared" si="421"/>
        <v>16.135271000000003</v>
      </c>
      <c r="U557" s="324">
        <f t="shared" si="421"/>
        <v>13.772520000000002</v>
      </c>
      <c r="V557" s="324">
        <f t="shared" si="421"/>
        <v>13.772520000000002</v>
      </c>
      <c r="W557" s="324">
        <f t="shared" si="421"/>
        <v>43.680310999999996</v>
      </c>
      <c r="X557" s="324">
        <f t="shared" si="421"/>
        <v>13.772520000000002</v>
      </c>
      <c r="Y557" s="324">
        <f t="shared" si="421"/>
        <v>13.772520000000002</v>
      </c>
      <c r="Z557" s="324">
        <f t="shared" si="421"/>
        <v>13.772520000000002</v>
      </c>
      <c r="AA557" s="324">
        <f t="shared" si="421"/>
        <v>41.317560000000007</v>
      </c>
      <c r="AB557" s="324">
        <f t="shared" si="421"/>
        <v>168.75008300000002</v>
      </c>
    </row>
    <row r="558" spans="1:28" x14ac:dyDescent="0.25">
      <c r="B558" s="325">
        <v>1</v>
      </c>
      <c r="C558" s="326" t="s">
        <v>112</v>
      </c>
      <c r="D558" s="156"/>
      <c r="E558" s="320">
        <f>E279+E296+E313</f>
        <v>1.4289645</v>
      </c>
      <c r="F558" s="320">
        <f t="shared" ref="F558:AB558" si="422">F279+F296+F313</f>
        <v>5.1638364000000001</v>
      </c>
      <c r="G558" s="320">
        <f t="shared" si="422"/>
        <v>1.7119516000000001</v>
      </c>
      <c r="H558" s="320">
        <f t="shared" si="422"/>
        <v>1.7319434</v>
      </c>
      <c r="I558" s="320">
        <f t="shared" si="422"/>
        <v>1.7547878000000001</v>
      </c>
      <c r="J558" s="320">
        <f t="shared" si="422"/>
        <v>5.1986828000000003</v>
      </c>
      <c r="K558" s="320">
        <f t="shared" si="422"/>
        <v>18.572102592</v>
      </c>
      <c r="L558" s="320">
        <f t="shared" si="422"/>
        <v>1.051312</v>
      </c>
      <c r="M558" s="320">
        <f t="shared" si="422"/>
        <v>0.9299170000000001</v>
      </c>
      <c r="N558" s="320">
        <f t="shared" si="422"/>
        <v>1.3185337000000001</v>
      </c>
      <c r="O558" s="320">
        <f t="shared" si="422"/>
        <v>3.2997626999999996</v>
      </c>
      <c r="P558" s="320">
        <f t="shared" si="422"/>
        <v>1.4138520000000001</v>
      </c>
      <c r="Q558" s="320">
        <f t="shared" si="422"/>
        <v>1.4241460000000004</v>
      </c>
      <c r="R558" s="320">
        <f t="shared" si="422"/>
        <v>2.2374605000000001</v>
      </c>
      <c r="S558" s="320">
        <f t="shared" si="422"/>
        <v>5.0754585000000008</v>
      </c>
      <c r="T558" s="320">
        <f t="shared" si="422"/>
        <v>1.6135271</v>
      </c>
      <c r="U558" s="320">
        <f t="shared" si="422"/>
        <v>1.3772520000000004</v>
      </c>
      <c r="V558" s="320">
        <f t="shared" si="422"/>
        <v>1.3772520000000004</v>
      </c>
      <c r="W558" s="320">
        <f t="shared" si="422"/>
        <v>4.3680311000000005</v>
      </c>
      <c r="X558" s="320">
        <f t="shared" si="422"/>
        <v>1.3772520000000004</v>
      </c>
      <c r="Y558" s="320">
        <f t="shared" si="422"/>
        <v>1.3772520000000004</v>
      </c>
      <c r="Z558" s="320">
        <f t="shared" si="422"/>
        <v>1.3772520000000004</v>
      </c>
      <c r="AA558" s="320">
        <f t="shared" si="422"/>
        <v>4.1317560000000002</v>
      </c>
      <c r="AB558" s="320">
        <f t="shared" si="422"/>
        <v>16.875008300000001</v>
      </c>
    </row>
    <row r="559" spans="1:28" x14ac:dyDescent="0.25">
      <c r="B559" s="325">
        <v>2</v>
      </c>
      <c r="C559" s="326" t="s">
        <v>113</v>
      </c>
      <c r="D559" s="156"/>
      <c r="E559" s="320">
        <f t="shared" ref="E559:E573" si="423">E280+E297+E314</f>
        <v>1.4289645</v>
      </c>
      <c r="F559" s="320">
        <f t="shared" ref="F559:AB559" si="424">F280+F297+F314</f>
        <v>5.1638364000000001</v>
      </c>
      <c r="G559" s="320">
        <f t="shared" si="424"/>
        <v>1.7119516000000001</v>
      </c>
      <c r="H559" s="320">
        <f t="shared" si="424"/>
        <v>1.7319434</v>
      </c>
      <c r="I559" s="320">
        <f t="shared" si="424"/>
        <v>1.7547878000000001</v>
      </c>
      <c r="J559" s="320">
        <f t="shared" si="424"/>
        <v>5.1986828000000003</v>
      </c>
      <c r="K559" s="320">
        <f t="shared" si="424"/>
        <v>18.572102592</v>
      </c>
      <c r="L559" s="320">
        <f t="shared" si="424"/>
        <v>1.051312</v>
      </c>
      <c r="M559" s="320">
        <f t="shared" si="424"/>
        <v>0.9299170000000001</v>
      </c>
      <c r="N559" s="320">
        <f t="shared" si="424"/>
        <v>1.3185337000000001</v>
      </c>
      <c r="O559" s="320">
        <f t="shared" si="424"/>
        <v>3.2997626999999996</v>
      </c>
      <c r="P559" s="320">
        <f t="shared" si="424"/>
        <v>1.4138520000000001</v>
      </c>
      <c r="Q559" s="320">
        <f t="shared" si="424"/>
        <v>1.4241460000000004</v>
      </c>
      <c r="R559" s="320">
        <f t="shared" si="424"/>
        <v>2.2374605000000001</v>
      </c>
      <c r="S559" s="320">
        <f t="shared" si="424"/>
        <v>5.0754585000000008</v>
      </c>
      <c r="T559" s="320">
        <f t="shared" si="424"/>
        <v>1.6135271</v>
      </c>
      <c r="U559" s="320">
        <f t="shared" si="424"/>
        <v>1.3772520000000004</v>
      </c>
      <c r="V559" s="320">
        <f t="shared" si="424"/>
        <v>1.3772520000000004</v>
      </c>
      <c r="W559" s="320">
        <f t="shared" si="424"/>
        <v>4.3680311000000005</v>
      </c>
      <c r="X559" s="320">
        <f t="shared" si="424"/>
        <v>1.3772520000000004</v>
      </c>
      <c r="Y559" s="320">
        <f t="shared" si="424"/>
        <v>1.3772520000000004</v>
      </c>
      <c r="Z559" s="320">
        <f t="shared" si="424"/>
        <v>1.3772520000000004</v>
      </c>
      <c r="AA559" s="320">
        <f t="shared" si="424"/>
        <v>4.1317560000000002</v>
      </c>
      <c r="AB559" s="320">
        <f t="shared" si="424"/>
        <v>16.875008300000001</v>
      </c>
    </row>
    <row r="560" spans="1:28" x14ac:dyDescent="0.25">
      <c r="B560" s="325">
        <v>3</v>
      </c>
      <c r="C560" s="326" t="s">
        <v>114</v>
      </c>
      <c r="D560" s="156"/>
      <c r="E560" s="320">
        <f t="shared" si="423"/>
        <v>1.4289645</v>
      </c>
      <c r="F560" s="320">
        <f t="shared" ref="F560:AB560" si="425">F281+F298+F315</f>
        <v>5.1638364000000001</v>
      </c>
      <c r="G560" s="320">
        <f t="shared" si="425"/>
        <v>1.7119516000000001</v>
      </c>
      <c r="H560" s="320">
        <f t="shared" si="425"/>
        <v>1.7319434</v>
      </c>
      <c r="I560" s="320">
        <f t="shared" si="425"/>
        <v>1.7547878000000001</v>
      </c>
      <c r="J560" s="320">
        <f t="shared" si="425"/>
        <v>5.1986828000000003</v>
      </c>
      <c r="K560" s="320">
        <f t="shared" si="425"/>
        <v>18.572102592</v>
      </c>
      <c r="L560" s="320">
        <f t="shared" si="425"/>
        <v>1.051312</v>
      </c>
      <c r="M560" s="320">
        <f t="shared" si="425"/>
        <v>0.9299170000000001</v>
      </c>
      <c r="N560" s="320">
        <f t="shared" si="425"/>
        <v>1.3185337000000001</v>
      </c>
      <c r="O560" s="320">
        <f t="shared" si="425"/>
        <v>3.2997626999999996</v>
      </c>
      <c r="P560" s="320">
        <f t="shared" si="425"/>
        <v>1.4138520000000001</v>
      </c>
      <c r="Q560" s="320">
        <f t="shared" si="425"/>
        <v>1.4241460000000004</v>
      </c>
      <c r="R560" s="320">
        <f t="shared" si="425"/>
        <v>2.2374605000000001</v>
      </c>
      <c r="S560" s="320">
        <f t="shared" si="425"/>
        <v>5.0754585000000008</v>
      </c>
      <c r="T560" s="320">
        <f t="shared" si="425"/>
        <v>1.6135271</v>
      </c>
      <c r="U560" s="320">
        <f t="shared" si="425"/>
        <v>1.3772520000000004</v>
      </c>
      <c r="V560" s="320">
        <f t="shared" si="425"/>
        <v>1.3772520000000004</v>
      </c>
      <c r="W560" s="320">
        <f t="shared" si="425"/>
        <v>4.3680311000000005</v>
      </c>
      <c r="X560" s="320">
        <f t="shared" si="425"/>
        <v>1.3772520000000004</v>
      </c>
      <c r="Y560" s="320">
        <f t="shared" si="425"/>
        <v>1.3772520000000004</v>
      </c>
      <c r="Z560" s="320">
        <f t="shared" si="425"/>
        <v>1.3772520000000004</v>
      </c>
      <c r="AA560" s="320">
        <f t="shared" si="425"/>
        <v>4.1317560000000002</v>
      </c>
      <c r="AB560" s="320">
        <f t="shared" si="425"/>
        <v>16.875008300000001</v>
      </c>
    </row>
    <row r="561" spans="2:28" x14ac:dyDescent="0.25">
      <c r="B561" s="325">
        <v>4</v>
      </c>
      <c r="C561" s="326" t="s">
        <v>115</v>
      </c>
      <c r="D561" s="156"/>
      <c r="E561" s="320">
        <f t="shared" si="423"/>
        <v>0.85737869999999994</v>
      </c>
      <c r="F561" s="320">
        <f t="shared" ref="F561:AB561" si="426">F282+F299+F316</f>
        <v>3.09830184</v>
      </c>
      <c r="G561" s="320">
        <f t="shared" si="426"/>
        <v>1.0271709600000001</v>
      </c>
      <c r="H561" s="320">
        <f t="shared" si="426"/>
        <v>1.03916604</v>
      </c>
      <c r="I561" s="320">
        <f t="shared" si="426"/>
        <v>1.0528726799999999</v>
      </c>
      <c r="J561" s="320">
        <f t="shared" si="426"/>
        <v>3.11920968</v>
      </c>
      <c r="K561" s="320">
        <f t="shared" si="426"/>
        <v>11.143261555200001</v>
      </c>
      <c r="L561" s="320">
        <f t="shared" si="426"/>
        <v>0.63078719999999999</v>
      </c>
      <c r="M561" s="320">
        <f t="shared" si="426"/>
        <v>0.55795019999999995</v>
      </c>
      <c r="N561" s="320">
        <f t="shared" si="426"/>
        <v>0.79112021999999993</v>
      </c>
      <c r="O561" s="320">
        <f t="shared" si="426"/>
        <v>1.9798576199999998</v>
      </c>
      <c r="P561" s="320">
        <f t="shared" si="426"/>
        <v>0.84831119999999993</v>
      </c>
      <c r="Q561" s="320">
        <f t="shared" si="426"/>
        <v>0.85448760000000012</v>
      </c>
      <c r="R561" s="320">
        <f t="shared" si="426"/>
        <v>1.3424763</v>
      </c>
      <c r="S561" s="320">
        <f t="shared" si="426"/>
        <v>3.0452750999999996</v>
      </c>
      <c r="T561" s="320">
        <f t="shared" si="426"/>
        <v>0.96811625999999995</v>
      </c>
      <c r="U561" s="320">
        <f t="shared" si="426"/>
        <v>0.82635119999999995</v>
      </c>
      <c r="V561" s="320">
        <f t="shared" si="426"/>
        <v>0.82635119999999995</v>
      </c>
      <c r="W561" s="320">
        <f t="shared" si="426"/>
        <v>2.6208186599999994</v>
      </c>
      <c r="X561" s="320">
        <f t="shared" si="426"/>
        <v>0.82635119999999995</v>
      </c>
      <c r="Y561" s="320">
        <f t="shared" si="426"/>
        <v>0.82635119999999995</v>
      </c>
      <c r="Z561" s="320">
        <f t="shared" si="426"/>
        <v>0.82635119999999995</v>
      </c>
      <c r="AA561" s="320">
        <f t="shared" si="426"/>
        <v>2.4790535999999994</v>
      </c>
      <c r="AB561" s="320">
        <f t="shared" si="426"/>
        <v>10.12500498</v>
      </c>
    </row>
    <row r="562" spans="2:28" x14ac:dyDescent="0.25">
      <c r="B562" s="325">
        <v>5</v>
      </c>
      <c r="C562" s="326" t="s">
        <v>116</v>
      </c>
      <c r="D562" s="156"/>
      <c r="E562" s="320">
        <f t="shared" si="423"/>
        <v>0.85737869999999994</v>
      </c>
      <c r="F562" s="320">
        <f t="shared" ref="F562:AB562" si="427">F283+F300+F317</f>
        <v>3.09830184</v>
      </c>
      <c r="G562" s="320">
        <f t="shared" si="427"/>
        <v>1.0271709600000001</v>
      </c>
      <c r="H562" s="320">
        <f t="shared" si="427"/>
        <v>1.03916604</v>
      </c>
      <c r="I562" s="320">
        <f t="shared" si="427"/>
        <v>1.0528726799999999</v>
      </c>
      <c r="J562" s="320">
        <f t="shared" si="427"/>
        <v>3.11920968</v>
      </c>
      <c r="K562" s="320">
        <f t="shared" si="427"/>
        <v>11.143261555200001</v>
      </c>
      <c r="L562" s="320">
        <f t="shared" si="427"/>
        <v>0.63078719999999999</v>
      </c>
      <c r="M562" s="320">
        <f t="shared" si="427"/>
        <v>0.55795019999999995</v>
      </c>
      <c r="N562" s="320">
        <f t="shared" si="427"/>
        <v>0.79112021999999993</v>
      </c>
      <c r="O562" s="320">
        <f t="shared" si="427"/>
        <v>1.9798576199999998</v>
      </c>
      <c r="P562" s="320">
        <f t="shared" si="427"/>
        <v>0.84831119999999993</v>
      </c>
      <c r="Q562" s="320">
        <f t="shared" si="427"/>
        <v>0.85448760000000012</v>
      </c>
      <c r="R562" s="320">
        <f t="shared" si="427"/>
        <v>1.3424763</v>
      </c>
      <c r="S562" s="320">
        <f t="shared" si="427"/>
        <v>3.0452750999999996</v>
      </c>
      <c r="T562" s="320">
        <f t="shared" si="427"/>
        <v>0.96811625999999995</v>
      </c>
      <c r="U562" s="320">
        <f t="shared" si="427"/>
        <v>0.82635119999999995</v>
      </c>
      <c r="V562" s="320">
        <f t="shared" si="427"/>
        <v>0.82635119999999995</v>
      </c>
      <c r="W562" s="320">
        <f t="shared" si="427"/>
        <v>2.6208186599999994</v>
      </c>
      <c r="X562" s="320">
        <f t="shared" si="427"/>
        <v>0.82635119999999995</v>
      </c>
      <c r="Y562" s="320">
        <f t="shared" si="427"/>
        <v>0.82635119999999995</v>
      </c>
      <c r="Z562" s="320">
        <f t="shared" si="427"/>
        <v>0.82635119999999995</v>
      </c>
      <c r="AA562" s="320">
        <f t="shared" si="427"/>
        <v>2.4790535999999994</v>
      </c>
      <c r="AB562" s="320">
        <f t="shared" si="427"/>
        <v>10.12500498</v>
      </c>
    </row>
    <row r="563" spans="2:28" x14ac:dyDescent="0.25">
      <c r="B563" s="325">
        <v>6</v>
      </c>
      <c r="C563" s="326" t="s">
        <v>117</v>
      </c>
      <c r="D563" s="156"/>
      <c r="E563" s="320">
        <f t="shared" si="423"/>
        <v>1.1431716000000001</v>
      </c>
      <c r="F563" s="320">
        <f t="shared" ref="F563:AB563" si="428">F284+F301+F318</f>
        <v>4.1310691200000003</v>
      </c>
      <c r="G563" s="320">
        <f t="shared" si="428"/>
        <v>1.3695612800000001</v>
      </c>
      <c r="H563" s="320">
        <f t="shared" si="428"/>
        <v>1.3855547200000002</v>
      </c>
      <c r="I563" s="320">
        <f t="shared" si="428"/>
        <v>1.4038302400000002</v>
      </c>
      <c r="J563" s="320">
        <f t="shared" si="428"/>
        <v>4.1589462400000006</v>
      </c>
      <c r="K563" s="320">
        <f t="shared" si="428"/>
        <v>14.857682073599999</v>
      </c>
      <c r="L563" s="320">
        <f t="shared" si="428"/>
        <v>0.84104960000000006</v>
      </c>
      <c r="M563" s="320">
        <f t="shared" si="428"/>
        <v>0.74393360000000008</v>
      </c>
      <c r="N563" s="320">
        <f t="shared" si="428"/>
        <v>1.05482696</v>
      </c>
      <c r="O563" s="320">
        <f t="shared" si="428"/>
        <v>2.6398101600000001</v>
      </c>
      <c r="P563" s="320">
        <f t="shared" si="428"/>
        <v>1.1310816000000001</v>
      </c>
      <c r="Q563" s="320">
        <f t="shared" si="428"/>
        <v>1.1393168</v>
      </c>
      <c r="R563" s="320">
        <f t="shared" si="428"/>
        <v>1.7899684000000002</v>
      </c>
      <c r="S563" s="320">
        <f t="shared" si="428"/>
        <v>4.0603668000000006</v>
      </c>
      <c r="T563" s="320">
        <f t="shared" si="428"/>
        <v>1.2908216799999999</v>
      </c>
      <c r="U563" s="320">
        <f t="shared" si="428"/>
        <v>1.1018016000000002</v>
      </c>
      <c r="V563" s="320">
        <f t="shared" si="428"/>
        <v>1.1018016000000002</v>
      </c>
      <c r="W563" s="320">
        <f t="shared" si="428"/>
        <v>3.49442488</v>
      </c>
      <c r="X563" s="320">
        <f t="shared" si="428"/>
        <v>1.1018016000000002</v>
      </c>
      <c r="Y563" s="320">
        <f t="shared" si="428"/>
        <v>1.1018016000000002</v>
      </c>
      <c r="Z563" s="320">
        <f t="shared" si="428"/>
        <v>1.1018016000000002</v>
      </c>
      <c r="AA563" s="320">
        <f t="shared" si="428"/>
        <v>3.3054048000000007</v>
      </c>
      <c r="AB563" s="320">
        <f t="shared" si="428"/>
        <v>13.500006639999999</v>
      </c>
    </row>
    <row r="564" spans="2:28" x14ac:dyDescent="0.25">
      <c r="B564" s="325">
        <v>7</v>
      </c>
      <c r="C564" s="326" t="s">
        <v>118</v>
      </c>
      <c r="D564" s="156"/>
      <c r="E564" s="320">
        <f t="shared" si="423"/>
        <v>1.1431716000000001</v>
      </c>
      <c r="F564" s="320">
        <f t="shared" ref="F564:AB564" si="429">F285+F302+F319</f>
        <v>4.1310691200000003</v>
      </c>
      <c r="G564" s="320">
        <f t="shared" si="429"/>
        <v>1.3695612800000001</v>
      </c>
      <c r="H564" s="320">
        <f t="shared" si="429"/>
        <v>1.3855547200000002</v>
      </c>
      <c r="I564" s="320">
        <f t="shared" si="429"/>
        <v>1.4038302400000002</v>
      </c>
      <c r="J564" s="320">
        <f t="shared" si="429"/>
        <v>4.1589462400000006</v>
      </c>
      <c r="K564" s="320">
        <f t="shared" si="429"/>
        <v>14.857682073599999</v>
      </c>
      <c r="L564" s="320">
        <f t="shared" si="429"/>
        <v>0.84104960000000006</v>
      </c>
      <c r="M564" s="320">
        <f t="shared" si="429"/>
        <v>0.74393360000000008</v>
      </c>
      <c r="N564" s="320">
        <f t="shared" si="429"/>
        <v>1.05482696</v>
      </c>
      <c r="O564" s="320">
        <f t="shared" si="429"/>
        <v>2.6398101600000001</v>
      </c>
      <c r="P564" s="320">
        <f t="shared" si="429"/>
        <v>1.1310816000000001</v>
      </c>
      <c r="Q564" s="320">
        <f t="shared" si="429"/>
        <v>1.1393168</v>
      </c>
      <c r="R564" s="320">
        <f t="shared" si="429"/>
        <v>1.7899684000000002</v>
      </c>
      <c r="S564" s="320">
        <f t="shared" si="429"/>
        <v>4.0603668000000006</v>
      </c>
      <c r="T564" s="320">
        <f t="shared" si="429"/>
        <v>1.2908216799999999</v>
      </c>
      <c r="U564" s="320">
        <f t="shared" si="429"/>
        <v>1.1018016000000002</v>
      </c>
      <c r="V564" s="320">
        <f t="shared" si="429"/>
        <v>1.1018016000000002</v>
      </c>
      <c r="W564" s="320">
        <f t="shared" si="429"/>
        <v>3.49442488</v>
      </c>
      <c r="X564" s="320">
        <f t="shared" si="429"/>
        <v>1.1018016000000002</v>
      </c>
      <c r="Y564" s="320">
        <f t="shared" si="429"/>
        <v>1.1018016000000002</v>
      </c>
      <c r="Z564" s="320">
        <f t="shared" si="429"/>
        <v>1.1018016000000002</v>
      </c>
      <c r="AA564" s="320">
        <f t="shared" si="429"/>
        <v>3.3054048000000007</v>
      </c>
      <c r="AB564" s="320">
        <f t="shared" si="429"/>
        <v>13.500006639999999</v>
      </c>
    </row>
    <row r="565" spans="2:28" x14ac:dyDescent="0.25">
      <c r="B565" s="325">
        <v>8</v>
      </c>
      <c r="C565" s="326" t="s">
        <v>119</v>
      </c>
      <c r="D565" s="156"/>
      <c r="E565" s="320">
        <f t="shared" si="423"/>
        <v>0.85737869999999994</v>
      </c>
      <c r="F565" s="320">
        <f t="shared" ref="F565:AB565" si="430">F286+F303+F320</f>
        <v>3.09830184</v>
      </c>
      <c r="G565" s="320">
        <f t="shared" si="430"/>
        <v>1.0271709600000001</v>
      </c>
      <c r="H565" s="320">
        <f t="shared" si="430"/>
        <v>1.03916604</v>
      </c>
      <c r="I565" s="320">
        <f t="shared" si="430"/>
        <v>1.0528726799999999</v>
      </c>
      <c r="J565" s="320">
        <f t="shared" si="430"/>
        <v>3.11920968</v>
      </c>
      <c r="K565" s="320">
        <f t="shared" si="430"/>
        <v>11.143261555200001</v>
      </c>
      <c r="L565" s="320">
        <f t="shared" si="430"/>
        <v>0.63078719999999999</v>
      </c>
      <c r="M565" s="320">
        <f t="shared" si="430"/>
        <v>0.55795019999999995</v>
      </c>
      <c r="N565" s="320">
        <f t="shared" si="430"/>
        <v>0.79112021999999993</v>
      </c>
      <c r="O565" s="320">
        <f t="shared" si="430"/>
        <v>1.9798576199999998</v>
      </c>
      <c r="P565" s="320">
        <f t="shared" si="430"/>
        <v>0.84831119999999993</v>
      </c>
      <c r="Q565" s="320">
        <f t="shared" si="430"/>
        <v>0.85448760000000012</v>
      </c>
      <c r="R565" s="320">
        <f t="shared" si="430"/>
        <v>1.3424763</v>
      </c>
      <c r="S565" s="320">
        <f t="shared" si="430"/>
        <v>3.0452750999999996</v>
      </c>
      <c r="T565" s="320">
        <f t="shared" si="430"/>
        <v>0.96811625999999995</v>
      </c>
      <c r="U565" s="320">
        <f t="shared" si="430"/>
        <v>0.82635119999999995</v>
      </c>
      <c r="V565" s="320">
        <f t="shared" si="430"/>
        <v>0.82635119999999995</v>
      </c>
      <c r="W565" s="320">
        <f t="shared" si="430"/>
        <v>2.6208186599999994</v>
      </c>
      <c r="X565" s="320">
        <f t="shared" si="430"/>
        <v>0.82635119999999995</v>
      </c>
      <c r="Y565" s="320">
        <f t="shared" si="430"/>
        <v>0.82635119999999995</v>
      </c>
      <c r="Z565" s="320">
        <f t="shared" si="430"/>
        <v>0.82635119999999995</v>
      </c>
      <c r="AA565" s="320">
        <f t="shared" si="430"/>
        <v>2.4790535999999994</v>
      </c>
      <c r="AB565" s="320">
        <f t="shared" si="430"/>
        <v>10.12500498</v>
      </c>
    </row>
    <row r="566" spans="2:28" x14ac:dyDescent="0.25">
      <c r="B566" s="325">
        <v>9</v>
      </c>
      <c r="C566" s="326" t="s">
        <v>120</v>
      </c>
      <c r="D566" s="156"/>
      <c r="E566" s="320">
        <f t="shared" si="423"/>
        <v>0.85737869999999994</v>
      </c>
      <c r="F566" s="320">
        <f t="shared" ref="F566:AB566" si="431">F287+F304+F321</f>
        <v>3.09830184</v>
      </c>
      <c r="G566" s="320">
        <f t="shared" si="431"/>
        <v>1.0271709600000001</v>
      </c>
      <c r="H566" s="320">
        <f t="shared" si="431"/>
        <v>1.03916604</v>
      </c>
      <c r="I566" s="320">
        <f t="shared" si="431"/>
        <v>1.0528726799999999</v>
      </c>
      <c r="J566" s="320">
        <f t="shared" si="431"/>
        <v>3.11920968</v>
      </c>
      <c r="K566" s="320">
        <f t="shared" si="431"/>
        <v>11.143261555200001</v>
      </c>
      <c r="L566" s="320">
        <f t="shared" si="431"/>
        <v>0.63078719999999999</v>
      </c>
      <c r="M566" s="320">
        <f t="shared" si="431"/>
        <v>0.55795019999999995</v>
      </c>
      <c r="N566" s="320">
        <f t="shared" si="431"/>
        <v>0.79112021999999993</v>
      </c>
      <c r="O566" s="320">
        <f t="shared" si="431"/>
        <v>1.9798576199999998</v>
      </c>
      <c r="P566" s="320">
        <f t="shared" si="431"/>
        <v>0.84831119999999993</v>
      </c>
      <c r="Q566" s="320">
        <f t="shared" si="431"/>
        <v>0.85448760000000012</v>
      </c>
      <c r="R566" s="320">
        <f t="shared" si="431"/>
        <v>1.3424763</v>
      </c>
      <c r="S566" s="320">
        <f t="shared" si="431"/>
        <v>3.0452750999999996</v>
      </c>
      <c r="T566" s="320">
        <f t="shared" si="431"/>
        <v>0.96811625999999995</v>
      </c>
      <c r="U566" s="320">
        <f t="shared" si="431"/>
        <v>0.82635119999999995</v>
      </c>
      <c r="V566" s="320">
        <f t="shared" si="431"/>
        <v>0.82635119999999995</v>
      </c>
      <c r="W566" s="320">
        <f t="shared" si="431"/>
        <v>2.6208186599999994</v>
      </c>
      <c r="X566" s="320">
        <f t="shared" si="431"/>
        <v>0.82635119999999995</v>
      </c>
      <c r="Y566" s="320">
        <f t="shared" si="431"/>
        <v>0.82635119999999995</v>
      </c>
      <c r="Z566" s="320">
        <f t="shared" si="431"/>
        <v>0.82635119999999995</v>
      </c>
      <c r="AA566" s="320">
        <f t="shared" si="431"/>
        <v>2.4790535999999994</v>
      </c>
      <c r="AB566" s="320">
        <f t="shared" si="431"/>
        <v>10.12500498</v>
      </c>
    </row>
    <row r="567" spans="2:28" x14ac:dyDescent="0.25">
      <c r="B567" s="325">
        <v>10</v>
      </c>
      <c r="C567" s="326" t="s">
        <v>121</v>
      </c>
      <c r="D567" s="156"/>
      <c r="E567" s="320">
        <f t="shared" si="423"/>
        <v>0.28579290000000002</v>
      </c>
      <c r="F567" s="320">
        <f t="shared" ref="F567:AB567" si="432">F288+F305+F322</f>
        <v>1.0327672800000001</v>
      </c>
      <c r="G567" s="320">
        <f t="shared" si="432"/>
        <v>0.34239032000000003</v>
      </c>
      <c r="H567" s="320">
        <f t="shared" si="432"/>
        <v>0.34638868000000006</v>
      </c>
      <c r="I567" s="320">
        <f t="shared" si="432"/>
        <v>0.35095756000000006</v>
      </c>
      <c r="J567" s="320">
        <f t="shared" si="432"/>
        <v>1.0397365600000001</v>
      </c>
      <c r="K567" s="320">
        <f t="shared" si="432"/>
        <v>3.7144205183999999</v>
      </c>
      <c r="L567" s="320">
        <f t="shared" si="432"/>
        <v>0.21026240000000002</v>
      </c>
      <c r="M567" s="320">
        <f t="shared" si="432"/>
        <v>0.18598340000000002</v>
      </c>
      <c r="N567" s="320">
        <f t="shared" si="432"/>
        <v>0.26370674</v>
      </c>
      <c r="O567" s="320">
        <f t="shared" si="432"/>
        <v>0.65995254000000003</v>
      </c>
      <c r="P567" s="320">
        <f t="shared" si="432"/>
        <v>0.28277040000000003</v>
      </c>
      <c r="Q567" s="320">
        <f t="shared" si="432"/>
        <v>0.2848292</v>
      </c>
      <c r="R567" s="320">
        <f t="shared" si="432"/>
        <v>0.44749210000000006</v>
      </c>
      <c r="S567" s="320">
        <f t="shared" si="432"/>
        <v>1.0150917000000002</v>
      </c>
      <c r="T567" s="320">
        <f t="shared" si="432"/>
        <v>0.32270541999999997</v>
      </c>
      <c r="U567" s="320">
        <f t="shared" si="432"/>
        <v>0.27545040000000004</v>
      </c>
      <c r="V567" s="320">
        <f t="shared" si="432"/>
        <v>0.27545040000000004</v>
      </c>
      <c r="W567" s="320">
        <f t="shared" si="432"/>
        <v>0.87360621999999999</v>
      </c>
      <c r="X567" s="320">
        <f t="shared" si="432"/>
        <v>0.27545040000000004</v>
      </c>
      <c r="Y567" s="320">
        <f t="shared" si="432"/>
        <v>0.27545040000000004</v>
      </c>
      <c r="Z567" s="320">
        <f t="shared" si="432"/>
        <v>0.27545040000000004</v>
      </c>
      <c r="AA567" s="320">
        <f t="shared" si="432"/>
        <v>0.82635120000000017</v>
      </c>
      <c r="AB567" s="320">
        <f t="shared" si="432"/>
        <v>3.3750016599999997</v>
      </c>
    </row>
    <row r="568" spans="2:28" x14ac:dyDescent="0.25">
      <c r="B568" s="325">
        <v>11</v>
      </c>
      <c r="C568" s="326" t="s">
        <v>122</v>
      </c>
      <c r="D568" s="156"/>
      <c r="E568" s="320">
        <f t="shared" si="423"/>
        <v>0.28579290000000002</v>
      </c>
      <c r="F568" s="320">
        <f t="shared" ref="F568:AB568" si="433">F289+F306+F323</f>
        <v>1.0327672800000001</v>
      </c>
      <c r="G568" s="320">
        <f t="shared" si="433"/>
        <v>0.34239032000000003</v>
      </c>
      <c r="H568" s="320">
        <f t="shared" si="433"/>
        <v>0.34638868000000006</v>
      </c>
      <c r="I568" s="320">
        <f t="shared" si="433"/>
        <v>0.35095756000000006</v>
      </c>
      <c r="J568" s="320">
        <f t="shared" si="433"/>
        <v>1.0397365600000001</v>
      </c>
      <c r="K568" s="320">
        <f t="shared" si="433"/>
        <v>3.7144205183999999</v>
      </c>
      <c r="L568" s="320">
        <f t="shared" si="433"/>
        <v>0.21026240000000002</v>
      </c>
      <c r="M568" s="320">
        <f t="shared" si="433"/>
        <v>0.18598340000000002</v>
      </c>
      <c r="N568" s="320">
        <f t="shared" si="433"/>
        <v>0.26370674</v>
      </c>
      <c r="O568" s="320">
        <f t="shared" si="433"/>
        <v>0.65995254000000003</v>
      </c>
      <c r="P568" s="320">
        <f t="shared" si="433"/>
        <v>0.28277040000000003</v>
      </c>
      <c r="Q568" s="320">
        <f t="shared" si="433"/>
        <v>0.2848292</v>
      </c>
      <c r="R568" s="320">
        <f t="shared" si="433"/>
        <v>0.44749210000000006</v>
      </c>
      <c r="S568" s="320">
        <f t="shared" si="433"/>
        <v>1.0150917000000002</v>
      </c>
      <c r="T568" s="320">
        <f t="shared" si="433"/>
        <v>0.32270541999999997</v>
      </c>
      <c r="U568" s="320">
        <f t="shared" si="433"/>
        <v>0.27545040000000004</v>
      </c>
      <c r="V568" s="320">
        <f t="shared" si="433"/>
        <v>0.27545040000000004</v>
      </c>
      <c r="W568" s="320">
        <f t="shared" si="433"/>
        <v>0.87360621999999999</v>
      </c>
      <c r="X568" s="320">
        <f t="shared" si="433"/>
        <v>0.27545040000000004</v>
      </c>
      <c r="Y568" s="320">
        <f t="shared" si="433"/>
        <v>0.27545040000000004</v>
      </c>
      <c r="Z568" s="320">
        <f t="shared" si="433"/>
        <v>0.27545040000000004</v>
      </c>
      <c r="AA568" s="320">
        <f t="shared" si="433"/>
        <v>0.82635120000000017</v>
      </c>
      <c r="AB568" s="320">
        <f t="shared" si="433"/>
        <v>3.3750016599999997</v>
      </c>
    </row>
    <row r="569" spans="2:28" x14ac:dyDescent="0.25">
      <c r="B569" s="325">
        <v>12</v>
      </c>
      <c r="C569" s="326" t="s">
        <v>123</v>
      </c>
      <c r="D569" s="156"/>
      <c r="E569" s="320">
        <f t="shared" si="423"/>
        <v>0.28579290000000002</v>
      </c>
      <c r="F569" s="320">
        <f t="shared" ref="F569:AB569" si="434">F290+F307+F324</f>
        <v>1.0327672800000001</v>
      </c>
      <c r="G569" s="320">
        <f t="shared" si="434"/>
        <v>0.34239032000000003</v>
      </c>
      <c r="H569" s="320">
        <f t="shared" si="434"/>
        <v>0.34638868000000006</v>
      </c>
      <c r="I569" s="320">
        <f t="shared" si="434"/>
        <v>0.35095756000000006</v>
      </c>
      <c r="J569" s="320">
        <f t="shared" si="434"/>
        <v>1.0397365600000001</v>
      </c>
      <c r="K569" s="320">
        <f t="shared" si="434"/>
        <v>3.7144205183999999</v>
      </c>
      <c r="L569" s="320">
        <f t="shared" si="434"/>
        <v>0.21026240000000002</v>
      </c>
      <c r="M569" s="320">
        <f t="shared" si="434"/>
        <v>0.18598340000000002</v>
      </c>
      <c r="N569" s="320">
        <f t="shared" si="434"/>
        <v>0.26370674</v>
      </c>
      <c r="O569" s="320">
        <f t="shared" si="434"/>
        <v>0.65995254000000003</v>
      </c>
      <c r="P569" s="320">
        <f t="shared" si="434"/>
        <v>0.28277040000000003</v>
      </c>
      <c r="Q569" s="320">
        <f t="shared" si="434"/>
        <v>0.2848292</v>
      </c>
      <c r="R569" s="320">
        <f t="shared" si="434"/>
        <v>0.44749210000000006</v>
      </c>
      <c r="S569" s="320">
        <f t="shared" si="434"/>
        <v>1.0150917000000002</v>
      </c>
      <c r="T569" s="320">
        <f t="shared" si="434"/>
        <v>0.32270541999999997</v>
      </c>
      <c r="U569" s="320">
        <f t="shared" si="434"/>
        <v>0.27545040000000004</v>
      </c>
      <c r="V569" s="320">
        <f t="shared" si="434"/>
        <v>0.27545040000000004</v>
      </c>
      <c r="W569" s="320">
        <f t="shared" si="434"/>
        <v>0.87360621999999999</v>
      </c>
      <c r="X569" s="320">
        <f t="shared" si="434"/>
        <v>0.27545040000000004</v>
      </c>
      <c r="Y569" s="320">
        <f t="shared" si="434"/>
        <v>0.27545040000000004</v>
      </c>
      <c r="Z569" s="320">
        <f t="shared" si="434"/>
        <v>0.27545040000000004</v>
      </c>
      <c r="AA569" s="320">
        <f t="shared" si="434"/>
        <v>0.82635120000000017</v>
      </c>
      <c r="AB569" s="320">
        <f t="shared" si="434"/>
        <v>3.3750016599999997</v>
      </c>
    </row>
    <row r="570" spans="2:28" x14ac:dyDescent="0.25">
      <c r="B570" s="325">
        <v>13</v>
      </c>
      <c r="C570" s="326" t="s">
        <v>124</v>
      </c>
      <c r="D570" s="156"/>
      <c r="E570" s="320">
        <f t="shared" si="423"/>
        <v>0.28579290000000002</v>
      </c>
      <c r="F570" s="320">
        <f t="shared" ref="F570:AB570" si="435">F291+F308+F325</f>
        <v>1.0327672800000001</v>
      </c>
      <c r="G570" s="320">
        <f t="shared" si="435"/>
        <v>0.34239032000000003</v>
      </c>
      <c r="H570" s="320">
        <f t="shared" si="435"/>
        <v>0.34638868000000006</v>
      </c>
      <c r="I570" s="320">
        <f t="shared" si="435"/>
        <v>0.35095756000000006</v>
      </c>
      <c r="J570" s="320">
        <f t="shared" si="435"/>
        <v>1.0397365600000001</v>
      </c>
      <c r="K570" s="320">
        <f t="shared" si="435"/>
        <v>3.7144205183999999</v>
      </c>
      <c r="L570" s="320">
        <f t="shared" si="435"/>
        <v>0.21026240000000002</v>
      </c>
      <c r="M570" s="320">
        <f t="shared" si="435"/>
        <v>0.18598340000000002</v>
      </c>
      <c r="N570" s="320">
        <f t="shared" si="435"/>
        <v>0.26370674</v>
      </c>
      <c r="O570" s="320">
        <f t="shared" si="435"/>
        <v>0.65995254000000003</v>
      </c>
      <c r="P570" s="320">
        <f t="shared" si="435"/>
        <v>0.28277040000000003</v>
      </c>
      <c r="Q570" s="320">
        <f t="shared" si="435"/>
        <v>0.2848292</v>
      </c>
      <c r="R570" s="320">
        <f t="shared" si="435"/>
        <v>0.44749210000000006</v>
      </c>
      <c r="S570" s="320">
        <f t="shared" si="435"/>
        <v>1.0150917000000002</v>
      </c>
      <c r="T570" s="320">
        <f t="shared" si="435"/>
        <v>0.32270541999999997</v>
      </c>
      <c r="U570" s="320">
        <f t="shared" si="435"/>
        <v>0.27545040000000004</v>
      </c>
      <c r="V570" s="320">
        <f t="shared" si="435"/>
        <v>0.27545040000000004</v>
      </c>
      <c r="W570" s="320">
        <f t="shared" si="435"/>
        <v>0.87360621999999999</v>
      </c>
      <c r="X570" s="320">
        <f t="shared" si="435"/>
        <v>0.27545040000000004</v>
      </c>
      <c r="Y570" s="320">
        <f t="shared" si="435"/>
        <v>0.27545040000000004</v>
      </c>
      <c r="Z570" s="320">
        <f t="shared" si="435"/>
        <v>0.27545040000000004</v>
      </c>
      <c r="AA570" s="320">
        <f t="shared" si="435"/>
        <v>0.82635120000000017</v>
      </c>
      <c r="AB570" s="320">
        <f t="shared" si="435"/>
        <v>3.3750016599999997</v>
      </c>
    </row>
    <row r="571" spans="2:28" x14ac:dyDescent="0.25">
      <c r="B571" s="325">
        <v>14</v>
      </c>
      <c r="C571" s="326" t="s">
        <v>125</v>
      </c>
      <c r="D571" s="156"/>
      <c r="E571" s="320">
        <f t="shared" si="423"/>
        <v>1.57186095</v>
      </c>
      <c r="F571" s="320">
        <f t="shared" ref="F571:AB571" si="436">F292+F309+F326</f>
        <v>5.68022004</v>
      </c>
      <c r="G571" s="320">
        <f t="shared" si="436"/>
        <v>1.8831467599999998</v>
      </c>
      <c r="H571" s="320">
        <f t="shared" si="436"/>
        <v>1.9051377400000002</v>
      </c>
      <c r="I571" s="320">
        <f t="shared" si="436"/>
        <v>1.9302665800000001</v>
      </c>
      <c r="J571" s="320">
        <f t="shared" si="436"/>
        <v>5.718551080000001</v>
      </c>
      <c r="K571" s="320">
        <f t="shared" si="436"/>
        <v>20.429312851199999</v>
      </c>
      <c r="L571" s="320">
        <f t="shared" si="436"/>
        <v>1.1564432</v>
      </c>
      <c r="M571" s="320">
        <f t="shared" si="436"/>
        <v>1.0229086999999999</v>
      </c>
      <c r="N571" s="320">
        <f t="shared" si="436"/>
        <v>1.4503870700000001</v>
      </c>
      <c r="O571" s="320">
        <f t="shared" si="436"/>
        <v>3.6297389699999996</v>
      </c>
      <c r="P571" s="320">
        <f t="shared" si="436"/>
        <v>1.5552371999999999</v>
      </c>
      <c r="Q571" s="320">
        <f t="shared" si="436"/>
        <v>1.5665606000000003</v>
      </c>
      <c r="R571" s="320">
        <f t="shared" si="436"/>
        <v>2.46120655</v>
      </c>
      <c r="S571" s="320">
        <f t="shared" si="436"/>
        <v>5.5830043500000004</v>
      </c>
      <c r="T571" s="320">
        <f t="shared" si="436"/>
        <v>1.7748798099999998</v>
      </c>
      <c r="U571" s="320">
        <f t="shared" si="436"/>
        <v>1.5149772000000001</v>
      </c>
      <c r="V571" s="320">
        <f t="shared" si="436"/>
        <v>1.5149772000000001</v>
      </c>
      <c r="W571" s="320">
        <f t="shared" si="436"/>
        <v>4.804834210000001</v>
      </c>
      <c r="X571" s="320">
        <f t="shared" si="436"/>
        <v>1.5149772000000001</v>
      </c>
      <c r="Y571" s="320">
        <f t="shared" si="436"/>
        <v>1.5149772000000001</v>
      </c>
      <c r="Z571" s="320">
        <f t="shared" si="436"/>
        <v>1.5149772000000001</v>
      </c>
      <c r="AA571" s="320">
        <f t="shared" si="436"/>
        <v>4.5449316000000008</v>
      </c>
      <c r="AB571" s="320">
        <f t="shared" si="436"/>
        <v>18.562509129999999</v>
      </c>
    </row>
    <row r="572" spans="2:28" x14ac:dyDescent="0.25">
      <c r="B572" s="325">
        <v>15</v>
      </c>
      <c r="C572" s="326" t="s">
        <v>126</v>
      </c>
      <c r="D572" s="156"/>
      <c r="E572" s="320">
        <f t="shared" si="423"/>
        <v>1.1431716000000001</v>
      </c>
      <c r="F572" s="320">
        <f t="shared" ref="F572:AB572" si="437">F293+F310+F327</f>
        <v>4.1310691200000003</v>
      </c>
      <c r="G572" s="320">
        <f t="shared" si="437"/>
        <v>1.3695612800000001</v>
      </c>
      <c r="H572" s="320">
        <f t="shared" si="437"/>
        <v>1.3855547200000002</v>
      </c>
      <c r="I572" s="320">
        <f t="shared" si="437"/>
        <v>1.4038302400000002</v>
      </c>
      <c r="J572" s="320">
        <f t="shared" si="437"/>
        <v>4.1589462400000006</v>
      </c>
      <c r="K572" s="320">
        <f t="shared" si="437"/>
        <v>14.857682073599999</v>
      </c>
      <c r="L572" s="320">
        <f t="shared" si="437"/>
        <v>0.84104960000000006</v>
      </c>
      <c r="M572" s="320">
        <f t="shared" si="437"/>
        <v>0.74393360000000008</v>
      </c>
      <c r="N572" s="320">
        <f t="shared" si="437"/>
        <v>1.05482696</v>
      </c>
      <c r="O572" s="320">
        <f t="shared" si="437"/>
        <v>2.6398101600000001</v>
      </c>
      <c r="P572" s="320">
        <f t="shared" si="437"/>
        <v>1.1310816000000001</v>
      </c>
      <c r="Q572" s="320">
        <f t="shared" si="437"/>
        <v>1.1393168</v>
      </c>
      <c r="R572" s="320">
        <f t="shared" si="437"/>
        <v>1.7899684000000002</v>
      </c>
      <c r="S572" s="320">
        <f t="shared" si="437"/>
        <v>4.0603668000000006</v>
      </c>
      <c r="T572" s="320">
        <f t="shared" si="437"/>
        <v>1.2908216799999999</v>
      </c>
      <c r="U572" s="320">
        <f t="shared" si="437"/>
        <v>1.1018016000000002</v>
      </c>
      <c r="V572" s="320">
        <f t="shared" si="437"/>
        <v>1.1018016000000002</v>
      </c>
      <c r="W572" s="320">
        <f t="shared" si="437"/>
        <v>3.49442488</v>
      </c>
      <c r="X572" s="320">
        <f t="shared" si="437"/>
        <v>1.1018016000000002</v>
      </c>
      <c r="Y572" s="320">
        <f t="shared" si="437"/>
        <v>1.1018016000000002</v>
      </c>
      <c r="Z572" s="320">
        <f t="shared" si="437"/>
        <v>1.1018016000000002</v>
      </c>
      <c r="AA572" s="320">
        <f t="shared" si="437"/>
        <v>3.3054048000000007</v>
      </c>
      <c r="AB572" s="320">
        <f t="shared" si="437"/>
        <v>13.500006639999999</v>
      </c>
    </row>
    <row r="573" spans="2:28" x14ac:dyDescent="0.25">
      <c r="B573" s="325">
        <v>16</v>
      </c>
      <c r="C573" s="326" t="s">
        <v>127</v>
      </c>
      <c r="D573" s="156"/>
      <c r="E573" s="320">
        <f t="shared" si="423"/>
        <v>0.42868934999999997</v>
      </c>
      <c r="F573" s="320">
        <f t="shared" ref="F573:AB573" si="438">F294+F311+F328</f>
        <v>1.54915092</v>
      </c>
      <c r="G573" s="320">
        <f t="shared" si="438"/>
        <v>0.51358548000000004</v>
      </c>
      <c r="H573" s="320">
        <f t="shared" si="438"/>
        <v>0.51958302000000001</v>
      </c>
      <c r="I573" s="320">
        <f t="shared" si="438"/>
        <v>0.52643633999999995</v>
      </c>
      <c r="J573" s="320">
        <f t="shared" si="438"/>
        <v>1.55960484</v>
      </c>
      <c r="K573" s="320">
        <f t="shared" si="438"/>
        <v>5.5716307776000003</v>
      </c>
      <c r="L573" s="320">
        <f t="shared" si="438"/>
        <v>0.3153936</v>
      </c>
      <c r="M573" s="320">
        <f t="shared" si="438"/>
        <v>0.27897509999999998</v>
      </c>
      <c r="N573" s="320">
        <f t="shared" si="438"/>
        <v>0.39556010999999996</v>
      </c>
      <c r="O573" s="320">
        <f t="shared" si="438"/>
        <v>0.98992880999999988</v>
      </c>
      <c r="P573" s="320">
        <f t="shared" si="438"/>
        <v>0.42415559999999997</v>
      </c>
      <c r="Q573" s="320">
        <f t="shared" si="438"/>
        <v>0.42724380000000006</v>
      </c>
      <c r="R573" s="320">
        <f t="shared" si="438"/>
        <v>0.67123814999999998</v>
      </c>
      <c r="S573" s="320">
        <f t="shared" si="438"/>
        <v>1.5226375499999998</v>
      </c>
      <c r="T573" s="320">
        <f t="shared" si="438"/>
        <v>0.48405812999999998</v>
      </c>
      <c r="U573" s="320">
        <f t="shared" si="438"/>
        <v>0.41317559999999998</v>
      </c>
      <c r="V573" s="320">
        <f t="shared" si="438"/>
        <v>0.41317559999999998</v>
      </c>
      <c r="W573" s="320">
        <f t="shared" si="438"/>
        <v>1.3104093299999997</v>
      </c>
      <c r="X573" s="320">
        <f t="shared" si="438"/>
        <v>0.41317559999999998</v>
      </c>
      <c r="Y573" s="320">
        <f t="shared" si="438"/>
        <v>0.41317559999999998</v>
      </c>
      <c r="Z573" s="320">
        <f t="shared" si="438"/>
        <v>0.41317559999999998</v>
      </c>
      <c r="AA573" s="320">
        <f t="shared" si="438"/>
        <v>1.2395267999999997</v>
      </c>
      <c r="AB573" s="320">
        <f t="shared" si="438"/>
        <v>5.06250249</v>
      </c>
    </row>
    <row r="574" spans="2:28" x14ac:dyDescent="0.25">
      <c r="B574" s="321" t="s">
        <v>73</v>
      </c>
      <c r="C574" s="322" t="s">
        <v>74</v>
      </c>
      <c r="D574" s="323"/>
      <c r="E574" s="324">
        <f>SUM(E575:E590)</f>
        <v>35.721946999999993</v>
      </c>
      <c r="F574" s="324">
        <f t="shared" ref="F574:AB574" si="439">SUM(F575:F590)</f>
        <v>111.74986299999998</v>
      </c>
      <c r="G574" s="324">
        <f t="shared" si="439"/>
        <v>33.257826000000009</v>
      </c>
      <c r="H574" s="324">
        <f t="shared" si="439"/>
        <v>34.425374000000012</v>
      </c>
      <c r="I574" s="324">
        <f t="shared" si="439"/>
        <v>34.670643999999996</v>
      </c>
      <c r="J574" s="324">
        <f t="shared" si="439"/>
        <v>102.35384399999995</v>
      </c>
      <c r="K574" s="324">
        <f t="shared" si="439"/>
        <v>409.62445283999989</v>
      </c>
      <c r="L574" s="324">
        <f t="shared" si="439"/>
        <v>44.697043000000008</v>
      </c>
      <c r="M574" s="324">
        <f t="shared" si="439"/>
        <v>31.457099000000003</v>
      </c>
      <c r="N574" s="324">
        <f t="shared" si="439"/>
        <v>61.728845</v>
      </c>
      <c r="O574" s="324">
        <f t="shared" si="439"/>
        <v>137.88298700000004</v>
      </c>
      <c r="P574" s="324">
        <f t="shared" si="439"/>
        <v>37.384255000000003</v>
      </c>
      <c r="Q574" s="324">
        <f t="shared" si="439"/>
        <v>31.98623700000001</v>
      </c>
      <c r="R574" s="324">
        <f t="shared" si="439"/>
        <v>43.886642999999999</v>
      </c>
      <c r="S574" s="324">
        <f t="shared" si="439"/>
        <v>113.25713499999999</v>
      </c>
      <c r="T574" s="324">
        <f t="shared" si="439"/>
        <v>41.214352000000005</v>
      </c>
      <c r="U574" s="324">
        <f t="shared" si="439"/>
        <v>33.978258000000004</v>
      </c>
      <c r="V574" s="324">
        <f t="shared" si="439"/>
        <v>33.978258000000004</v>
      </c>
      <c r="W574" s="324">
        <f t="shared" si="439"/>
        <v>109.17086800000001</v>
      </c>
      <c r="X574" s="324">
        <f t="shared" si="439"/>
        <v>33.978258000000004</v>
      </c>
      <c r="Y574" s="324">
        <f t="shared" si="439"/>
        <v>33.978258000000004</v>
      </c>
      <c r="Z574" s="324">
        <f t="shared" si="439"/>
        <v>33.978258000000004</v>
      </c>
      <c r="AA574" s="324">
        <f t="shared" si="439"/>
        <v>101.93477400000002</v>
      </c>
      <c r="AB574" s="324">
        <f t="shared" si="439"/>
        <v>462.24576400000007</v>
      </c>
    </row>
    <row r="575" spans="2:28" x14ac:dyDescent="0.25">
      <c r="B575" s="325">
        <v>1</v>
      </c>
      <c r="C575" s="326" t="s">
        <v>112</v>
      </c>
      <c r="D575" s="156"/>
      <c r="E575" s="320">
        <f>E331+E348+E365+E382+E399</f>
        <v>3.09010768</v>
      </c>
      <c r="F575" s="320">
        <f t="shared" ref="F575:AB575" si="440">F331+F348+F365+F382+F399</f>
        <v>9.4993749600000008</v>
      </c>
      <c r="G575" s="320">
        <f t="shared" si="440"/>
        <v>2.9385722400000001</v>
      </c>
      <c r="H575" s="320">
        <f t="shared" si="440"/>
        <v>2.8660299600000005</v>
      </c>
      <c r="I575" s="320">
        <f t="shared" si="440"/>
        <v>2.9579314000000005</v>
      </c>
      <c r="J575" s="320">
        <f t="shared" si="440"/>
        <v>8.7625335999999994</v>
      </c>
      <c r="K575" s="320">
        <f t="shared" si="440"/>
        <v>35.9397873968</v>
      </c>
      <c r="L575" s="320">
        <f t="shared" si="440"/>
        <v>3.6502523199999999</v>
      </c>
      <c r="M575" s="320">
        <f t="shared" si="440"/>
        <v>2.7671697599999998</v>
      </c>
      <c r="N575" s="320">
        <f t="shared" si="440"/>
        <v>5.4700575200000001</v>
      </c>
      <c r="O575" s="320">
        <f t="shared" si="440"/>
        <v>11.887479600000001</v>
      </c>
      <c r="P575" s="320">
        <f t="shared" si="440"/>
        <v>3.14881104</v>
      </c>
      <c r="Q575" s="320">
        <f t="shared" si="440"/>
        <v>2.7169696800000001</v>
      </c>
      <c r="R575" s="320">
        <f t="shared" si="440"/>
        <v>3.6690020800000003</v>
      </c>
      <c r="S575" s="320">
        <f t="shared" si="440"/>
        <v>9.5347828000000003</v>
      </c>
      <c r="T575" s="320">
        <f t="shared" si="440"/>
        <v>3.4552185600000005</v>
      </c>
      <c r="U575" s="320">
        <f t="shared" si="440"/>
        <v>2.9106205200000006</v>
      </c>
      <c r="V575" s="320">
        <f t="shared" si="440"/>
        <v>2.9106205200000006</v>
      </c>
      <c r="W575" s="320">
        <f t="shared" si="440"/>
        <v>9.2764596000000008</v>
      </c>
      <c r="X575" s="320">
        <f t="shared" si="440"/>
        <v>2.9106205200000006</v>
      </c>
      <c r="Y575" s="320">
        <f t="shared" si="440"/>
        <v>2.9106205200000006</v>
      </c>
      <c r="Z575" s="320">
        <f t="shared" si="440"/>
        <v>2.9106205200000006</v>
      </c>
      <c r="AA575" s="320">
        <f t="shared" si="440"/>
        <v>8.7318615600000005</v>
      </c>
      <c r="AB575" s="320">
        <f t="shared" si="440"/>
        <v>39.430583560000002</v>
      </c>
    </row>
    <row r="576" spans="2:28" x14ac:dyDescent="0.25">
      <c r="B576" s="325">
        <v>2</v>
      </c>
      <c r="C576" s="326" t="s">
        <v>113</v>
      </c>
      <c r="D576" s="156"/>
      <c r="E576" s="320">
        <f t="shared" ref="E576:E590" si="441">E332+E349+E366+E383+E400</f>
        <v>3.1835827000000001</v>
      </c>
      <c r="F576" s="320">
        <f t="shared" ref="F576:AB576" si="442">F332+F349+F366+F383+F400</f>
        <v>9.8173839600000008</v>
      </c>
      <c r="G576" s="320">
        <f t="shared" si="442"/>
        <v>2.9084549100000001</v>
      </c>
      <c r="H576" s="320">
        <f t="shared" si="442"/>
        <v>3.0086032400000002</v>
      </c>
      <c r="I576" s="320">
        <f t="shared" si="442"/>
        <v>3.0756303200000001</v>
      </c>
      <c r="J576" s="320">
        <f t="shared" si="442"/>
        <v>8.9926884699999992</v>
      </c>
      <c r="K576" s="320">
        <f t="shared" si="442"/>
        <v>34.875775654000002</v>
      </c>
      <c r="L576" s="320">
        <f t="shared" si="442"/>
        <v>3.1432500999999999</v>
      </c>
      <c r="M576" s="320">
        <f t="shared" si="442"/>
        <v>2.7926865000000003</v>
      </c>
      <c r="N576" s="320">
        <f t="shared" si="442"/>
        <v>5.0274056000000007</v>
      </c>
      <c r="O576" s="320">
        <f t="shared" si="442"/>
        <v>10.963342200000001</v>
      </c>
      <c r="P576" s="320">
        <f t="shared" si="442"/>
        <v>2.87868163</v>
      </c>
      <c r="Q576" s="320">
        <f t="shared" si="442"/>
        <v>2.5977886600000004</v>
      </c>
      <c r="R576" s="320">
        <f t="shared" si="442"/>
        <v>3.2581806700000002</v>
      </c>
      <c r="S576" s="320">
        <f t="shared" si="442"/>
        <v>8.7346509599999997</v>
      </c>
      <c r="T576" s="320">
        <f t="shared" si="442"/>
        <v>3.1546567899999998</v>
      </c>
      <c r="U576" s="320">
        <f t="shared" si="442"/>
        <v>2.7712110200000004</v>
      </c>
      <c r="V576" s="320">
        <f t="shared" si="442"/>
        <v>2.7712110200000004</v>
      </c>
      <c r="W576" s="320">
        <f t="shared" si="442"/>
        <v>8.6970788300000006</v>
      </c>
      <c r="X576" s="320">
        <f t="shared" si="442"/>
        <v>2.7712110200000004</v>
      </c>
      <c r="Y576" s="320">
        <f t="shared" si="442"/>
        <v>2.7712110200000004</v>
      </c>
      <c r="Z576" s="320">
        <f t="shared" si="442"/>
        <v>2.7712110200000004</v>
      </c>
      <c r="AA576" s="320">
        <f t="shared" si="442"/>
        <v>8.3136330600000008</v>
      </c>
      <c r="AB576" s="320">
        <f t="shared" si="442"/>
        <v>36.708705049999999</v>
      </c>
    </row>
    <row r="577" spans="1:28" x14ac:dyDescent="0.25">
      <c r="B577" s="325">
        <v>3</v>
      </c>
      <c r="C577" s="326" t="s">
        <v>114</v>
      </c>
      <c r="D577" s="156"/>
      <c r="E577" s="320">
        <f t="shared" si="441"/>
        <v>3.1835827000000001</v>
      </c>
      <c r="F577" s="320">
        <f t="shared" ref="F577:AB577" si="443">F333+F350+F367+F384+F401</f>
        <v>9.8173839600000008</v>
      </c>
      <c r="G577" s="320">
        <f t="shared" si="443"/>
        <v>2.9084549100000001</v>
      </c>
      <c r="H577" s="320">
        <f t="shared" si="443"/>
        <v>3.0086032400000002</v>
      </c>
      <c r="I577" s="320">
        <f t="shared" si="443"/>
        <v>3.0756303200000001</v>
      </c>
      <c r="J577" s="320">
        <f t="shared" si="443"/>
        <v>8.9926884699999992</v>
      </c>
      <c r="K577" s="320">
        <f t="shared" si="443"/>
        <v>34.875775654000002</v>
      </c>
      <c r="L577" s="320">
        <f t="shared" si="443"/>
        <v>3.1432500999999999</v>
      </c>
      <c r="M577" s="320">
        <f t="shared" si="443"/>
        <v>2.7926865000000003</v>
      </c>
      <c r="N577" s="320">
        <f t="shared" si="443"/>
        <v>5.0274056000000007</v>
      </c>
      <c r="O577" s="320">
        <f t="shared" si="443"/>
        <v>10.963342200000001</v>
      </c>
      <c r="P577" s="320">
        <f t="shared" si="443"/>
        <v>2.87868163</v>
      </c>
      <c r="Q577" s="320">
        <f t="shared" si="443"/>
        <v>2.5977886600000004</v>
      </c>
      <c r="R577" s="320">
        <f t="shared" si="443"/>
        <v>3.2581806700000002</v>
      </c>
      <c r="S577" s="320">
        <f t="shared" si="443"/>
        <v>8.7346509599999997</v>
      </c>
      <c r="T577" s="320">
        <f t="shared" si="443"/>
        <v>3.1546567899999998</v>
      </c>
      <c r="U577" s="320">
        <f t="shared" si="443"/>
        <v>2.7712110200000004</v>
      </c>
      <c r="V577" s="320">
        <f t="shared" si="443"/>
        <v>2.7712110200000004</v>
      </c>
      <c r="W577" s="320">
        <f t="shared" si="443"/>
        <v>8.6970788300000006</v>
      </c>
      <c r="X577" s="320">
        <f t="shared" si="443"/>
        <v>2.7712110200000004</v>
      </c>
      <c r="Y577" s="320">
        <f t="shared" si="443"/>
        <v>2.7712110200000004</v>
      </c>
      <c r="Z577" s="320">
        <f t="shared" si="443"/>
        <v>2.7712110200000004</v>
      </c>
      <c r="AA577" s="320">
        <f t="shared" si="443"/>
        <v>8.3136330600000008</v>
      </c>
      <c r="AB577" s="320">
        <f t="shared" si="443"/>
        <v>36.708705049999999</v>
      </c>
    </row>
    <row r="578" spans="1:28" x14ac:dyDescent="0.25">
      <c r="B578" s="325">
        <v>4</v>
      </c>
      <c r="C578" s="326" t="s">
        <v>115</v>
      </c>
      <c r="D578" s="156"/>
      <c r="E578" s="320">
        <f t="shared" si="441"/>
        <v>2.5913992800000001</v>
      </c>
      <c r="F578" s="320">
        <f t="shared" ref="F578:AB578" si="444">F334+F351+F368+F385+F402</f>
        <v>8.2393331800000009</v>
      </c>
      <c r="G578" s="320">
        <f t="shared" si="444"/>
        <v>2.5073044900000001</v>
      </c>
      <c r="H578" s="320">
        <f t="shared" si="444"/>
        <v>2.5710382600000008</v>
      </c>
      <c r="I578" s="320">
        <f t="shared" si="444"/>
        <v>2.59476766</v>
      </c>
      <c r="J578" s="320">
        <f t="shared" si="444"/>
        <v>7.6731104100000005</v>
      </c>
      <c r="K578" s="320">
        <f t="shared" si="444"/>
        <v>30.1789684612</v>
      </c>
      <c r="L578" s="320">
        <f t="shared" si="444"/>
        <v>3.2638847800000006</v>
      </c>
      <c r="M578" s="320">
        <f t="shared" si="444"/>
        <v>2.3096401400000004</v>
      </c>
      <c r="N578" s="320">
        <f t="shared" si="444"/>
        <v>4.2892941600000007</v>
      </c>
      <c r="O578" s="320">
        <f t="shared" si="444"/>
        <v>9.8628190799999995</v>
      </c>
      <c r="P578" s="320">
        <f t="shared" si="444"/>
        <v>2.7723984500000003</v>
      </c>
      <c r="Q578" s="320">
        <f t="shared" si="444"/>
        <v>2.3929669000000002</v>
      </c>
      <c r="R578" s="320">
        <f t="shared" si="444"/>
        <v>3.23533413</v>
      </c>
      <c r="S578" s="320">
        <f t="shared" si="444"/>
        <v>8.4006994800000001</v>
      </c>
      <c r="T578" s="320">
        <f t="shared" si="444"/>
        <v>3.0525724099999998</v>
      </c>
      <c r="U578" s="320">
        <f t="shared" si="444"/>
        <v>2.5082606400000005</v>
      </c>
      <c r="V578" s="320">
        <f t="shared" si="444"/>
        <v>2.5082606400000005</v>
      </c>
      <c r="W578" s="320">
        <f t="shared" si="444"/>
        <v>8.0690936900000008</v>
      </c>
      <c r="X578" s="320">
        <f t="shared" si="444"/>
        <v>2.5082606400000005</v>
      </c>
      <c r="Y578" s="320">
        <f t="shared" si="444"/>
        <v>2.5082606400000005</v>
      </c>
      <c r="Z578" s="320">
        <f t="shared" si="444"/>
        <v>2.5082606400000005</v>
      </c>
      <c r="AA578" s="320">
        <f t="shared" si="444"/>
        <v>7.5247819200000006</v>
      </c>
      <c r="AB578" s="320">
        <f t="shared" si="444"/>
        <v>33.857394170000006</v>
      </c>
    </row>
    <row r="579" spans="1:28" x14ac:dyDescent="0.25">
      <c r="B579" s="325">
        <v>5</v>
      </c>
      <c r="C579" s="326" t="s">
        <v>116</v>
      </c>
      <c r="D579" s="156"/>
      <c r="E579" s="320">
        <f t="shared" si="441"/>
        <v>2.5913992800000001</v>
      </c>
      <c r="F579" s="320">
        <f t="shared" ref="F579:AB579" si="445">F335+F352+F369+F386+F403</f>
        <v>8.2393331800000009</v>
      </c>
      <c r="G579" s="320">
        <f t="shared" si="445"/>
        <v>2.5073044900000001</v>
      </c>
      <c r="H579" s="320">
        <f t="shared" si="445"/>
        <v>2.5710382600000008</v>
      </c>
      <c r="I579" s="320">
        <f t="shared" si="445"/>
        <v>2.59476766</v>
      </c>
      <c r="J579" s="320">
        <f t="shared" si="445"/>
        <v>7.6731104100000005</v>
      </c>
      <c r="K579" s="320">
        <f t="shared" si="445"/>
        <v>30.1789684612</v>
      </c>
      <c r="L579" s="320">
        <f t="shared" si="445"/>
        <v>3.2638847800000006</v>
      </c>
      <c r="M579" s="320">
        <f t="shared" si="445"/>
        <v>2.3096401400000004</v>
      </c>
      <c r="N579" s="320">
        <f t="shared" si="445"/>
        <v>4.2892941600000007</v>
      </c>
      <c r="O579" s="320">
        <f t="shared" si="445"/>
        <v>9.8628190799999995</v>
      </c>
      <c r="P579" s="320">
        <f t="shared" si="445"/>
        <v>2.7723984500000003</v>
      </c>
      <c r="Q579" s="320">
        <f t="shared" si="445"/>
        <v>2.3929669000000002</v>
      </c>
      <c r="R579" s="320">
        <f t="shared" si="445"/>
        <v>3.23533413</v>
      </c>
      <c r="S579" s="320">
        <f t="shared" si="445"/>
        <v>8.4006994800000001</v>
      </c>
      <c r="T579" s="320">
        <f t="shared" si="445"/>
        <v>3.0525724099999998</v>
      </c>
      <c r="U579" s="320">
        <f t="shared" si="445"/>
        <v>2.5082606400000005</v>
      </c>
      <c r="V579" s="320">
        <f t="shared" si="445"/>
        <v>2.5082606400000005</v>
      </c>
      <c r="W579" s="320">
        <f t="shared" si="445"/>
        <v>8.0690936900000008</v>
      </c>
      <c r="X579" s="320">
        <f t="shared" si="445"/>
        <v>2.5082606400000005</v>
      </c>
      <c r="Y579" s="320">
        <f t="shared" si="445"/>
        <v>2.5082606400000005</v>
      </c>
      <c r="Z579" s="320">
        <f t="shared" si="445"/>
        <v>2.5082606400000005</v>
      </c>
      <c r="AA579" s="320">
        <f t="shared" si="445"/>
        <v>7.5247819200000006</v>
      </c>
      <c r="AB579" s="320">
        <f t="shared" si="445"/>
        <v>33.857394170000006</v>
      </c>
    </row>
    <row r="580" spans="1:28" x14ac:dyDescent="0.25">
      <c r="B580" s="325">
        <v>6</v>
      </c>
      <c r="C580" s="326" t="s">
        <v>117</v>
      </c>
      <c r="D580" s="156"/>
      <c r="E580" s="320">
        <f t="shared" si="441"/>
        <v>2.7804863800000001</v>
      </c>
      <c r="F580" s="320">
        <f t="shared" ref="F580:AB580" si="446">F336+F353+F370+F387+F404</f>
        <v>8.6512050800000004</v>
      </c>
      <c r="G580" s="320">
        <f t="shared" si="446"/>
        <v>2.63901465</v>
      </c>
      <c r="H580" s="320">
        <f t="shared" si="446"/>
        <v>2.6595791000000002</v>
      </c>
      <c r="I580" s="320">
        <f t="shared" si="446"/>
        <v>2.7323251000000002</v>
      </c>
      <c r="J580" s="320">
        <f t="shared" si="446"/>
        <v>8.0309188500000008</v>
      </c>
      <c r="K580" s="320">
        <f t="shared" si="446"/>
        <v>31.356842614000001</v>
      </c>
      <c r="L580" s="320">
        <f t="shared" si="446"/>
        <v>2.9103110000000001</v>
      </c>
      <c r="M580" s="320">
        <f t="shared" si="446"/>
        <v>2.4751509999999999</v>
      </c>
      <c r="N580" s="320">
        <f t="shared" si="446"/>
        <v>4.4225331400000005</v>
      </c>
      <c r="O580" s="320">
        <f t="shared" si="446"/>
        <v>9.8079951399999992</v>
      </c>
      <c r="P580" s="320">
        <f t="shared" si="446"/>
        <v>2.6467157500000003</v>
      </c>
      <c r="Q580" s="320">
        <f t="shared" si="446"/>
        <v>2.3689634000000002</v>
      </c>
      <c r="R580" s="320">
        <f t="shared" si="446"/>
        <v>3.0106777500000002</v>
      </c>
      <c r="S580" s="320">
        <f t="shared" si="446"/>
        <v>8.0263568999999997</v>
      </c>
      <c r="T580" s="320">
        <f t="shared" si="446"/>
        <v>2.8985564500000001</v>
      </c>
      <c r="U580" s="320">
        <f t="shared" si="446"/>
        <v>2.5078258000000004</v>
      </c>
      <c r="V580" s="320">
        <f t="shared" si="446"/>
        <v>2.5078258000000004</v>
      </c>
      <c r="W580" s="320">
        <f t="shared" si="446"/>
        <v>7.9142080500000009</v>
      </c>
      <c r="X580" s="320">
        <f t="shared" si="446"/>
        <v>2.5078258000000004</v>
      </c>
      <c r="Y580" s="320">
        <f t="shared" si="446"/>
        <v>2.5078258000000004</v>
      </c>
      <c r="Z580" s="320">
        <f t="shared" si="446"/>
        <v>2.5078258000000004</v>
      </c>
      <c r="AA580" s="320">
        <f t="shared" si="446"/>
        <v>7.5234774000000009</v>
      </c>
      <c r="AB580" s="320">
        <f t="shared" si="446"/>
        <v>33.272037490000002</v>
      </c>
    </row>
    <row r="581" spans="1:28" x14ac:dyDescent="0.25">
      <c r="B581" s="325">
        <v>7</v>
      </c>
      <c r="C581" s="326" t="s">
        <v>118</v>
      </c>
      <c r="D581" s="156"/>
      <c r="E581" s="320">
        <f t="shared" si="441"/>
        <v>2.7804863800000001</v>
      </c>
      <c r="F581" s="320">
        <f t="shared" ref="F581:AB581" si="447">F337+F354+F371+F388+F405</f>
        <v>8.6512050800000004</v>
      </c>
      <c r="G581" s="320">
        <f t="shared" si="447"/>
        <v>2.63901465</v>
      </c>
      <c r="H581" s="320">
        <f t="shared" si="447"/>
        <v>2.6595791000000002</v>
      </c>
      <c r="I581" s="320">
        <f t="shared" si="447"/>
        <v>2.7323251000000002</v>
      </c>
      <c r="J581" s="320">
        <f t="shared" si="447"/>
        <v>8.0309188500000008</v>
      </c>
      <c r="K581" s="320">
        <f t="shared" si="447"/>
        <v>31.356842614000001</v>
      </c>
      <c r="L581" s="320">
        <f t="shared" si="447"/>
        <v>2.9103110000000001</v>
      </c>
      <c r="M581" s="320">
        <f t="shared" si="447"/>
        <v>2.4751509999999999</v>
      </c>
      <c r="N581" s="320">
        <f t="shared" si="447"/>
        <v>4.4225331400000005</v>
      </c>
      <c r="O581" s="320">
        <f t="shared" si="447"/>
        <v>9.8079951399999992</v>
      </c>
      <c r="P581" s="320">
        <f t="shared" si="447"/>
        <v>2.6467157500000003</v>
      </c>
      <c r="Q581" s="320">
        <f t="shared" si="447"/>
        <v>2.3689634000000002</v>
      </c>
      <c r="R581" s="320">
        <f t="shared" si="447"/>
        <v>3.0106777500000002</v>
      </c>
      <c r="S581" s="320">
        <f t="shared" si="447"/>
        <v>8.0263568999999997</v>
      </c>
      <c r="T581" s="320">
        <f t="shared" si="447"/>
        <v>2.8985564500000001</v>
      </c>
      <c r="U581" s="320">
        <f t="shared" si="447"/>
        <v>2.5078258000000004</v>
      </c>
      <c r="V581" s="320">
        <f t="shared" si="447"/>
        <v>2.5078258000000004</v>
      </c>
      <c r="W581" s="320">
        <f t="shared" si="447"/>
        <v>7.9142080500000009</v>
      </c>
      <c r="X581" s="320">
        <f t="shared" si="447"/>
        <v>2.5078258000000004</v>
      </c>
      <c r="Y581" s="320">
        <f t="shared" si="447"/>
        <v>2.5078258000000004</v>
      </c>
      <c r="Z581" s="320">
        <f t="shared" si="447"/>
        <v>2.5078258000000004</v>
      </c>
      <c r="AA581" s="320">
        <f t="shared" si="447"/>
        <v>7.5234774000000009</v>
      </c>
      <c r="AB581" s="320">
        <f t="shared" si="447"/>
        <v>33.272037490000002</v>
      </c>
    </row>
    <row r="582" spans="1:28" x14ac:dyDescent="0.25">
      <c r="B582" s="325">
        <v>8</v>
      </c>
      <c r="C582" s="326" t="s">
        <v>119</v>
      </c>
      <c r="D582" s="156"/>
      <c r="E582" s="320">
        <f t="shared" si="441"/>
        <v>2.19198352</v>
      </c>
      <c r="F582" s="320">
        <f t="shared" ref="F582:AB582" si="448">F338+F355+F372+F389+F406</f>
        <v>6.8622474800000006</v>
      </c>
      <c r="G582" s="320">
        <f t="shared" si="448"/>
        <v>2.1244626400000004</v>
      </c>
      <c r="H582" s="320">
        <f t="shared" si="448"/>
        <v>2.1050224600000003</v>
      </c>
      <c r="I582" s="320">
        <f t="shared" si="448"/>
        <v>2.15241858</v>
      </c>
      <c r="J582" s="320">
        <f t="shared" si="448"/>
        <v>6.3819036799999997</v>
      </c>
      <c r="K582" s="320">
        <f t="shared" si="448"/>
        <v>25.743715735199999</v>
      </c>
      <c r="L582" s="320">
        <f t="shared" si="448"/>
        <v>2.7190670199999998</v>
      </c>
      <c r="M582" s="320">
        <f t="shared" si="448"/>
        <v>1.9672168600000002</v>
      </c>
      <c r="N582" s="320">
        <f t="shared" si="448"/>
        <v>3.7827661799999994</v>
      </c>
      <c r="O582" s="320">
        <f t="shared" si="448"/>
        <v>8.4690500599999989</v>
      </c>
      <c r="P582" s="320">
        <f t="shared" si="448"/>
        <v>2.32209062</v>
      </c>
      <c r="Q582" s="320">
        <f t="shared" si="448"/>
        <v>1.9982095800000002</v>
      </c>
      <c r="R582" s="320">
        <f t="shared" si="448"/>
        <v>2.7122339000000002</v>
      </c>
      <c r="S582" s="320">
        <f t="shared" si="448"/>
        <v>7.0325341000000003</v>
      </c>
      <c r="T582" s="320">
        <f t="shared" si="448"/>
        <v>2.55189632</v>
      </c>
      <c r="U582" s="320">
        <f t="shared" si="448"/>
        <v>2.1148754200000002</v>
      </c>
      <c r="V582" s="320">
        <f t="shared" si="448"/>
        <v>2.1148754200000002</v>
      </c>
      <c r="W582" s="320">
        <f t="shared" si="448"/>
        <v>6.7816471600000003</v>
      </c>
      <c r="X582" s="320">
        <f t="shared" si="448"/>
        <v>2.1148754200000002</v>
      </c>
      <c r="Y582" s="320">
        <f t="shared" si="448"/>
        <v>2.1148754200000002</v>
      </c>
      <c r="Z582" s="320">
        <f t="shared" si="448"/>
        <v>2.1148754200000002</v>
      </c>
      <c r="AA582" s="320">
        <f t="shared" si="448"/>
        <v>6.344626260000001</v>
      </c>
      <c r="AB582" s="320">
        <f t="shared" si="448"/>
        <v>28.627857580000001</v>
      </c>
    </row>
    <row r="583" spans="1:28" x14ac:dyDescent="0.25">
      <c r="B583" s="325">
        <v>9</v>
      </c>
      <c r="C583" s="326" t="s">
        <v>120</v>
      </c>
      <c r="D583" s="156"/>
      <c r="E583" s="320">
        <f t="shared" si="441"/>
        <v>2.19198352</v>
      </c>
      <c r="F583" s="320">
        <f t="shared" ref="F583:AB583" si="449">F339+F356+F373+F390+F407</f>
        <v>6.8622474800000006</v>
      </c>
      <c r="G583" s="320">
        <f t="shared" si="449"/>
        <v>2.1244626400000004</v>
      </c>
      <c r="H583" s="320">
        <f t="shared" si="449"/>
        <v>2.1050224600000003</v>
      </c>
      <c r="I583" s="320">
        <f t="shared" si="449"/>
        <v>2.15241858</v>
      </c>
      <c r="J583" s="320">
        <f t="shared" si="449"/>
        <v>6.3819036799999997</v>
      </c>
      <c r="K583" s="320">
        <f t="shared" si="449"/>
        <v>25.743715735199999</v>
      </c>
      <c r="L583" s="320">
        <f t="shared" si="449"/>
        <v>2.7190670199999998</v>
      </c>
      <c r="M583" s="320">
        <f t="shared" si="449"/>
        <v>1.9672168600000002</v>
      </c>
      <c r="N583" s="320">
        <f t="shared" si="449"/>
        <v>3.7827661799999994</v>
      </c>
      <c r="O583" s="320">
        <f t="shared" si="449"/>
        <v>8.4690500599999989</v>
      </c>
      <c r="P583" s="320">
        <f t="shared" si="449"/>
        <v>2.32209062</v>
      </c>
      <c r="Q583" s="320">
        <f t="shared" si="449"/>
        <v>1.9982095800000002</v>
      </c>
      <c r="R583" s="320">
        <f t="shared" si="449"/>
        <v>2.7122339000000002</v>
      </c>
      <c r="S583" s="320">
        <f t="shared" si="449"/>
        <v>7.0325341000000003</v>
      </c>
      <c r="T583" s="320">
        <f t="shared" si="449"/>
        <v>2.55189632</v>
      </c>
      <c r="U583" s="320">
        <f t="shared" si="449"/>
        <v>2.1148754200000002</v>
      </c>
      <c r="V583" s="320">
        <f t="shared" si="449"/>
        <v>2.1148754200000002</v>
      </c>
      <c r="W583" s="320">
        <f t="shared" si="449"/>
        <v>6.7816471600000003</v>
      </c>
      <c r="X583" s="320">
        <f t="shared" si="449"/>
        <v>2.1148754200000002</v>
      </c>
      <c r="Y583" s="320">
        <f t="shared" si="449"/>
        <v>2.1148754200000002</v>
      </c>
      <c r="Z583" s="320">
        <f t="shared" si="449"/>
        <v>2.1148754200000002</v>
      </c>
      <c r="AA583" s="320">
        <f t="shared" si="449"/>
        <v>6.344626260000001</v>
      </c>
      <c r="AB583" s="320">
        <f t="shared" si="449"/>
        <v>28.627857580000001</v>
      </c>
    </row>
    <row r="584" spans="1:28" x14ac:dyDescent="0.25">
      <c r="B584" s="325">
        <v>10</v>
      </c>
      <c r="C584" s="326" t="s">
        <v>121</v>
      </c>
      <c r="D584" s="156"/>
      <c r="E584" s="320">
        <f t="shared" si="441"/>
        <v>0.13501852</v>
      </c>
      <c r="F584" s="320">
        <f t="shared" ref="F584:AB584" si="450">F340+F357+F374+F391+F408</f>
        <v>0.24487451999999998</v>
      </c>
      <c r="G584" s="320">
        <f t="shared" si="450"/>
        <v>1.9960000000000002E-2</v>
      </c>
      <c r="H584" s="320">
        <f t="shared" si="450"/>
        <v>3.3000000000000002E-2</v>
      </c>
      <c r="I584" s="320">
        <f t="shared" si="450"/>
        <v>3.9920000000000004E-2</v>
      </c>
      <c r="J584" s="320">
        <f t="shared" si="450"/>
        <v>9.2880000000000018E-2</v>
      </c>
      <c r="K584" s="320">
        <f t="shared" si="450"/>
        <v>0.83733404000000011</v>
      </c>
      <c r="L584" s="320">
        <f t="shared" si="450"/>
        <v>0</v>
      </c>
      <c r="M584" s="320">
        <f t="shared" si="450"/>
        <v>9.1020000000000004E-2</v>
      </c>
      <c r="N584" s="320">
        <f t="shared" si="450"/>
        <v>0.37367896</v>
      </c>
      <c r="O584" s="320">
        <f t="shared" si="450"/>
        <v>0.46469895999999999</v>
      </c>
      <c r="P584" s="320">
        <f t="shared" si="450"/>
        <v>0</v>
      </c>
      <c r="Q584" s="320">
        <f t="shared" si="450"/>
        <v>0</v>
      </c>
      <c r="R584" s="320">
        <f t="shared" si="450"/>
        <v>0</v>
      </c>
      <c r="S584" s="320">
        <f t="shared" si="450"/>
        <v>0</v>
      </c>
      <c r="T584" s="320">
        <f t="shared" si="450"/>
        <v>0</v>
      </c>
      <c r="U584" s="320">
        <f t="shared" si="450"/>
        <v>0.04</v>
      </c>
      <c r="V584" s="320">
        <f t="shared" si="450"/>
        <v>0.04</v>
      </c>
      <c r="W584" s="320">
        <f t="shared" si="450"/>
        <v>0.08</v>
      </c>
      <c r="X584" s="320">
        <f t="shared" si="450"/>
        <v>0.04</v>
      </c>
      <c r="Y584" s="320">
        <f t="shared" si="450"/>
        <v>0.04</v>
      </c>
      <c r="Z584" s="320">
        <f t="shared" si="450"/>
        <v>0.04</v>
      </c>
      <c r="AA584" s="320">
        <f t="shared" si="450"/>
        <v>0.12</v>
      </c>
      <c r="AB584" s="320">
        <f t="shared" si="450"/>
        <v>0.66469895999999995</v>
      </c>
    </row>
    <row r="585" spans="1:28" x14ac:dyDescent="0.25">
      <c r="B585" s="325">
        <v>11</v>
      </c>
      <c r="C585" s="326" t="s">
        <v>122</v>
      </c>
      <c r="D585" s="156"/>
      <c r="E585" s="320">
        <f t="shared" si="441"/>
        <v>0.13501852</v>
      </c>
      <c r="F585" s="320">
        <f t="shared" ref="F585:AB585" si="451">F341+F358+F375+F392+F409</f>
        <v>0.24487451999999998</v>
      </c>
      <c r="G585" s="320">
        <f t="shared" si="451"/>
        <v>1.9960000000000002E-2</v>
      </c>
      <c r="H585" s="320">
        <f t="shared" si="451"/>
        <v>3.3000000000000002E-2</v>
      </c>
      <c r="I585" s="320">
        <f t="shared" si="451"/>
        <v>3.9920000000000004E-2</v>
      </c>
      <c r="J585" s="320">
        <f t="shared" si="451"/>
        <v>9.2880000000000018E-2</v>
      </c>
      <c r="K585" s="320">
        <f t="shared" si="451"/>
        <v>0.83733404000000011</v>
      </c>
      <c r="L585" s="320">
        <f t="shared" si="451"/>
        <v>0</v>
      </c>
      <c r="M585" s="320">
        <f t="shared" si="451"/>
        <v>9.1020000000000004E-2</v>
      </c>
      <c r="N585" s="320">
        <f t="shared" si="451"/>
        <v>0.37367896</v>
      </c>
      <c r="O585" s="320">
        <f t="shared" si="451"/>
        <v>0.46469895999999999</v>
      </c>
      <c r="P585" s="320">
        <f t="shared" si="451"/>
        <v>0</v>
      </c>
      <c r="Q585" s="320">
        <f t="shared" si="451"/>
        <v>0</v>
      </c>
      <c r="R585" s="320">
        <f t="shared" si="451"/>
        <v>0</v>
      </c>
      <c r="S585" s="320">
        <f t="shared" si="451"/>
        <v>0</v>
      </c>
      <c r="T585" s="320">
        <f t="shared" si="451"/>
        <v>0</v>
      </c>
      <c r="U585" s="320">
        <f t="shared" si="451"/>
        <v>0.04</v>
      </c>
      <c r="V585" s="320">
        <f t="shared" si="451"/>
        <v>0.04</v>
      </c>
      <c r="W585" s="320">
        <f t="shared" si="451"/>
        <v>0.08</v>
      </c>
      <c r="X585" s="320">
        <f t="shared" si="451"/>
        <v>0.04</v>
      </c>
      <c r="Y585" s="320">
        <f t="shared" si="451"/>
        <v>0.04</v>
      </c>
      <c r="Z585" s="320">
        <f t="shared" si="451"/>
        <v>0.04</v>
      </c>
      <c r="AA585" s="320">
        <f t="shared" si="451"/>
        <v>0.12</v>
      </c>
      <c r="AB585" s="320">
        <f t="shared" si="451"/>
        <v>0.66469895999999995</v>
      </c>
    </row>
    <row r="586" spans="1:28" x14ac:dyDescent="0.25">
      <c r="B586" s="325">
        <v>12</v>
      </c>
      <c r="C586" s="326" t="s">
        <v>123</v>
      </c>
      <c r="D586" s="156"/>
      <c r="E586" s="320">
        <f t="shared" si="441"/>
        <v>0.13501852</v>
      </c>
      <c r="F586" s="320">
        <f t="shared" ref="F586:AB586" si="452">F342+F359+F376+F393+F410</f>
        <v>0.24487451999999998</v>
      </c>
      <c r="G586" s="320">
        <f t="shared" si="452"/>
        <v>1.9960000000000002E-2</v>
      </c>
      <c r="H586" s="320">
        <f t="shared" si="452"/>
        <v>3.3000000000000002E-2</v>
      </c>
      <c r="I586" s="320">
        <f t="shared" si="452"/>
        <v>3.9920000000000004E-2</v>
      </c>
      <c r="J586" s="320">
        <f t="shared" si="452"/>
        <v>9.2880000000000018E-2</v>
      </c>
      <c r="K586" s="320">
        <f t="shared" si="452"/>
        <v>0.83733404000000011</v>
      </c>
      <c r="L586" s="320">
        <f t="shared" si="452"/>
        <v>0</v>
      </c>
      <c r="M586" s="320">
        <f t="shared" si="452"/>
        <v>9.1020000000000004E-2</v>
      </c>
      <c r="N586" s="320">
        <f t="shared" si="452"/>
        <v>0.37367896</v>
      </c>
      <c r="O586" s="320">
        <f t="shared" si="452"/>
        <v>0.46469895999999999</v>
      </c>
      <c r="P586" s="320">
        <f t="shared" si="452"/>
        <v>0</v>
      </c>
      <c r="Q586" s="320">
        <f t="shared" si="452"/>
        <v>0</v>
      </c>
      <c r="R586" s="320">
        <f t="shared" si="452"/>
        <v>0</v>
      </c>
      <c r="S586" s="320">
        <f t="shared" si="452"/>
        <v>0</v>
      </c>
      <c r="T586" s="320">
        <f t="shared" si="452"/>
        <v>0</v>
      </c>
      <c r="U586" s="320">
        <f t="shared" si="452"/>
        <v>0.04</v>
      </c>
      <c r="V586" s="320">
        <f t="shared" si="452"/>
        <v>0.04</v>
      </c>
      <c r="W586" s="320">
        <f t="shared" si="452"/>
        <v>0.08</v>
      </c>
      <c r="X586" s="320">
        <f t="shared" si="452"/>
        <v>0.04</v>
      </c>
      <c r="Y586" s="320">
        <f t="shared" si="452"/>
        <v>0.04</v>
      </c>
      <c r="Z586" s="320">
        <f t="shared" si="452"/>
        <v>0.04</v>
      </c>
      <c r="AA586" s="320">
        <f t="shared" si="452"/>
        <v>0.12</v>
      </c>
      <c r="AB586" s="320">
        <f t="shared" si="452"/>
        <v>0.66469895999999995</v>
      </c>
    </row>
    <row r="587" spans="1:28" x14ac:dyDescent="0.25">
      <c r="B587" s="325">
        <v>13</v>
      </c>
      <c r="C587" s="326" t="s">
        <v>124</v>
      </c>
      <c r="D587" s="156"/>
      <c r="E587" s="320">
        <f t="shared" si="441"/>
        <v>0.13501852</v>
      </c>
      <c r="F587" s="320">
        <f t="shared" ref="F587:AB587" si="453">F343+F360+F377+F394+F411</f>
        <v>0.24487451999999998</v>
      </c>
      <c r="G587" s="320">
        <f t="shared" si="453"/>
        <v>1.9960000000000002E-2</v>
      </c>
      <c r="H587" s="320">
        <f t="shared" si="453"/>
        <v>3.3000000000000002E-2</v>
      </c>
      <c r="I587" s="320">
        <f t="shared" si="453"/>
        <v>3.9920000000000004E-2</v>
      </c>
      <c r="J587" s="320">
        <f t="shared" si="453"/>
        <v>9.2880000000000018E-2</v>
      </c>
      <c r="K587" s="320">
        <f t="shared" si="453"/>
        <v>0.83733404000000011</v>
      </c>
      <c r="L587" s="320">
        <f t="shared" si="453"/>
        <v>0</v>
      </c>
      <c r="M587" s="320">
        <f t="shared" si="453"/>
        <v>9.1020000000000004E-2</v>
      </c>
      <c r="N587" s="320">
        <f t="shared" si="453"/>
        <v>0.37367896</v>
      </c>
      <c r="O587" s="320">
        <f t="shared" si="453"/>
        <v>0.46469895999999999</v>
      </c>
      <c r="P587" s="320">
        <f t="shared" si="453"/>
        <v>0</v>
      </c>
      <c r="Q587" s="320">
        <f t="shared" si="453"/>
        <v>0</v>
      </c>
      <c r="R587" s="320">
        <f t="shared" si="453"/>
        <v>0</v>
      </c>
      <c r="S587" s="320">
        <f t="shared" si="453"/>
        <v>0</v>
      </c>
      <c r="T587" s="320">
        <f t="shared" si="453"/>
        <v>0</v>
      </c>
      <c r="U587" s="320">
        <f t="shared" si="453"/>
        <v>0.04</v>
      </c>
      <c r="V587" s="320">
        <f t="shared" si="453"/>
        <v>0.04</v>
      </c>
      <c r="W587" s="320">
        <f t="shared" si="453"/>
        <v>0.08</v>
      </c>
      <c r="X587" s="320">
        <f t="shared" si="453"/>
        <v>0.04</v>
      </c>
      <c r="Y587" s="320">
        <f t="shared" si="453"/>
        <v>0.04</v>
      </c>
      <c r="Z587" s="320">
        <f t="shared" si="453"/>
        <v>0.04</v>
      </c>
      <c r="AA587" s="320">
        <f t="shared" si="453"/>
        <v>0.12</v>
      </c>
      <c r="AB587" s="320">
        <f t="shared" si="453"/>
        <v>0.66469895999999995</v>
      </c>
    </row>
    <row r="588" spans="1:28" x14ac:dyDescent="0.25">
      <c r="B588" s="325">
        <v>14</v>
      </c>
      <c r="C588" s="326" t="s">
        <v>125</v>
      </c>
      <c r="D588" s="156"/>
      <c r="E588" s="320">
        <f t="shared" si="441"/>
        <v>6.9231529599999995</v>
      </c>
      <c r="F588" s="320">
        <f t="shared" ref="F588:AB588" si="454">F344+F361+F378+F395+F412</f>
        <v>22.69195706</v>
      </c>
      <c r="G588" s="320">
        <f t="shared" si="454"/>
        <v>6.6698023499999994</v>
      </c>
      <c r="H588" s="320">
        <f t="shared" si="454"/>
        <v>7.2088288999999994</v>
      </c>
      <c r="I588" s="320">
        <f t="shared" si="454"/>
        <v>6.9611209000000009</v>
      </c>
      <c r="J588" s="320">
        <f t="shared" si="454"/>
        <v>20.839752150000002</v>
      </c>
      <c r="K588" s="320">
        <f t="shared" si="454"/>
        <v>85.222455453999999</v>
      </c>
      <c r="L588" s="320">
        <f t="shared" si="454"/>
        <v>12.2666708</v>
      </c>
      <c r="M588" s="320">
        <f t="shared" si="454"/>
        <v>6.0889143999999993</v>
      </c>
      <c r="N588" s="320">
        <f t="shared" si="454"/>
        <v>13.24308598</v>
      </c>
      <c r="O588" s="320">
        <f t="shared" si="454"/>
        <v>31.598671179999997</v>
      </c>
      <c r="P588" s="320">
        <f t="shared" si="454"/>
        <v>9.1969742499999985</v>
      </c>
      <c r="Q588" s="320">
        <f t="shared" si="454"/>
        <v>7.3469252000000003</v>
      </c>
      <c r="R588" s="320">
        <f t="shared" si="454"/>
        <v>11.278597049999998</v>
      </c>
      <c r="S588" s="320">
        <f t="shared" si="454"/>
        <v>27.8224965</v>
      </c>
      <c r="T588" s="320">
        <f t="shared" si="454"/>
        <v>10.23582895</v>
      </c>
      <c r="U588" s="320">
        <f t="shared" si="454"/>
        <v>7.6678258000000001</v>
      </c>
      <c r="V588" s="320">
        <f t="shared" si="454"/>
        <v>7.6678258000000001</v>
      </c>
      <c r="W588" s="320">
        <f t="shared" si="454"/>
        <v>25.57148055</v>
      </c>
      <c r="X588" s="320">
        <f t="shared" si="454"/>
        <v>7.6678258000000001</v>
      </c>
      <c r="Y588" s="320">
        <f t="shared" si="454"/>
        <v>7.6678258000000001</v>
      </c>
      <c r="Z588" s="320">
        <f t="shared" si="454"/>
        <v>7.6678258000000001</v>
      </c>
      <c r="AA588" s="320">
        <f t="shared" si="454"/>
        <v>23.003477400000001</v>
      </c>
      <c r="AB588" s="320">
        <f t="shared" si="454"/>
        <v>107.99612562999999</v>
      </c>
    </row>
    <row r="589" spans="1:28" x14ac:dyDescent="0.25">
      <c r="B589" s="325">
        <v>15</v>
      </c>
      <c r="C589" s="326" t="s">
        <v>126</v>
      </c>
      <c r="D589" s="156"/>
      <c r="E589" s="320">
        <f t="shared" si="441"/>
        <v>3.0771668600000002</v>
      </c>
      <c r="F589" s="320">
        <f t="shared" ref="F589:AB589" si="455">F345+F362+F379+F396+F413</f>
        <v>9.7040377000000007</v>
      </c>
      <c r="G589" s="320">
        <f t="shared" si="455"/>
        <v>2.7811132599999997</v>
      </c>
      <c r="H589" s="320">
        <f t="shared" si="455"/>
        <v>3.0305540400000002</v>
      </c>
      <c r="I589" s="320">
        <f t="shared" si="455"/>
        <v>3.0048567999999998</v>
      </c>
      <c r="J589" s="320">
        <f t="shared" si="455"/>
        <v>8.8165241000000005</v>
      </c>
      <c r="K589" s="320">
        <f t="shared" si="455"/>
        <v>34.285306662400004</v>
      </c>
      <c r="L589" s="320">
        <f t="shared" si="455"/>
        <v>3.7714581000000003</v>
      </c>
      <c r="M589" s="320">
        <f t="shared" si="455"/>
        <v>2.6632925000000003</v>
      </c>
      <c r="N589" s="320">
        <f t="shared" si="455"/>
        <v>5.0904656199999998</v>
      </c>
      <c r="O589" s="320">
        <f t="shared" si="455"/>
        <v>11.525216220000001</v>
      </c>
      <c r="P589" s="320">
        <f t="shared" si="455"/>
        <v>3.1436709600000006</v>
      </c>
      <c r="Q589" s="320">
        <f t="shared" si="455"/>
        <v>2.7086888600000005</v>
      </c>
      <c r="R589" s="320">
        <f t="shared" si="455"/>
        <v>3.6793990399999998</v>
      </c>
      <c r="S589" s="320">
        <f t="shared" si="455"/>
        <v>9.5317588600000001</v>
      </c>
      <c r="T589" s="320">
        <f t="shared" si="455"/>
        <v>3.4742133000000006</v>
      </c>
      <c r="U589" s="320">
        <f t="shared" si="455"/>
        <v>2.8654659200000001</v>
      </c>
      <c r="V589" s="320">
        <f t="shared" si="455"/>
        <v>2.8654659200000001</v>
      </c>
      <c r="W589" s="320">
        <f t="shared" si="455"/>
        <v>9.2051451400000008</v>
      </c>
      <c r="X589" s="320">
        <f t="shared" si="455"/>
        <v>2.8654659200000001</v>
      </c>
      <c r="Y589" s="320">
        <f t="shared" si="455"/>
        <v>2.8654659200000001</v>
      </c>
      <c r="Z589" s="320">
        <f t="shared" si="455"/>
        <v>2.8654659200000001</v>
      </c>
      <c r="AA589" s="320">
        <f t="shared" si="455"/>
        <v>8.5963977600000003</v>
      </c>
      <c r="AB589" s="320">
        <f t="shared" si="455"/>
        <v>38.858517980000002</v>
      </c>
    </row>
    <row r="590" spans="1:28" x14ac:dyDescent="0.25">
      <c r="B590" s="325">
        <v>16</v>
      </c>
      <c r="C590" s="326" t="s">
        <v>127</v>
      </c>
      <c r="D590" s="156"/>
      <c r="E590" s="320">
        <f t="shared" si="441"/>
        <v>0.59654165999999997</v>
      </c>
      <c r="F590" s="320">
        <f t="shared" ref="F590:AB590" si="456">F346+F363+F380+F397+F414</f>
        <v>1.7346558000000001</v>
      </c>
      <c r="G590" s="320">
        <f t="shared" si="456"/>
        <v>0.43002477</v>
      </c>
      <c r="H590" s="320">
        <f t="shared" si="456"/>
        <v>0.49947497999999996</v>
      </c>
      <c r="I590" s="320">
        <f t="shared" si="456"/>
        <v>0.47677158000000003</v>
      </c>
      <c r="J590" s="320">
        <f t="shared" si="456"/>
        <v>1.40627133</v>
      </c>
      <c r="K590" s="320">
        <f t="shared" si="456"/>
        <v>6.5169622379999996</v>
      </c>
      <c r="L590" s="320">
        <f t="shared" si="456"/>
        <v>0.93563597999999992</v>
      </c>
      <c r="M590" s="320">
        <f t="shared" si="456"/>
        <v>0.48425333999999998</v>
      </c>
      <c r="N590" s="320">
        <f t="shared" si="456"/>
        <v>1.3865218799999999</v>
      </c>
      <c r="O590" s="320">
        <f t="shared" si="456"/>
        <v>2.8064111999999999</v>
      </c>
      <c r="P590" s="320">
        <f t="shared" si="456"/>
        <v>0.65502585000000002</v>
      </c>
      <c r="Q590" s="320">
        <f t="shared" si="456"/>
        <v>0.49779618000000003</v>
      </c>
      <c r="R590" s="320">
        <f t="shared" si="456"/>
        <v>0.82679192999999995</v>
      </c>
      <c r="S590" s="320">
        <f t="shared" si="456"/>
        <v>1.97961396</v>
      </c>
      <c r="T590" s="320">
        <f t="shared" si="456"/>
        <v>0.73372725000000005</v>
      </c>
      <c r="U590" s="320">
        <f t="shared" si="456"/>
        <v>0.57000000000000006</v>
      </c>
      <c r="V590" s="320">
        <f t="shared" si="456"/>
        <v>0.57000000000000006</v>
      </c>
      <c r="W590" s="320">
        <f t="shared" si="456"/>
        <v>1.87372725</v>
      </c>
      <c r="X590" s="320">
        <f t="shared" si="456"/>
        <v>0.57000000000000006</v>
      </c>
      <c r="Y590" s="320">
        <f t="shared" si="456"/>
        <v>0.57000000000000006</v>
      </c>
      <c r="Z590" s="320">
        <f t="shared" si="456"/>
        <v>0.57000000000000006</v>
      </c>
      <c r="AA590" s="320">
        <f t="shared" si="456"/>
        <v>1.71</v>
      </c>
      <c r="AB590" s="320">
        <f t="shared" si="456"/>
        <v>8.3697524100000003</v>
      </c>
    </row>
    <row r="591" spans="1:28" s="110" customFormat="1" x14ac:dyDescent="0.25">
      <c r="A591" s="101"/>
      <c r="B591" s="321" t="s">
        <v>85</v>
      </c>
      <c r="C591" s="322" t="s">
        <v>250</v>
      </c>
      <c r="D591" s="323"/>
      <c r="E591" s="324">
        <f>SUM(E592:E607)</f>
        <v>92.729272000000009</v>
      </c>
      <c r="F591" s="324">
        <f t="shared" ref="F591:AB591" si="457">SUM(F592:F607)</f>
        <v>300.33828399999999</v>
      </c>
      <c r="G591" s="324">
        <f t="shared" si="457"/>
        <v>86.841855000000038</v>
      </c>
      <c r="H591" s="324">
        <f t="shared" si="457"/>
        <v>73.613416400000006</v>
      </c>
      <c r="I591" s="324">
        <f t="shared" si="457"/>
        <v>91.018271999999982</v>
      </c>
      <c r="J591" s="324">
        <f t="shared" si="457"/>
        <v>251.47354339999993</v>
      </c>
      <c r="K591" s="324">
        <f t="shared" si="457"/>
        <v>1081.6781413199999</v>
      </c>
      <c r="L591" s="324">
        <f t="shared" si="457"/>
        <v>74.105256999999995</v>
      </c>
      <c r="M591" s="324">
        <f t="shared" si="457"/>
        <v>73.42085400000002</v>
      </c>
      <c r="N591" s="324">
        <f t="shared" si="457"/>
        <v>72.198684999999998</v>
      </c>
      <c r="O591" s="324">
        <f t="shared" si="457"/>
        <v>219.72479600000005</v>
      </c>
      <c r="P591" s="324">
        <f t="shared" si="457"/>
        <v>75.306485999999992</v>
      </c>
      <c r="Q591" s="324">
        <f t="shared" si="457"/>
        <v>80.543143999999998</v>
      </c>
      <c r="R591" s="324">
        <f t="shared" si="457"/>
        <v>70.240276999999992</v>
      </c>
      <c r="S591" s="324">
        <f t="shared" si="457"/>
        <v>226.08990699999998</v>
      </c>
      <c r="T591" s="324">
        <f t="shared" si="457"/>
        <v>57.900110999999988</v>
      </c>
      <c r="U591" s="324">
        <f t="shared" si="457"/>
        <v>71.115894999999995</v>
      </c>
      <c r="V591" s="324">
        <f t="shared" si="457"/>
        <v>71.115894999999995</v>
      </c>
      <c r="W591" s="324">
        <f t="shared" si="457"/>
        <v>200.13190099999994</v>
      </c>
      <c r="X591" s="324">
        <f t="shared" si="457"/>
        <v>71.115894999999995</v>
      </c>
      <c r="Y591" s="324">
        <f t="shared" si="457"/>
        <v>71.115894999999995</v>
      </c>
      <c r="Z591" s="324">
        <f t="shared" si="457"/>
        <v>71.115894999999995</v>
      </c>
      <c r="AA591" s="324">
        <f t="shared" si="457"/>
        <v>213.34768499999998</v>
      </c>
      <c r="AB591" s="324">
        <f t="shared" si="457"/>
        <v>859.29428899999994</v>
      </c>
    </row>
    <row r="592" spans="1:28" x14ac:dyDescent="0.25">
      <c r="B592" s="325">
        <v>1</v>
      </c>
      <c r="C592" s="326" t="s">
        <v>112</v>
      </c>
      <c r="D592" s="156"/>
      <c r="E592" s="320">
        <f>E417+E434+E451+E468</f>
        <v>11.419799100000001</v>
      </c>
      <c r="F592" s="320">
        <f t="shared" ref="F592:AB592" si="458">F417+F434+F451+F468</f>
        <v>37.604386550000001</v>
      </c>
      <c r="G592" s="320">
        <f t="shared" si="458"/>
        <v>9.7869074000000005</v>
      </c>
      <c r="H592" s="320">
        <f t="shared" si="458"/>
        <v>8.6183663599999996</v>
      </c>
      <c r="I592" s="320">
        <f t="shared" si="458"/>
        <v>10.175784850000001</v>
      </c>
      <c r="J592" s="320">
        <f t="shared" si="458"/>
        <v>28.581058609999999</v>
      </c>
      <c r="K592" s="320">
        <f t="shared" si="458"/>
        <v>133.76167340199999</v>
      </c>
      <c r="L592" s="320">
        <f t="shared" si="458"/>
        <v>9.6449321999999995</v>
      </c>
      <c r="M592" s="320">
        <f t="shared" si="458"/>
        <v>9.6907648000000002</v>
      </c>
      <c r="N592" s="320">
        <f t="shared" si="458"/>
        <v>9.3928049499999986</v>
      </c>
      <c r="O592" s="320">
        <f t="shared" si="458"/>
        <v>28.728501950000002</v>
      </c>
      <c r="P592" s="320">
        <f t="shared" si="458"/>
        <v>9.7035852499999997</v>
      </c>
      <c r="Q592" s="320">
        <f t="shared" si="458"/>
        <v>9.9122447999999999</v>
      </c>
      <c r="R592" s="320">
        <f t="shared" si="458"/>
        <v>8.2328108000000011</v>
      </c>
      <c r="S592" s="320">
        <f t="shared" si="458"/>
        <v>27.848640850000002</v>
      </c>
      <c r="T592" s="320">
        <f t="shared" si="458"/>
        <v>7.1130942000000008</v>
      </c>
      <c r="U592" s="320">
        <f t="shared" si="458"/>
        <v>8.46706775</v>
      </c>
      <c r="V592" s="320">
        <f t="shared" si="458"/>
        <v>8.46706775</v>
      </c>
      <c r="W592" s="320">
        <f t="shared" si="458"/>
        <v>24.047229700000003</v>
      </c>
      <c r="X592" s="320">
        <f t="shared" si="458"/>
        <v>8.46706775</v>
      </c>
      <c r="Y592" s="320">
        <f t="shared" si="458"/>
        <v>8.46706775</v>
      </c>
      <c r="Z592" s="320">
        <f t="shared" si="458"/>
        <v>8.46706775</v>
      </c>
      <c r="AA592" s="320">
        <f t="shared" si="458"/>
        <v>25.401203250000002</v>
      </c>
      <c r="AB592" s="320">
        <f t="shared" si="458"/>
        <v>106.02557575</v>
      </c>
    </row>
    <row r="593" spans="1:28" x14ac:dyDescent="0.25">
      <c r="B593" s="325">
        <v>2</v>
      </c>
      <c r="C593" s="326" t="s">
        <v>113</v>
      </c>
      <c r="D593" s="156"/>
      <c r="E593" s="320">
        <f t="shared" ref="E593:E607" si="459">E418+E435+E452+E469</f>
        <v>9.7405259599999994</v>
      </c>
      <c r="F593" s="320">
        <f t="shared" ref="F593:AB593" si="460">F418+F435+F452+F469</f>
        <v>31.678901660000001</v>
      </c>
      <c r="G593" s="320">
        <f t="shared" si="460"/>
        <v>8.9429542600000005</v>
      </c>
      <c r="H593" s="320">
        <f t="shared" si="460"/>
        <v>7.681831528</v>
      </c>
      <c r="I593" s="320">
        <f t="shared" si="460"/>
        <v>9.3490902600000005</v>
      </c>
      <c r="J593" s="320">
        <f t="shared" si="460"/>
        <v>25.973876048000001</v>
      </c>
      <c r="K593" s="320">
        <f t="shared" si="460"/>
        <v>113.76524783999999</v>
      </c>
      <c r="L593" s="320">
        <f t="shared" si="460"/>
        <v>7.8843852400000003</v>
      </c>
      <c r="M593" s="320">
        <f t="shared" si="460"/>
        <v>7.8616541000000009</v>
      </c>
      <c r="N593" s="320">
        <f t="shared" si="460"/>
        <v>7.6691400199999986</v>
      </c>
      <c r="O593" s="320">
        <f t="shared" si="460"/>
        <v>23.41517936</v>
      </c>
      <c r="P593" s="320">
        <f t="shared" si="460"/>
        <v>7.9799202000000005</v>
      </c>
      <c r="Q593" s="320">
        <f t="shared" si="460"/>
        <v>8.557062440000001</v>
      </c>
      <c r="R593" s="320">
        <f t="shared" si="460"/>
        <v>7.2671168200000009</v>
      </c>
      <c r="S593" s="320">
        <f t="shared" si="460"/>
        <v>23.804099460000003</v>
      </c>
      <c r="T593" s="320">
        <f t="shared" si="460"/>
        <v>6.0788202199999999</v>
      </c>
      <c r="U593" s="320">
        <f t="shared" si="460"/>
        <v>7.4133566800000006</v>
      </c>
      <c r="V593" s="320">
        <f t="shared" si="460"/>
        <v>7.4133566800000006</v>
      </c>
      <c r="W593" s="320">
        <f t="shared" si="460"/>
        <v>20.90553358</v>
      </c>
      <c r="X593" s="320">
        <f t="shared" si="460"/>
        <v>7.4133566800000006</v>
      </c>
      <c r="Y593" s="320">
        <f t="shared" si="460"/>
        <v>7.4133566800000006</v>
      </c>
      <c r="Z593" s="320">
        <f t="shared" si="460"/>
        <v>7.4133566800000006</v>
      </c>
      <c r="AA593" s="320">
        <f t="shared" si="460"/>
        <v>22.240070040000003</v>
      </c>
      <c r="AB593" s="320">
        <f t="shared" si="460"/>
        <v>90.364882440000002</v>
      </c>
    </row>
    <row r="594" spans="1:28" x14ac:dyDescent="0.25">
      <c r="B594" s="325">
        <v>3</v>
      </c>
      <c r="C594" s="326" t="s">
        <v>114</v>
      </c>
      <c r="D594" s="156"/>
      <c r="E594" s="320">
        <f t="shared" si="459"/>
        <v>9.7405259599999994</v>
      </c>
      <c r="F594" s="320">
        <f t="shared" ref="F594:AB594" si="461">F419+F436+F453+F470</f>
        <v>31.678901660000001</v>
      </c>
      <c r="G594" s="320">
        <f t="shared" si="461"/>
        <v>8.9429542600000005</v>
      </c>
      <c r="H594" s="320">
        <f t="shared" si="461"/>
        <v>7.681831528</v>
      </c>
      <c r="I594" s="320">
        <f t="shared" si="461"/>
        <v>9.3490902600000005</v>
      </c>
      <c r="J594" s="320">
        <f t="shared" si="461"/>
        <v>25.973876048000001</v>
      </c>
      <c r="K594" s="320">
        <f t="shared" si="461"/>
        <v>113.76524783999999</v>
      </c>
      <c r="L594" s="320">
        <f t="shared" si="461"/>
        <v>7.8843852400000003</v>
      </c>
      <c r="M594" s="320">
        <f t="shared" si="461"/>
        <v>7.8616541000000009</v>
      </c>
      <c r="N594" s="320">
        <f t="shared" si="461"/>
        <v>7.6691400199999986</v>
      </c>
      <c r="O594" s="320">
        <f t="shared" si="461"/>
        <v>23.41517936</v>
      </c>
      <c r="P594" s="320">
        <f t="shared" si="461"/>
        <v>7.9799202000000005</v>
      </c>
      <c r="Q594" s="320">
        <f t="shared" si="461"/>
        <v>8.557062440000001</v>
      </c>
      <c r="R594" s="320">
        <f t="shared" si="461"/>
        <v>7.2671168200000009</v>
      </c>
      <c r="S594" s="320">
        <f t="shared" si="461"/>
        <v>23.804099460000003</v>
      </c>
      <c r="T594" s="320">
        <f t="shared" si="461"/>
        <v>6.0788202199999999</v>
      </c>
      <c r="U594" s="320">
        <f t="shared" si="461"/>
        <v>7.4133566800000006</v>
      </c>
      <c r="V594" s="320">
        <f t="shared" si="461"/>
        <v>7.4133566800000006</v>
      </c>
      <c r="W594" s="320">
        <f t="shared" si="461"/>
        <v>20.90553358</v>
      </c>
      <c r="X594" s="320">
        <f t="shared" si="461"/>
        <v>7.4133566800000006</v>
      </c>
      <c r="Y594" s="320">
        <f t="shared" si="461"/>
        <v>7.4133566800000006</v>
      </c>
      <c r="Z594" s="320">
        <f t="shared" si="461"/>
        <v>7.4133566800000006</v>
      </c>
      <c r="AA594" s="320">
        <f t="shared" si="461"/>
        <v>22.240070040000003</v>
      </c>
      <c r="AB594" s="320">
        <f t="shared" si="461"/>
        <v>90.364882440000002</v>
      </c>
    </row>
    <row r="595" spans="1:28" x14ac:dyDescent="0.25">
      <c r="B595" s="325">
        <v>4</v>
      </c>
      <c r="C595" s="326" t="s">
        <v>115</v>
      </c>
      <c r="D595" s="156"/>
      <c r="E595" s="320">
        <f t="shared" si="459"/>
        <v>5.6019806999999986</v>
      </c>
      <c r="F595" s="320">
        <f t="shared" ref="F595:AB595" si="462">F420+F437+F454+F471</f>
        <v>18.151258669999997</v>
      </c>
      <c r="G595" s="320">
        <f t="shared" si="462"/>
        <v>5.2487356799999993</v>
      </c>
      <c r="H595" s="320">
        <f t="shared" si="462"/>
        <v>4.4858899280000006</v>
      </c>
      <c r="I595" s="320">
        <f t="shared" si="462"/>
        <v>5.4935678499999998</v>
      </c>
      <c r="J595" s="320">
        <f t="shared" si="462"/>
        <v>15.228193458</v>
      </c>
      <c r="K595" s="320">
        <f t="shared" si="462"/>
        <v>65.379350333199994</v>
      </c>
      <c r="L595" s="320">
        <f t="shared" si="462"/>
        <v>4.4732936600000004</v>
      </c>
      <c r="M595" s="320">
        <f t="shared" si="462"/>
        <v>4.4550840599999999</v>
      </c>
      <c r="N595" s="320">
        <f t="shared" si="462"/>
        <v>4.3466053299999992</v>
      </c>
      <c r="O595" s="320">
        <f t="shared" si="462"/>
        <v>13.274983049999999</v>
      </c>
      <c r="P595" s="320">
        <f t="shared" si="462"/>
        <v>4.53307343</v>
      </c>
      <c r="Q595" s="320">
        <f t="shared" si="462"/>
        <v>4.9637506000000009</v>
      </c>
      <c r="R595" s="320">
        <f t="shared" si="462"/>
        <v>4.2157491199999999</v>
      </c>
      <c r="S595" s="320">
        <f t="shared" si="462"/>
        <v>13.712573150000001</v>
      </c>
      <c r="T595" s="320">
        <f t="shared" si="462"/>
        <v>3.49819916</v>
      </c>
      <c r="U595" s="320">
        <f t="shared" si="462"/>
        <v>4.2976252299999995</v>
      </c>
      <c r="V595" s="320">
        <f t="shared" si="462"/>
        <v>4.2976252299999995</v>
      </c>
      <c r="W595" s="320">
        <f t="shared" si="462"/>
        <v>12.093449619999998</v>
      </c>
      <c r="X595" s="320">
        <f t="shared" si="462"/>
        <v>4.2976252299999995</v>
      </c>
      <c r="Y595" s="320">
        <f t="shared" si="462"/>
        <v>4.2976252299999995</v>
      </c>
      <c r="Z595" s="320">
        <f t="shared" si="462"/>
        <v>4.2976252299999995</v>
      </c>
      <c r="AA595" s="320">
        <f t="shared" si="462"/>
        <v>12.89287569</v>
      </c>
      <c r="AB595" s="320">
        <f t="shared" si="462"/>
        <v>51.973881509999998</v>
      </c>
    </row>
    <row r="596" spans="1:28" x14ac:dyDescent="0.25">
      <c r="B596" s="325">
        <v>5</v>
      </c>
      <c r="C596" s="326" t="s">
        <v>116</v>
      </c>
      <c r="D596" s="156"/>
      <c r="E596" s="320">
        <f t="shared" si="459"/>
        <v>5.6019806999999986</v>
      </c>
      <c r="F596" s="320">
        <f t="shared" ref="F596:AB596" si="463">F421+F438+F455+F472</f>
        <v>18.151258669999997</v>
      </c>
      <c r="G596" s="320">
        <f t="shared" si="463"/>
        <v>5.2487356799999993</v>
      </c>
      <c r="H596" s="320">
        <f t="shared" si="463"/>
        <v>4.4858899280000006</v>
      </c>
      <c r="I596" s="320">
        <f t="shared" si="463"/>
        <v>5.4935678499999998</v>
      </c>
      <c r="J596" s="320">
        <f t="shared" si="463"/>
        <v>15.228193458</v>
      </c>
      <c r="K596" s="320">
        <f t="shared" si="463"/>
        <v>65.379350333199994</v>
      </c>
      <c r="L596" s="320">
        <f t="shared" si="463"/>
        <v>4.4732936600000004</v>
      </c>
      <c r="M596" s="320">
        <f t="shared" si="463"/>
        <v>4.4550840599999999</v>
      </c>
      <c r="N596" s="320">
        <f t="shared" si="463"/>
        <v>4.3466053299999992</v>
      </c>
      <c r="O596" s="320">
        <f t="shared" si="463"/>
        <v>13.274983049999999</v>
      </c>
      <c r="P596" s="320">
        <f t="shared" si="463"/>
        <v>4.53307343</v>
      </c>
      <c r="Q596" s="320">
        <f t="shared" si="463"/>
        <v>4.9637506000000009</v>
      </c>
      <c r="R596" s="320">
        <f t="shared" si="463"/>
        <v>4.2157491199999999</v>
      </c>
      <c r="S596" s="320">
        <f t="shared" si="463"/>
        <v>13.712573150000001</v>
      </c>
      <c r="T596" s="320">
        <f t="shared" si="463"/>
        <v>3.49819916</v>
      </c>
      <c r="U596" s="320">
        <f t="shared" si="463"/>
        <v>4.2976252299999995</v>
      </c>
      <c r="V596" s="320">
        <f t="shared" si="463"/>
        <v>4.2976252299999995</v>
      </c>
      <c r="W596" s="320">
        <f t="shared" si="463"/>
        <v>12.093449619999998</v>
      </c>
      <c r="X596" s="320">
        <f t="shared" si="463"/>
        <v>4.2976252299999995</v>
      </c>
      <c r="Y596" s="320">
        <f t="shared" si="463"/>
        <v>4.2976252299999995</v>
      </c>
      <c r="Z596" s="320">
        <f t="shared" si="463"/>
        <v>4.2976252299999995</v>
      </c>
      <c r="AA596" s="320">
        <f t="shared" si="463"/>
        <v>12.89287569</v>
      </c>
      <c r="AB596" s="320">
        <f t="shared" si="463"/>
        <v>51.973881509999998</v>
      </c>
    </row>
    <row r="597" spans="1:28" x14ac:dyDescent="0.25">
      <c r="B597" s="325">
        <v>6</v>
      </c>
      <c r="C597" s="326" t="s">
        <v>117</v>
      </c>
      <c r="D597" s="156"/>
      <c r="E597" s="320">
        <f t="shared" si="459"/>
        <v>7.8094917600000002</v>
      </c>
      <c r="F597" s="320">
        <f t="shared" ref="F597:AB597" si="464">F422+F439+F456+F473</f>
        <v>25.410212719999997</v>
      </c>
      <c r="G597" s="320">
        <f t="shared" si="464"/>
        <v>7.1296683999999999</v>
      </c>
      <c r="H597" s="320">
        <f t="shared" si="464"/>
        <v>6.0713933119999997</v>
      </c>
      <c r="I597" s="320">
        <f t="shared" si="464"/>
        <v>7.4637817599999998</v>
      </c>
      <c r="J597" s="320">
        <f t="shared" si="464"/>
        <v>20.664843472000001</v>
      </c>
      <c r="K597" s="320">
        <f t="shared" si="464"/>
        <v>91.174361305600002</v>
      </c>
      <c r="L597" s="320">
        <f t="shared" si="464"/>
        <v>6.3483236200000013</v>
      </c>
      <c r="M597" s="320">
        <f t="shared" si="464"/>
        <v>6.2935713800000004</v>
      </c>
      <c r="N597" s="320">
        <f t="shared" si="464"/>
        <v>6.1957978599999999</v>
      </c>
      <c r="O597" s="320">
        <f t="shared" si="464"/>
        <v>18.837692860000001</v>
      </c>
      <c r="P597" s="320">
        <f t="shared" si="464"/>
        <v>6.4444219399999998</v>
      </c>
      <c r="Q597" s="320">
        <f t="shared" si="464"/>
        <v>6.6838756400000001</v>
      </c>
      <c r="R597" s="320">
        <f t="shared" si="464"/>
        <v>5.8596462799999998</v>
      </c>
      <c r="S597" s="320">
        <f t="shared" si="464"/>
        <v>18.987943860000001</v>
      </c>
      <c r="T597" s="320">
        <f t="shared" si="464"/>
        <v>4.872433</v>
      </c>
      <c r="U597" s="320">
        <f t="shared" si="464"/>
        <v>5.9296957199999998</v>
      </c>
      <c r="V597" s="320">
        <f t="shared" si="464"/>
        <v>5.9296957199999998</v>
      </c>
      <c r="W597" s="320">
        <f t="shared" si="464"/>
        <v>16.73182444</v>
      </c>
      <c r="X597" s="320">
        <f t="shared" si="464"/>
        <v>5.9296957199999998</v>
      </c>
      <c r="Y597" s="320">
        <f t="shared" si="464"/>
        <v>5.9296957199999998</v>
      </c>
      <c r="Z597" s="320">
        <f t="shared" si="464"/>
        <v>5.9296957199999998</v>
      </c>
      <c r="AA597" s="320">
        <f t="shared" si="464"/>
        <v>17.789087160000001</v>
      </c>
      <c r="AB597" s="320">
        <f t="shared" si="464"/>
        <v>72.346548320000011</v>
      </c>
    </row>
    <row r="598" spans="1:28" x14ac:dyDescent="0.25">
      <c r="B598" s="325">
        <v>7</v>
      </c>
      <c r="C598" s="326" t="s">
        <v>118</v>
      </c>
      <c r="D598" s="156"/>
      <c r="E598" s="320">
        <f t="shared" si="459"/>
        <v>7.8094917600000002</v>
      </c>
      <c r="F598" s="320">
        <f t="shared" ref="F598:AB598" si="465">F423+F440+F457+F474</f>
        <v>25.410212719999997</v>
      </c>
      <c r="G598" s="320">
        <f t="shared" si="465"/>
        <v>7.1296683999999999</v>
      </c>
      <c r="H598" s="320">
        <f t="shared" si="465"/>
        <v>6.0713933119999997</v>
      </c>
      <c r="I598" s="320">
        <f t="shared" si="465"/>
        <v>7.4637817599999998</v>
      </c>
      <c r="J598" s="320">
        <f t="shared" si="465"/>
        <v>20.664843472000001</v>
      </c>
      <c r="K598" s="320">
        <f t="shared" si="465"/>
        <v>91.174361305600002</v>
      </c>
      <c r="L598" s="320">
        <f t="shared" si="465"/>
        <v>6.3483236200000013</v>
      </c>
      <c r="M598" s="320">
        <f t="shared" si="465"/>
        <v>6.2935713800000004</v>
      </c>
      <c r="N598" s="320">
        <f t="shared" si="465"/>
        <v>6.1957978599999999</v>
      </c>
      <c r="O598" s="320">
        <f t="shared" si="465"/>
        <v>18.837692860000001</v>
      </c>
      <c r="P598" s="320">
        <f t="shared" si="465"/>
        <v>6.4444219399999998</v>
      </c>
      <c r="Q598" s="320">
        <f t="shared" si="465"/>
        <v>6.6838756400000001</v>
      </c>
      <c r="R598" s="320">
        <f t="shared" si="465"/>
        <v>5.8596462799999998</v>
      </c>
      <c r="S598" s="320">
        <f t="shared" si="465"/>
        <v>18.987943860000001</v>
      </c>
      <c r="T598" s="320">
        <f t="shared" si="465"/>
        <v>4.872433</v>
      </c>
      <c r="U598" s="320">
        <f t="shared" si="465"/>
        <v>5.9296957199999998</v>
      </c>
      <c r="V598" s="320">
        <f t="shared" si="465"/>
        <v>5.9296957199999998</v>
      </c>
      <c r="W598" s="320">
        <f t="shared" si="465"/>
        <v>16.73182444</v>
      </c>
      <c r="X598" s="320">
        <f t="shared" si="465"/>
        <v>5.9296957199999998</v>
      </c>
      <c r="Y598" s="320">
        <f t="shared" si="465"/>
        <v>5.9296957199999998</v>
      </c>
      <c r="Z598" s="320">
        <f t="shared" si="465"/>
        <v>5.9296957199999998</v>
      </c>
      <c r="AA598" s="320">
        <f t="shared" si="465"/>
        <v>17.789087160000001</v>
      </c>
      <c r="AB598" s="320">
        <f t="shared" si="465"/>
        <v>72.346548320000011</v>
      </c>
    </row>
    <row r="599" spans="1:28" x14ac:dyDescent="0.25">
      <c r="B599" s="325">
        <v>8</v>
      </c>
      <c r="C599" s="326" t="s">
        <v>119</v>
      </c>
      <c r="D599" s="156"/>
      <c r="E599" s="320">
        <f t="shared" si="459"/>
        <v>4.59823922</v>
      </c>
      <c r="F599" s="320">
        <f t="shared" ref="F599:AB599" si="466">F424+F441+F458+F475</f>
        <v>14.885952569999999</v>
      </c>
      <c r="G599" s="320">
        <f t="shared" si="466"/>
        <v>4.30386837</v>
      </c>
      <c r="H599" s="320">
        <f t="shared" si="466"/>
        <v>3.6115858759999999</v>
      </c>
      <c r="I599" s="320">
        <f t="shared" si="466"/>
        <v>4.5184420699999999</v>
      </c>
      <c r="J599" s="320">
        <f t="shared" si="466"/>
        <v>12.433896316</v>
      </c>
      <c r="K599" s="320">
        <f t="shared" si="466"/>
        <v>53.605245212</v>
      </c>
      <c r="L599" s="320">
        <f t="shared" si="466"/>
        <v>3.6782846100000004</v>
      </c>
      <c r="M599" s="320">
        <f t="shared" si="466"/>
        <v>3.6212098800000003</v>
      </c>
      <c r="N599" s="320">
        <f t="shared" si="466"/>
        <v>3.5952500199999995</v>
      </c>
      <c r="O599" s="320">
        <f t="shared" si="466"/>
        <v>10.894744510000001</v>
      </c>
      <c r="P599" s="320">
        <f t="shared" si="466"/>
        <v>3.7506400300000005</v>
      </c>
      <c r="Q599" s="320">
        <f t="shared" si="466"/>
        <v>3.8959952400000004</v>
      </c>
      <c r="R599" s="320">
        <f t="shared" si="466"/>
        <v>3.51068135</v>
      </c>
      <c r="S599" s="320">
        <f t="shared" si="466"/>
        <v>11.15731662</v>
      </c>
      <c r="T599" s="320">
        <f t="shared" si="466"/>
        <v>2.8708130499999998</v>
      </c>
      <c r="U599" s="320">
        <f t="shared" si="466"/>
        <v>3.5251232200000002</v>
      </c>
      <c r="V599" s="320">
        <f t="shared" si="466"/>
        <v>3.5251232200000002</v>
      </c>
      <c r="W599" s="320">
        <f t="shared" si="466"/>
        <v>9.9210594900000011</v>
      </c>
      <c r="X599" s="320">
        <f t="shared" si="466"/>
        <v>3.5251232200000002</v>
      </c>
      <c r="Y599" s="320">
        <f t="shared" si="466"/>
        <v>3.5251232200000002</v>
      </c>
      <c r="Z599" s="320">
        <f t="shared" si="466"/>
        <v>3.5251232200000002</v>
      </c>
      <c r="AA599" s="320">
        <f t="shared" si="466"/>
        <v>10.57536966</v>
      </c>
      <c r="AB599" s="320">
        <f t="shared" si="466"/>
        <v>42.54849028000001</v>
      </c>
    </row>
    <row r="600" spans="1:28" x14ac:dyDescent="0.25">
      <c r="B600" s="325">
        <v>9</v>
      </c>
      <c r="C600" s="326" t="s">
        <v>120</v>
      </c>
      <c r="D600" s="156"/>
      <c r="E600" s="320">
        <f t="shared" si="459"/>
        <v>4.59823922</v>
      </c>
      <c r="F600" s="320">
        <f t="shared" ref="F600:AB600" si="467">F425+F442+F459+F476</f>
        <v>14.885952569999999</v>
      </c>
      <c r="G600" s="320">
        <f t="shared" si="467"/>
        <v>4.30386837</v>
      </c>
      <c r="H600" s="320">
        <f t="shared" si="467"/>
        <v>3.6115858759999999</v>
      </c>
      <c r="I600" s="320">
        <f t="shared" si="467"/>
        <v>4.5184420699999999</v>
      </c>
      <c r="J600" s="320">
        <f t="shared" si="467"/>
        <v>12.433896316</v>
      </c>
      <c r="K600" s="320">
        <f t="shared" si="467"/>
        <v>53.605245212</v>
      </c>
      <c r="L600" s="320">
        <f t="shared" si="467"/>
        <v>3.6782846100000004</v>
      </c>
      <c r="M600" s="320">
        <f t="shared" si="467"/>
        <v>3.6212098800000003</v>
      </c>
      <c r="N600" s="320">
        <f t="shared" si="467"/>
        <v>3.5952500199999995</v>
      </c>
      <c r="O600" s="320">
        <f t="shared" si="467"/>
        <v>10.894744510000001</v>
      </c>
      <c r="P600" s="320">
        <f t="shared" si="467"/>
        <v>3.7506400300000005</v>
      </c>
      <c r="Q600" s="320">
        <f t="shared" si="467"/>
        <v>3.8959952400000004</v>
      </c>
      <c r="R600" s="320">
        <f t="shared" si="467"/>
        <v>3.51068135</v>
      </c>
      <c r="S600" s="320">
        <f t="shared" si="467"/>
        <v>11.15731662</v>
      </c>
      <c r="T600" s="320">
        <f t="shared" si="467"/>
        <v>2.8708130499999998</v>
      </c>
      <c r="U600" s="320">
        <f t="shared" si="467"/>
        <v>3.5251232200000002</v>
      </c>
      <c r="V600" s="320">
        <f t="shared" si="467"/>
        <v>3.5251232200000002</v>
      </c>
      <c r="W600" s="320">
        <f t="shared" si="467"/>
        <v>9.9210594900000011</v>
      </c>
      <c r="X600" s="320">
        <f t="shared" si="467"/>
        <v>3.5251232200000002</v>
      </c>
      <c r="Y600" s="320">
        <f t="shared" si="467"/>
        <v>3.5251232200000002</v>
      </c>
      <c r="Z600" s="320">
        <f t="shared" si="467"/>
        <v>3.5251232200000002</v>
      </c>
      <c r="AA600" s="320">
        <f t="shared" si="467"/>
        <v>10.57536966</v>
      </c>
      <c r="AB600" s="320">
        <f t="shared" si="467"/>
        <v>42.54849028000001</v>
      </c>
    </row>
    <row r="601" spans="1:28" x14ac:dyDescent="0.25">
      <c r="B601" s="325">
        <v>10</v>
      </c>
      <c r="C601" s="326" t="s">
        <v>121</v>
      </c>
      <c r="D601" s="156"/>
      <c r="E601" s="320">
        <f t="shared" si="459"/>
        <v>2.8504221199999997</v>
      </c>
      <c r="F601" s="320">
        <f t="shared" ref="F601:AB601" si="468">F426+F443+F460+F477</f>
        <v>8.9853080999999992</v>
      </c>
      <c r="G601" s="320">
        <f t="shared" si="468"/>
        <v>3.0325854399999996</v>
      </c>
      <c r="H601" s="320">
        <f t="shared" si="468"/>
        <v>2.4417267680000001</v>
      </c>
      <c r="I601" s="320">
        <f t="shared" si="468"/>
        <v>3.2111478199999999</v>
      </c>
      <c r="J601" s="320">
        <f t="shared" si="468"/>
        <v>8.6854600279999996</v>
      </c>
      <c r="K601" s="320">
        <f t="shared" si="468"/>
        <v>33.029581944799993</v>
      </c>
      <c r="L601" s="320">
        <f t="shared" si="468"/>
        <v>2.0704476800000005</v>
      </c>
      <c r="M601" s="320">
        <f t="shared" si="468"/>
        <v>1.9973624000000001</v>
      </c>
      <c r="N601" s="320">
        <f t="shared" si="468"/>
        <v>2.0187728200000001</v>
      </c>
      <c r="O601" s="320">
        <f t="shared" si="468"/>
        <v>6.0865828999999998</v>
      </c>
      <c r="P601" s="320">
        <f t="shared" si="468"/>
        <v>2.1430847800000001</v>
      </c>
      <c r="Q601" s="320">
        <f t="shared" si="468"/>
        <v>2.4785536000000001</v>
      </c>
      <c r="R601" s="320">
        <f t="shared" si="468"/>
        <v>2.3260978400000001</v>
      </c>
      <c r="S601" s="320">
        <f t="shared" si="468"/>
        <v>6.9477362199999995</v>
      </c>
      <c r="T601" s="320">
        <f t="shared" si="468"/>
        <v>1.7867712</v>
      </c>
      <c r="U601" s="320">
        <f t="shared" si="468"/>
        <v>2.3024445</v>
      </c>
      <c r="V601" s="320">
        <f t="shared" si="468"/>
        <v>2.3024445</v>
      </c>
      <c r="W601" s="320">
        <f t="shared" si="468"/>
        <v>6.3916601999999996</v>
      </c>
      <c r="X601" s="320">
        <f t="shared" si="468"/>
        <v>2.3024445</v>
      </c>
      <c r="Y601" s="320">
        <f t="shared" si="468"/>
        <v>2.3024445</v>
      </c>
      <c r="Z601" s="320">
        <f t="shared" si="468"/>
        <v>2.3024445</v>
      </c>
      <c r="AA601" s="320">
        <f t="shared" si="468"/>
        <v>6.9073335</v>
      </c>
      <c r="AB601" s="320">
        <f t="shared" si="468"/>
        <v>26.333312820000003</v>
      </c>
    </row>
    <row r="602" spans="1:28" x14ac:dyDescent="0.25">
      <c r="B602" s="325">
        <v>11</v>
      </c>
      <c r="C602" s="326" t="s">
        <v>122</v>
      </c>
      <c r="D602" s="156"/>
      <c r="E602" s="320">
        <f t="shared" si="459"/>
        <v>2.8504221199999997</v>
      </c>
      <c r="F602" s="320">
        <f t="shared" ref="F602:AB602" si="469">F427+F444+F461+F478</f>
        <v>8.9853080999999992</v>
      </c>
      <c r="G602" s="320">
        <f t="shared" si="469"/>
        <v>3.0325854399999996</v>
      </c>
      <c r="H602" s="320">
        <f t="shared" si="469"/>
        <v>2.4417267680000001</v>
      </c>
      <c r="I602" s="320">
        <f t="shared" si="469"/>
        <v>3.2111478199999999</v>
      </c>
      <c r="J602" s="320">
        <f t="shared" si="469"/>
        <v>8.6854600279999996</v>
      </c>
      <c r="K602" s="320">
        <f t="shared" si="469"/>
        <v>33.029581944799993</v>
      </c>
      <c r="L602" s="320">
        <f t="shared" si="469"/>
        <v>2.0704476800000005</v>
      </c>
      <c r="M602" s="320">
        <f t="shared" si="469"/>
        <v>1.9973624000000001</v>
      </c>
      <c r="N602" s="320">
        <f t="shared" si="469"/>
        <v>2.0187728200000001</v>
      </c>
      <c r="O602" s="320">
        <f t="shared" si="469"/>
        <v>6.0865828999999998</v>
      </c>
      <c r="P602" s="320">
        <f t="shared" si="469"/>
        <v>2.1430847800000001</v>
      </c>
      <c r="Q602" s="320">
        <f t="shared" si="469"/>
        <v>2.4785536000000001</v>
      </c>
      <c r="R602" s="320">
        <f t="shared" si="469"/>
        <v>2.3260978400000001</v>
      </c>
      <c r="S602" s="320">
        <f t="shared" si="469"/>
        <v>6.9477362199999995</v>
      </c>
      <c r="T602" s="320">
        <f t="shared" si="469"/>
        <v>1.7867712</v>
      </c>
      <c r="U602" s="320">
        <f t="shared" si="469"/>
        <v>2.3024445</v>
      </c>
      <c r="V602" s="320">
        <f t="shared" si="469"/>
        <v>2.3024445</v>
      </c>
      <c r="W602" s="320">
        <f t="shared" si="469"/>
        <v>6.3916601999999996</v>
      </c>
      <c r="X602" s="320">
        <f t="shared" si="469"/>
        <v>2.3024445</v>
      </c>
      <c r="Y602" s="320">
        <f t="shared" si="469"/>
        <v>2.3024445</v>
      </c>
      <c r="Z602" s="320">
        <f t="shared" si="469"/>
        <v>2.3024445</v>
      </c>
      <c r="AA602" s="320">
        <f t="shared" si="469"/>
        <v>6.9073335</v>
      </c>
      <c r="AB602" s="320">
        <f t="shared" si="469"/>
        <v>26.333312820000003</v>
      </c>
    </row>
    <row r="603" spans="1:28" x14ac:dyDescent="0.25">
      <c r="B603" s="325">
        <v>12</v>
      </c>
      <c r="C603" s="326" t="s">
        <v>123</v>
      </c>
      <c r="D603" s="156"/>
      <c r="E603" s="320">
        <f t="shared" si="459"/>
        <v>2.1187043999999995</v>
      </c>
      <c r="F603" s="320">
        <f t="shared" ref="F603:AB603" si="470">F428+F445+F462+F479</f>
        <v>6.6735002599999991</v>
      </c>
      <c r="G603" s="320">
        <f t="shared" si="470"/>
        <v>2.2553268899999996</v>
      </c>
      <c r="H603" s="320">
        <f t="shared" si="470"/>
        <v>1.7967526040000001</v>
      </c>
      <c r="I603" s="320">
        <f t="shared" si="470"/>
        <v>2.3921250999999999</v>
      </c>
      <c r="J603" s="320">
        <f t="shared" si="470"/>
        <v>6.4442045939999986</v>
      </c>
      <c r="K603" s="320">
        <f t="shared" si="470"/>
        <v>24.532855531599996</v>
      </c>
      <c r="L603" s="320">
        <f t="shared" si="470"/>
        <v>1.5393466400000002</v>
      </c>
      <c r="M603" s="320">
        <f t="shared" si="470"/>
        <v>1.47310539</v>
      </c>
      <c r="N603" s="320">
        <f t="shared" si="470"/>
        <v>1.5067374999999998</v>
      </c>
      <c r="O603" s="320">
        <f t="shared" si="470"/>
        <v>4.5191895300000002</v>
      </c>
      <c r="P603" s="320">
        <f t="shared" si="470"/>
        <v>1.59997145</v>
      </c>
      <c r="Q603" s="320">
        <f t="shared" si="470"/>
        <v>1.79333422</v>
      </c>
      <c r="R603" s="320">
        <f t="shared" si="470"/>
        <v>1.74390713</v>
      </c>
      <c r="S603" s="320">
        <f t="shared" si="470"/>
        <v>5.1372128000000004</v>
      </c>
      <c r="T603" s="320">
        <f t="shared" si="470"/>
        <v>1.32798215</v>
      </c>
      <c r="U603" s="320">
        <f t="shared" si="470"/>
        <v>1.7114976100000001</v>
      </c>
      <c r="V603" s="320">
        <f t="shared" si="470"/>
        <v>1.7114976100000001</v>
      </c>
      <c r="W603" s="320">
        <f t="shared" si="470"/>
        <v>4.7509773699999993</v>
      </c>
      <c r="X603" s="320">
        <f t="shared" si="470"/>
        <v>1.7114976100000001</v>
      </c>
      <c r="Y603" s="320">
        <f t="shared" si="470"/>
        <v>1.7114976100000001</v>
      </c>
      <c r="Z603" s="320">
        <f t="shared" si="470"/>
        <v>1.7114976100000001</v>
      </c>
      <c r="AA603" s="320">
        <f t="shared" si="470"/>
        <v>5.1344928300000001</v>
      </c>
      <c r="AB603" s="320">
        <f t="shared" si="470"/>
        <v>19.541872529999999</v>
      </c>
    </row>
    <row r="604" spans="1:28" x14ac:dyDescent="0.25">
      <c r="B604" s="325">
        <v>13</v>
      </c>
      <c r="C604" s="326" t="s">
        <v>124</v>
      </c>
      <c r="D604" s="156"/>
      <c r="E604" s="320">
        <f t="shared" si="459"/>
        <v>2.1187043999999995</v>
      </c>
      <c r="F604" s="320">
        <f t="shared" ref="F604:AB604" si="471">F429+F446+F463+F480</f>
        <v>6.6735002599999991</v>
      </c>
      <c r="G604" s="320">
        <f t="shared" si="471"/>
        <v>2.2553268899999996</v>
      </c>
      <c r="H604" s="320">
        <f t="shared" si="471"/>
        <v>1.7967526040000001</v>
      </c>
      <c r="I604" s="320">
        <f t="shared" si="471"/>
        <v>2.3921250999999999</v>
      </c>
      <c r="J604" s="320">
        <f t="shared" si="471"/>
        <v>6.4442045939999986</v>
      </c>
      <c r="K604" s="320">
        <f t="shared" si="471"/>
        <v>24.532855531599996</v>
      </c>
      <c r="L604" s="320">
        <f t="shared" si="471"/>
        <v>1.5393466400000002</v>
      </c>
      <c r="M604" s="320">
        <f t="shared" si="471"/>
        <v>1.47310539</v>
      </c>
      <c r="N604" s="320">
        <f t="shared" si="471"/>
        <v>1.5067374999999998</v>
      </c>
      <c r="O604" s="320">
        <f t="shared" si="471"/>
        <v>4.5191895300000002</v>
      </c>
      <c r="P604" s="320">
        <f t="shared" si="471"/>
        <v>1.59997145</v>
      </c>
      <c r="Q604" s="320">
        <f t="shared" si="471"/>
        <v>1.79333422</v>
      </c>
      <c r="R604" s="320">
        <f t="shared" si="471"/>
        <v>1.74390713</v>
      </c>
      <c r="S604" s="320">
        <f t="shared" si="471"/>
        <v>5.1372128000000004</v>
      </c>
      <c r="T604" s="320">
        <f t="shared" si="471"/>
        <v>1.32798215</v>
      </c>
      <c r="U604" s="320">
        <f t="shared" si="471"/>
        <v>1.7114976100000001</v>
      </c>
      <c r="V604" s="320">
        <f t="shared" si="471"/>
        <v>1.7114976100000001</v>
      </c>
      <c r="W604" s="320">
        <f t="shared" si="471"/>
        <v>4.7509773699999993</v>
      </c>
      <c r="X604" s="320">
        <f t="shared" si="471"/>
        <v>1.7114976100000001</v>
      </c>
      <c r="Y604" s="320">
        <f t="shared" si="471"/>
        <v>1.7114976100000001</v>
      </c>
      <c r="Z604" s="320">
        <f t="shared" si="471"/>
        <v>1.7114976100000001</v>
      </c>
      <c r="AA604" s="320">
        <f t="shared" si="471"/>
        <v>5.1344928300000001</v>
      </c>
      <c r="AB604" s="320">
        <f t="shared" si="471"/>
        <v>19.541872529999999</v>
      </c>
    </row>
    <row r="605" spans="1:28" x14ac:dyDescent="0.25">
      <c r="B605" s="325">
        <v>14</v>
      </c>
      <c r="C605" s="326" t="s">
        <v>125</v>
      </c>
      <c r="D605" s="156"/>
      <c r="E605" s="320">
        <f t="shared" si="459"/>
        <v>7.6521411399999986</v>
      </c>
      <c r="F605" s="320">
        <f t="shared" ref="F605:AB605" si="472">F430+F447+F464+F481</f>
        <v>24.849599349999998</v>
      </c>
      <c r="G605" s="320">
        <f t="shared" si="472"/>
        <v>7.0767327799999986</v>
      </c>
      <c r="H605" s="320">
        <f t="shared" si="472"/>
        <v>6.0493182559999994</v>
      </c>
      <c r="I605" s="320">
        <f t="shared" si="472"/>
        <v>7.4050932899999991</v>
      </c>
      <c r="J605" s="320">
        <f t="shared" si="472"/>
        <v>20.531144326</v>
      </c>
      <c r="K605" s="320">
        <f t="shared" si="472"/>
        <v>89.332968159599986</v>
      </c>
      <c r="L605" s="320">
        <f t="shared" si="472"/>
        <v>6.1653503300000008</v>
      </c>
      <c r="M605" s="320">
        <f t="shared" si="472"/>
        <v>6.1334526700000005</v>
      </c>
      <c r="N605" s="320">
        <f t="shared" si="472"/>
        <v>6.0005305599999996</v>
      </c>
      <c r="O605" s="320">
        <f t="shared" si="472"/>
        <v>18.299333560000001</v>
      </c>
      <c r="P605" s="320">
        <f t="shared" si="472"/>
        <v>6.2491546800000002</v>
      </c>
      <c r="Q605" s="320">
        <f t="shared" si="472"/>
        <v>6.6948255400000001</v>
      </c>
      <c r="R605" s="320">
        <f t="shared" si="472"/>
        <v>5.7407667199999999</v>
      </c>
      <c r="S605" s="320">
        <f t="shared" si="472"/>
        <v>18.68474694</v>
      </c>
      <c r="T605" s="320">
        <f t="shared" si="472"/>
        <v>4.7764134399999998</v>
      </c>
      <c r="U605" s="320">
        <f t="shared" si="472"/>
        <v>5.8401551899999999</v>
      </c>
      <c r="V605" s="320">
        <f t="shared" si="472"/>
        <v>5.8401551899999999</v>
      </c>
      <c r="W605" s="320">
        <f t="shared" si="472"/>
        <v>16.456723820000001</v>
      </c>
      <c r="X605" s="320">
        <f t="shared" si="472"/>
        <v>5.8401551899999999</v>
      </c>
      <c r="Y605" s="320">
        <f t="shared" si="472"/>
        <v>5.8401551899999999</v>
      </c>
      <c r="Z605" s="320">
        <f t="shared" si="472"/>
        <v>5.8401551899999999</v>
      </c>
      <c r="AA605" s="320">
        <f t="shared" si="472"/>
        <v>17.520465569999999</v>
      </c>
      <c r="AB605" s="320">
        <f t="shared" si="472"/>
        <v>70.961269890000011</v>
      </c>
    </row>
    <row r="606" spans="1:28" x14ac:dyDescent="0.25">
      <c r="B606" s="325">
        <v>15</v>
      </c>
      <c r="C606" s="326" t="s">
        <v>126</v>
      </c>
      <c r="D606" s="156"/>
      <c r="E606" s="320">
        <f t="shared" si="459"/>
        <v>5.3681813199999988</v>
      </c>
      <c r="F606" s="320">
        <f t="shared" ref="F606:AB606" si="473">F431+F448+F465+F482</f>
        <v>17.328722039999999</v>
      </c>
      <c r="G606" s="320">
        <f t="shared" si="473"/>
        <v>5.119351299999999</v>
      </c>
      <c r="H606" s="320">
        <f t="shared" si="473"/>
        <v>4.3256449840000002</v>
      </c>
      <c r="I606" s="320">
        <f t="shared" si="473"/>
        <v>5.3699363199999999</v>
      </c>
      <c r="J606" s="320">
        <f t="shared" si="473"/>
        <v>14.814932603999997</v>
      </c>
      <c r="K606" s="320">
        <f t="shared" si="473"/>
        <v>62.580633479199989</v>
      </c>
      <c r="L606" s="320">
        <f t="shared" si="473"/>
        <v>4.2363638899999998</v>
      </c>
      <c r="M606" s="320">
        <f t="shared" si="473"/>
        <v>4.1952997100000005</v>
      </c>
      <c r="N606" s="320">
        <f t="shared" si="473"/>
        <v>4.1219695699999992</v>
      </c>
      <c r="O606" s="320">
        <f t="shared" si="473"/>
        <v>12.553633170000001</v>
      </c>
      <c r="P606" s="320">
        <f t="shared" si="473"/>
        <v>4.3084376300000002</v>
      </c>
      <c r="Q606" s="320">
        <f t="shared" si="473"/>
        <v>4.7123765799999999</v>
      </c>
      <c r="R606" s="320">
        <f t="shared" si="473"/>
        <v>4.0942045600000005</v>
      </c>
      <c r="S606" s="320">
        <f t="shared" si="473"/>
        <v>13.115018769999999</v>
      </c>
      <c r="T606" s="320">
        <f t="shared" si="473"/>
        <v>3.3537945999999996</v>
      </c>
      <c r="U606" s="320">
        <f t="shared" si="473"/>
        <v>4.1467416400000001</v>
      </c>
      <c r="V606" s="320">
        <f t="shared" si="473"/>
        <v>4.1467416400000001</v>
      </c>
      <c r="W606" s="320">
        <f t="shared" si="473"/>
        <v>11.647277879999997</v>
      </c>
      <c r="X606" s="320">
        <f t="shared" si="473"/>
        <v>4.1467416400000001</v>
      </c>
      <c r="Y606" s="320">
        <f t="shared" si="473"/>
        <v>4.1467416400000001</v>
      </c>
      <c r="Z606" s="320">
        <f t="shared" si="473"/>
        <v>4.1467416400000001</v>
      </c>
      <c r="AA606" s="320">
        <f t="shared" si="473"/>
        <v>12.440224920000002</v>
      </c>
      <c r="AB606" s="320">
        <f t="shared" si="473"/>
        <v>49.756154739999999</v>
      </c>
    </row>
    <row r="607" spans="1:28" x14ac:dyDescent="0.25">
      <c r="B607" s="325">
        <v>16</v>
      </c>
      <c r="C607" s="326" t="s">
        <v>127</v>
      </c>
      <c r="D607" s="156"/>
      <c r="E607" s="320">
        <f t="shared" si="459"/>
        <v>2.8504221199999997</v>
      </c>
      <c r="F607" s="320">
        <f t="shared" ref="F607:AB607" si="474">F432+F449+F466+F483</f>
        <v>8.9853080999999992</v>
      </c>
      <c r="G607" s="320">
        <f t="shared" si="474"/>
        <v>3.0325854399999996</v>
      </c>
      <c r="H607" s="320">
        <f t="shared" si="474"/>
        <v>2.4417267680000001</v>
      </c>
      <c r="I607" s="320">
        <f t="shared" si="474"/>
        <v>3.2111478199999999</v>
      </c>
      <c r="J607" s="320">
        <f t="shared" si="474"/>
        <v>8.6854600279999996</v>
      </c>
      <c r="K607" s="320">
        <f t="shared" si="474"/>
        <v>33.029581944799993</v>
      </c>
      <c r="L607" s="320">
        <f t="shared" si="474"/>
        <v>2.0704476800000005</v>
      </c>
      <c r="M607" s="320">
        <f t="shared" si="474"/>
        <v>1.9973624000000001</v>
      </c>
      <c r="N607" s="320">
        <f t="shared" si="474"/>
        <v>2.0187728200000001</v>
      </c>
      <c r="O607" s="320">
        <f t="shared" si="474"/>
        <v>6.0865828999999998</v>
      </c>
      <c r="P607" s="320">
        <f t="shared" si="474"/>
        <v>2.1430847800000001</v>
      </c>
      <c r="Q607" s="320">
        <f t="shared" si="474"/>
        <v>2.4785536000000001</v>
      </c>
      <c r="R607" s="320">
        <f t="shared" si="474"/>
        <v>2.3260978400000001</v>
      </c>
      <c r="S607" s="320">
        <f t="shared" si="474"/>
        <v>6.9477362199999995</v>
      </c>
      <c r="T607" s="320">
        <f t="shared" si="474"/>
        <v>1.7867712</v>
      </c>
      <c r="U607" s="320">
        <f t="shared" si="474"/>
        <v>2.3024445</v>
      </c>
      <c r="V607" s="320">
        <f t="shared" si="474"/>
        <v>2.3024445</v>
      </c>
      <c r="W607" s="320">
        <f t="shared" si="474"/>
        <v>6.3916601999999996</v>
      </c>
      <c r="X607" s="320">
        <f t="shared" si="474"/>
        <v>2.3024445</v>
      </c>
      <c r="Y607" s="320">
        <f t="shared" si="474"/>
        <v>2.3024445</v>
      </c>
      <c r="Z607" s="320">
        <f t="shared" si="474"/>
        <v>2.3024445</v>
      </c>
      <c r="AA607" s="320">
        <f t="shared" si="474"/>
        <v>6.9073335</v>
      </c>
      <c r="AB607" s="320">
        <f t="shared" si="474"/>
        <v>26.333312820000003</v>
      </c>
    </row>
    <row r="608" spans="1:28" s="110" customFormat="1" x14ac:dyDescent="0.25">
      <c r="A608" s="101"/>
      <c r="B608" s="321" t="s">
        <v>95</v>
      </c>
      <c r="C608" s="322" t="s">
        <v>251</v>
      </c>
      <c r="D608" s="323"/>
      <c r="E608" s="324">
        <f>SUM(E609:E624)</f>
        <v>22.999999999999996</v>
      </c>
      <c r="F608" s="324">
        <f t="shared" ref="F608:AB608" si="475">SUM(F609:F624)</f>
        <v>69.000000000000014</v>
      </c>
      <c r="G608" s="324">
        <f t="shared" si="475"/>
        <v>22.999999999999996</v>
      </c>
      <c r="H608" s="324">
        <f t="shared" si="475"/>
        <v>22.999999999999996</v>
      </c>
      <c r="I608" s="324">
        <f t="shared" si="475"/>
        <v>22.999999999999996</v>
      </c>
      <c r="J608" s="324">
        <f t="shared" si="475"/>
        <v>69.000000000000014</v>
      </c>
      <c r="K608" s="324">
        <f t="shared" si="475"/>
        <v>276.00000000000006</v>
      </c>
      <c r="L608" s="324">
        <f t="shared" si="475"/>
        <v>18</v>
      </c>
      <c r="M608" s="324">
        <f t="shared" si="475"/>
        <v>18</v>
      </c>
      <c r="N608" s="324">
        <f t="shared" si="475"/>
        <v>18</v>
      </c>
      <c r="O608" s="324">
        <f t="shared" si="475"/>
        <v>54.000000000000021</v>
      </c>
      <c r="P608" s="324">
        <f t="shared" si="475"/>
        <v>18</v>
      </c>
      <c r="Q608" s="324">
        <f t="shared" si="475"/>
        <v>18</v>
      </c>
      <c r="R608" s="324">
        <f t="shared" si="475"/>
        <v>18</v>
      </c>
      <c r="S608" s="324">
        <f t="shared" si="475"/>
        <v>54.000000000000021</v>
      </c>
      <c r="T608" s="324">
        <f t="shared" si="475"/>
        <v>32.814814999999996</v>
      </c>
      <c r="U608" s="324">
        <f t="shared" si="475"/>
        <v>18</v>
      </c>
      <c r="V608" s="324">
        <f t="shared" si="475"/>
        <v>18</v>
      </c>
      <c r="W608" s="324">
        <f t="shared" si="475"/>
        <v>68.814815000000024</v>
      </c>
      <c r="X608" s="324">
        <f t="shared" si="475"/>
        <v>18</v>
      </c>
      <c r="Y608" s="324">
        <f t="shared" si="475"/>
        <v>18</v>
      </c>
      <c r="Z608" s="324">
        <f t="shared" si="475"/>
        <v>18</v>
      </c>
      <c r="AA608" s="324">
        <f t="shared" si="475"/>
        <v>54.000000000000021</v>
      </c>
      <c r="AB608" s="324">
        <f t="shared" si="475"/>
        <v>230.81481500000007</v>
      </c>
    </row>
    <row r="609" spans="2:28" x14ac:dyDescent="0.25">
      <c r="B609" s="325">
        <v>1</v>
      </c>
      <c r="C609" s="326" t="s">
        <v>112</v>
      </c>
      <c r="D609" s="156"/>
      <c r="E609" s="320">
        <f>E486+E503</f>
        <v>4.6000000000000005</v>
      </c>
      <c r="F609" s="320">
        <f t="shared" ref="F609:AB620" si="476">F486+F503</f>
        <v>13.8</v>
      </c>
      <c r="G609" s="320">
        <f t="shared" si="476"/>
        <v>4.6000000000000005</v>
      </c>
      <c r="H609" s="320">
        <f t="shared" si="476"/>
        <v>4.6000000000000005</v>
      </c>
      <c r="I609" s="320">
        <f t="shared" si="476"/>
        <v>4.6000000000000005</v>
      </c>
      <c r="J609" s="320">
        <f t="shared" si="476"/>
        <v>13.8</v>
      </c>
      <c r="K609" s="320">
        <f t="shared" si="476"/>
        <v>55.2</v>
      </c>
      <c r="L609" s="320">
        <f t="shared" si="476"/>
        <v>3.6</v>
      </c>
      <c r="M609" s="320">
        <f t="shared" si="476"/>
        <v>3.6</v>
      </c>
      <c r="N609" s="320">
        <f t="shared" si="476"/>
        <v>3.6</v>
      </c>
      <c r="O609" s="320">
        <f t="shared" si="476"/>
        <v>10.8</v>
      </c>
      <c r="P609" s="320">
        <f t="shared" si="476"/>
        <v>3.6</v>
      </c>
      <c r="Q609" s="320">
        <f t="shared" si="476"/>
        <v>3.6</v>
      </c>
      <c r="R609" s="320">
        <f t="shared" si="476"/>
        <v>3.6</v>
      </c>
      <c r="S609" s="320">
        <f t="shared" si="476"/>
        <v>10.8</v>
      </c>
      <c r="T609" s="320">
        <f t="shared" si="476"/>
        <v>3.6</v>
      </c>
      <c r="U609" s="320">
        <f t="shared" si="476"/>
        <v>3.6</v>
      </c>
      <c r="V609" s="320">
        <f t="shared" si="476"/>
        <v>3.6</v>
      </c>
      <c r="W609" s="320">
        <f t="shared" si="476"/>
        <v>10.8</v>
      </c>
      <c r="X609" s="320">
        <f t="shared" si="476"/>
        <v>3.6</v>
      </c>
      <c r="Y609" s="320">
        <f t="shared" si="476"/>
        <v>3.6</v>
      </c>
      <c r="Z609" s="320">
        <f t="shared" si="476"/>
        <v>3.6</v>
      </c>
      <c r="AA609" s="320">
        <f t="shared" si="476"/>
        <v>10.8</v>
      </c>
      <c r="AB609" s="320">
        <f t="shared" si="476"/>
        <v>43.2</v>
      </c>
    </row>
    <row r="610" spans="2:28" x14ac:dyDescent="0.25">
      <c r="B610" s="325">
        <v>2</v>
      </c>
      <c r="C610" s="326" t="s">
        <v>113</v>
      </c>
      <c r="D610" s="156"/>
      <c r="E610" s="320">
        <f t="shared" ref="E610:E624" si="477">E487+E504</f>
        <v>2.76</v>
      </c>
      <c r="F610" s="320">
        <f t="shared" ref="F610:T610" si="478">F487+F504</f>
        <v>8.2799999999999994</v>
      </c>
      <c r="G610" s="320">
        <f t="shared" si="478"/>
        <v>2.76</v>
      </c>
      <c r="H610" s="320">
        <f t="shared" si="478"/>
        <v>2.76</v>
      </c>
      <c r="I610" s="320">
        <f t="shared" si="478"/>
        <v>2.76</v>
      </c>
      <c r="J610" s="320">
        <f t="shared" si="478"/>
        <v>8.2799999999999994</v>
      </c>
      <c r="K610" s="320">
        <f t="shared" si="478"/>
        <v>33.119999999999997</v>
      </c>
      <c r="L610" s="320">
        <f t="shared" si="478"/>
        <v>2.16</v>
      </c>
      <c r="M610" s="320">
        <f t="shared" si="478"/>
        <v>2.16</v>
      </c>
      <c r="N610" s="320">
        <f t="shared" si="478"/>
        <v>2.16</v>
      </c>
      <c r="O610" s="320">
        <f t="shared" si="478"/>
        <v>6.48</v>
      </c>
      <c r="P610" s="320">
        <f t="shared" si="478"/>
        <v>2.16</v>
      </c>
      <c r="Q610" s="320">
        <f t="shared" si="478"/>
        <v>2.16</v>
      </c>
      <c r="R610" s="320">
        <f t="shared" si="478"/>
        <v>2.16</v>
      </c>
      <c r="S610" s="320">
        <f t="shared" si="478"/>
        <v>6.48</v>
      </c>
      <c r="T610" s="320">
        <f t="shared" si="478"/>
        <v>2.16</v>
      </c>
      <c r="U610" s="320">
        <f t="shared" si="476"/>
        <v>2.16</v>
      </c>
      <c r="V610" s="320">
        <f t="shared" si="476"/>
        <v>2.16</v>
      </c>
      <c r="W610" s="320">
        <f t="shared" si="476"/>
        <v>6.48</v>
      </c>
      <c r="X610" s="320">
        <f t="shared" si="476"/>
        <v>2.16</v>
      </c>
      <c r="Y610" s="320">
        <f t="shared" si="476"/>
        <v>2.16</v>
      </c>
      <c r="Z610" s="320">
        <f t="shared" si="476"/>
        <v>2.16</v>
      </c>
      <c r="AA610" s="320">
        <f t="shared" si="476"/>
        <v>6.48</v>
      </c>
      <c r="AB610" s="320">
        <f t="shared" si="476"/>
        <v>25.92</v>
      </c>
    </row>
    <row r="611" spans="2:28" x14ac:dyDescent="0.25">
      <c r="B611" s="325">
        <v>3</v>
      </c>
      <c r="C611" s="326" t="s">
        <v>114</v>
      </c>
      <c r="D611" s="156"/>
      <c r="E611" s="320">
        <f t="shared" si="477"/>
        <v>2.76</v>
      </c>
      <c r="F611" s="320">
        <f t="shared" si="476"/>
        <v>8.2799999999999994</v>
      </c>
      <c r="G611" s="320">
        <f t="shared" si="476"/>
        <v>2.76</v>
      </c>
      <c r="H611" s="320">
        <f t="shared" si="476"/>
        <v>2.76</v>
      </c>
      <c r="I611" s="320">
        <f t="shared" si="476"/>
        <v>2.76</v>
      </c>
      <c r="J611" s="320">
        <f t="shared" si="476"/>
        <v>8.2799999999999994</v>
      </c>
      <c r="K611" s="320">
        <f t="shared" si="476"/>
        <v>33.119999999999997</v>
      </c>
      <c r="L611" s="320">
        <f t="shared" si="476"/>
        <v>2.16</v>
      </c>
      <c r="M611" s="320">
        <f t="shared" si="476"/>
        <v>2.16</v>
      </c>
      <c r="N611" s="320">
        <f t="shared" si="476"/>
        <v>2.16</v>
      </c>
      <c r="O611" s="320">
        <f t="shared" si="476"/>
        <v>6.48</v>
      </c>
      <c r="P611" s="320">
        <f t="shared" si="476"/>
        <v>2.16</v>
      </c>
      <c r="Q611" s="320">
        <f t="shared" si="476"/>
        <v>2.16</v>
      </c>
      <c r="R611" s="320">
        <f t="shared" si="476"/>
        <v>2.16</v>
      </c>
      <c r="S611" s="320">
        <f t="shared" si="476"/>
        <v>6.48</v>
      </c>
      <c r="T611" s="320">
        <f t="shared" si="476"/>
        <v>2.16</v>
      </c>
      <c r="U611" s="320">
        <f t="shared" si="476"/>
        <v>2.16</v>
      </c>
      <c r="V611" s="320">
        <f t="shared" si="476"/>
        <v>2.16</v>
      </c>
      <c r="W611" s="320">
        <f t="shared" si="476"/>
        <v>6.48</v>
      </c>
      <c r="X611" s="320">
        <f t="shared" si="476"/>
        <v>2.16</v>
      </c>
      <c r="Y611" s="320">
        <f t="shared" si="476"/>
        <v>2.16</v>
      </c>
      <c r="Z611" s="320">
        <f t="shared" si="476"/>
        <v>2.16</v>
      </c>
      <c r="AA611" s="320">
        <f t="shared" si="476"/>
        <v>6.48</v>
      </c>
      <c r="AB611" s="320">
        <f t="shared" si="476"/>
        <v>25.92</v>
      </c>
    </row>
    <row r="612" spans="2:28" x14ac:dyDescent="0.25">
      <c r="B612" s="325">
        <v>4</v>
      </c>
      <c r="C612" s="326" t="s">
        <v>115</v>
      </c>
      <c r="D612" s="156"/>
      <c r="E612" s="320">
        <f t="shared" si="477"/>
        <v>1.84</v>
      </c>
      <c r="F612" s="320">
        <f t="shared" si="476"/>
        <v>5.5200000000000005</v>
      </c>
      <c r="G612" s="320">
        <f t="shared" si="476"/>
        <v>1.84</v>
      </c>
      <c r="H612" s="320">
        <f t="shared" si="476"/>
        <v>1.84</v>
      </c>
      <c r="I612" s="320">
        <f t="shared" si="476"/>
        <v>1.84</v>
      </c>
      <c r="J612" s="320">
        <f t="shared" si="476"/>
        <v>5.5200000000000005</v>
      </c>
      <c r="K612" s="320">
        <f t="shared" si="476"/>
        <v>22.080000000000002</v>
      </c>
      <c r="L612" s="320">
        <f t="shared" si="476"/>
        <v>1.44</v>
      </c>
      <c r="M612" s="320">
        <f t="shared" si="476"/>
        <v>1.44</v>
      </c>
      <c r="N612" s="320">
        <f t="shared" si="476"/>
        <v>1.44</v>
      </c>
      <c r="O612" s="320">
        <f t="shared" si="476"/>
        <v>4.32</v>
      </c>
      <c r="P612" s="320">
        <f t="shared" si="476"/>
        <v>1.44</v>
      </c>
      <c r="Q612" s="320">
        <f t="shared" si="476"/>
        <v>1.44</v>
      </c>
      <c r="R612" s="320">
        <f t="shared" si="476"/>
        <v>1.44</v>
      </c>
      <c r="S612" s="320">
        <f t="shared" si="476"/>
        <v>4.32</v>
      </c>
      <c r="T612" s="320">
        <f t="shared" si="476"/>
        <v>1.44</v>
      </c>
      <c r="U612" s="320">
        <f t="shared" si="476"/>
        <v>1.44</v>
      </c>
      <c r="V612" s="320">
        <f t="shared" si="476"/>
        <v>1.44</v>
      </c>
      <c r="W612" s="320">
        <f t="shared" si="476"/>
        <v>4.32</v>
      </c>
      <c r="X612" s="320">
        <f t="shared" si="476"/>
        <v>1.44</v>
      </c>
      <c r="Y612" s="320">
        <f t="shared" si="476"/>
        <v>1.44</v>
      </c>
      <c r="Z612" s="320">
        <f t="shared" si="476"/>
        <v>1.44</v>
      </c>
      <c r="AA612" s="320">
        <f t="shared" si="476"/>
        <v>4.32</v>
      </c>
      <c r="AB612" s="320">
        <f t="shared" si="476"/>
        <v>17.28</v>
      </c>
    </row>
    <row r="613" spans="2:28" x14ac:dyDescent="0.25">
      <c r="B613" s="325">
        <v>5</v>
      </c>
      <c r="C613" s="326" t="s">
        <v>116</v>
      </c>
      <c r="D613" s="156"/>
      <c r="E613" s="320">
        <f t="shared" si="477"/>
        <v>1.84</v>
      </c>
      <c r="F613" s="320">
        <f t="shared" si="476"/>
        <v>5.5200000000000005</v>
      </c>
      <c r="G613" s="320">
        <f t="shared" si="476"/>
        <v>1.84</v>
      </c>
      <c r="H613" s="320">
        <f t="shared" si="476"/>
        <v>1.84</v>
      </c>
      <c r="I613" s="320">
        <f t="shared" si="476"/>
        <v>1.84</v>
      </c>
      <c r="J613" s="320">
        <f t="shared" si="476"/>
        <v>5.5200000000000005</v>
      </c>
      <c r="K613" s="320">
        <f t="shared" si="476"/>
        <v>22.080000000000002</v>
      </c>
      <c r="L613" s="320">
        <f t="shared" si="476"/>
        <v>1.44</v>
      </c>
      <c r="M613" s="320">
        <f t="shared" si="476"/>
        <v>1.44</v>
      </c>
      <c r="N613" s="320">
        <f t="shared" si="476"/>
        <v>1.44</v>
      </c>
      <c r="O613" s="320">
        <f t="shared" si="476"/>
        <v>4.32</v>
      </c>
      <c r="P613" s="320">
        <f t="shared" si="476"/>
        <v>1.44</v>
      </c>
      <c r="Q613" s="320">
        <f t="shared" si="476"/>
        <v>1.44</v>
      </c>
      <c r="R613" s="320">
        <f t="shared" si="476"/>
        <v>1.44</v>
      </c>
      <c r="S613" s="320">
        <f t="shared" si="476"/>
        <v>4.32</v>
      </c>
      <c r="T613" s="320">
        <f t="shared" si="476"/>
        <v>1.44</v>
      </c>
      <c r="U613" s="320">
        <f t="shared" si="476"/>
        <v>1.44</v>
      </c>
      <c r="V613" s="320">
        <f t="shared" si="476"/>
        <v>1.44</v>
      </c>
      <c r="W613" s="320">
        <f t="shared" si="476"/>
        <v>4.32</v>
      </c>
      <c r="X613" s="320">
        <f t="shared" si="476"/>
        <v>1.44</v>
      </c>
      <c r="Y613" s="320">
        <f t="shared" si="476"/>
        <v>1.44</v>
      </c>
      <c r="Z613" s="320">
        <f t="shared" si="476"/>
        <v>1.44</v>
      </c>
      <c r="AA613" s="320">
        <f t="shared" si="476"/>
        <v>4.32</v>
      </c>
      <c r="AB613" s="320">
        <f t="shared" si="476"/>
        <v>17.28</v>
      </c>
    </row>
    <row r="614" spans="2:28" x14ac:dyDescent="0.25">
      <c r="B614" s="325">
        <v>6</v>
      </c>
      <c r="C614" s="326" t="s">
        <v>117</v>
      </c>
      <c r="D614" s="156"/>
      <c r="E614" s="320">
        <f t="shared" si="477"/>
        <v>1.1500000000000001</v>
      </c>
      <c r="F614" s="320">
        <f t="shared" si="476"/>
        <v>3.45</v>
      </c>
      <c r="G614" s="320">
        <f t="shared" si="476"/>
        <v>1.1500000000000001</v>
      </c>
      <c r="H614" s="320">
        <f t="shared" si="476"/>
        <v>1.1500000000000001</v>
      </c>
      <c r="I614" s="320">
        <f t="shared" si="476"/>
        <v>1.1500000000000001</v>
      </c>
      <c r="J614" s="320">
        <f t="shared" si="476"/>
        <v>3.45</v>
      </c>
      <c r="K614" s="320">
        <f t="shared" si="476"/>
        <v>13.8</v>
      </c>
      <c r="L614" s="320">
        <f t="shared" si="476"/>
        <v>0.9</v>
      </c>
      <c r="M614" s="320">
        <f t="shared" si="476"/>
        <v>0.9</v>
      </c>
      <c r="N614" s="320">
        <f t="shared" si="476"/>
        <v>0.9</v>
      </c>
      <c r="O614" s="320">
        <f t="shared" si="476"/>
        <v>2.7</v>
      </c>
      <c r="P614" s="320">
        <f t="shared" si="476"/>
        <v>0.9</v>
      </c>
      <c r="Q614" s="320">
        <f t="shared" si="476"/>
        <v>0.9</v>
      </c>
      <c r="R614" s="320">
        <f t="shared" si="476"/>
        <v>0.9</v>
      </c>
      <c r="S614" s="320">
        <f t="shared" si="476"/>
        <v>2.7</v>
      </c>
      <c r="T614" s="320">
        <f t="shared" si="476"/>
        <v>0.9</v>
      </c>
      <c r="U614" s="320">
        <f t="shared" si="476"/>
        <v>0.9</v>
      </c>
      <c r="V614" s="320">
        <f t="shared" si="476"/>
        <v>0.9</v>
      </c>
      <c r="W614" s="320">
        <f t="shared" si="476"/>
        <v>2.7</v>
      </c>
      <c r="X614" s="320">
        <f t="shared" si="476"/>
        <v>0.9</v>
      </c>
      <c r="Y614" s="320">
        <f t="shared" si="476"/>
        <v>0.9</v>
      </c>
      <c r="Z614" s="320">
        <f t="shared" si="476"/>
        <v>0.9</v>
      </c>
      <c r="AA614" s="320">
        <f t="shared" si="476"/>
        <v>2.7</v>
      </c>
      <c r="AB614" s="320">
        <f t="shared" si="476"/>
        <v>10.8</v>
      </c>
    </row>
    <row r="615" spans="2:28" x14ac:dyDescent="0.25">
      <c r="B615" s="325">
        <v>7</v>
      </c>
      <c r="C615" s="326" t="s">
        <v>118</v>
      </c>
      <c r="D615" s="156"/>
      <c r="E615" s="320">
        <f t="shared" si="477"/>
        <v>1.1500000000000001</v>
      </c>
      <c r="F615" s="320">
        <f t="shared" si="476"/>
        <v>3.45</v>
      </c>
      <c r="G615" s="320">
        <f t="shared" si="476"/>
        <v>1.1500000000000001</v>
      </c>
      <c r="H615" s="320">
        <f t="shared" si="476"/>
        <v>1.1500000000000001</v>
      </c>
      <c r="I615" s="320">
        <f t="shared" si="476"/>
        <v>1.1500000000000001</v>
      </c>
      <c r="J615" s="320">
        <f t="shared" si="476"/>
        <v>3.45</v>
      </c>
      <c r="K615" s="320">
        <f t="shared" si="476"/>
        <v>13.8</v>
      </c>
      <c r="L615" s="320">
        <f t="shared" si="476"/>
        <v>0.9</v>
      </c>
      <c r="M615" s="320">
        <f t="shared" si="476"/>
        <v>0.9</v>
      </c>
      <c r="N615" s="320">
        <f t="shared" si="476"/>
        <v>0.9</v>
      </c>
      <c r="O615" s="320">
        <f t="shared" si="476"/>
        <v>2.7</v>
      </c>
      <c r="P615" s="320">
        <f t="shared" si="476"/>
        <v>0.9</v>
      </c>
      <c r="Q615" s="320">
        <f t="shared" si="476"/>
        <v>0.9</v>
      </c>
      <c r="R615" s="320">
        <f t="shared" si="476"/>
        <v>0.9</v>
      </c>
      <c r="S615" s="320">
        <f t="shared" si="476"/>
        <v>2.7</v>
      </c>
      <c r="T615" s="320">
        <f t="shared" si="476"/>
        <v>0.9</v>
      </c>
      <c r="U615" s="320">
        <f t="shared" si="476"/>
        <v>0.9</v>
      </c>
      <c r="V615" s="320">
        <f t="shared" si="476"/>
        <v>0.9</v>
      </c>
      <c r="W615" s="320">
        <f t="shared" si="476"/>
        <v>2.7</v>
      </c>
      <c r="X615" s="320">
        <f t="shared" si="476"/>
        <v>0.9</v>
      </c>
      <c r="Y615" s="320">
        <f t="shared" si="476"/>
        <v>0.9</v>
      </c>
      <c r="Z615" s="320">
        <f t="shared" si="476"/>
        <v>0.9</v>
      </c>
      <c r="AA615" s="320">
        <f t="shared" si="476"/>
        <v>2.7</v>
      </c>
      <c r="AB615" s="320">
        <f t="shared" si="476"/>
        <v>10.8</v>
      </c>
    </row>
    <row r="616" spans="2:28" x14ac:dyDescent="0.25">
      <c r="B616" s="325">
        <v>8</v>
      </c>
      <c r="C616" s="326" t="s">
        <v>119</v>
      </c>
      <c r="D616" s="156"/>
      <c r="E616" s="320">
        <f t="shared" si="477"/>
        <v>1.1500000000000001</v>
      </c>
      <c r="F616" s="320">
        <f t="shared" si="476"/>
        <v>3.45</v>
      </c>
      <c r="G616" s="320">
        <f t="shared" si="476"/>
        <v>1.1500000000000001</v>
      </c>
      <c r="H616" s="320">
        <f t="shared" si="476"/>
        <v>1.1500000000000001</v>
      </c>
      <c r="I616" s="320">
        <f t="shared" si="476"/>
        <v>1.1500000000000001</v>
      </c>
      <c r="J616" s="320">
        <f t="shared" si="476"/>
        <v>3.45</v>
      </c>
      <c r="K616" s="320">
        <f t="shared" si="476"/>
        <v>13.8</v>
      </c>
      <c r="L616" s="320">
        <f t="shared" si="476"/>
        <v>0.9</v>
      </c>
      <c r="M616" s="320">
        <f t="shared" si="476"/>
        <v>0.9</v>
      </c>
      <c r="N616" s="320">
        <f t="shared" si="476"/>
        <v>0.9</v>
      </c>
      <c r="O616" s="320">
        <f t="shared" si="476"/>
        <v>2.7</v>
      </c>
      <c r="P616" s="320">
        <f t="shared" si="476"/>
        <v>0.9</v>
      </c>
      <c r="Q616" s="320">
        <f t="shared" si="476"/>
        <v>0.9</v>
      </c>
      <c r="R616" s="320">
        <f t="shared" si="476"/>
        <v>0.9</v>
      </c>
      <c r="S616" s="320">
        <f t="shared" si="476"/>
        <v>2.7</v>
      </c>
      <c r="T616" s="320">
        <f t="shared" si="476"/>
        <v>0.9</v>
      </c>
      <c r="U616" s="320">
        <f t="shared" si="476"/>
        <v>0.9</v>
      </c>
      <c r="V616" s="320">
        <f t="shared" si="476"/>
        <v>0.9</v>
      </c>
      <c r="W616" s="320">
        <f t="shared" si="476"/>
        <v>2.7</v>
      </c>
      <c r="X616" s="320">
        <f t="shared" si="476"/>
        <v>0.9</v>
      </c>
      <c r="Y616" s="320">
        <f t="shared" si="476"/>
        <v>0.9</v>
      </c>
      <c r="Z616" s="320">
        <f t="shared" si="476"/>
        <v>0.9</v>
      </c>
      <c r="AA616" s="320">
        <f t="shared" si="476"/>
        <v>2.7</v>
      </c>
      <c r="AB616" s="320">
        <f t="shared" si="476"/>
        <v>10.8</v>
      </c>
    </row>
    <row r="617" spans="2:28" x14ac:dyDescent="0.25">
      <c r="B617" s="325">
        <v>9</v>
      </c>
      <c r="C617" s="326" t="s">
        <v>120</v>
      </c>
      <c r="D617" s="156"/>
      <c r="E617" s="320">
        <f t="shared" si="477"/>
        <v>1.1500000000000001</v>
      </c>
      <c r="F617" s="320">
        <f t="shared" si="476"/>
        <v>3.45</v>
      </c>
      <c r="G617" s="320">
        <f t="shared" si="476"/>
        <v>1.1500000000000001</v>
      </c>
      <c r="H617" s="320">
        <f t="shared" si="476"/>
        <v>1.1500000000000001</v>
      </c>
      <c r="I617" s="320">
        <f t="shared" si="476"/>
        <v>1.1500000000000001</v>
      </c>
      <c r="J617" s="320">
        <f t="shared" si="476"/>
        <v>3.45</v>
      </c>
      <c r="K617" s="320">
        <f t="shared" si="476"/>
        <v>13.8</v>
      </c>
      <c r="L617" s="320">
        <f t="shared" si="476"/>
        <v>0.9</v>
      </c>
      <c r="M617" s="320">
        <f t="shared" si="476"/>
        <v>0.9</v>
      </c>
      <c r="N617" s="320">
        <f t="shared" si="476"/>
        <v>0.9</v>
      </c>
      <c r="O617" s="320">
        <f t="shared" si="476"/>
        <v>2.7</v>
      </c>
      <c r="P617" s="320">
        <f t="shared" si="476"/>
        <v>0.9</v>
      </c>
      <c r="Q617" s="320">
        <f t="shared" si="476"/>
        <v>0.9</v>
      </c>
      <c r="R617" s="320">
        <f t="shared" si="476"/>
        <v>0.9</v>
      </c>
      <c r="S617" s="320">
        <f t="shared" si="476"/>
        <v>2.7</v>
      </c>
      <c r="T617" s="320">
        <f t="shared" si="476"/>
        <v>0.9</v>
      </c>
      <c r="U617" s="320">
        <f t="shared" si="476"/>
        <v>0.9</v>
      </c>
      <c r="V617" s="320">
        <f t="shared" si="476"/>
        <v>0.9</v>
      </c>
      <c r="W617" s="320">
        <f t="shared" si="476"/>
        <v>2.7</v>
      </c>
      <c r="X617" s="320">
        <f t="shared" si="476"/>
        <v>0.9</v>
      </c>
      <c r="Y617" s="320">
        <f t="shared" si="476"/>
        <v>0.9</v>
      </c>
      <c r="Z617" s="320">
        <f t="shared" si="476"/>
        <v>0.9</v>
      </c>
      <c r="AA617" s="320">
        <f t="shared" si="476"/>
        <v>2.7</v>
      </c>
      <c r="AB617" s="320">
        <f t="shared" si="476"/>
        <v>10.8</v>
      </c>
    </row>
    <row r="618" spans="2:28" x14ac:dyDescent="0.25">
      <c r="B618" s="325">
        <v>10</v>
      </c>
      <c r="C618" s="326" t="s">
        <v>121</v>
      </c>
      <c r="D618" s="156"/>
      <c r="E618" s="320">
        <f t="shared" si="477"/>
        <v>0</v>
      </c>
      <c r="F618" s="320">
        <f t="shared" si="476"/>
        <v>0</v>
      </c>
      <c r="G618" s="320">
        <f t="shared" si="476"/>
        <v>0</v>
      </c>
      <c r="H618" s="320">
        <f t="shared" si="476"/>
        <v>0</v>
      </c>
      <c r="I618" s="320">
        <f t="shared" si="476"/>
        <v>0</v>
      </c>
      <c r="J618" s="320">
        <f t="shared" si="476"/>
        <v>0</v>
      </c>
      <c r="K618" s="320">
        <f t="shared" si="476"/>
        <v>0</v>
      </c>
      <c r="L618" s="320">
        <f t="shared" si="476"/>
        <v>0</v>
      </c>
      <c r="M618" s="320">
        <f t="shared" si="476"/>
        <v>0</v>
      </c>
      <c r="N618" s="320">
        <f t="shared" si="476"/>
        <v>0</v>
      </c>
      <c r="O618" s="320">
        <f t="shared" si="476"/>
        <v>0</v>
      </c>
      <c r="P618" s="320">
        <f t="shared" si="476"/>
        <v>0</v>
      </c>
      <c r="Q618" s="320">
        <f t="shared" si="476"/>
        <v>0</v>
      </c>
      <c r="R618" s="320">
        <f t="shared" si="476"/>
        <v>0</v>
      </c>
      <c r="S618" s="320">
        <f t="shared" si="476"/>
        <v>0</v>
      </c>
      <c r="T618" s="320">
        <f t="shared" si="476"/>
        <v>0</v>
      </c>
      <c r="U618" s="320">
        <f t="shared" si="476"/>
        <v>0</v>
      </c>
      <c r="V618" s="320">
        <f t="shared" si="476"/>
        <v>0</v>
      </c>
      <c r="W618" s="320">
        <f t="shared" si="476"/>
        <v>0</v>
      </c>
      <c r="X618" s="320">
        <f t="shared" si="476"/>
        <v>0</v>
      </c>
      <c r="Y618" s="320">
        <f t="shared" si="476"/>
        <v>0</v>
      </c>
      <c r="Z618" s="320">
        <f t="shared" si="476"/>
        <v>0</v>
      </c>
      <c r="AA618" s="320">
        <f t="shared" si="476"/>
        <v>0</v>
      </c>
      <c r="AB618" s="320">
        <f t="shared" si="476"/>
        <v>0</v>
      </c>
    </row>
    <row r="619" spans="2:28" x14ac:dyDescent="0.25">
      <c r="B619" s="325">
        <v>11</v>
      </c>
      <c r="C619" s="326" t="s">
        <v>122</v>
      </c>
      <c r="D619" s="156"/>
      <c r="E619" s="320">
        <f t="shared" si="477"/>
        <v>0</v>
      </c>
      <c r="F619" s="320">
        <f t="shared" si="476"/>
        <v>0</v>
      </c>
      <c r="G619" s="320">
        <f t="shared" si="476"/>
        <v>0</v>
      </c>
      <c r="H619" s="320">
        <f t="shared" si="476"/>
        <v>0</v>
      </c>
      <c r="I619" s="320">
        <f t="shared" si="476"/>
        <v>0</v>
      </c>
      <c r="J619" s="320">
        <f t="shared" si="476"/>
        <v>0</v>
      </c>
      <c r="K619" s="320">
        <f t="shared" si="476"/>
        <v>0</v>
      </c>
      <c r="L619" s="320">
        <f t="shared" si="476"/>
        <v>0</v>
      </c>
      <c r="M619" s="320">
        <f t="shared" si="476"/>
        <v>0</v>
      </c>
      <c r="N619" s="320">
        <f t="shared" si="476"/>
        <v>0</v>
      </c>
      <c r="O619" s="320">
        <f t="shared" si="476"/>
        <v>0</v>
      </c>
      <c r="P619" s="320">
        <f t="shared" si="476"/>
        <v>0</v>
      </c>
      <c r="Q619" s="320">
        <f t="shared" si="476"/>
        <v>0</v>
      </c>
      <c r="R619" s="320">
        <f t="shared" si="476"/>
        <v>0</v>
      </c>
      <c r="S619" s="320">
        <f t="shared" si="476"/>
        <v>0</v>
      </c>
      <c r="T619" s="320">
        <f t="shared" si="476"/>
        <v>0</v>
      </c>
      <c r="U619" s="320">
        <f t="shared" si="476"/>
        <v>0</v>
      </c>
      <c r="V619" s="320">
        <f t="shared" si="476"/>
        <v>0</v>
      </c>
      <c r="W619" s="320">
        <f t="shared" si="476"/>
        <v>0</v>
      </c>
      <c r="X619" s="320">
        <f t="shared" si="476"/>
        <v>0</v>
      </c>
      <c r="Y619" s="320">
        <f t="shared" si="476"/>
        <v>0</v>
      </c>
      <c r="Z619" s="320">
        <f t="shared" si="476"/>
        <v>0</v>
      </c>
      <c r="AA619" s="320">
        <f t="shared" si="476"/>
        <v>0</v>
      </c>
      <c r="AB619" s="320">
        <f t="shared" si="476"/>
        <v>0</v>
      </c>
    </row>
    <row r="620" spans="2:28" x14ac:dyDescent="0.25">
      <c r="B620" s="325">
        <v>12</v>
      </c>
      <c r="C620" s="326" t="s">
        <v>123</v>
      </c>
      <c r="D620" s="156"/>
      <c r="E620" s="320">
        <f t="shared" si="477"/>
        <v>0</v>
      </c>
      <c r="F620" s="320">
        <f t="shared" si="476"/>
        <v>0</v>
      </c>
      <c r="G620" s="320">
        <f t="shared" si="476"/>
        <v>0</v>
      </c>
      <c r="H620" s="320">
        <f t="shared" si="476"/>
        <v>0</v>
      </c>
      <c r="I620" s="320">
        <f t="shared" si="476"/>
        <v>0</v>
      </c>
      <c r="J620" s="320">
        <f t="shared" si="476"/>
        <v>0</v>
      </c>
      <c r="K620" s="320">
        <f t="shared" si="476"/>
        <v>0</v>
      </c>
      <c r="L620" s="320">
        <f t="shared" si="476"/>
        <v>0</v>
      </c>
      <c r="M620" s="320">
        <f t="shared" si="476"/>
        <v>0</v>
      </c>
      <c r="N620" s="320">
        <f t="shared" si="476"/>
        <v>0</v>
      </c>
      <c r="O620" s="320">
        <f t="shared" si="476"/>
        <v>0</v>
      </c>
      <c r="P620" s="320">
        <f t="shared" si="476"/>
        <v>0</v>
      </c>
      <c r="Q620" s="320">
        <f t="shared" si="476"/>
        <v>0</v>
      </c>
      <c r="R620" s="320">
        <f t="shared" si="476"/>
        <v>0</v>
      </c>
      <c r="S620" s="320">
        <f t="shared" si="476"/>
        <v>0</v>
      </c>
      <c r="T620" s="320">
        <f t="shared" si="476"/>
        <v>0</v>
      </c>
      <c r="U620" s="320">
        <f t="shared" si="476"/>
        <v>0</v>
      </c>
      <c r="V620" s="320">
        <f t="shared" si="476"/>
        <v>0</v>
      </c>
      <c r="W620" s="320">
        <f t="shared" ref="F620:AB624" si="479">W497+W514</f>
        <v>0</v>
      </c>
      <c r="X620" s="320">
        <f t="shared" si="479"/>
        <v>0</v>
      </c>
      <c r="Y620" s="320">
        <f t="shared" si="479"/>
        <v>0</v>
      </c>
      <c r="Z620" s="320">
        <f t="shared" si="479"/>
        <v>0</v>
      </c>
      <c r="AA620" s="320">
        <f t="shared" si="479"/>
        <v>0</v>
      </c>
      <c r="AB620" s="320">
        <f t="shared" si="479"/>
        <v>0</v>
      </c>
    </row>
    <row r="621" spans="2:28" x14ac:dyDescent="0.25">
      <c r="B621" s="325">
        <v>13</v>
      </c>
      <c r="C621" s="326" t="s">
        <v>124</v>
      </c>
      <c r="D621" s="156"/>
      <c r="E621" s="320">
        <f t="shared" si="477"/>
        <v>0</v>
      </c>
      <c r="F621" s="320">
        <f t="shared" si="479"/>
        <v>0</v>
      </c>
      <c r="G621" s="320">
        <f t="shared" si="479"/>
        <v>0</v>
      </c>
      <c r="H621" s="320">
        <f t="shared" si="479"/>
        <v>0</v>
      </c>
      <c r="I621" s="320">
        <f t="shared" si="479"/>
        <v>0</v>
      </c>
      <c r="J621" s="320">
        <f t="shared" si="479"/>
        <v>0</v>
      </c>
      <c r="K621" s="320">
        <f t="shared" si="479"/>
        <v>0</v>
      </c>
      <c r="L621" s="320">
        <f t="shared" si="479"/>
        <v>0</v>
      </c>
      <c r="M621" s="320">
        <f t="shared" si="479"/>
        <v>0</v>
      </c>
      <c r="N621" s="320">
        <f t="shared" si="479"/>
        <v>0</v>
      </c>
      <c r="O621" s="320">
        <f t="shared" si="479"/>
        <v>0</v>
      </c>
      <c r="P621" s="320">
        <f t="shared" si="479"/>
        <v>0</v>
      </c>
      <c r="Q621" s="320">
        <f t="shared" si="479"/>
        <v>0</v>
      </c>
      <c r="R621" s="320">
        <f t="shared" si="479"/>
        <v>0</v>
      </c>
      <c r="S621" s="320">
        <f t="shared" si="479"/>
        <v>0</v>
      </c>
      <c r="T621" s="320">
        <f t="shared" si="479"/>
        <v>0</v>
      </c>
      <c r="U621" s="320">
        <f t="shared" si="479"/>
        <v>0</v>
      </c>
      <c r="V621" s="320">
        <f t="shared" si="479"/>
        <v>0</v>
      </c>
      <c r="W621" s="320">
        <f t="shared" si="479"/>
        <v>0</v>
      </c>
      <c r="X621" s="320">
        <f t="shared" si="479"/>
        <v>0</v>
      </c>
      <c r="Y621" s="320">
        <f t="shared" si="479"/>
        <v>0</v>
      </c>
      <c r="Z621" s="320">
        <f t="shared" si="479"/>
        <v>0</v>
      </c>
      <c r="AA621" s="320">
        <f t="shared" si="479"/>
        <v>0</v>
      </c>
      <c r="AB621" s="320">
        <f t="shared" si="479"/>
        <v>0</v>
      </c>
    </row>
    <row r="622" spans="2:28" x14ac:dyDescent="0.25">
      <c r="B622" s="325">
        <v>14</v>
      </c>
      <c r="C622" s="326" t="s">
        <v>125</v>
      </c>
      <c r="D622" s="156"/>
      <c r="E622" s="320">
        <f t="shared" si="477"/>
        <v>3.4499999999999997</v>
      </c>
      <c r="F622" s="320">
        <f t="shared" si="479"/>
        <v>10.35</v>
      </c>
      <c r="G622" s="320">
        <f t="shared" si="479"/>
        <v>3.4499999999999997</v>
      </c>
      <c r="H622" s="320">
        <f t="shared" si="479"/>
        <v>3.4499999999999997</v>
      </c>
      <c r="I622" s="320">
        <f t="shared" si="479"/>
        <v>3.4499999999999997</v>
      </c>
      <c r="J622" s="320">
        <f t="shared" si="479"/>
        <v>10.35</v>
      </c>
      <c r="K622" s="320">
        <f t="shared" si="479"/>
        <v>41.4</v>
      </c>
      <c r="L622" s="320">
        <f t="shared" si="479"/>
        <v>2.6999999999999997</v>
      </c>
      <c r="M622" s="320">
        <f t="shared" si="479"/>
        <v>2.6999999999999997</v>
      </c>
      <c r="N622" s="320">
        <f t="shared" si="479"/>
        <v>2.6999999999999997</v>
      </c>
      <c r="O622" s="320">
        <f t="shared" si="479"/>
        <v>8.1</v>
      </c>
      <c r="P622" s="320">
        <f t="shared" si="479"/>
        <v>2.6999999999999997</v>
      </c>
      <c r="Q622" s="320">
        <f t="shared" si="479"/>
        <v>2.6999999999999997</v>
      </c>
      <c r="R622" s="320">
        <f t="shared" si="479"/>
        <v>2.6999999999999997</v>
      </c>
      <c r="S622" s="320">
        <f t="shared" si="479"/>
        <v>8.1</v>
      </c>
      <c r="T622" s="320">
        <f t="shared" si="479"/>
        <v>17.514814999999999</v>
      </c>
      <c r="U622" s="320">
        <f t="shared" si="479"/>
        <v>2.6999999999999997</v>
      </c>
      <c r="V622" s="320">
        <f t="shared" si="479"/>
        <v>2.6999999999999997</v>
      </c>
      <c r="W622" s="320">
        <f t="shared" si="479"/>
        <v>22.914814999999997</v>
      </c>
      <c r="X622" s="320">
        <f t="shared" si="479"/>
        <v>2.6999999999999997</v>
      </c>
      <c r="Y622" s="320">
        <f t="shared" si="479"/>
        <v>2.6999999999999997</v>
      </c>
      <c r="Z622" s="320">
        <f t="shared" si="479"/>
        <v>2.6999999999999997</v>
      </c>
      <c r="AA622" s="320">
        <f t="shared" si="479"/>
        <v>8.1</v>
      </c>
      <c r="AB622" s="320">
        <f t="shared" si="479"/>
        <v>47.214815000000002</v>
      </c>
    </row>
    <row r="623" spans="2:28" x14ac:dyDescent="0.25">
      <c r="B623" s="325">
        <v>15</v>
      </c>
      <c r="C623" s="326" t="s">
        <v>126</v>
      </c>
      <c r="D623" s="156"/>
      <c r="E623" s="320">
        <f t="shared" si="477"/>
        <v>1.1500000000000001</v>
      </c>
      <c r="F623" s="320">
        <f t="shared" si="479"/>
        <v>3.45</v>
      </c>
      <c r="G623" s="320">
        <f t="shared" si="479"/>
        <v>1.1500000000000001</v>
      </c>
      <c r="H623" s="320">
        <f t="shared" si="479"/>
        <v>1.1500000000000001</v>
      </c>
      <c r="I623" s="320">
        <f t="shared" si="479"/>
        <v>1.1500000000000001</v>
      </c>
      <c r="J623" s="320">
        <f t="shared" si="479"/>
        <v>3.45</v>
      </c>
      <c r="K623" s="320">
        <f t="shared" si="479"/>
        <v>13.8</v>
      </c>
      <c r="L623" s="320">
        <f t="shared" si="479"/>
        <v>0.9</v>
      </c>
      <c r="M623" s="320">
        <f t="shared" si="479"/>
        <v>0.9</v>
      </c>
      <c r="N623" s="320">
        <f t="shared" si="479"/>
        <v>0.9</v>
      </c>
      <c r="O623" s="320">
        <f t="shared" si="479"/>
        <v>2.7</v>
      </c>
      <c r="P623" s="320">
        <f t="shared" si="479"/>
        <v>0.9</v>
      </c>
      <c r="Q623" s="320">
        <f t="shared" si="479"/>
        <v>0.9</v>
      </c>
      <c r="R623" s="320">
        <f t="shared" si="479"/>
        <v>0.9</v>
      </c>
      <c r="S623" s="320">
        <f t="shared" si="479"/>
        <v>2.7</v>
      </c>
      <c r="T623" s="320">
        <f t="shared" si="479"/>
        <v>0.9</v>
      </c>
      <c r="U623" s="320">
        <f t="shared" si="479"/>
        <v>0.9</v>
      </c>
      <c r="V623" s="320">
        <f t="shared" si="479"/>
        <v>0.9</v>
      </c>
      <c r="W623" s="320">
        <f t="shared" si="479"/>
        <v>2.7</v>
      </c>
      <c r="X623" s="320">
        <f t="shared" si="479"/>
        <v>0.9</v>
      </c>
      <c r="Y623" s="320">
        <f t="shared" si="479"/>
        <v>0.9</v>
      </c>
      <c r="Z623" s="320">
        <f t="shared" si="479"/>
        <v>0.9</v>
      </c>
      <c r="AA623" s="320">
        <f t="shared" si="479"/>
        <v>2.7</v>
      </c>
      <c r="AB623" s="320">
        <f t="shared" si="479"/>
        <v>10.8</v>
      </c>
    </row>
    <row r="624" spans="2:28" x14ac:dyDescent="0.25">
      <c r="B624" s="325">
        <v>16</v>
      </c>
      <c r="C624" s="326" t="s">
        <v>127</v>
      </c>
      <c r="D624" s="156"/>
      <c r="E624" s="320">
        <f t="shared" si="477"/>
        <v>0</v>
      </c>
      <c r="F624" s="320">
        <f t="shared" si="479"/>
        <v>0</v>
      </c>
      <c r="G624" s="320">
        <f t="shared" si="479"/>
        <v>0</v>
      </c>
      <c r="H624" s="320">
        <f t="shared" si="479"/>
        <v>0</v>
      </c>
      <c r="I624" s="320">
        <f t="shared" si="479"/>
        <v>0</v>
      </c>
      <c r="J624" s="320">
        <f t="shared" si="479"/>
        <v>0</v>
      </c>
      <c r="K624" s="320">
        <f t="shared" si="479"/>
        <v>0</v>
      </c>
      <c r="L624" s="320">
        <f t="shared" si="479"/>
        <v>0</v>
      </c>
      <c r="M624" s="320">
        <f t="shared" si="479"/>
        <v>0</v>
      </c>
      <c r="N624" s="320">
        <f t="shared" si="479"/>
        <v>0</v>
      </c>
      <c r="O624" s="320">
        <f t="shared" si="479"/>
        <v>0</v>
      </c>
      <c r="P624" s="320">
        <f t="shared" si="479"/>
        <v>0</v>
      </c>
      <c r="Q624" s="320">
        <f t="shared" si="479"/>
        <v>0</v>
      </c>
      <c r="R624" s="320">
        <f t="shared" si="479"/>
        <v>0</v>
      </c>
      <c r="S624" s="320">
        <f t="shared" si="479"/>
        <v>0</v>
      </c>
      <c r="T624" s="320">
        <f t="shared" si="479"/>
        <v>0</v>
      </c>
      <c r="U624" s="320">
        <f t="shared" si="479"/>
        <v>0</v>
      </c>
      <c r="V624" s="320">
        <f t="shared" si="479"/>
        <v>0</v>
      </c>
      <c r="W624" s="320">
        <f t="shared" si="479"/>
        <v>0</v>
      </c>
      <c r="X624" s="320">
        <f t="shared" si="479"/>
        <v>0</v>
      </c>
      <c r="Y624" s="320">
        <f t="shared" si="479"/>
        <v>0</v>
      </c>
      <c r="Z624" s="320">
        <f t="shared" si="479"/>
        <v>0</v>
      </c>
      <c r="AA624" s="320">
        <f t="shared" si="479"/>
        <v>0</v>
      </c>
      <c r="AB624" s="320">
        <f t="shared" si="479"/>
        <v>0</v>
      </c>
    </row>
  </sheetData>
  <mergeCells count="2">
    <mergeCell ref="A519:C519"/>
    <mergeCell ref="B522:C522"/>
  </mergeCells>
  <phoneticPr fontId="21"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381E-D016-4CAC-A22E-ABEDE17BF089}">
  <sheetPr filterMode="1"/>
  <dimension ref="A1:AD275"/>
  <sheetViews>
    <sheetView zoomScale="70" zoomScaleNormal="70" workbookViewId="0">
      <pane xSplit="4" ySplit="3" topLeftCell="R4" activePane="bottomRight" state="frozen"/>
      <selection pane="topRight" activeCell="E1" sqref="E1"/>
      <selection pane="bottomLeft" activeCell="A4" sqref="A4"/>
      <selection pane="bottomRight" activeCell="L1" sqref="L1:AB2"/>
    </sheetView>
  </sheetViews>
  <sheetFormatPr defaultColWidth="9.140625" defaultRowHeight="16.5" x14ac:dyDescent="0.25"/>
  <cols>
    <col min="1" max="1" width="5.42578125" style="58" customWidth="1"/>
    <col min="2" max="2" width="11.7109375" style="54" customWidth="1"/>
    <col min="3" max="3" width="59.28515625" style="55" customWidth="1"/>
    <col min="4" max="4" width="13.42578125" style="54" customWidth="1"/>
    <col min="5" max="10" width="10.140625" style="177" customWidth="1"/>
    <col min="11" max="14" width="11.85546875" style="177" customWidth="1"/>
    <col min="15" max="15" width="11.85546875" style="281" customWidth="1"/>
    <col min="16" max="28" width="11.85546875" style="177" customWidth="1"/>
    <col min="29" max="29" width="9.140625" style="54"/>
    <col min="30" max="30" width="11.42578125" style="54" bestFit="1" customWidth="1"/>
    <col min="31" max="16384" width="9.140625" style="54"/>
  </cols>
  <sheetData>
    <row r="1" spans="1:28" ht="37.9" customHeight="1" x14ac:dyDescent="0.25">
      <c r="A1" s="144" t="s">
        <v>241</v>
      </c>
      <c r="D1" s="142"/>
      <c r="E1" s="174">
        <v>26</v>
      </c>
      <c r="F1" s="175"/>
      <c r="G1" s="174">
        <v>27</v>
      </c>
      <c r="H1" s="174">
        <v>25</v>
      </c>
      <c r="I1" s="174">
        <v>27</v>
      </c>
      <c r="J1" s="176"/>
      <c r="L1" s="54"/>
      <c r="M1" s="54"/>
      <c r="N1" s="55"/>
      <c r="O1" s="286"/>
      <c r="P1" s="286"/>
      <c r="Q1" s="55"/>
      <c r="R1" s="55"/>
      <c r="S1" s="286"/>
      <c r="T1" s="55"/>
      <c r="U1" s="360"/>
      <c r="V1" s="55"/>
      <c r="W1" s="55"/>
      <c r="X1" s="55"/>
      <c r="Y1" s="55"/>
      <c r="Z1" s="55"/>
      <c r="AA1" s="55"/>
      <c r="AB1" s="55"/>
    </row>
    <row r="2" spans="1:28" s="243" customFormat="1" ht="41.25" customHeight="1" x14ac:dyDescent="0.25">
      <c r="A2" s="242"/>
      <c r="B2" s="242"/>
      <c r="C2" s="242"/>
      <c r="D2" s="107" t="s">
        <v>111</v>
      </c>
      <c r="E2" s="285" t="s">
        <v>106</v>
      </c>
      <c r="F2" s="171" t="s">
        <v>205</v>
      </c>
      <c r="G2" s="285" t="s">
        <v>107</v>
      </c>
      <c r="H2" s="285" t="s">
        <v>108</v>
      </c>
      <c r="I2" s="171" t="s">
        <v>109</v>
      </c>
      <c r="J2" s="171" t="s">
        <v>110</v>
      </c>
      <c r="K2" s="171" t="s">
        <v>228</v>
      </c>
      <c r="L2" s="392" t="s">
        <v>219</v>
      </c>
      <c r="M2" s="392" t="s">
        <v>220</v>
      </c>
      <c r="N2" s="392" t="s">
        <v>221</v>
      </c>
      <c r="O2" s="392" t="s">
        <v>16</v>
      </c>
      <c r="P2" s="392" t="s">
        <v>222</v>
      </c>
      <c r="Q2" s="392" t="s">
        <v>223</v>
      </c>
      <c r="R2" s="392" t="s">
        <v>224</v>
      </c>
      <c r="S2" s="392" t="s">
        <v>20</v>
      </c>
      <c r="T2" s="392" t="s">
        <v>225</v>
      </c>
      <c r="U2" s="392" t="s">
        <v>226</v>
      </c>
      <c r="V2" s="218" t="s">
        <v>106</v>
      </c>
      <c r="W2" s="218" t="s">
        <v>24</v>
      </c>
      <c r="X2" s="218" t="s">
        <v>107</v>
      </c>
      <c r="Y2" s="218" t="s">
        <v>108</v>
      </c>
      <c r="Z2" s="218" t="s">
        <v>109</v>
      </c>
      <c r="AA2" s="218" t="s">
        <v>28</v>
      </c>
      <c r="AB2" s="219" t="s">
        <v>227</v>
      </c>
    </row>
    <row r="3" spans="1:28" s="56" customFormat="1" ht="19.5" customHeight="1" x14ac:dyDescent="0.2">
      <c r="A3" s="411" t="s">
        <v>30</v>
      </c>
      <c r="B3" s="412"/>
      <c r="C3" s="208" t="s">
        <v>31</v>
      </c>
      <c r="D3" s="435"/>
      <c r="E3" s="436">
        <f>E4+E11+E18+E25+E32+E39+E46+E53+E60</f>
        <v>58.591498000000001</v>
      </c>
      <c r="F3" s="436">
        <f t="shared" ref="F3:J3" si="0">F4+F11+F18+F25+F32+F39+F46+F53+F60</f>
        <v>182.45078300000003</v>
      </c>
      <c r="G3" s="436">
        <f t="shared" si="0"/>
        <v>53.056225999999995</v>
      </c>
      <c r="H3" s="436">
        <f t="shared" si="0"/>
        <v>49.004923999999995</v>
      </c>
      <c r="I3" s="436">
        <f>I4+I11+I18+I25+I32+I39+I46+I53+I60</f>
        <v>48.050164999999993</v>
      </c>
      <c r="J3" s="436">
        <f t="shared" si="0"/>
        <v>150.11131500000005</v>
      </c>
      <c r="K3" s="436">
        <f t="shared" ref="K3:O3" si="1">K4+K11+K18+K25+K32+K39+K46+K53+K60</f>
        <v>663.60353800000007</v>
      </c>
      <c r="L3" s="208">
        <f t="shared" si="1"/>
        <v>40.803156296296287</v>
      </c>
      <c r="M3" s="208">
        <f t="shared" si="1"/>
        <v>35.652029703703697</v>
      </c>
      <c r="N3" s="208">
        <f t="shared" si="1"/>
        <v>44.34111022222222</v>
      </c>
      <c r="O3" s="208">
        <f t="shared" si="1"/>
        <v>120.79629622222222</v>
      </c>
      <c r="P3" s="437">
        <f t="shared" ref="P3:R3" si="2">P4+P11+P18+P25+P32+P39+P46+P53+P60</f>
        <v>44.63981448148148</v>
      </c>
      <c r="Q3" s="206">
        <f t="shared" si="2"/>
        <v>51.009857222222216</v>
      </c>
      <c r="R3" s="206">
        <f t="shared" si="2"/>
        <v>47.726393518518513</v>
      </c>
      <c r="S3" s="206">
        <f t="shared" ref="S3:V3" si="3">S4+S11+S18+S25+S32+S39+S46+S53+S60</f>
        <v>143.37606522222222</v>
      </c>
      <c r="T3" s="206">
        <f t="shared" si="3"/>
        <v>47.983377407407396</v>
      </c>
      <c r="U3" s="206">
        <f t="shared" si="3"/>
        <v>47.199999999999996</v>
      </c>
      <c r="V3" s="206">
        <f t="shared" si="3"/>
        <v>47.199999999999996</v>
      </c>
      <c r="W3" s="206">
        <f t="shared" ref="W3:Z3" si="4">W4+W11+W18+W25+W32+W39+W46+W53+W60</f>
        <v>142.38337740740741</v>
      </c>
      <c r="X3" s="206">
        <f t="shared" si="4"/>
        <v>47.199999999999996</v>
      </c>
      <c r="Y3" s="206">
        <f t="shared" si="4"/>
        <v>47.199999999999996</v>
      </c>
      <c r="Z3" s="438">
        <f t="shared" si="4"/>
        <v>47.199999999999996</v>
      </c>
      <c r="AA3" s="438">
        <f t="shared" ref="AA3:AB3" si="5">AA4+AA11+AA18+AA25+AA32+AA39+AA46+AA53+AA60</f>
        <v>141.60000000000002</v>
      </c>
      <c r="AB3" s="438">
        <f t="shared" si="5"/>
        <v>548.15573885185188</v>
      </c>
    </row>
    <row r="4" spans="1:28" s="60" customFormat="1" ht="19.5" customHeight="1" x14ac:dyDescent="0.2">
      <c r="A4" s="420">
        <v>1</v>
      </c>
      <c r="B4" s="421" t="s">
        <v>32</v>
      </c>
      <c r="C4" s="422" t="s">
        <v>0</v>
      </c>
      <c r="D4" s="423">
        <f>SUM(D5:D10)</f>
        <v>0.99999999999999989</v>
      </c>
      <c r="E4" s="173">
        <f>'1.Danh muc CPHC'!FT8</f>
        <v>46.419983999999999</v>
      </c>
      <c r="F4" s="173">
        <f>'1.Danh muc CPHC'!FU8</f>
        <v>140.869856</v>
      </c>
      <c r="G4" s="173">
        <f>'1.Danh muc CPHC'!FV8</f>
        <v>43.185370999999996</v>
      </c>
      <c r="H4" s="173">
        <f>'1.Danh muc CPHC'!FW8</f>
        <v>39.901555999999999</v>
      </c>
      <c r="I4" s="173">
        <f>'1.Danh muc CPHC'!FX8</f>
        <v>38.430977999999996</v>
      </c>
      <c r="J4" s="173">
        <f>'1.Danh muc CPHC'!FY8</f>
        <v>121.517905</v>
      </c>
      <c r="K4" s="173">
        <f>'1.Danh muc CPHC'!FZ8</f>
        <v>499.33326800000003</v>
      </c>
      <c r="L4" s="173">
        <v>33.330046296296295</v>
      </c>
      <c r="M4" s="173">
        <v>27.595703703703702</v>
      </c>
      <c r="N4" s="173">
        <v>36.729847222222219</v>
      </c>
      <c r="O4" s="100">
        <f>SUM(L4:N4)</f>
        <v>97.655597222222212</v>
      </c>
      <c r="P4" s="173">
        <v>36.834331481481478</v>
      </c>
      <c r="Q4" s="173">
        <v>40.061372222222218</v>
      </c>
      <c r="R4" s="173">
        <v>40.729243518518516</v>
      </c>
      <c r="S4" s="236">
        <f>SUM(P4:R4)</f>
        <v>117.62494722222222</v>
      </c>
      <c r="T4" s="173">
        <v>40.100707407407405</v>
      </c>
      <c r="U4" s="173">
        <v>40</v>
      </c>
      <c r="V4" s="173">
        <v>40</v>
      </c>
      <c r="W4" s="236">
        <f>SUM(T4:V4)</f>
        <v>120.10070740740741</v>
      </c>
      <c r="X4" s="173">
        <v>40</v>
      </c>
      <c r="Y4" s="173">
        <v>40</v>
      </c>
      <c r="Z4" s="173">
        <v>40</v>
      </c>
      <c r="AA4" s="236">
        <f>SUM(X4:Z4)</f>
        <v>120</v>
      </c>
      <c r="AB4" s="236">
        <f>AA4+W4+S4+O4</f>
        <v>455.38125185185186</v>
      </c>
    </row>
    <row r="5" spans="1:28" s="50" customFormat="1" ht="19.5" hidden="1" customHeight="1" x14ac:dyDescent="0.2">
      <c r="A5" s="59"/>
      <c r="B5" s="51"/>
      <c r="C5" s="76" t="s">
        <v>113</v>
      </c>
      <c r="D5" s="57">
        <v>0.3</v>
      </c>
      <c r="E5" s="172">
        <f>E$4*$D5</f>
        <v>13.925995199999999</v>
      </c>
      <c r="F5" s="172">
        <f>F$4*$D5</f>
        <v>42.260956799999995</v>
      </c>
      <c r="G5" s="172">
        <f t="shared" ref="G5:X10" si="6">G$4*$D5</f>
        <v>12.955611299999999</v>
      </c>
      <c r="H5" s="172">
        <f t="shared" si="6"/>
        <v>11.970466799999999</v>
      </c>
      <c r="I5" s="172">
        <f t="shared" si="6"/>
        <v>11.529293399999998</v>
      </c>
      <c r="J5" s="172">
        <f t="shared" ref="J5:J31" si="7">SUM(G5:I5)</f>
        <v>36.455371499999998</v>
      </c>
      <c r="K5" s="172">
        <f t="shared" si="6"/>
        <v>149.79998040000001</v>
      </c>
      <c r="L5" s="213">
        <f t="shared" si="6"/>
        <v>9.9990138888888875</v>
      </c>
      <c r="M5" s="213">
        <f t="shared" si="6"/>
        <v>8.2787111111111109</v>
      </c>
      <c r="N5" s="213">
        <f t="shared" si="6"/>
        <v>11.018954166666665</v>
      </c>
      <c r="O5" s="282">
        <f t="shared" ref="O5:O10" si="8">SUM(L5:N5)</f>
        <v>29.296679166666664</v>
      </c>
      <c r="P5" s="210">
        <f t="shared" si="6"/>
        <v>11.050299444444443</v>
      </c>
      <c r="Q5" s="210">
        <f t="shared" si="6"/>
        <v>12.018411666666665</v>
      </c>
      <c r="R5" s="210">
        <f t="shared" si="6"/>
        <v>12.218773055555554</v>
      </c>
      <c r="S5" s="210">
        <f t="shared" ref="S5:S10" si="9">SUM(P5:R5)</f>
        <v>35.287484166666658</v>
      </c>
      <c r="T5" s="210">
        <f t="shared" si="6"/>
        <v>12.030212222222222</v>
      </c>
      <c r="U5" s="210">
        <f t="shared" si="6"/>
        <v>12</v>
      </c>
      <c r="V5" s="210">
        <f t="shared" si="6"/>
        <v>12</v>
      </c>
      <c r="W5" s="210">
        <f t="shared" ref="W5:W10" si="10">SUM(T5:V5)</f>
        <v>36.030212222222218</v>
      </c>
      <c r="X5" s="210">
        <f t="shared" si="6"/>
        <v>12</v>
      </c>
      <c r="Y5" s="210">
        <f t="shared" ref="X5:Z10" si="11">Y$4*$D5</f>
        <v>12</v>
      </c>
      <c r="Z5" s="210">
        <f t="shared" si="11"/>
        <v>12</v>
      </c>
      <c r="AA5" s="256">
        <f t="shared" ref="AA5:AA10" si="12">SUM(X5:Z5)</f>
        <v>36</v>
      </c>
      <c r="AB5" s="257">
        <f t="shared" ref="AB5:AB68" si="13">AA5+W5+S5+O5</f>
        <v>136.61437555555554</v>
      </c>
    </row>
    <row r="6" spans="1:28" s="50" customFormat="1" ht="19.5" hidden="1" customHeight="1" x14ac:dyDescent="0.2">
      <c r="A6" s="59"/>
      <c r="B6" s="51"/>
      <c r="C6" s="76" t="s">
        <v>114</v>
      </c>
      <c r="D6" s="57">
        <v>0.3</v>
      </c>
      <c r="E6" s="172">
        <f t="shared" ref="E6:F10" si="14">E$4*$D6</f>
        <v>13.925995199999999</v>
      </c>
      <c r="F6" s="172">
        <f t="shared" si="14"/>
        <v>42.260956799999995</v>
      </c>
      <c r="G6" s="172">
        <f t="shared" si="6"/>
        <v>12.955611299999999</v>
      </c>
      <c r="H6" s="172">
        <f t="shared" si="6"/>
        <v>11.970466799999999</v>
      </c>
      <c r="I6" s="172">
        <f t="shared" si="6"/>
        <v>11.529293399999998</v>
      </c>
      <c r="J6" s="172">
        <f t="shared" si="7"/>
        <v>36.455371499999998</v>
      </c>
      <c r="K6" s="172">
        <f t="shared" si="6"/>
        <v>149.79998040000001</v>
      </c>
      <c r="L6" s="213">
        <f t="shared" si="6"/>
        <v>9.9990138888888875</v>
      </c>
      <c r="M6" s="213">
        <f t="shared" si="6"/>
        <v>8.2787111111111109</v>
      </c>
      <c r="N6" s="213">
        <f t="shared" si="6"/>
        <v>11.018954166666665</v>
      </c>
      <c r="O6" s="282">
        <f t="shared" si="8"/>
        <v>29.296679166666664</v>
      </c>
      <c r="P6" s="210">
        <f t="shared" si="6"/>
        <v>11.050299444444443</v>
      </c>
      <c r="Q6" s="210">
        <f t="shared" si="6"/>
        <v>12.018411666666665</v>
      </c>
      <c r="R6" s="210">
        <f t="shared" si="6"/>
        <v>12.218773055555554</v>
      </c>
      <c r="S6" s="210">
        <f t="shared" si="9"/>
        <v>35.287484166666658</v>
      </c>
      <c r="T6" s="210">
        <f t="shared" si="6"/>
        <v>12.030212222222222</v>
      </c>
      <c r="U6" s="210">
        <f t="shared" si="6"/>
        <v>12</v>
      </c>
      <c r="V6" s="210">
        <f t="shared" si="6"/>
        <v>12</v>
      </c>
      <c r="W6" s="210">
        <f t="shared" si="10"/>
        <v>36.030212222222218</v>
      </c>
      <c r="X6" s="210">
        <f t="shared" si="11"/>
        <v>12</v>
      </c>
      <c r="Y6" s="210">
        <f t="shared" si="11"/>
        <v>12</v>
      </c>
      <c r="Z6" s="210">
        <f t="shared" si="11"/>
        <v>12</v>
      </c>
      <c r="AA6" s="256">
        <f t="shared" si="12"/>
        <v>36</v>
      </c>
      <c r="AB6" s="257">
        <f t="shared" si="13"/>
        <v>136.61437555555554</v>
      </c>
    </row>
    <row r="7" spans="1:28" s="50" customFormat="1" ht="19.5" hidden="1" customHeight="1" x14ac:dyDescent="0.2">
      <c r="A7" s="59"/>
      <c r="B7" s="51"/>
      <c r="C7" s="76" t="s">
        <v>117</v>
      </c>
      <c r="D7" s="57">
        <v>0.08</v>
      </c>
      <c r="E7" s="172">
        <f t="shared" si="14"/>
        <v>3.7135987200000002</v>
      </c>
      <c r="F7" s="172">
        <f t="shared" si="14"/>
        <v>11.269588479999999</v>
      </c>
      <c r="G7" s="172">
        <f t="shared" si="6"/>
        <v>3.4548296799999996</v>
      </c>
      <c r="H7" s="172">
        <f t="shared" si="6"/>
        <v>3.1921244799999999</v>
      </c>
      <c r="I7" s="172">
        <f t="shared" si="6"/>
        <v>3.0744782399999999</v>
      </c>
      <c r="J7" s="172">
        <f t="shared" si="7"/>
        <v>9.7214323999999994</v>
      </c>
      <c r="K7" s="172">
        <f t="shared" si="6"/>
        <v>39.946661440000007</v>
      </c>
      <c r="L7" s="213">
        <f t="shared" si="6"/>
        <v>2.6664037037037036</v>
      </c>
      <c r="M7" s="213">
        <f t="shared" si="6"/>
        <v>2.207656296296296</v>
      </c>
      <c r="N7" s="213">
        <f t="shared" si="6"/>
        <v>2.9383877777777774</v>
      </c>
      <c r="O7" s="282">
        <f t="shared" si="8"/>
        <v>7.812447777777777</v>
      </c>
      <c r="P7" s="210">
        <f t="shared" si="6"/>
        <v>2.9467465185185184</v>
      </c>
      <c r="Q7" s="210">
        <f t="shared" si="6"/>
        <v>3.2049097777777775</v>
      </c>
      <c r="R7" s="210">
        <f t="shared" si="6"/>
        <v>3.2583394814814812</v>
      </c>
      <c r="S7" s="210">
        <f t="shared" si="9"/>
        <v>9.4099957777777767</v>
      </c>
      <c r="T7" s="210">
        <f t="shared" si="6"/>
        <v>3.2080565925925923</v>
      </c>
      <c r="U7" s="210">
        <f t="shared" si="6"/>
        <v>3.2</v>
      </c>
      <c r="V7" s="210">
        <f t="shared" si="6"/>
        <v>3.2</v>
      </c>
      <c r="W7" s="210">
        <f t="shared" si="10"/>
        <v>9.6080565925925931</v>
      </c>
      <c r="X7" s="210">
        <f t="shared" si="11"/>
        <v>3.2</v>
      </c>
      <c r="Y7" s="210">
        <f t="shared" si="11"/>
        <v>3.2</v>
      </c>
      <c r="Z7" s="210">
        <f t="shared" si="11"/>
        <v>3.2</v>
      </c>
      <c r="AA7" s="256">
        <f t="shared" si="12"/>
        <v>9.6000000000000014</v>
      </c>
      <c r="AB7" s="257">
        <f t="shared" si="13"/>
        <v>36.430500148148148</v>
      </c>
    </row>
    <row r="8" spans="1:28" s="50" customFormat="1" ht="19.5" hidden="1" customHeight="1" x14ac:dyDescent="0.2">
      <c r="A8" s="59"/>
      <c r="B8" s="51"/>
      <c r="C8" s="76" t="s">
        <v>118</v>
      </c>
      <c r="D8" s="57">
        <v>0.08</v>
      </c>
      <c r="E8" s="172">
        <f t="shared" si="14"/>
        <v>3.7135987200000002</v>
      </c>
      <c r="F8" s="172">
        <f t="shared" si="14"/>
        <v>11.269588479999999</v>
      </c>
      <c r="G8" s="172">
        <f t="shared" si="6"/>
        <v>3.4548296799999996</v>
      </c>
      <c r="H8" s="172">
        <f t="shared" si="6"/>
        <v>3.1921244799999999</v>
      </c>
      <c r="I8" s="172">
        <f t="shared" si="6"/>
        <v>3.0744782399999999</v>
      </c>
      <c r="J8" s="172">
        <f t="shared" si="7"/>
        <v>9.7214323999999994</v>
      </c>
      <c r="K8" s="172">
        <f t="shared" si="6"/>
        <v>39.946661440000007</v>
      </c>
      <c r="L8" s="213">
        <f t="shared" si="6"/>
        <v>2.6664037037037036</v>
      </c>
      <c r="M8" s="213">
        <f t="shared" si="6"/>
        <v>2.207656296296296</v>
      </c>
      <c r="N8" s="213">
        <f t="shared" si="6"/>
        <v>2.9383877777777774</v>
      </c>
      <c r="O8" s="282">
        <f t="shared" si="8"/>
        <v>7.812447777777777</v>
      </c>
      <c r="P8" s="210">
        <f t="shared" si="6"/>
        <v>2.9467465185185184</v>
      </c>
      <c r="Q8" s="210">
        <f t="shared" si="6"/>
        <v>3.2049097777777775</v>
      </c>
      <c r="R8" s="210">
        <f t="shared" si="6"/>
        <v>3.2583394814814812</v>
      </c>
      <c r="S8" s="210">
        <f t="shared" si="9"/>
        <v>9.4099957777777767</v>
      </c>
      <c r="T8" s="210">
        <f t="shared" si="6"/>
        <v>3.2080565925925923</v>
      </c>
      <c r="U8" s="210">
        <f t="shared" si="6"/>
        <v>3.2</v>
      </c>
      <c r="V8" s="210">
        <f t="shared" si="6"/>
        <v>3.2</v>
      </c>
      <c r="W8" s="210">
        <f t="shared" si="10"/>
        <v>9.6080565925925931</v>
      </c>
      <c r="X8" s="210">
        <f t="shared" si="11"/>
        <v>3.2</v>
      </c>
      <c r="Y8" s="210">
        <f t="shared" si="11"/>
        <v>3.2</v>
      </c>
      <c r="Z8" s="210">
        <f t="shared" si="11"/>
        <v>3.2</v>
      </c>
      <c r="AA8" s="256">
        <f t="shared" si="12"/>
        <v>9.6000000000000014</v>
      </c>
      <c r="AB8" s="257">
        <f t="shared" si="13"/>
        <v>36.430500148148148</v>
      </c>
    </row>
    <row r="9" spans="1:28" s="50" customFormat="1" ht="19.5" hidden="1" customHeight="1" x14ac:dyDescent="0.2">
      <c r="A9" s="59"/>
      <c r="B9" s="51"/>
      <c r="C9" s="76" t="s">
        <v>121</v>
      </c>
      <c r="D9" s="57">
        <v>0.12</v>
      </c>
      <c r="E9" s="172">
        <f t="shared" si="14"/>
        <v>5.5703980799999995</v>
      </c>
      <c r="F9" s="172">
        <f t="shared" si="14"/>
        <v>16.904382720000001</v>
      </c>
      <c r="G9" s="172">
        <f t="shared" si="6"/>
        <v>5.1822445199999994</v>
      </c>
      <c r="H9" s="172">
        <f t="shared" si="6"/>
        <v>4.7881867199999997</v>
      </c>
      <c r="I9" s="172">
        <f t="shared" si="6"/>
        <v>4.6117173599999992</v>
      </c>
      <c r="J9" s="172">
        <f t="shared" si="7"/>
        <v>14.5821486</v>
      </c>
      <c r="K9" s="172">
        <f t="shared" si="6"/>
        <v>59.91999216</v>
      </c>
      <c r="L9" s="213">
        <f t="shared" si="6"/>
        <v>3.9996055555555552</v>
      </c>
      <c r="M9" s="213">
        <f t="shared" si="6"/>
        <v>3.311484444444444</v>
      </c>
      <c r="N9" s="213">
        <f t="shared" si="6"/>
        <v>4.4075816666666663</v>
      </c>
      <c r="O9" s="282">
        <f t="shared" si="8"/>
        <v>11.718671666666665</v>
      </c>
      <c r="P9" s="210">
        <f t="shared" si="6"/>
        <v>4.420119777777777</v>
      </c>
      <c r="Q9" s="210">
        <f t="shared" si="6"/>
        <v>4.8073646666666656</v>
      </c>
      <c r="R9" s="210">
        <f t="shared" si="6"/>
        <v>4.8875092222222216</v>
      </c>
      <c r="S9" s="210">
        <f>SUM(P9:R9)</f>
        <v>14.114993666666663</v>
      </c>
      <c r="T9" s="210">
        <f t="shared" si="6"/>
        <v>4.8120848888888883</v>
      </c>
      <c r="U9" s="210">
        <f t="shared" si="6"/>
        <v>4.8</v>
      </c>
      <c r="V9" s="210">
        <f t="shared" si="6"/>
        <v>4.8</v>
      </c>
      <c r="W9" s="210">
        <f t="shared" si="10"/>
        <v>14.412084888888888</v>
      </c>
      <c r="X9" s="210">
        <f t="shared" si="11"/>
        <v>4.8</v>
      </c>
      <c r="Y9" s="210">
        <f t="shared" si="11"/>
        <v>4.8</v>
      </c>
      <c r="Z9" s="210">
        <f t="shared" si="11"/>
        <v>4.8</v>
      </c>
      <c r="AA9" s="256">
        <f t="shared" si="12"/>
        <v>14.399999999999999</v>
      </c>
      <c r="AB9" s="257">
        <f t="shared" si="13"/>
        <v>54.645750222222219</v>
      </c>
    </row>
    <row r="10" spans="1:28" s="50" customFormat="1" ht="19.5" hidden="1" customHeight="1" x14ac:dyDescent="0.2">
      <c r="A10" s="59"/>
      <c r="B10" s="51"/>
      <c r="C10" s="76" t="s">
        <v>122</v>
      </c>
      <c r="D10" s="57">
        <v>0.12</v>
      </c>
      <c r="E10" s="172">
        <f t="shared" si="14"/>
        <v>5.5703980799999995</v>
      </c>
      <c r="F10" s="172">
        <f t="shared" si="14"/>
        <v>16.904382720000001</v>
      </c>
      <c r="G10" s="172">
        <f t="shared" si="6"/>
        <v>5.1822445199999994</v>
      </c>
      <c r="H10" s="172">
        <f t="shared" si="6"/>
        <v>4.7881867199999997</v>
      </c>
      <c r="I10" s="172">
        <f t="shared" si="6"/>
        <v>4.6117173599999992</v>
      </c>
      <c r="J10" s="172">
        <f t="shared" si="7"/>
        <v>14.5821486</v>
      </c>
      <c r="K10" s="172">
        <f t="shared" si="6"/>
        <v>59.91999216</v>
      </c>
      <c r="L10" s="213">
        <f t="shared" si="6"/>
        <v>3.9996055555555552</v>
      </c>
      <c r="M10" s="213">
        <f t="shared" si="6"/>
        <v>3.311484444444444</v>
      </c>
      <c r="N10" s="213">
        <f t="shared" si="6"/>
        <v>4.4075816666666663</v>
      </c>
      <c r="O10" s="282">
        <f t="shared" si="8"/>
        <v>11.718671666666665</v>
      </c>
      <c r="P10" s="210">
        <f t="shared" si="6"/>
        <v>4.420119777777777</v>
      </c>
      <c r="Q10" s="210">
        <f t="shared" si="6"/>
        <v>4.8073646666666656</v>
      </c>
      <c r="R10" s="210">
        <f t="shared" si="6"/>
        <v>4.8875092222222216</v>
      </c>
      <c r="S10" s="210">
        <f t="shared" si="9"/>
        <v>14.114993666666663</v>
      </c>
      <c r="T10" s="210">
        <f t="shared" si="6"/>
        <v>4.8120848888888883</v>
      </c>
      <c r="U10" s="210">
        <f t="shared" si="6"/>
        <v>4.8</v>
      </c>
      <c r="V10" s="210">
        <f t="shared" si="6"/>
        <v>4.8</v>
      </c>
      <c r="W10" s="210">
        <f t="shared" si="10"/>
        <v>14.412084888888888</v>
      </c>
      <c r="X10" s="210">
        <f t="shared" si="11"/>
        <v>4.8</v>
      </c>
      <c r="Y10" s="210">
        <f t="shared" si="11"/>
        <v>4.8</v>
      </c>
      <c r="Z10" s="210">
        <f t="shared" si="11"/>
        <v>4.8</v>
      </c>
      <c r="AA10" s="256">
        <f t="shared" si="12"/>
        <v>14.399999999999999</v>
      </c>
      <c r="AB10" s="257">
        <f t="shared" si="13"/>
        <v>54.645750222222219</v>
      </c>
    </row>
    <row r="11" spans="1:28" s="61" customFormat="1" ht="19.5" customHeight="1" x14ac:dyDescent="0.2">
      <c r="A11" s="430">
        <v>2</v>
      </c>
      <c r="B11" s="196" t="s">
        <v>33</v>
      </c>
      <c r="C11" s="431" t="s">
        <v>34</v>
      </c>
      <c r="D11" s="423">
        <f>SUM(D12:D17)</f>
        <v>1</v>
      </c>
      <c r="E11" s="173">
        <f>'1.Danh muc CPHC'!FT9</f>
        <v>0</v>
      </c>
      <c r="F11" s="173">
        <f>'1.Danh muc CPHC'!FU9</f>
        <v>0</v>
      </c>
      <c r="G11" s="173">
        <f>'1.Danh muc CPHC'!FV9</f>
        <v>0.02</v>
      </c>
      <c r="H11" s="173">
        <f>'1.Danh muc CPHC'!FW9</f>
        <v>0</v>
      </c>
      <c r="I11" s="173">
        <f>'1.Danh muc CPHC'!FX9</f>
        <v>0</v>
      </c>
      <c r="J11" s="173">
        <f>'1.Danh muc CPHC'!FY9</f>
        <v>0.02</v>
      </c>
      <c r="K11" s="173">
        <f>'1.Danh muc CPHC'!FZ9</f>
        <v>0.13999999999999999</v>
      </c>
      <c r="L11" s="173">
        <v>0</v>
      </c>
      <c r="M11" s="173">
        <v>0</v>
      </c>
      <c r="N11" s="173">
        <v>0</v>
      </c>
      <c r="O11" s="100">
        <f>SUM(L11:N11)</f>
        <v>0</v>
      </c>
      <c r="P11" s="173">
        <v>0</v>
      </c>
      <c r="Q11" s="173">
        <v>0</v>
      </c>
      <c r="R11" s="173">
        <v>0</v>
      </c>
      <c r="S11" s="439">
        <f>SUM(P11:R11)</f>
        <v>0</v>
      </c>
      <c r="T11" s="173">
        <v>0</v>
      </c>
      <c r="U11" s="439">
        <v>0</v>
      </c>
      <c r="V11" s="439">
        <v>0</v>
      </c>
      <c r="W11" s="439">
        <f>SUM(T11:V11)</f>
        <v>0</v>
      </c>
      <c r="X11" s="439">
        <v>0</v>
      </c>
      <c r="Y11" s="439">
        <v>0</v>
      </c>
      <c r="Z11" s="439">
        <v>0</v>
      </c>
      <c r="AA11" s="439">
        <f>SUM(X11:Z11)</f>
        <v>0</v>
      </c>
      <c r="AB11" s="236">
        <f t="shared" si="13"/>
        <v>0</v>
      </c>
    </row>
    <row r="12" spans="1:28" s="50" customFormat="1" ht="19.5" hidden="1" customHeight="1" x14ac:dyDescent="0.2">
      <c r="A12" s="59"/>
      <c r="B12" s="51"/>
      <c r="C12" s="76" t="s">
        <v>113</v>
      </c>
      <c r="D12" s="57">
        <v>0.3</v>
      </c>
      <c r="E12" s="172">
        <f>E$11*$D12</f>
        <v>0</v>
      </c>
      <c r="F12" s="172">
        <f t="shared" ref="F12:U17" si="15">F$11*$D12</f>
        <v>0</v>
      </c>
      <c r="G12" s="172">
        <f t="shared" si="15"/>
        <v>6.0000000000000001E-3</v>
      </c>
      <c r="H12" s="172">
        <f t="shared" si="15"/>
        <v>0</v>
      </c>
      <c r="I12" s="172">
        <f t="shared" si="15"/>
        <v>0</v>
      </c>
      <c r="J12" s="172">
        <f t="shared" si="7"/>
        <v>6.0000000000000001E-3</v>
      </c>
      <c r="K12" s="172">
        <f t="shared" si="15"/>
        <v>4.1999999999999996E-2</v>
      </c>
      <c r="L12" s="213">
        <f t="shared" si="15"/>
        <v>0</v>
      </c>
      <c r="M12" s="213">
        <f t="shared" si="15"/>
        <v>0</v>
      </c>
      <c r="N12" s="213">
        <f t="shared" si="15"/>
        <v>0</v>
      </c>
      <c r="O12" s="282">
        <f t="shared" ref="O12:O17" si="16">SUM(L12:N12)</f>
        <v>0</v>
      </c>
      <c r="P12" s="210">
        <f t="shared" si="15"/>
        <v>0</v>
      </c>
      <c r="Q12" s="210">
        <f t="shared" si="15"/>
        <v>0</v>
      </c>
      <c r="R12" s="210">
        <f t="shared" si="15"/>
        <v>0</v>
      </c>
      <c r="S12" s="210">
        <f t="shared" ref="S12:S17" si="17">SUM(P12:R12)</f>
        <v>0</v>
      </c>
      <c r="T12" s="210">
        <f t="shared" si="15"/>
        <v>0</v>
      </c>
      <c r="U12" s="210">
        <f t="shared" si="15"/>
        <v>0</v>
      </c>
      <c r="V12" s="210">
        <f t="shared" ref="U12:V17" si="18">V$11*$D12</f>
        <v>0</v>
      </c>
      <c r="W12" s="210">
        <f t="shared" ref="W12:W17" si="19">SUM(T12:V12)</f>
        <v>0</v>
      </c>
      <c r="X12" s="210">
        <f t="shared" ref="X12:Z17" si="20">X$11*$D12</f>
        <v>0</v>
      </c>
      <c r="Y12" s="210">
        <f t="shared" si="20"/>
        <v>0</v>
      </c>
      <c r="Z12" s="210">
        <f t="shared" si="20"/>
        <v>0</v>
      </c>
      <c r="AA12" s="256">
        <f t="shared" ref="AA12:AA17" si="21">SUM(X12:Z12)</f>
        <v>0</v>
      </c>
      <c r="AB12" s="257">
        <f t="shared" si="13"/>
        <v>0</v>
      </c>
    </row>
    <row r="13" spans="1:28" s="50" customFormat="1" ht="19.5" hidden="1" customHeight="1" x14ac:dyDescent="0.2">
      <c r="A13" s="59"/>
      <c r="B13" s="51"/>
      <c r="C13" s="76" t="s">
        <v>114</v>
      </c>
      <c r="D13" s="57">
        <v>0.3</v>
      </c>
      <c r="E13" s="172">
        <f t="shared" ref="E13:E17" si="22">E$11*$D13</f>
        <v>0</v>
      </c>
      <c r="F13" s="172">
        <f t="shared" si="15"/>
        <v>0</v>
      </c>
      <c r="G13" s="172">
        <f t="shared" si="15"/>
        <v>6.0000000000000001E-3</v>
      </c>
      <c r="H13" s="172">
        <f t="shared" si="15"/>
        <v>0</v>
      </c>
      <c r="I13" s="172">
        <f t="shared" si="15"/>
        <v>0</v>
      </c>
      <c r="J13" s="172">
        <f t="shared" si="7"/>
        <v>6.0000000000000001E-3</v>
      </c>
      <c r="K13" s="172">
        <f t="shared" si="15"/>
        <v>4.1999999999999996E-2</v>
      </c>
      <c r="L13" s="213">
        <f t="shared" si="15"/>
        <v>0</v>
      </c>
      <c r="M13" s="213">
        <f t="shared" si="15"/>
        <v>0</v>
      </c>
      <c r="N13" s="213">
        <f t="shared" si="15"/>
        <v>0</v>
      </c>
      <c r="O13" s="282">
        <f t="shared" si="16"/>
        <v>0</v>
      </c>
      <c r="P13" s="210">
        <f t="shared" si="15"/>
        <v>0</v>
      </c>
      <c r="Q13" s="210">
        <f t="shared" si="15"/>
        <v>0</v>
      </c>
      <c r="R13" s="210">
        <f t="shared" si="15"/>
        <v>0</v>
      </c>
      <c r="S13" s="210">
        <f t="shared" si="17"/>
        <v>0</v>
      </c>
      <c r="T13" s="210">
        <f t="shared" si="15"/>
        <v>0</v>
      </c>
      <c r="U13" s="210">
        <f t="shared" si="18"/>
        <v>0</v>
      </c>
      <c r="V13" s="210">
        <f t="shared" si="18"/>
        <v>0</v>
      </c>
      <c r="W13" s="210">
        <f t="shared" si="19"/>
        <v>0</v>
      </c>
      <c r="X13" s="210">
        <f t="shared" si="20"/>
        <v>0</v>
      </c>
      <c r="Y13" s="210">
        <f t="shared" si="20"/>
        <v>0</v>
      </c>
      <c r="Z13" s="210">
        <f t="shared" si="20"/>
        <v>0</v>
      </c>
      <c r="AA13" s="256">
        <f t="shared" si="21"/>
        <v>0</v>
      </c>
      <c r="AB13" s="257">
        <f t="shared" si="13"/>
        <v>0</v>
      </c>
    </row>
    <row r="14" spans="1:28" s="50" customFormat="1" ht="19.5" hidden="1" customHeight="1" x14ac:dyDescent="0.2">
      <c r="A14" s="59"/>
      <c r="B14" s="51"/>
      <c r="C14" s="76" t="s">
        <v>117</v>
      </c>
      <c r="D14" s="57">
        <v>0.2</v>
      </c>
      <c r="E14" s="172">
        <f t="shared" si="22"/>
        <v>0</v>
      </c>
      <c r="F14" s="172">
        <f t="shared" si="15"/>
        <v>0</v>
      </c>
      <c r="G14" s="172">
        <f t="shared" si="15"/>
        <v>4.0000000000000001E-3</v>
      </c>
      <c r="H14" s="172">
        <f t="shared" si="15"/>
        <v>0</v>
      </c>
      <c r="I14" s="172">
        <f t="shared" si="15"/>
        <v>0</v>
      </c>
      <c r="J14" s="172">
        <f t="shared" si="7"/>
        <v>4.0000000000000001E-3</v>
      </c>
      <c r="K14" s="172">
        <f t="shared" si="15"/>
        <v>2.7999999999999997E-2</v>
      </c>
      <c r="L14" s="213">
        <f t="shared" si="15"/>
        <v>0</v>
      </c>
      <c r="M14" s="213">
        <f t="shared" si="15"/>
        <v>0</v>
      </c>
      <c r="N14" s="213">
        <f t="shared" si="15"/>
        <v>0</v>
      </c>
      <c r="O14" s="282">
        <f t="shared" si="16"/>
        <v>0</v>
      </c>
      <c r="P14" s="210">
        <f t="shared" si="15"/>
        <v>0</v>
      </c>
      <c r="Q14" s="210">
        <f t="shared" si="15"/>
        <v>0</v>
      </c>
      <c r="R14" s="210">
        <f t="shared" si="15"/>
        <v>0</v>
      </c>
      <c r="S14" s="210">
        <f t="shared" si="17"/>
        <v>0</v>
      </c>
      <c r="T14" s="210">
        <f t="shared" si="15"/>
        <v>0</v>
      </c>
      <c r="U14" s="210">
        <f t="shared" si="18"/>
        <v>0</v>
      </c>
      <c r="V14" s="210">
        <f t="shared" si="18"/>
        <v>0</v>
      </c>
      <c r="W14" s="210">
        <f t="shared" si="19"/>
        <v>0</v>
      </c>
      <c r="X14" s="210">
        <f t="shared" si="20"/>
        <v>0</v>
      </c>
      <c r="Y14" s="210">
        <f t="shared" si="20"/>
        <v>0</v>
      </c>
      <c r="Z14" s="210">
        <f t="shared" si="20"/>
        <v>0</v>
      </c>
      <c r="AA14" s="256">
        <f t="shared" si="21"/>
        <v>0</v>
      </c>
      <c r="AB14" s="257">
        <f t="shared" si="13"/>
        <v>0</v>
      </c>
    </row>
    <row r="15" spans="1:28" s="50" customFormat="1" ht="19.5" hidden="1" customHeight="1" x14ac:dyDescent="0.2">
      <c r="A15" s="59"/>
      <c r="B15" s="51"/>
      <c r="C15" s="76" t="s">
        <v>118</v>
      </c>
      <c r="D15" s="57">
        <v>0.2</v>
      </c>
      <c r="E15" s="172">
        <f t="shared" si="22"/>
        <v>0</v>
      </c>
      <c r="F15" s="172">
        <f t="shared" si="15"/>
        <v>0</v>
      </c>
      <c r="G15" s="172">
        <f t="shared" si="15"/>
        <v>4.0000000000000001E-3</v>
      </c>
      <c r="H15" s="172">
        <f t="shared" si="15"/>
        <v>0</v>
      </c>
      <c r="I15" s="172">
        <f t="shared" si="15"/>
        <v>0</v>
      </c>
      <c r="J15" s="172">
        <f t="shared" si="7"/>
        <v>4.0000000000000001E-3</v>
      </c>
      <c r="K15" s="172">
        <f t="shared" si="15"/>
        <v>2.7999999999999997E-2</v>
      </c>
      <c r="L15" s="213">
        <f t="shared" si="15"/>
        <v>0</v>
      </c>
      <c r="M15" s="213">
        <f t="shared" si="15"/>
        <v>0</v>
      </c>
      <c r="N15" s="213">
        <f t="shared" si="15"/>
        <v>0</v>
      </c>
      <c r="O15" s="282">
        <f t="shared" si="16"/>
        <v>0</v>
      </c>
      <c r="P15" s="210">
        <f t="shared" si="15"/>
        <v>0</v>
      </c>
      <c r="Q15" s="210">
        <f t="shared" si="15"/>
        <v>0</v>
      </c>
      <c r="R15" s="210">
        <f t="shared" si="15"/>
        <v>0</v>
      </c>
      <c r="S15" s="210">
        <f t="shared" si="17"/>
        <v>0</v>
      </c>
      <c r="T15" s="210">
        <f t="shared" si="15"/>
        <v>0</v>
      </c>
      <c r="U15" s="210">
        <f t="shared" si="18"/>
        <v>0</v>
      </c>
      <c r="V15" s="210">
        <f t="shared" si="18"/>
        <v>0</v>
      </c>
      <c r="W15" s="210">
        <f t="shared" si="19"/>
        <v>0</v>
      </c>
      <c r="X15" s="210">
        <f t="shared" si="20"/>
        <v>0</v>
      </c>
      <c r="Y15" s="210">
        <f t="shared" si="20"/>
        <v>0</v>
      </c>
      <c r="Z15" s="210">
        <f t="shared" si="20"/>
        <v>0</v>
      </c>
      <c r="AA15" s="256">
        <f t="shared" si="21"/>
        <v>0</v>
      </c>
      <c r="AB15" s="257">
        <f t="shared" si="13"/>
        <v>0</v>
      </c>
    </row>
    <row r="16" spans="1:28" s="50" customFormat="1" ht="19.5" hidden="1" customHeight="1" x14ac:dyDescent="0.2">
      <c r="A16" s="59"/>
      <c r="B16" s="51"/>
      <c r="C16" s="76" t="s">
        <v>121</v>
      </c>
      <c r="D16" s="57">
        <v>0</v>
      </c>
      <c r="E16" s="172">
        <f t="shared" si="22"/>
        <v>0</v>
      </c>
      <c r="F16" s="172">
        <f t="shared" si="15"/>
        <v>0</v>
      </c>
      <c r="G16" s="172">
        <f t="shared" si="15"/>
        <v>0</v>
      </c>
      <c r="H16" s="172">
        <f t="shared" si="15"/>
        <v>0</v>
      </c>
      <c r="I16" s="172">
        <f t="shared" si="15"/>
        <v>0</v>
      </c>
      <c r="J16" s="172">
        <f t="shared" si="7"/>
        <v>0</v>
      </c>
      <c r="K16" s="172">
        <f t="shared" si="15"/>
        <v>0</v>
      </c>
      <c r="L16" s="213">
        <f t="shared" si="15"/>
        <v>0</v>
      </c>
      <c r="M16" s="213">
        <f t="shared" si="15"/>
        <v>0</v>
      </c>
      <c r="N16" s="213">
        <f t="shared" si="15"/>
        <v>0</v>
      </c>
      <c r="O16" s="282">
        <f t="shared" si="16"/>
        <v>0</v>
      </c>
      <c r="P16" s="210">
        <f t="shared" si="15"/>
        <v>0</v>
      </c>
      <c r="Q16" s="210">
        <f t="shared" si="15"/>
        <v>0</v>
      </c>
      <c r="R16" s="210">
        <f t="shared" si="15"/>
        <v>0</v>
      </c>
      <c r="S16" s="210">
        <f t="shared" si="17"/>
        <v>0</v>
      </c>
      <c r="T16" s="210">
        <f t="shared" si="15"/>
        <v>0</v>
      </c>
      <c r="U16" s="210">
        <f t="shared" si="18"/>
        <v>0</v>
      </c>
      <c r="V16" s="210">
        <f t="shared" si="18"/>
        <v>0</v>
      </c>
      <c r="W16" s="210">
        <f t="shared" si="19"/>
        <v>0</v>
      </c>
      <c r="X16" s="210">
        <f t="shared" si="20"/>
        <v>0</v>
      </c>
      <c r="Y16" s="210">
        <f t="shared" si="20"/>
        <v>0</v>
      </c>
      <c r="Z16" s="210">
        <f t="shared" si="20"/>
        <v>0</v>
      </c>
      <c r="AA16" s="256">
        <f t="shared" si="21"/>
        <v>0</v>
      </c>
      <c r="AB16" s="257">
        <f t="shared" si="13"/>
        <v>0</v>
      </c>
    </row>
    <row r="17" spans="1:28" s="50" customFormat="1" ht="19.5" hidden="1" customHeight="1" x14ac:dyDescent="0.2">
      <c r="A17" s="59"/>
      <c r="B17" s="51"/>
      <c r="C17" s="76" t="s">
        <v>122</v>
      </c>
      <c r="D17" s="57">
        <v>0</v>
      </c>
      <c r="E17" s="172">
        <f t="shared" si="22"/>
        <v>0</v>
      </c>
      <c r="F17" s="172">
        <f t="shared" si="15"/>
        <v>0</v>
      </c>
      <c r="G17" s="172">
        <f t="shared" si="15"/>
        <v>0</v>
      </c>
      <c r="H17" s="172">
        <f t="shared" si="15"/>
        <v>0</v>
      </c>
      <c r="I17" s="172">
        <f t="shared" si="15"/>
        <v>0</v>
      </c>
      <c r="J17" s="172">
        <f t="shared" si="7"/>
        <v>0</v>
      </c>
      <c r="K17" s="172">
        <f t="shared" si="15"/>
        <v>0</v>
      </c>
      <c r="L17" s="213">
        <f t="shared" si="15"/>
        <v>0</v>
      </c>
      <c r="M17" s="213">
        <f t="shared" si="15"/>
        <v>0</v>
      </c>
      <c r="N17" s="213">
        <f t="shared" si="15"/>
        <v>0</v>
      </c>
      <c r="O17" s="282">
        <f t="shared" si="16"/>
        <v>0</v>
      </c>
      <c r="P17" s="210">
        <f t="shared" si="15"/>
        <v>0</v>
      </c>
      <c r="Q17" s="210">
        <f t="shared" si="15"/>
        <v>0</v>
      </c>
      <c r="R17" s="210">
        <f t="shared" si="15"/>
        <v>0</v>
      </c>
      <c r="S17" s="210">
        <f t="shared" si="17"/>
        <v>0</v>
      </c>
      <c r="T17" s="210">
        <f t="shared" si="15"/>
        <v>0</v>
      </c>
      <c r="U17" s="210">
        <f t="shared" si="18"/>
        <v>0</v>
      </c>
      <c r="V17" s="210">
        <f t="shared" si="18"/>
        <v>0</v>
      </c>
      <c r="W17" s="210">
        <f t="shared" si="19"/>
        <v>0</v>
      </c>
      <c r="X17" s="210">
        <f t="shared" si="20"/>
        <v>0</v>
      </c>
      <c r="Y17" s="210">
        <f t="shared" si="20"/>
        <v>0</v>
      </c>
      <c r="Z17" s="210">
        <f t="shared" si="20"/>
        <v>0</v>
      </c>
      <c r="AA17" s="256">
        <f t="shared" si="21"/>
        <v>0</v>
      </c>
      <c r="AB17" s="257">
        <f t="shared" si="13"/>
        <v>0</v>
      </c>
    </row>
    <row r="18" spans="1:28" s="62" customFormat="1" ht="19.5" customHeight="1" x14ac:dyDescent="0.2">
      <c r="A18" s="424">
        <v>3</v>
      </c>
      <c r="B18" s="425" t="s">
        <v>35</v>
      </c>
      <c r="C18" s="426" t="s">
        <v>36</v>
      </c>
      <c r="D18" s="427">
        <f>SUM(D19:D24)</f>
        <v>1</v>
      </c>
      <c r="E18" s="428">
        <f>'1.Danh muc CPHC'!FT10</f>
        <v>3.4976280000000002</v>
      </c>
      <c r="F18" s="428">
        <f>'1.Danh muc CPHC'!FU10</f>
        <v>10.663888</v>
      </c>
      <c r="G18" s="428">
        <f>'1.Danh muc CPHC'!FV10</f>
        <v>2.3211690000000003</v>
      </c>
      <c r="H18" s="428">
        <f>'1.Danh muc CPHC'!FW10</f>
        <v>2.5014469999999998</v>
      </c>
      <c r="I18" s="428">
        <f>'1.Danh muc CPHC'!FX10</f>
        <v>2.5688979999999999</v>
      </c>
      <c r="J18" s="428">
        <f>'1.Danh muc CPHC'!FY10</f>
        <v>7.391513999999999</v>
      </c>
      <c r="K18" s="428">
        <f>'1.Danh muc CPHC'!FZ10</f>
        <v>38.582999999999998</v>
      </c>
      <c r="L18" s="428">
        <v>3.1573670000000003</v>
      </c>
      <c r="M18" s="428">
        <v>4.0093750000000004</v>
      </c>
      <c r="N18" s="428">
        <v>2.8058839999999998</v>
      </c>
      <c r="O18" s="440">
        <f>SUM(L18:N18)</f>
        <v>9.9726260000000018</v>
      </c>
      <c r="P18" s="428">
        <v>3.0480520000000002</v>
      </c>
      <c r="Q18" s="428">
        <v>5.4632620000000003</v>
      </c>
      <c r="R18" s="173">
        <v>2.5037189999999998</v>
      </c>
      <c r="S18" s="441">
        <f>SUM(P18:R18)</f>
        <v>11.015033000000001</v>
      </c>
      <c r="T18" s="173">
        <v>3.5037189999999998</v>
      </c>
      <c r="U18" s="441">
        <v>2.5</v>
      </c>
      <c r="V18" s="441">
        <v>2.5</v>
      </c>
      <c r="W18" s="441">
        <f>SUM(T18:V18)</f>
        <v>8.5037190000000002</v>
      </c>
      <c r="X18" s="441">
        <v>2.5</v>
      </c>
      <c r="Y18" s="441">
        <v>2.5</v>
      </c>
      <c r="Z18" s="441">
        <v>2.5</v>
      </c>
      <c r="AA18" s="441">
        <f>SUM(X18:Z18)</f>
        <v>7.5</v>
      </c>
      <c r="AB18" s="441">
        <f t="shared" si="13"/>
        <v>36.991377999999997</v>
      </c>
    </row>
    <row r="19" spans="1:28" s="50" customFormat="1" ht="19.5" hidden="1" customHeight="1" x14ac:dyDescent="0.2">
      <c r="A19" s="59"/>
      <c r="B19" s="51"/>
      <c r="C19" s="76" t="s">
        <v>113</v>
      </c>
      <c r="D19" s="57">
        <v>0.3</v>
      </c>
      <c r="E19" s="172">
        <f>E$18*$D19</f>
        <v>1.0492884</v>
      </c>
      <c r="F19" s="172">
        <f t="shared" ref="F19:U24" si="23">F$18*$D19</f>
        <v>3.1991663999999997</v>
      </c>
      <c r="G19" s="172">
        <f t="shared" si="23"/>
        <v>0.6963507000000001</v>
      </c>
      <c r="H19" s="172">
        <f t="shared" si="23"/>
        <v>0.75043409999999988</v>
      </c>
      <c r="I19" s="172">
        <f t="shared" si="23"/>
        <v>0.77066939999999995</v>
      </c>
      <c r="J19" s="172">
        <f t="shared" si="7"/>
        <v>2.2174542000000002</v>
      </c>
      <c r="K19" s="172">
        <f t="shared" si="23"/>
        <v>11.5749</v>
      </c>
      <c r="L19" s="213">
        <f t="shared" si="23"/>
        <v>0.94721010000000005</v>
      </c>
      <c r="M19" s="213">
        <f t="shared" si="23"/>
        <v>1.2028125000000001</v>
      </c>
      <c r="N19" s="213">
        <f t="shared" si="23"/>
        <v>0.84176519999999988</v>
      </c>
      <c r="O19" s="282">
        <f t="shared" ref="O19:O20" si="24">SUM(L19:N19)</f>
        <v>2.9917878</v>
      </c>
      <c r="P19" s="210">
        <f t="shared" si="23"/>
        <v>0.9144156</v>
      </c>
      <c r="Q19" s="210">
        <f t="shared" si="23"/>
        <v>1.6389786</v>
      </c>
      <c r="R19" s="210">
        <f t="shared" si="23"/>
        <v>0.75111569999999994</v>
      </c>
      <c r="S19" s="210">
        <f t="shared" ref="S19:S20" si="25">SUM(P19:R19)</f>
        <v>3.3045099000000002</v>
      </c>
      <c r="T19" s="210">
        <f t="shared" si="23"/>
        <v>1.0511157</v>
      </c>
      <c r="U19" s="210">
        <f t="shared" si="23"/>
        <v>0.75</v>
      </c>
      <c r="V19" s="210">
        <f t="shared" ref="U19:V24" si="26">V$18*$D19</f>
        <v>0.75</v>
      </c>
      <c r="W19" s="210">
        <f t="shared" ref="W19:W20" si="27">SUM(T19:V19)</f>
        <v>2.5511157</v>
      </c>
      <c r="X19" s="210">
        <f t="shared" ref="X19:Z24" si="28">X$18*$D19</f>
        <v>0.75</v>
      </c>
      <c r="Y19" s="210">
        <f t="shared" si="28"/>
        <v>0.75</v>
      </c>
      <c r="Z19" s="210">
        <f t="shared" si="28"/>
        <v>0.75</v>
      </c>
      <c r="AA19" s="256">
        <f t="shared" ref="AA19:AA20" si="29">SUM(X19:Z19)</f>
        <v>2.25</v>
      </c>
      <c r="AB19" s="257">
        <f t="shared" si="13"/>
        <v>11.097413400000001</v>
      </c>
    </row>
    <row r="20" spans="1:28" s="50" customFormat="1" ht="19.5" hidden="1" customHeight="1" x14ac:dyDescent="0.2">
      <c r="A20" s="59"/>
      <c r="B20" s="51"/>
      <c r="C20" s="76" t="s">
        <v>114</v>
      </c>
      <c r="D20" s="57">
        <v>0.3</v>
      </c>
      <c r="E20" s="172">
        <f t="shared" ref="E20:E24" si="30">E$18*$D20</f>
        <v>1.0492884</v>
      </c>
      <c r="F20" s="172">
        <f t="shared" si="23"/>
        <v>3.1991663999999997</v>
      </c>
      <c r="G20" s="172">
        <f t="shared" si="23"/>
        <v>0.6963507000000001</v>
      </c>
      <c r="H20" s="172">
        <f t="shared" si="23"/>
        <v>0.75043409999999988</v>
      </c>
      <c r="I20" s="172">
        <f t="shared" si="23"/>
        <v>0.77066939999999995</v>
      </c>
      <c r="J20" s="172">
        <f t="shared" si="7"/>
        <v>2.2174542000000002</v>
      </c>
      <c r="K20" s="172">
        <f t="shared" si="23"/>
        <v>11.5749</v>
      </c>
      <c r="L20" s="213">
        <f t="shared" si="23"/>
        <v>0.94721010000000005</v>
      </c>
      <c r="M20" s="213">
        <f t="shared" si="23"/>
        <v>1.2028125000000001</v>
      </c>
      <c r="N20" s="213">
        <f t="shared" si="23"/>
        <v>0.84176519999999988</v>
      </c>
      <c r="O20" s="282">
        <f t="shared" si="24"/>
        <v>2.9917878</v>
      </c>
      <c r="P20" s="210">
        <f t="shared" si="23"/>
        <v>0.9144156</v>
      </c>
      <c r="Q20" s="210">
        <f t="shared" si="23"/>
        <v>1.6389786</v>
      </c>
      <c r="R20" s="210">
        <f t="shared" si="23"/>
        <v>0.75111569999999994</v>
      </c>
      <c r="S20" s="210">
        <f t="shared" si="25"/>
        <v>3.3045099000000002</v>
      </c>
      <c r="T20" s="210">
        <f t="shared" si="23"/>
        <v>1.0511157</v>
      </c>
      <c r="U20" s="210">
        <f t="shared" si="26"/>
        <v>0.75</v>
      </c>
      <c r="V20" s="210">
        <f t="shared" si="26"/>
        <v>0.75</v>
      </c>
      <c r="W20" s="210">
        <f t="shared" si="27"/>
        <v>2.5511157</v>
      </c>
      <c r="X20" s="210">
        <f t="shared" si="28"/>
        <v>0.75</v>
      </c>
      <c r="Y20" s="210">
        <f t="shared" si="28"/>
        <v>0.75</v>
      </c>
      <c r="Z20" s="210">
        <f t="shared" si="28"/>
        <v>0.75</v>
      </c>
      <c r="AA20" s="256">
        <f t="shared" si="29"/>
        <v>2.25</v>
      </c>
      <c r="AB20" s="257">
        <f t="shared" si="13"/>
        <v>11.097413400000001</v>
      </c>
    </row>
    <row r="21" spans="1:28" s="50" customFormat="1" ht="19.5" hidden="1" customHeight="1" x14ac:dyDescent="0.2">
      <c r="A21" s="59"/>
      <c r="B21" s="51"/>
      <c r="C21" s="76" t="s">
        <v>117</v>
      </c>
      <c r="D21" s="57">
        <v>0.2</v>
      </c>
      <c r="E21" s="172">
        <f t="shared" si="30"/>
        <v>0.69952560000000008</v>
      </c>
      <c r="F21" s="172">
        <f t="shared" si="23"/>
        <v>2.1327776000000003</v>
      </c>
      <c r="G21" s="172">
        <f t="shared" si="23"/>
        <v>0.46423380000000009</v>
      </c>
      <c r="H21" s="172">
        <f t="shared" si="23"/>
        <v>0.5002894</v>
      </c>
      <c r="I21" s="172">
        <f t="shared" si="23"/>
        <v>0.5137796</v>
      </c>
      <c r="J21" s="172">
        <f>SUM(G21:I21)</f>
        <v>1.4783028000000002</v>
      </c>
      <c r="K21" s="172">
        <f t="shared" si="23"/>
        <v>7.7165999999999997</v>
      </c>
      <c r="L21" s="211">
        <f t="shared" si="23"/>
        <v>0.63147340000000007</v>
      </c>
      <c r="M21" s="211">
        <f t="shared" si="23"/>
        <v>0.80187500000000012</v>
      </c>
      <c r="N21" s="211">
        <f t="shared" si="23"/>
        <v>0.56117680000000003</v>
      </c>
      <c r="O21" s="283">
        <f>SUM(L21:N21)</f>
        <v>1.9945252000000004</v>
      </c>
      <c r="P21" s="211">
        <f t="shared" si="23"/>
        <v>0.60961040000000011</v>
      </c>
      <c r="Q21" s="211">
        <f t="shared" si="23"/>
        <v>1.0926524000000002</v>
      </c>
      <c r="R21" s="211">
        <f t="shared" si="23"/>
        <v>0.50074379999999996</v>
      </c>
      <c r="S21" s="211">
        <f>SUM(P21:R21)</f>
        <v>2.2030066000000001</v>
      </c>
      <c r="T21" s="211">
        <f t="shared" si="23"/>
        <v>0.70074380000000003</v>
      </c>
      <c r="U21" s="211">
        <f t="shared" si="26"/>
        <v>0.5</v>
      </c>
      <c r="V21" s="211">
        <f t="shared" si="26"/>
        <v>0.5</v>
      </c>
      <c r="W21" s="211">
        <f>SUM(T21:V21)</f>
        <v>1.7007438000000001</v>
      </c>
      <c r="X21" s="211">
        <f t="shared" si="28"/>
        <v>0.5</v>
      </c>
      <c r="Y21" s="211">
        <f t="shared" si="28"/>
        <v>0.5</v>
      </c>
      <c r="Z21" s="211">
        <f t="shared" si="28"/>
        <v>0.5</v>
      </c>
      <c r="AA21" s="257">
        <f>SUM(X21:Z21)</f>
        <v>1.5</v>
      </c>
      <c r="AB21" s="257">
        <f t="shared" si="13"/>
        <v>7.3982755999999998</v>
      </c>
    </row>
    <row r="22" spans="1:28" s="50" customFormat="1" ht="19.5" hidden="1" customHeight="1" x14ac:dyDescent="0.2">
      <c r="A22" s="59"/>
      <c r="B22" s="51"/>
      <c r="C22" s="76" t="s">
        <v>118</v>
      </c>
      <c r="D22" s="57">
        <v>0.2</v>
      </c>
      <c r="E22" s="172">
        <f>E$18*$D22</f>
        <v>0.69952560000000008</v>
      </c>
      <c r="F22" s="172">
        <f t="shared" si="23"/>
        <v>2.1327776000000003</v>
      </c>
      <c r="G22" s="172">
        <f t="shared" si="23"/>
        <v>0.46423380000000009</v>
      </c>
      <c r="H22" s="172">
        <f t="shared" si="23"/>
        <v>0.5002894</v>
      </c>
      <c r="I22" s="172">
        <f t="shared" si="23"/>
        <v>0.5137796</v>
      </c>
      <c r="J22" s="172">
        <f t="shared" si="7"/>
        <v>1.4783028000000002</v>
      </c>
      <c r="K22" s="172">
        <f t="shared" si="23"/>
        <v>7.7165999999999997</v>
      </c>
      <c r="L22" s="213">
        <f t="shared" si="23"/>
        <v>0.63147340000000007</v>
      </c>
      <c r="M22" s="213">
        <f t="shared" si="23"/>
        <v>0.80187500000000012</v>
      </c>
      <c r="N22" s="213">
        <f t="shared" si="23"/>
        <v>0.56117680000000003</v>
      </c>
      <c r="O22" s="282">
        <f t="shared" ref="O22:O24" si="31">SUM(L22:N22)</f>
        <v>1.9945252000000004</v>
      </c>
      <c r="P22" s="210">
        <f t="shared" si="23"/>
        <v>0.60961040000000011</v>
      </c>
      <c r="Q22" s="210">
        <f t="shared" si="23"/>
        <v>1.0926524000000002</v>
      </c>
      <c r="R22" s="210">
        <f t="shared" si="23"/>
        <v>0.50074379999999996</v>
      </c>
      <c r="S22" s="210">
        <f t="shared" ref="S22:S24" si="32">SUM(P22:R22)</f>
        <v>2.2030066000000001</v>
      </c>
      <c r="T22" s="210">
        <f t="shared" si="23"/>
        <v>0.70074380000000003</v>
      </c>
      <c r="U22" s="210">
        <f t="shared" si="26"/>
        <v>0.5</v>
      </c>
      <c r="V22" s="210">
        <f t="shared" si="26"/>
        <v>0.5</v>
      </c>
      <c r="W22" s="210">
        <f t="shared" ref="W22:W24" si="33">SUM(T22:V22)</f>
        <v>1.7007438000000001</v>
      </c>
      <c r="X22" s="210">
        <f t="shared" si="28"/>
        <v>0.5</v>
      </c>
      <c r="Y22" s="210">
        <f t="shared" si="28"/>
        <v>0.5</v>
      </c>
      <c r="Z22" s="210">
        <f t="shared" si="28"/>
        <v>0.5</v>
      </c>
      <c r="AA22" s="256">
        <f t="shared" ref="AA22:AA24" si="34">SUM(X22:Z22)</f>
        <v>1.5</v>
      </c>
      <c r="AB22" s="257">
        <f t="shared" si="13"/>
        <v>7.3982755999999998</v>
      </c>
    </row>
    <row r="23" spans="1:28" s="50" customFormat="1" ht="19.5" hidden="1" customHeight="1" x14ac:dyDescent="0.2">
      <c r="A23" s="59"/>
      <c r="B23" s="51"/>
      <c r="C23" s="76" t="s">
        <v>121</v>
      </c>
      <c r="D23" s="57">
        <v>0</v>
      </c>
      <c r="E23" s="172">
        <f t="shared" si="30"/>
        <v>0</v>
      </c>
      <c r="F23" s="172">
        <f t="shared" si="23"/>
        <v>0</v>
      </c>
      <c r="G23" s="172">
        <f t="shared" si="23"/>
        <v>0</v>
      </c>
      <c r="H23" s="172">
        <f t="shared" si="23"/>
        <v>0</v>
      </c>
      <c r="I23" s="172">
        <f t="shared" si="23"/>
        <v>0</v>
      </c>
      <c r="J23" s="172">
        <f t="shared" si="7"/>
        <v>0</v>
      </c>
      <c r="K23" s="172">
        <f t="shared" si="23"/>
        <v>0</v>
      </c>
      <c r="L23" s="213">
        <f t="shared" si="23"/>
        <v>0</v>
      </c>
      <c r="M23" s="213">
        <f t="shared" si="23"/>
        <v>0</v>
      </c>
      <c r="N23" s="213">
        <f t="shared" si="23"/>
        <v>0</v>
      </c>
      <c r="O23" s="282">
        <f t="shared" si="31"/>
        <v>0</v>
      </c>
      <c r="P23" s="210">
        <f t="shared" si="23"/>
        <v>0</v>
      </c>
      <c r="Q23" s="210">
        <f t="shared" si="23"/>
        <v>0</v>
      </c>
      <c r="R23" s="210">
        <f t="shared" si="23"/>
        <v>0</v>
      </c>
      <c r="S23" s="210">
        <f t="shared" si="32"/>
        <v>0</v>
      </c>
      <c r="T23" s="210">
        <f t="shared" si="23"/>
        <v>0</v>
      </c>
      <c r="U23" s="210">
        <f t="shared" si="26"/>
        <v>0</v>
      </c>
      <c r="V23" s="210">
        <f t="shared" si="26"/>
        <v>0</v>
      </c>
      <c r="W23" s="210">
        <f t="shared" si="33"/>
        <v>0</v>
      </c>
      <c r="X23" s="210">
        <f t="shared" si="28"/>
        <v>0</v>
      </c>
      <c r="Y23" s="210">
        <f t="shared" si="28"/>
        <v>0</v>
      </c>
      <c r="Z23" s="210">
        <f t="shared" si="28"/>
        <v>0</v>
      </c>
      <c r="AA23" s="256">
        <f t="shared" si="34"/>
        <v>0</v>
      </c>
      <c r="AB23" s="257">
        <f t="shared" si="13"/>
        <v>0</v>
      </c>
    </row>
    <row r="24" spans="1:28" s="50" customFormat="1" ht="19.5" hidden="1" customHeight="1" x14ac:dyDescent="0.2">
      <c r="A24" s="59"/>
      <c r="B24" s="51"/>
      <c r="C24" s="76" t="s">
        <v>122</v>
      </c>
      <c r="D24" s="57">
        <v>0</v>
      </c>
      <c r="E24" s="172">
        <f t="shared" si="30"/>
        <v>0</v>
      </c>
      <c r="F24" s="172">
        <f t="shared" si="23"/>
        <v>0</v>
      </c>
      <c r="G24" s="172">
        <f t="shared" si="23"/>
        <v>0</v>
      </c>
      <c r="H24" s="172">
        <f t="shared" si="23"/>
        <v>0</v>
      </c>
      <c r="I24" s="172">
        <f t="shared" si="23"/>
        <v>0</v>
      </c>
      <c r="J24" s="172">
        <f t="shared" si="7"/>
        <v>0</v>
      </c>
      <c r="K24" s="172">
        <f t="shared" si="23"/>
        <v>0</v>
      </c>
      <c r="L24" s="213">
        <f t="shared" si="23"/>
        <v>0</v>
      </c>
      <c r="M24" s="213">
        <f t="shared" si="23"/>
        <v>0</v>
      </c>
      <c r="N24" s="213">
        <f t="shared" si="23"/>
        <v>0</v>
      </c>
      <c r="O24" s="282">
        <f t="shared" si="31"/>
        <v>0</v>
      </c>
      <c r="P24" s="210">
        <f t="shared" si="23"/>
        <v>0</v>
      </c>
      <c r="Q24" s="210">
        <f t="shared" si="23"/>
        <v>0</v>
      </c>
      <c r="R24" s="210">
        <f t="shared" si="23"/>
        <v>0</v>
      </c>
      <c r="S24" s="210">
        <f t="shared" si="32"/>
        <v>0</v>
      </c>
      <c r="T24" s="210">
        <f t="shared" si="23"/>
        <v>0</v>
      </c>
      <c r="U24" s="210">
        <f t="shared" si="26"/>
        <v>0</v>
      </c>
      <c r="V24" s="210">
        <f t="shared" si="26"/>
        <v>0</v>
      </c>
      <c r="W24" s="210">
        <f t="shared" si="33"/>
        <v>0</v>
      </c>
      <c r="X24" s="210">
        <f t="shared" si="28"/>
        <v>0</v>
      </c>
      <c r="Y24" s="210">
        <f t="shared" si="28"/>
        <v>0</v>
      </c>
      <c r="Z24" s="210">
        <f t="shared" si="28"/>
        <v>0</v>
      </c>
      <c r="AA24" s="256">
        <f t="shared" si="34"/>
        <v>0</v>
      </c>
      <c r="AB24" s="257">
        <f t="shared" si="13"/>
        <v>0</v>
      </c>
    </row>
    <row r="25" spans="1:28" s="62" customFormat="1" ht="19.5" customHeight="1" x14ac:dyDescent="0.2">
      <c r="A25" s="434">
        <v>4</v>
      </c>
      <c r="B25" s="425" t="s">
        <v>37</v>
      </c>
      <c r="C25" s="426" t="s">
        <v>38</v>
      </c>
      <c r="D25" s="427">
        <f>SUM(D26:D31)</f>
        <v>1</v>
      </c>
      <c r="E25" s="428">
        <f>'1.Danh muc CPHC'!FT11</f>
        <v>1.666364</v>
      </c>
      <c r="F25" s="428">
        <f>'1.Danh muc CPHC'!FU11</f>
        <v>4.1270920000000002</v>
      </c>
      <c r="G25" s="428">
        <f>'1.Danh muc CPHC'!FV11</f>
        <v>1.666364</v>
      </c>
      <c r="H25" s="428">
        <f>'1.Danh muc CPHC'!FW11</f>
        <v>1.195454</v>
      </c>
      <c r="I25" s="428">
        <f>'1.Danh muc CPHC'!FX11</f>
        <v>1.195454</v>
      </c>
      <c r="J25" s="428">
        <f>'1.Danh muc CPHC'!FY11</f>
        <v>4.0572719999999993</v>
      </c>
      <c r="K25" s="428">
        <f>'1.Danh muc CPHC'!FZ11</f>
        <v>18.182548000000001</v>
      </c>
      <c r="L25" s="428">
        <v>1.8</v>
      </c>
      <c r="M25" s="428">
        <v>1.8</v>
      </c>
      <c r="N25" s="428">
        <v>1.8</v>
      </c>
      <c r="O25" s="440">
        <f>SUM(L25:N25)</f>
        <v>5.4</v>
      </c>
      <c r="P25" s="428">
        <v>1.8</v>
      </c>
      <c r="Q25" s="428">
        <v>1.8</v>
      </c>
      <c r="R25" s="428">
        <v>1.8</v>
      </c>
      <c r="S25" s="441">
        <f>SUM(P25:R25)</f>
        <v>5.4</v>
      </c>
      <c r="T25" s="173">
        <v>1.686364</v>
      </c>
      <c r="U25" s="428">
        <v>1.8</v>
      </c>
      <c r="V25" s="428">
        <v>1.8</v>
      </c>
      <c r="W25" s="441">
        <f>SUM(T25:V25)</f>
        <v>5.2863639999999998</v>
      </c>
      <c r="X25" s="428">
        <v>1.8</v>
      </c>
      <c r="Y25" s="428">
        <v>1.8</v>
      </c>
      <c r="Z25" s="428">
        <v>1.8</v>
      </c>
      <c r="AA25" s="441">
        <f>SUM(X25:Z25)</f>
        <v>5.4</v>
      </c>
      <c r="AB25" s="441">
        <f t="shared" si="13"/>
        <v>21.486364000000002</v>
      </c>
    </row>
    <row r="26" spans="1:28" s="50" customFormat="1" ht="19.5" hidden="1" customHeight="1" x14ac:dyDescent="0.2">
      <c r="A26" s="49"/>
      <c r="B26" s="48"/>
      <c r="C26" s="76" t="s">
        <v>113</v>
      </c>
      <c r="D26" s="57">
        <v>0.3</v>
      </c>
      <c r="E26" s="172">
        <f>E$25*$D26</f>
        <v>0.49990919999999994</v>
      </c>
      <c r="F26" s="172">
        <f t="shared" ref="F26:U31" si="35">F$25*$D26</f>
        <v>1.2381276000000001</v>
      </c>
      <c r="G26" s="172">
        <f t="shared" si="35"/>
        <v>0.49990919999999994</v>
      </c>
      <c r="H26" s="172">
        <f t="shared" si="35"/>
        <v>0.35863620000000002</v>
      </c>
      <c r="I26" s="172">
        <f t="shared" si="35"/>
        <v>0.35863620000000002</v>
      </c>
      <c r="J26" s="172">
        <f t="shared" si="7"/>
        <v>1.2171816</v>
      </c>
      <c r="K26" s="172">
        <f t="shared" si="35"/>
        <v>5.4547644000000002</v>
      </c>
      <c r="L26" s="213">
        <f t="shared" si="35"/>
        <v>0.54</v>
      </c>
      <c r="M26" s="213">
        <f t="shared" si="35"/>
        <v>0.54</v>
      </c>
      <c r="N26" s="213">
        <f t="shared" si="35"/>
        <v>0.54</v>
      </c>
      <c r="O26" s="282">
        <f t="shared" ref="O26:O31" si="36">SUM(L26:N26)</f>
        <v>1.62</v>
      </c>
      <c r="P26" s="210">
        <f t="shared" si="35"/>
        <v>0.54</v>
      </c>
      <c r="Q26" s="210">
        <f t="shared" si="35"/>
        <v>0.54</v>
      </c>
      <c r="R26" s="210">
        <f t="shared" si="35"/>
        <v>0.54</v>
      </c>
      <c r="S26" s="210">
        <f t="shared" ref="S26:S31" si="37">SUM(P26:R26)</f>
        <v>1.62</v>
      </c>
      <c r="T26" s="210">
        <f t="shared" si="35"/>
        <v>0.50590919999999995</v>
      </c>
      <c r="U26" s="210">
        <f t="shared" si="35"/>
        <v>0.54</v>
      </c>
      <c r="V26" s="210">
        <f t="shared" ref="U26:V31" si="38">V$25*$D26</f>
        <v>0.54</v>
      </c>
      <c r="W26" s="210">
        <f t="shared" ref="W26:W31" si="39">SUM(T26:V26)</f>
        <v>1.5859092000000001</v>
      </c>
      <c r="X26" s="210">
        <f t="shared" ref="X26:Z31" si="40">X$25*$D26</f>
        <v>0.54</v>
      </c>
      <c r="Y26" s="210">
        <f t="shared" si="40"/>
        <v>0.54</v>
      </c>
      <c r="Z26" s="210">
        <f t="shared" si="40"/>
        <v>0.54</v>
      </c>
      <c r="AA26" s="256">
        <f t="shared" ref="AA26:AA31" si="41">SUM(X26:Z26)</f>
        <v>1.62</v>
      </c>
      <c r="AB26" s="257">
        <f t="shared" si="13"/>
        <v>6.4459092</v>
      </c>
    </row>
    <row r="27" spans="1:28" s="50" customFormat="1" ht="19.5" hidden="1" customHeight="1" x14ac:dyDescent="0.2">
      <c r="A27" s="49"/>
      <c r="B27" s="48"/>
      <c r="C27" s="76" t="s">
        <v>114</v>
      </c>
      <c r="D27" s="57">
        <v>0.3</v>
      </c>
      <c r="E27" s="172">
        <f t="shared" ref="E27:E31" si="42">E$25*$D27</f>
        <v>0.49990919999999994</v>
      </c>
      <c r="F27" s="172">
        <f t="shared" si="35"/>
        <v>1.2381276000000001</v>
      </c>
      <c r="G27" s="172">
        <f t="shared" si="35"/>
        <v>0.49990919999999994</v>
      </c>
      <c r="H27" s="172">
        <f t="shared" si="35"/>
        <v>0.35863620000000002</v>
      </c>
      <c r="I27" s="172">
        <f t="shared" si="35"/>
        <v>0.35863620000000002</v>
      </c>
      <c r="J27" s="172">
        <f t="shared" si="7"/>
        <v>1.2171816</v>
      </c>
      <c r="K27" s="172">
        <f t="shared" si="35"/>
        <v>5.4547644000000002</v>
      </c>
      <c r="L27" s="213">
        <f t="shared" si="35"/>
        <v>0.54</v>
      </c>
      <c r="M27" s="213">
        <f t="shared" si="35"/>
        <v>0.54</v>
      </c>
      <c r="N27" s="213">
        <f t="shared" si="35"/>
        <v>0.54</v>
      </c>
      <c r="O27" s="282">
        <f t="shared" si="36"/>
        <v>1.62</v>
      </c>
      <c r="P27" s="210">
        <f t="shared" si="35"/>
        <v>0.54</v>
      </c>
      <c r="Q27" s="210">
        <f t="shared" si="35"/>
        <v>0.54</v>
      </c>
      <c r="R27" s="210">
        <f t="shared" si="35"/>
        <v>0.54</v>
      </c>
      <c r="S27" s="210">
        <f t="shared" si="37"/>
        <v>1.62</v>
      </c>
      <c r="T27" s="210">
        <f t="shared" si="35"/>
        <v>0.50590919999999995</v>
      </c>
      <c r="U27" s="210">
        <f t="shared" si="38"/>
        <v>0.54</v>
      </c>
      <c r="V27" s="210">
        <f t="shared" si="38"/>
        <v>0.54</v>
      </c>
      <c r="W27" s="210">
        <f t="shared" si="39"/>
        <v>1.5859092000000001</v>
      </c>
      <c r="X27" s="210">
        <f t="shared" si="40"/>
        <v>0.54</v>
      </c>
      <c r="Y27" s="210">
        <f t="shared" si="40"/>
        <v>0.54</v>
      </c>
      <c r="Z27" s="210">
        <f t="shared" si="40"/>
        <v>0.54</v>
      </c>
      <c r="AA27" s="256">
        <f t="shared" si="41"/>
        <v>1.62</v>
      </c>
      <c r="AB27" s="257">
        <f t="shared" si="13"/>
        <v>6.4459092</v>
      </c>
    </row>
    <row r="28" spans="1:28" s="50" customFormat="1" ht="19.5" hidden="1" customHeight="1" x14ac:dyDescent="0.2">
      <c r="A28" s="49"/>
      <c r="B28" s="48"/>
      <c r="C28" s="76" t="s">
        <v>117</v>
      </c>
      <c r="D28" s="57">
        <v>0.15</v>
      </c>
      <c r="E28" s="172">
        <f t="shared" si="42"/>
        <v>0.24995459999999997</v>
      </c>
      <c r="F28" s="172">
        <f t="shared" si="35"/>
        <v>0.61906380000000005</v>
      </c>
      <c r="G28" s="172">
        <f t="shared" si="35"/>
        <v>0.24995459999999997</v>
      </c>
      <c r="H28" s="172">
        <f t="shared" si="35"/>
        <v>0.17931810000000001</v>
      </c>
      <c r="I28" s="172">
        <f t="shared" si="35"/>
        <v>0.17931810000000001</v>
      </c>
      <c r="J28" s="172">
        <f t="shared" si="7"/>
        <v>0.60859079999999999</v>
      </c>
      <c r="K28" s="172">
        <f t="shared" si="35"/>
        <v>2.7273822000000001</v>
      </c>
      <c r="L28" s="213">
        <f t="shared" si="35"/>
        <v>0.27</v>
      </c>
      <c r="M28" s="213">
        <f t="shared" si="35"/>
        <v>0.27</v>
      </c>
      <c r="N28" s="213">
        <f t="shared" si="35"/>
        <v>0.27</v>
      </c>
      <c r="O28" s="282">
        <f t="shared" si="36"/>
        <v>0.81</v>
      </c>
      <c r="P28" s="210">
        <f t="shared" si="35"/>
        <v>0.27</v>
      </c>
      <c r="Q28" s="210">
        <f t="shared" si="35"/>
        <v>0.27</v>
      </c>
      <c r="R28" s="210">
        <f t="shared" si="35"/>
        <v>0.27</v>
      </c>
      <c r="S28" s="210">
        <f t="shared" si="37"/>
        <v>0.81</v>
      </c>
      <c r="T28" s="210">
        <f t="shared" si="35"/>
        <v>0.25295459999999997</v>
      </c>
      <c r="U28" s="210">
        <f t="shared" si="38"/>
        <v>0.27</v>
      </c>
      <c r="V28" s="210">
        <f t="shared" si="38"/>
        <v>0.27</v>
      </c>
      <c r="W28" s="210">
        <f t="shared" si="39"/>
        <v>0.79295460000000006</v>
      </c>
      <c r="X28" s="210">
        <f t="shared" si="40"/>
        <v>0.27</v>
      </c>
      <c r="Y28" s="210">
        <f t="shared" si="40"/>
        <v>0.27</v>
      </c>
      <c r="Z28" s="210">
        <f t="shared" si="40"/>
        <v>0.27</v>
      </c>
      <c r="AA28" s="256">
        <f t="shared" si="41"/>
        <v>0.81</v>
      </c>
      <c r="AB28" s="257">
        <f t="shared" si="13"/>
        <v>3.2229546</v>
      </c>
    </row>
    <row r="29" spans="1:28" s="50" customFormat="1" ht="19.5" hidden="1" customHeight="1" x14ac:dyDescent="0.2">
      <c r="A29" s="49"/>
      <c r="B29" s="48"/>
      <c r="C29" s="76" t="s">
        <v>118</v>
      </c>
      <c r="D29" s="57">
        <v>0.15</v>
      </c>
      <c r="E29" s="172">
        <f t="shared" si="42"/>
        <v>0.24995459999999997</v>
      </c>
      <c r="F29" s="172">
        <f t="shared" si="35"/>
        <v>0.61906380000000005</v>
      </c>
      <c r="G29" s="172">
        <f t="shared" si="35"/>
        <v>0.24995459999999997</v>
      </c>
      <c r="H29" s="172">
        <f t="shared" si="35"/>
        <v>0.17931810000000001</v>
      </c>
      <c r="I29" s="172">
        <f t="shared" si="35"/>
        <v>0.17931810000000001</v>
      </c>
      <c r="J29" s="172">
        <f t="shared" si="7"/>
        <v>0.60859079999999999</v>
      </c>
      <c r="K29" s="172">
        <f t="shared" si="35"/>
        <v>2.7273822000000001</v>
      </c>
      <c r="L29" s="213">
        <f t="shared" si="35"/>
        <v>0.27</v>
      </c>
      <c r="M29" s="213">
        <f t="shared" si="35"/>
        <v>0.27</v>
      </c>
      <c r="N29" s="213">
        <f t="shared" si="35"/>
        <v>0.27</v>
      </c>
      <c r="O29" s="282">
        <f t="shared" si="36"/>
        <v>0.81</v>
      </c>
      <c r="P29" s="210">
        <f t="shared" si="35"/>
        <v>0.27</v>
      </c>
      <c r="Q29" s="210">
        <f t="shared" si="35"/>
        <v>0.27</v>
      </c>
      <c r="R29" s="210">
        <f t="shared" si="35"/>
        <v>0.27</v>
      </c>
      <c r="S29" s="210">
        <f t="shared" si="37"/>
        <v>0.81</v>
      </c>
      <c r="T29" s="210">
        <f t="shared" si="35"/>
        <v>0.25295459999999997</v>
      </c>
      <c r="U29" s="210">
        <f t="shared" si="38"/>
        <v>0.27</v>
      </c>
      <c r="V29" s="210">
        <f t="shared" si="38"/>
        <v>0.27</v>
      </c>
      <c r="W29" s="210">
        <f t="shared" si="39"/>
        <v>0.79295460000000006</v>
      </c>
      <c r="X29" s="210">
        <f t="shared" si="40"/>
        <v>0.27</v>
      </c>
      <c r="Y29" s="210">
        <f t="shared" si="40"/>
        <v>0.27</v>
      </c>
      <c r="Z29" s="210">
        <f t="shared" si="40"/>
        <v>0.27</v>
      </c>
      <c r="AA29" s="256">
        <f t="shared" si="41"/>
        <v>0.81</v>
      </c>
      <c r="AB29" s="257">
        <f t="shared" si="13"/>
        <v>3.2229546</v>
      </c>
    </row>
    <row r="30" spans="1:28" s="50" customFormat="1" ht="19.5" hidden="1" customHeight="1" x14ac:dyDescent="0.2">
      <c r="A30" s="49"/>
      <c r="B30" s="48"/>
      <c r="C30" s="76" t="s">
        <v>121</v>
      </c>
      <c r="D30" s="57">
        <v>0.05</v>
      </c>
      <c r="E30" s="172">
        <f t="shared" si="42"/>
        <v>8.3318200000000009E-2</v>
      </c>
      <c r="F30" s="172">
        <f t="shared" si="35"/>
        <v>0.20635460000000003</v>
      </c>
      <c r="G30" s="172">
        <f t="shared" si="35"/>
        <v>8.3318200000000009E-2</v>
      </c>
      <c r="H30" s="172">
        <f t="shared" si="35"/>
        <v>5.9772700000000005E-2</v>
      </c>
      <c r="I30" s="172">
        <f t="shared" si="35"/>
        <v>5.9772700000000005E-2</v>
      </c>
      <c r="J30" s="172">
        <f t="shared" si="7"/>
        <v>0.20286360000000003</v>
      </c>
      <c r="K30" s="172">
        <f t="shared" si="35"/>
        <v>0.90912740000000003</v>
      </c>
      <c r="L30" s="213">
        <f t="shared" si="35"/>
        <v>9.0000000000000011E-2</v>
      </c>
      <c r="M30" s="213">
        <f t="shared" si="35"/>
        <v>9.0000000000000011E-2</v>
      </c>
      <c r="N30" s="213">
        <f t="shared" si="35"/>
        <v>9.0000000000000011E-2</v>
      </c>
      <c r="O30" s="282">
        <f t="shared" si="36"/>
        <v>0.27</v>
      </c>
      <c r="P30" s="210">
        <f t="shared" si="35"/>
        <v>9.0000000000000011E-2</v>
      </c>
      <c r="Q30" s="210">
        <f t="shared" si="35"/>
        <v>9.0000000000000011E-2</v>
      </c>
      <c r="R30" s="210">
        <f t="shared" si="35"/>
        <v>9.0000000000000011E-2</v>
      </c>
      <c r="S30" s="210">
        <f t="shared" si="37"/>
        <v>0.27</v>
      </c>
      <c r="T30" s="210">
        <f t="shared" si="35"/>
        <v>8.431820000000001E-2</v>
      </c>
      <c r="U30" s="210">
        <f t="shared" si="38"/>
        <v>9.0000000000000011E-2</v>
      </c>
      <c r="V30" s="210">
        <f t="shared" si="38"/>
        <v>9.0000000000000011E-2</v>
      </c>
      <c r="W30" s="210">
        <f t="shared" si="39"/>
        <v>0.26431820000000006</v>
      </c>
      <c r="X30" s="210">
        <f t="shared" si="40"/>
        <v>9.0000000000000011E-2</v>
      </c>
      <c r="Y30" s="210">
        <f t="shared" si="40"/>
        <v>9.0000000000000011E-2</v>
      </c>
      <c r="Z30" s="210">
        <f t="shared" si="40"/>
        <v>9.0000000000000011E-2</v>
      </c>
      <c r="AA30" s="256">
        <f t="shared" si="41"/>
        <v>0.27</v>
      </c>
      <c r="AB30" s="257">
        <f t="shared" si="13"/>
        <v>1.0743182</v>
      </c>
    </row>
    <row r="31" spans="1:28" s="50" customFormat="1" ht="19.5" hidden="1" customHeight="1" x14ac:dyDescent="0.2">
      <c r="A31" s="49"/>
      <c r="B31" s="48"/>
      <c r="C31" s="76" t="s">
        <v>122</v>
      </c>
      <c r="D31" s="57">
        <v>0.05</v>
      </c>
      <c r="E31" s="172">
        <f t="shared" si="42"/>
        <v>8.3318200000000009E-2</v>
      </c>
      <c r="F31" s="172">
        <f t="shared" si="35"/>
        <v>0.20635460000000003</v>
      </c>
      <c r="G31" s="172">
        <f t="shared" si="35"/>
        <v>8.3318200000000009E-2</v>
      </c>
      <c r="H31" s="172">
        <f t="shared" si="35"/>
        <v>5.9772700000000005E-2</v>
      </c>
      <c r="I31" s="172">
        <f t="shared" si="35"/>
        <v>5.9772700000000005E-2</v>
      </c>
      <c r="J31" s="172">
        <f t="shared" si="7"/>
        <v>0.20286360000000003</v>
      </c>
      <c r="K31" s="172">
        <f t="shared" si="35"/>
        <v>0.90912740000000003</v>
      </c>
      <c r="L31" s="213">
        <f t="shared" si="35"/>
        <v>9.0000000000000011E-2</v>
      </c>
      <c r="M31" s="213">
        <f t="shared" si="35"/>
        <v>9.0000000000000011E-2</v>
      </c>
      <c r="N31" s="213">
        <f t="shared" si="35"/>
        <v>9.0000000000000011E-2</v>
      </c>
      <c r="O31" s="282">
        <f t="shared" si="36"/>
        <v>0.27</v>
      </c>
      <c r="P31" s="210">
        <f t="shared" si="35"/>
        <v>9.0000000000000011E-2</v>
      </c>
      <c r="Q31" s="210">
        <f t="shared" si="35"/>
        <v>9.0000000000000011E-2</v>
      </c>
      <c r="R31" s="210">
        <f t="shared" si="35"/>
        <v>9.0000000000000011E-2</v>
      </c>
      <c r="S31" s="210">
        <f t="shared" si="37"/>
        <v>0.27</v>
      </c>
      <c r="T31" s="210">
        <f t="shared" si="35"/>
        <v>8.431820000000001E-2</v>
      </c>
      <c r="U31" s="210">
        <f t="shared" si="38"/>
        <v>9.0000000000000011E-2</v>
      </c>
      <c r="V31" s="210">
        <f t="shared" si="38"/>
        <v>9.0000000000000011E-2</v>
      </c>
      <c r="W31" s="210">
        <f t="shared" si="39"/>
        <v>0.26431820000000006</v>
      </c>
      <c r="X31" s="210">
        <f t="shared" si="40"/>
        <v>9.0000000000000011E-2</v>
      </c>
      <c r="Y31" s="210">
        <f t="shared" si="40"/>
        <v>9.0000000000000011E-2</v>
      </c>
      <c r="Z31" s="210">
        <f t="shared" si="40"/>
        <v>9.0000000000000011E-2</v>
      </c>
      <c r="AA31" s="256">
        <f t="shared" si="41"/>
        <v>0.27</v>
      </c>
      <c r="AB31" s="257">
        <f t="shared" si="13"/>
        <v>1.0743182</v>
      </c>
    </row>
    <row r="32" spans="1:28" s="62" customFormat="1" ht="19.5" customHeight="1" x14ac:dyDescent="0.2">
      <c r="A32" s="424">
        <v>5</v>
      </c>
      <c r="B32" s="425" t="s">
        <v>39</v>
      </c>
      <c r="C32" s="426" t="s">
        <v>40</v>
      </c>
      <c r="D32" s="427">
        <f>SUM(D33:D38)</f>
        <v>1</v>
      </c>
      <c r="E32" s="428">
        <f>'1.Danh muc CPHC'!FT12</f>
        <v>1.1956519999999999</v>
      </c>
      <c r="F32" s="428">
        <f>'1.Danh muc CPHC'!FU12</f>
        <v>3.7973910000000002</v>
      </c>
      <c r="G32" s="428">
        <f>'1.Danh muc CPHC'!FV12</f>
        <v>0.94695600000000002</v>
      </c>
      <c r="H32" s="428">
        <f>'1.Danh muc CPHC'!FW12</f>
        <v>1.337178</v>
      </c>
      <c r="I32" s="428">
        <f>'1.Danh muc CPHC'!FX12</f>
        <v>1.130892</v>
      </c>
      <c r="J32" s="428">
        <f>'1.Danh muc CPHC'!FY12</f>
        <v>3.4150260000000001</v>
      </c>
      <c r="K32" s="428">
        <f>'1.Danh muc CPHC'!FZ12</f>
        <v>14.472417</v>
      </c>
      <c r="L32" s="428">
        <v>1.08</v>
      </c>
      <c r="M32" s="428">
        <v>0.93</v>
      </c>
      <c r="N32" s="428">
        <v>1.36</v>
      </c>
      <c r="O32" s="440">
        <f>SUM(L32:N32)</f>
        <v>3.37</v>
      </c>
      <c r="P32" s="173">
        <v>1.34</v>
      </c>
      <c r="Q32" s="173">
        <v>1.18</v>
      </c>
      <c r="R32" s="173">
        <v>1.1000000000000001</v>
      </c>
      <c r="S32" s="441">
        <f>SUM(P32:R32)</f>
        <v>3.62</v>
      </c>
      <c r="T32" s="173">
        <v>1.17</v>
      </c>
      <c r="U32" s="441">
        <v>1.1000000000000001</v>
      </c>
      <c r="V32" s="441">
        <v>1.1000000000000001</v>
      </c>
      <c r="W32" s="441">
        <f>SUM(T32:V32)</f>
        <v>3.37</v>
      </c>
      <c r="X32" s="441">
        <v>1.1000000000000001</v>
      </c>
      <c r="Y32" s="441">
        <v>1.1000000000000001</v>
      </c>
      <c r="Z32" s="441">
        <v>1.1000000000000001</v>
      </c>
      <c r="AA32" s="441">
        <f>SUM(X32:Z32)</f>
        <v>3.3000000000000003</v>
      </c>
      <c r="AB32" s="441">
        <f t="shared" si="13"/>
        <v>13.66</v>
      </c>
    </row>
    <row r="33" spans="1:28" s="50" customFormat="1" ht="19.5" hidden="1" customHeight="1" x14ac:dyDescent="0.2">
      <c r="A33" s="59"/>
      <c r="B33" s="51"/>
      <c r="C33" s="76" t="s">
        <v>113</v>
      </c>
      <c r="D33" s="57">
        <v>0.2</v>
      </c>
      <c r="E33" s="172">
        <f>E$32*$D33</f>
        <v>0.23913039999999999</v>
      </c>
      <c r="F33" s="172">
        <f t="shared" ref="F33:U38" si="43">F$32*$D33</f>
        <v>0.7594782000000001</v>
      </c>
      <c r="G33" s="172">
        <f t="shared" si="43"/>
        <v>0.18939120000000001</v>
      </c>
      <c r="H33" s="172">
        <f t="shared" si="43"/>
        <v>0.2674356</v>
      </c>
      <c r="I33" s="172">
        <f t="shared" si="43"/>
        <v>0.2261784</v>
      </c>
      <c r="J33" s="172">
        <f t="shared" ref="J33:J59" si="44">SUM(G33:I33)</f>
        <v>0.68300519999999998</v>
      </c>
      <c r="K33" s="172">
        <f t="shared" si="43"/>
        <v>2.8944834000000004</v>
      </c>
      <c r="L33" s="213">
        <f t="shared" si="43"/>
        <v>0.21600000000000003</v>
      </c>
      <c r="M33" s="213">
        <f t="shared" si="43"/>
        <v>0.18600000000000003</v>
      </c>
      <c r="N33" s="213">
        <f t="shared" si="43"/>
        <v>0.27200000000000002</v>
      </c>
      <c r="O33" s="282">
        <f t="shared" ref="O33:O38" si="45">SUM(L33:N33)</f>
        <v>0.67400000000000004</v>
      </c>
      <c r="P33" s="210">
        <f t="shared" si="43"/>
        <v>0.26800000000000002</v>
      </c>
      <c r="Q33" s="210">
        <f t="shared" si="43"/>
        <v>0.23599999999999999</v>
      </c>
      <c r="R33" s="210">
        <f t="shared" si="43"/>
        <v>0.22000000000000003</v>
      </c>
      <c r="S33" s="210">
        <f t="shared" ref="S33:S38" si="46">SUM(P33:R33)</f>
        <v>0.72399999999999998</v>
      </c>
      <c r="T33" s="210">
        <f t="shared" si="43"/>
        <v>0.23399999999999999</v>
      </c>
      <c r="U33" s="210">
        <f t="shared" si="43"/>
        <v>0.22000000000000003</v>
      </c>
      <c r="V33" s="210">
        <f t="shared" ref="U33:V38" si="47">V$32*$D33</f>
        <v>0.22000000000000003</v>
      </c>
      <c r="W33" s="210">
        <f t="shared" ref="W33:W38" si="48">SUM(T33:V33)</f>
        <v>0.67400000000000004</v>
      </c>
      <c r="X33" s="210">
        <f t="shared" ref="X33:Z38" si="49">X$32*$D33</f>
        <v>0.22000000000000003</v>
      </c>
      <c r="Y33" s="210">
        <f t="shared" si="49"/>
        <v>0.22000000000000003</v>
      </c>
      <c r="Z33" s="210">
        <f t="shared" si="49"/>
        <v>0.22000000000000003</v>
      </c>
      <c r="AA33" s="256">
        <f t="shared" ref="AA33:AA38" si="50">SUM(X33:Z33)</f>
        <v>0.66000000000000014</v>
      </c>
      <c r="AB33" s="257">
        <f t="shared" si="13"/>
        <v>2.7319999999999998</v>
      </c>
    </row>
    <row r="34" spans="1:28" s="50" customFormat="1" ht="19.5" hidden="1" customHeight="1" x14ac:dyDescent="0.2">
      <c r="A34" s="59"/>
      <c r="B34" s="51"/>
      <c r="C34" s="76" t="s">
        <v>114</v>
      </c>
      <c r="D34" s="57">
        <v>0.2</v>
      </c>
      <c r="E34" s="172">
        <f t="shared" ref="E34:E38" si="51">E$32*$D34</f>
        <v>0.23913039999999999</v>
      </c>
      <c r="F34" s="172">
        <f t="shared" si="43"/>
        <v>0.7594782000000001</v>
      </c>
      <c r="G34" s="172">
        <f t="shared" si="43"/>
        <v>0.18939120000000001</v>
      </c>
      <c r="H34" s="172">
        <f t="shared" si="43"/>
        <v>0.2674356</v>
      </c>
      <c r="I34" s="172">
        <f t="shared" si="43"/>
        <v>0.2261784</v>
      </c>
      <c r="J34" s="172">
        <f t="shared" si="44"/>
        <v>0.68300519999999998</v>
      </c>
      <c r="K34" s="172">
        <f t="shared" si="43"/>
        <v>2.8944834000000004</v>
      </c>
      <c r="L34" s="213">
        <f t="shared" si="43"/>
        <v>0.21600000000000003</v>
      </c>
      <c r="M34" s="213">
        <f t="shared" si="43"/>
        <v>0.18600000000000003</v>
      </c>
      <c r="N34" s="213">
        <f t="shared" si="43"/>
        <v>0.27200000000000002</v>
      </c>
      <c r="O34" s="282">
        <f t="shared" si="45"/>
        <v>0.67400000000000004</v>
      </c>
      <c r="P34" s="210">
        <f t="shared" si="43"/>
        <v>0.26800000000000002</v>
      </c>
      <c r="Q34" s="210">
        <f t="shared" si="43"/>
        <v>0.23599999999999999</v>
      </c>
      <c r="R34" s="210">
        <f t="shared" si="43"/>
        <v>0.22000000000000003</v>
      </c>
      <c r="S34" s="210">
        <f t="shared" si="46"/>
        <v>0.72399999999999998</v>
      </c>
      <c r="T34" s="210">
        <f t="shared" si="43"/>
        <v>0.23399999999999999</v>
      </c>
      <c r="U34" s="210">
        <f t="shared" si="47"/>
        <v>0.22000000000000003</v>
      </c>
      <c r="V34" s="210">
        <f t="shared" si="47"/>
        <v>0.22000000000000003</v>
      </c>
      <c r="W34" s="210">
        <f t="shared" si="48"/>
        <v>0.67400000000000004</v>
      </c>
      <c r="X34" s="210">
        <f t="shared" si="49"/>
        <v>0.22000000000000003</v>
      </c>
      <c r="Y34" s="210">
        <f t="shared" si="49"/>
        <v>0.22000000000000003</v>
      </c>
      <c r="Z34" s="210">
        <f t="shared" si="49"/>
        <v>0.22000000000000003</v>
      </c>
      <c r="AA34" s="256">
        <f t="shared" si="50"/>
        <v>0.66000000000000014</v>
      </c>
      <c r="AB34" s="257">
        <f t="shared" si="13"/>
        <v>2.7319999999999998</v>
      </c>
    </row>
    <row r="35" spans="1:28" s="50" customFormat="1" ht="19.5" hidden="1" customHeight="1" x14ac:dyDescent="0.2">
      <c r="A35" s="59"/>
      <c r="B35" s="51"/>
      <c r="C35" s="76" t="s">
        <v>117</v>
      </c>
      <c r="D35" s="57">
        <v>0.05</v>
      </c>
      <c r="E35" s="172">
        <f t="shared" si="51"/>
        <v>5.9782599999999998E-2</v>
      </c>
      <c r="F35" s="172">
        <f t="shared" si="43"/>
        <v>0.18986955000000003</v>
      </c>
      <c r="G35" s="172">
        <f t="shared" si="43"/>
        <v>4.7347800000000002E-2</v>
      </c>
      <c r="H35" s="172">
        <f t="shared" si="43"/>
        <v>6.6858899999999999E-2</v>
      </c>
      <c r="I35" s="172">
        <f t="shared" si="43"/>
        <v>5.65446E-2</v>
      </c>
      <c r="J35" s="172">
        <f t="shared" si="44"/>
        <v>0.17075129999999999</v>
      </c>
      <c r="K35" s="172">
        <f t="shared" si="43"/>
        <v>0.72362085000000009</v>
      </c>
      <c r="L35" s="213">
        <f t="shared" si="43"/>
        <v>5.4000000000000006E-2</v>
      </c>
      <c r="M35" s="213">
        <f t="shared" si="43"/>
        <v>4.6500000000000007E-2</v>
      </c>
      <c r="N35" s="213">
        <f t="shared" si="43"/>
        <v>6.8000000000000005E-2</v>
      </c>
      <c r="O35" s="282">
        <f t="shared" si="45"/>
        <v>0.16850000000000001</v>
      </c>
      <c r="P35" s="210">
        <f t="shared" si="43"/>
        <v>6.7000000000000004E-2</v>
      </c>
      <c r="Q35" s="210">
        <f t="shared" si="43"/>
        <v>5.8999999999999997E-2</v>
      </c>
      <c r="R35" s="210">
        <f t="shared" si="43"/>
        <v>5.5000000000000007E-2</v>
      </c>
      <c r="S35" s="210">
        <f t="shared" si="46"/>
        <v>0.18099999999999999</v>
      </c>
      <c r="T35" s="210">
        <f t="shared" si="43"/>
        <v>5.8499999999999996E-2</v>
      </c>
      <c r="U35" s="210">
        <f t="shared" si="47"/>
        <v>5.5000000000000007E-2</v>
      </c>
      <c r="V35" s="210">
        <f t="shared" si="47"/>
        <v>5.5000000000000007E-2</v>
      </c>
      <c r="W35" s="210">
        <f t="shared" si="48"/>
        <v>0.16850000000000001</v>
      </c>
      <c r="X35" s="210">
        <f t="shared" si="49"/>
        <v>5.5000000000000007E-2</v>
      </c>
      <c r="Y35" s="210">
        <f t="shared" si="49"/>
        <v>5.5000000000000007E-2</v>
      </c>
      <c r="Z35" s="210">
        <f t="shared" si="49"/>
        <v>5.5000000000000007E-2</v>
      </c>
      <c r="AA35" s="256">
        <f t="shared" si="50"/>
        <v>0.16500000000000004</v>
      </c>
      <c r="AB35" s="257">
        <f t="shared" si="13"/>
        <v>0.68299999999999994</v>
      </c>
    </row>
    <row r="36" spans="1:28" s="50" customFormat="1" ht="19.5" hidden="1" customHeight="1" x14ac:dyDescent="0.2">
      <c r="A36" s="59"/>
      <c r="B36" s="51"/>
      <c r="C36" s="76" t="s">
        <v>118</v>
      </c>
      <c r="D36" s="57">
        <v>0.05</v>
      </c>
      <c r="E36" s="172">
        <f t="shared" si="51"/>
        <v>5.9782599999999998E-2</v>
      </c>
      <c r="F36" s="172">
        <f t="shared" si="43"/>
        <v>0.18986955000000003</v>
      </c>
      <c r="G36" s="172">
        <f t="shared" si="43"/>
        <v>4.7347800000000002E-2</v>
      </c>
      <c r="H36" s="172">
        <f t="shared" si="43"/>
        <v>6.6858899999999999E-2</v>
      </c>
      <c r="I36" s="172">
        <f t="shared" si="43"/>
        <v>5.65446E-2</v>
      </c>
      <c r="J36" s="172">
        <f t="shared" si="44"/>
        <v>0.17075129999999999</v>
      </c>
      <c r="K36" s="172">
        <f t="shared" si="43"/>
        <v>0.72362085000000009</v>
      </c>
      <c r="L36" s="213">
        <f t="shared" si="43"/>
        <v>5.4000000000000006E-2</v>
      </c>
      <c r="M36" s="213">
        <f t="shared" si="43"/>
        <v>4.6500000000000007E-2</v>
      </c>
      <c r="N36" s="213">
        <f t="shared" si="43"/>
        <v>6.8000000000000005E-2</v>
      </c>
      <c r="O36" s="282">
        <f t="shared" si="45"/>
        <v>0.16850000000000001</v>
      </c>
      <c r="P36" s="210">
        <f t="shared" si="43"/>
        <v>6.7000000000000004E-2</v>
      </c>
      <c r="Q36" s="210">
        <f t="shared" si="43"/>
        <v>5.8999999999999997E-2</v>
      </c>
      <c r="R36" s="210">
        <f t="shared" si="43"/>
        <v>5.5000000000000007E-2</v>
      </c>
      <c r="S36" s="210">
        <f t="shared" si="46"/>
        <v>0.18099999999999999</v>
      </c>
      <c r="T36" s="210">
        <f t="shared" si="43"/>
        <v>5.8499999999999996E-2</v>
      </c>
      <c r="U36" s="210">
        <f t="shared" si="47"/>
        <v>5.5000000000000007E-2</v>
      </c>
      <c r="V36" s="210">
        <f t="shared" si="47"/>
        <v>5.5000000000000007E-2</v>
      </c>
      <c r="W36" s="210">
        <f t="shared" si="48"/>
        <v>0.16850000000000001</v>
      </c>
      <c r="X36" s="210">
        <f t="shared" si="49"/>
        <v>5.5000000000000007E-2</v>
      </c>
      <c r="Y36" s="210">
        <f t="shared" si="49"/>
        <v>5.5000000000000007E-2</v>
      </c>
      <c r="Z36" s="210">
        <f t="shared" si="49"/>
        <v>5.5000000000000007E-2</v>
      </c>
      <c r="AA36" s="256">
        <f t="shared" si="50"/>
        <v>0.16500000000000004</v>
      </c>
      <c r="AB36" s="257">
        <f t="shared" si="13"/>
        <v>0.68299999999999994</v>
      </c>
    </row>
    <row r="37" spans="1:28" s="50" customFormat="1" ht="19.5" hidden="1" customHeight="1" x14ac:dyDescent="0.2">
      <c r="A37" s="59"/>
      <c r="B37" s="51"/>
      <c r="C37" s="76" t="s">
        <v>121</v>
      </c>
      <c r="D37" s="57">
        <v>0.25</v>
      </c>
      <c r="E37" s="172">
        <f t="shared" si="51"/>
        <v>0.29891299999999998</v>
      </c>
      <c r="F37" s="172">
        <f t="shared" si="43"/>
        <v>0.94934775000000005</v>
      </c>
      <c r="G37" s="172">
        <f t="shared" si="43"/>
        <v>0.236739</v>
      </c>
      <c r="H37" s="172">
        <f t="shared" si="43"/>
        <v>0.33429449999999999</v>
      </c>
      <c r="I37" s="172">
        <f t="shared" si="43"/>
        <v>0.282723</v>
      </c>
      <c r="J37" s="172">
        <f t="shared" si="44"/>
        <v>0.85375650000000003</v>
      </c>
      <c r="K37" s="172">
        <f t="shared" si="43"/>
        <v>3.61810425</v>
      </c>
      <c r="L37" s="213">
        <f t="shared" si="43"/>
        <v>0.27</v>
      </c>
      <c r="M37" s="213">
        <f t="shared" si="43"/>
        <v>0.23250000000000001</v>
      </c>
      <c r="N37" s="237">
        <f t="shared" si="43"/>
        <v>0.34</v>
      </c>
      <c r="O37" s="284">
        <f t="shared" si="45"/>
        <v>0.84250000000000003</v>
      </c>
      <c r="P37" s="212">
        <f t="shared" si="43"/>
        <v>0.33500000000000002</v>
      </c>
      <c r="Q37" s="212">
        <f t="shared" si="43"/>
        <v>0.29499999999999998</v>
      </c>
      <c r="R37" s="212">
        <f t="shared" si="43"/>
        <v>0.27500000000000002</v>
      </c>
      <c r="S37" s="212">
        <f t="shared" si="46"/>
        <v>0.90500000000000003</v>
      </c>
      <c r="T37" s="210">
        <f t="shared" si="43"/>
        <v>0.29249999999999998</v>
      </c>
      <c r="U37" s="210">
        <f t="shared" si="47"/>
        <v>0.27500000000000002</v>
      </c>
      <c r="V37" s="210">
        <f t="shared" si="47"/>
        <v>0.27500000000000002</v>
      </c>
      <c r="W37" s="210">
        <f t="shared" si="48"/>
        <v>0.84250000000000003</v>
      </c>
      <c r="X37" s="210">
        <f t="shared" si="49"/>
        <v>0.27500000000000002</v>
      </c>
      <c r="Y37" s="210">
        <f t="shared" si="49"/>
        <v>0.27500000000000002</v>
      </c>
      <c r="Z37" s="210">
        <f t="shared" si="49"/>
        <v>0.27500000000000002</v>
      </c>
      <c r="AA37" s="256">
        <f t="shared" si="50"/>
        <v>0.82500000000000007</v>
      </c>
      <c r="AB37" s="257">
        <f t="shared" si="13"/>
        <v>3.415</v>
      </c>
    </row>
    <row r="38" spans="1:28" s="50" customFormat="1" ht="19.5" hidden="1" customHeight="1" x14ac:dyDescent="0.2">
      <c r="A38" s="59"/>
      <c r="B38" s="51"/>
      <c r="C38" s="76" t="s">
        <v>122</v>
      </c>
      <c r="D38" s="57">
        <v>0.25</v>
      </c>
      <c r="E38" s="172">
        <f t="shared" si="51"/>
        <v>0.29891299999999998</v>
      </c>
      <c r="F38" s="172">
        <f t="shared" si="43"/>
        <v>0.94934775000000005</v>
      </c>
      <c r="G38" s="172">
        <f t="shared" si="43"/>
        <v>0.236739</v>
      </c>
      <c r="H38" s="172">
        <f t="shared" si="43"/>
        <v>0.33429449999999999</v>
      </c>
      <c r="I38" s="172">
        <f t="shared" si="43"/>
        <v>0.282723</v>
      </c>
      <c r="J38" s="172">
        <f t="shared" si="44"/>
        <v>0.85375650000000003</v>
      </c>
      <c r="K38" s="172">
        <f t="shared" si="43"/>
        <v>3.61810425</v>
      </c>
      <c r="L38" s="213">
        <f t="shared" si="43"/>
        <v>0.27</v>
      </c>
      <c r="M38" s="213">
        <f t="shared" si="43"/>
        <v>0.23250000000000001</v>
      </c>
      <c r="N38" s="213">
        <f t="shared" si="43"/>
        <v>0.34</v>
      </c>
      <c r="O38" s="282">
        <f t="shared" si="45"/>
        <v>0.84250000000000003</v>
      </c>
      <c r="P38" s="213">
        <f t="shared" si="43"/>
        <v>0.33500000000000002</v>
      </c>
      <c r="Q38" s="213">
        <f t="shared" si="43"/>
        <v>0.29499999999999998</v>
      </c>
      <c r="R38" s="213">
        <f t="shared" si="43"/>
        <v>0.27500000000000002</v>
      </c>
      <c r="S38" s="213">
        <f t="shared" si="46"/>
        <v>0.90500000000000003</v>
      </c>
      <c r="T38" s="213">
        <f t="shared" si="43"/>
        <v>0.29249999999999998</v>
      </c>
      <c r="U38" s="213">
        <f t="shared" si="47"/>
        <v>0.27500000000000002</v>
      </c>
      <c r="V38" s="213">
        <f t="shared" si="47"/>
        <v>0.27500000000000002</v>
      </c>
      <c r="W38" s="213">
        <f t="shared" si="48"/>
        <v>0.84250000000000003</v>
      </c>
      <c r="X38" s="213">
        <f t="shared" si="49"/>
        <v>0.27500000000000002</v>
      </c>
      <c r="Y38" s="213">
        <f t="shared" si="49"/>
        <v>0.27500000000000002</v>
      </c>
      <c r="Z38" s="213">
        <f t="shared" si="49"/>
        <v>0.27500000000000002</v>
      </c>
      <c r="AA38" s="256">
        <f t="shared" si="50"/>
        <v>0.82500000000000007</v>
      </c>
      <c r="AB38" s="257">
        <f t="shared" si="13"/>
        <v>3.415</v>
      </c>
    </row>
    <row r="39" spans="1:28" s="62" customFormat="1" ht="19.5" customHeight="1" x14ac:dyDescent="0.2">
      <c r="A39" s="424">
        <v>6</v>
      </c>
      <c r="B39" s="425" t="s">
        <v>41</v>
      </c>
      <c r="C39" s="426" t="s">
        <v>42</v>
      </c>
      <c r="D39" s="423">
        <f>SUM(D40:D45)</f>
        <v>1</v>
      </c>
      <c r="E39" s="173">
        <f>'1.Danh muc CPHC'!FT13</f>
        <v>0.88223200000000002</v>
      </c>
      <c r="F39" s="173">
        <f>'1.Danh muc CPHC'!FU13</f>
        <v>2.786556</v>
      </c>
      <c r="G39" s="173">
        <f>'1.Danh muc CPHC'!FV13</f>
        <v>0.850576</v>
      </c>
      <c r="H39" s="173">
        <f>'1.Danh muc CPHC'!FW13</f>
        <v>0.52674399999999999</v>
      </c>
      <c r="I39" s="173">
        <f>'1.Danh muc CPHC'!FX13</f>
        <v>0.59939799999999999</v>
      </c>
      <c r="J39" s="173">
        <f>'1.Danh muc CPHC'!FY13</f>
        <v>1.976718</v>
      </c>
      <c r="K39" s="173">
        <f>'1.Danh muc CPHC'!FZ13</f>
        <v>10.004770000000001</v>
      </c>
      <c r="L39" s="173">
        <v>0.67464799999999991</v>
      </c>
      <c r="M39" s="173">
        <v>0.57085600000000003</v>
      </c>
      <c r="N39" s="173">
        <v>0.85628400000000005</v>
      </c>
      <c r="O39" s="100">
        <f>SUM(L39:N39)</f>
        <v>2.101788</v>
      </c>
      <c r="P39" s="173">
        <v>0.83033599999999996</v>
      </c>
      <c r="Q39" s="173">
        <v>0.93412799999999996</v>
      </c>
      <c r="R39" s="173">
        <v>0.83033599999999996</v>
      </c>
      <c r="S39" s="236">
        <f>SUM(P39:R39)</f>
        <v>2.5947999999999998</v>
      </c>
      <c r="T39" s="173">
        <v>0.75249200000000005</v>
      </c>
      <c r="U39" s="236">
        <v>0.8</v>
      </c>
      <c r="V39" s="236">
        <v>0.8</v>
      </c>
      <c r="W39" s="236">
        <f>SUM(T39:V39)</f>
        <v>2.3524919999999998</v>
      </c>
      <c r="X39" s="236">
        <v>0.8</v>
      </c>
      <c r="Y39" s="236">
        <v>0.8</v>
      </c>
      <c r="Z39" s="236">
        <v>0.8</v>
      </c>
      <c r="AA39" s="236">
        <f>SUM(X39:Z39)</f>
        <v>2.4000000000000004</v>
      </c>
      <c r="AB39" s="236">
        <f t="shared" si="13"/>
        <v>9.4490799999999986</v>
      </c>
    </row>
    <row r="40" spans="1:28" s="50" customFormat="1" ht="19.5" hidden="1" customHeight="1" x14ac:dyDescent="0.2">
      <c r="A40" s="59"/>
      <c r="B40" s="51"/>
      <c r="C40" s="76" t="s">
        <v>113</v>
      </c>
      <c r="D40" s="57">
        <v>0.2</v>
      </c>
      <c r="E40" s="172">
        <f>E$39*$D40</f>
        <v>0.1764464</v>
      </c>
      <c r="F40" s="172">
        <f t="shared" ref="F40:U45" si="52">F$39*$D40</f>
        <v>0.55731120000000001</v>
      </c>
      <c r="G40" s="172">
        <f t="shared" si="52"/>
        <v>0.17011520000000002</v>
      </c>
      <c r="H40" s="172">
        <f t="shared" si="52"/>
        <v>0.10534880000000001</v>
      </c>
      <c r="I40" s="172">
        <f t="shared" si="52"/>
        <v>0.1198796</v>
      </c>
      <c r="J40" s="172">
        <f t="shared" si="44"/>
        <v>0.39534360000000002</v>
      </c>
      <c r="K40" s="172">
        <f t="shared" si="52"/>
        <v>2.0009540000000001</v>
      </c>
      <c r="L40" s="213">
        <f t="shared" si="52"/>
        <v>0.13492959999999998</v>
      </c>
      <c r="M40" s="213">
        <f t="shared" si="52"/>
        <v>0.11417120000000001</v>
      </c>
      <c r="N40" s="237">
        <f t="shared" si="52"/>
        <v>0.17125680000000001</v>
      </c>
      <c r="O40" s="284">
        <f t="shared" ref="O40:O45" si="53">SUM(L40:N40)</f>
        <v>0.4203576</v>
      </c>
      <c r="P40" s="210">
        <f t="shared" si="52"/>
        <v>0.1660672</v>
      </c>
      <c r="Q40" s="210">
        <f t="shared" si="52"/>
        <v>0.18682560000000001</v>
      </c>
      <c r="R40" s="210">
        <f t="shared" si="52"/>
        <v>0.1660672</v>
      </c>
      <c r="S40" s="210">
        <f t="shared" ref="S40:S45" si="54">SUM(P40:R40)</f>
        <v>0.51895999999999998</v>
      </c>
      <c r="T40" s="210">
        <f t="shared" si="52"/>
        <v>0.15049840000000003</v>
      </c>
      <c r="U40" s="210">
        <f t="shared" si="52"/>
        <v>0.16000000000000003</v>
      </c>
      <c r="V40" s="210">
        <f t="shared" ref="U40:V45" si="55">V$39*$D40</f>
        <v>0.16000000000000003</v>
      </c>
      <c r="W40" s="210">
        <f t="shared" ref="W40:W45" si="56">SUM(T40:V40)</f>
        <v>0.47049840000000009</v>
      </c>
      <c r="X40" s="210">
        <f t="shared" ref="X40:Z45" si="57">X$39*$D40</f>
        <v>0.16000000000000003</v>
      </c>
      <c r="Y40" s="210">
        <f t="shared" si="57"/>
        <v>0.16000000000000003</v>
      </c>
      <c r="Z40" s="210">
        <f t="shared" si="57"/>
        <v>0.16000000000000003</v>
      </c>
      <c r="AA40" s="256">
        <f t="shared" ref="AA40:AA45" si="58">SUM(X40:Z40)</f>
        <v>0.48000000000000009</v>
      </c>
      <c r="AB40" s="257">
        <f t="shared" si="13"/>
        <v>1.8898160000000002</v>
      </c>
    </row>
    <row r="41" spans="1:28" s="50" customFormat="1" ht="19.5" hidden="1" customHeight="1" x14ac:dyDescent="0.2">
      <c r="A41" s="59"/>
      <c r="B41" s="51"/>
      <c r="C41" s="76" t="s">
        <v>114</v>
      </c>
      <c r="D41" s="57">
        <v>0.2</v>
      </c>
      <c r="E41" s="172">
        <f t="shared" ref="E41:E45" si="59">E$39*$D41</f>
        <v>0.1764464</v>
      </c>
      <c r="F41" s="172">
        <f t="shared" si="52"/>
        <v>0.55731120000000001</v>
      </c>
      <c r="G41" s="172">
        <f t="shared" si="52"/>
        <v>0.17011520000000002</v>
      </c>
      <c r="H41" s="172">
        <f t="shared" si="52"/>
        <v>0.10534880000000001</v>
      </c>
      <c r="I41" s="172">
        <f t="shared" si="52"/>
        <v>0.1198796</v>
      </c>
      <c r="J41" s="172">
        <f t="shared" si="44"/>
        <v>0.39534360000000002</v>
      </c>
      <c r="K41" s="172">
        <f t="shared" si="52"/>
        <v>2.0009540000000001</v>
      </c>
      <c r="L41" s="213">
        <f t="shared" si="52"/>
        <v>0.13492959999999998</v>
      </c>
      <c r="M41" s="213">
        <f t="shared" si="52"/>
        <v>0.11417120000000001</v>
      </c>
      <c r="N41" s="237">
        <f t="shared" si="52"/>
        <v>0.17125680000000001</v>
      </c>
      <c r="O41" s="284">
        <f t="shared" si="53"/>
        <v>0.4203576</v>
      </c>
      <c r="P41" s="210">
        <f t="shared" si="52"/>
        <v>0.1660672</v>
      </c>
      <c r="Q41" s="210">
        <f t="shared" si="52"/>
        <v>0.18682560000000001</v>
      </c>
      <c r="R41" s="210">
        <f t="shared" si="52"/>
        <v>0.1660672</v>
      </c>
      <c r="S41" s="210">
        <f t="shared" si="54"/>
        <v>0.51895999999999998</v>
      </c>
      <c r="T41" s="210">
        <f t="shared" si="52"/>
        <v>0.15049840000000003</v>
      </c>
      <c r="U41" s="210">
        <f t="shared" si="55"/>
        <v>0.16000000000000003</v>
      </c>
      <c r="V41" s="210">
        <f t="shared" si="55"/>
        <v>0.16000000000000003</v>
      </c>
      <c r="W41" s="210">
        <f t="shared" si="56"/>
        <v>0.47049840000000009</v>
      </c>
      <c r="X41" s="210">
        <f t="shared" si="57"/>
        <v>0.16000000000000003</v>
      </c>
      <c r="Y41" s="210">
        <f t="shared" si="57"/>
        <v>0.16000000000000003</v>
      </c>
      <c r="Z41" s="210">
        <f t="shared" si="57"/>
        <v>0.16000000000000003</v>
      </c>
      <c r="AA41" s="256">
        <f t="shared" si="58"/>
        <v>0.48000000000000009</v>
      </c>
      <c r="AB41" s="257">
        <f t="shared" si="13"/>
        <v>1.8898160000000002</v>
      </c>
    </row>
    <row r="42" spans="1:28" s="50" customFormat="1" ht="19.5" hidden="1" customHeight="1" x14ac:dyDescent="0.2">
      <c r="A42" s="59"/>
      <c r="B42" s="51"/>
      <c r="C42" s="76" t="s">
        <v>117</v>
      </c>
      <c r="D42" s="57">
        <v>0.15</v>
      </c>
      <c r="E42" s="172">
        <f t="shared" si="59"/>
        <v>0.1323348</v>
      </c>
      <c r="F42" s="172">
        <f t="shared" si="52"/>
        <v>0.4179834</v>
      </c>
      <c r="G42" s="172">
        <f t="shared" si="52"/>
        <v>0.12758639999999999</v>
      </c>
      <c r="H42" s="172">
        <f t="shared" si="52"/>
        <v>7.9011600000000001E-2</v>
      </c>
      <c r="I42" s="172">
        <f t="shared" si="52"/>
        <v>8.9909699999999995E-2</v>
      </c>
      <c r="J42" s="172">
        <f t="shared" si="44"/>
        <v>0.29650769999999999</v>
      </c>
      <c r="K42" s="172">
        <f t="shared" si="52"/>
        <v>1.5007155000000001</v>
      </c>
      <c r="L42" s="213">
        <f t="shared" si="52"/>
        <v>0.10119719999999999</v>
      </c>
      <c r="M42" s="213">
        <f t="shared" si="52"/>
        <v>8.5628400000000007E-2</v>
      </c>
      <c r="N42" s="237">
        <f t="shared" si="52"/>
        <v>0.12844259999999999</v>
      </c>
      <c r="O42" s="284">
        <f t="shared" si="53"/>
        <v>0.3152682</v>
      </c>
      <c r="P42" s="210">
        <f t="shared" si="52"/>
        <v>0.12455039999999999</v>
      </c>
      <c r="Q42" s="210">
        <f t="shared" si="52"/>
        <v>0.1401192</v>
      </c>
      <c r="R42" s="210">
        <f t="shared" si="52"/>
        <v>0.12455039999999999</v>
      </c>
      <c r="S42" s="210">
        <f t="shared" si="54"/>
        <v>0.38922000000000001</v>
      </c>
      <c r="T42" s="210">
        <f t="shared" si="52"/>
        <v>0.1128738</v>
      </c>
      <c r="U42" s="210">
        <f t="shared" si="55"/>
        <v>0.12</v>
      </c>
      <c r="V42" s="210">
        <f t="shared" si="55"/>
        <v>0.12</v>
      </c>
      <c r="W42" s="210">
        <f t="shared" si="56"/>
        <v>0.35287380000000002</v>
      </c>
      <c r="X42" s="210">
        <f t="shared" si="57"/>
        <v>0.12</v>
      </c>
      <c r="Y42" s="210">
        <f t="shared" si="57"/>
        <v>0.12</v>
      </c>
      <c r="Z42" s="210">
        <f t="shared" si="57"/>
        <v>0.12</v>
      </c>
      <c r="AA42" s="256">
        <f t="shared" si="58"/>
        <v>0.36</v>
      </c>
      <c r="AB42" s="257">
        <f t="shared" si="13"/>
        <v>1.417362</v>
      </c>
    </row>
    <row r="43" spans="1:28" s="50" customFormat="1" ht="19.5" hidden="1" customHeight="1" x14ac:dyDescent="0.2">
      <c r="A43" s="59"/>
      <c r="B43" s="51"/>
      <c r="C43" s="76" t="s">
        <v>118</v>
      </c>
      <c r="D43" s="57">
        <v>0.15</v>
      </c>
      <c r="E43" s="172">
        <f t="shared" si="59"/>
        <v>0.1323348</v>
      </c>
      <c r="F43" s="172">
        <f t="shared" si="52"/>
        <v>0.4179834</v>
      </c>
      <c r="G43" s="172">
        <f t="shared" si="52"/>
        <v>0.12758639999999999</v>
      </c>
      <c r="H43" s="172">
        <f t="shared" si="52"/>
        <v>7.9011600000000001E-2</v>
      </c>
      <c r="I43" s="172">
        <f t="shared" si="52"/>
        <v>8.9909699999999995E-2</v>
      </c>
      <c r="J43" s="172">
        <f t="shared" si="44"/>
        <v>0.29650769999999999</v>
      </c>
      <c r="K43" s="172">
        <f t="shared" si="52"/>
        <v>1.5007155000000001</v>
      </c>
      <c r="L43" s="213">
        <f t="shared" si="52"/>
        <v>0.10119719999999999</v>
      </c>
      <c r="M43" s="213">
        <f t="shared" si="52"/>
        <v>8.5628400000000007E-2</v>
      </c>
      <c r="N43" s="237">
        <f t="shared" si="52"/>
        <v>0.12844259999999999</v>
      </c>
      <c r="O43" s="284">
        <f t="shared" si="53"/>
        <v>0.3152682</v>
      </c>
      <c r="P43" s="210">
        <f t="shared" si="52"/>
        <v>0.12455039999999999</v>
      </c>
      <c r="Q43" s="210">
        <f t="shared" si="52"/>
        <v>0.1401192</v>
      </c>
      <c r="R43" s="210">
        <f t="shared" si="52"/>
        <v>0.12455039999999999</v>
      </c>
      <c r="S43" s="210">
        <f t="shared" si="54"/>
        <v>0.38922000000000001</v>
      </c>
      <c r="T43" s="210">
        <f t="shared" si="52"/>
        <v>0.1128738</v>
      </c>
      <c r="U43" s="210">
        <f t="shared" si="55"/>
        <v>0.12</v>
      </c>
      <c r="V43" s="210">
        <f t="shared" si="55"/>
        <v>0.12</v>
      </c>
      <c r="W43" s="210">
        <f t="shared" si="56"/>
        <v>0.35287380000000002</v>
      </c>
      <c r="X43" s="210">
        <f t="shared" si="57"/>
        <v>0.12</v>
      </c>
      <c r="Y43" s="210">
        <f t="shared" si="57"/>
        <v>0.12</v>
      </c>
      <c r="Z43" s="210">
        <f t="shared" si="57"/>
        <v>0.12</v>
      </c>
      <c r="AA43" s="256">
        <f t="shared" si="58"/>
        <v>0.36</v>
      </c>
      <c r="AB43" s="257">
        <f t="shared" si="13"/>
        <v>1.417362</v>
      </c>
    </row>
    <row r="44" spans="1:28" s="50" customFormat="1" ht="19.5" hidden="1" customHeight="1" x14ac:dyDescent="0.2">
      <c r="A44" s="59"/>
      <c r="B44" s="51"/>
      <c r="C44" s="76" t="s">
        <v>121</v>
      </c>
      <c r="D44" s="57">
        <v>0.15</v>
      </c>
      <c r="E44" s="172">
        <f t="shared" si="59"/>
        <v>0.1323348</v>
      </c>
      <c r="F44" s="172">
        <f t="shared" si="52"/>
        <v>0.4179834</v>
      </c>
      <c r="G44" s="172">
        <f t="shared" si="52"/>
        <v>0.12758639999999999</v>
      </c>
      <c r="H44" s="172">
        <f t="shared" si="52"/>
        <v>7.9011600000000001E-2</v>
      </c>
      <c r="I44" s="172">
        <f t="shared" si="52"/>
        <v>8.9909699999999995E-2</v>
      </c>
      <c r="J44" s="172">
        <f t="shared" si="44"/>
        <v>0.29650769999999999</v>
      </c>
      <c r="K44" s="172">
        <f t="shared" si="52"/>
        <v>1.5007155000000001</v>
      </c>
      <c r="L44" s="213">
        <f t="shared" si="52"/>
        <v>0.10119719999999999</v>
      </c>
      <c r="M44" s="213">
        <f t="shared" si="52"/>
        <v>8.5628400000000007E-2</v>
      </c>
      <c r="N44" s="237">
        <f t="shared" si="52"/>
        <v>0.12844259999999999</v>
      </c>
      <c r="O44" s="284">
        <f t="shared" si="53"/>
        <v>0.3152682</v>
      </c>
      <c r="P44" s="210">
        <f t="shared" si="52"/>
        <v>0.12455039999999999</v>
      </c>
      <c r="Q44" s="210">
        <f t="shared" si="52"/>
        <v>0.1401192</v>
      </c>
      <c r="R44" s="210">
        <f t="shared" si="52"/>
        <v>0.12455039999999999</v>
      </c>
      <c r="S44" s="210">
        <f t="shared" si="54"/>
        <v>0.38922000000000001</v>
      </c>
      <c r="T44" s="210">
        <f t="shared" si="52"/>
        <v>0.1128738</v>
      </c>
      <c r="U44" s="210">
        <f t="shared" si="55"/>
        <v>0.12</v>
      </c>
      <c r="V44" s="210">
        <f t="shared" si="55"/>
        <v>0.12</v>
      </c>
      <c r="W44" s="210">
        <f t="shared" si="56"/>
        <v>0.35287380000000002</v>
      </c>
      <c r="X44" s="210">
        <f t="shared" si="57"/>
        <v>0.12</v>
      </c>
      <c r="Y44" s="210">
        <f t="shared" si="57"/>
        <v>0.12</v>
      </c>
      <c r="Z44" s="210">
        <f t="shared" si="57"/>
        <v>0.12</v>
      </c>
      <c r="AA44" s="256">
        <f t="shared" si="58"/>
        <v>0.36</v>
      </c>
      <c r="AB44" s="257">
        <f t="shared" si="13"/>
        <v>1.417362</v>
      </c>
    </row>
    <row r="45" spans="1:28" s="50" customFormat="1" ht="19.5" hidden="1" customHeight="1" x14ac:dyDescent="0.2">
      <c r="A45" s="59"/>
      <c r="B45" s="51"/>
      <c r="C45" s="76" t="s">
        <v>122</v>
      </c>
      <c r="D45" s="57">
        <v>0.15</v>
      </c>
      <c r="E45" s="172">
        <f t="shared" si="59"/>
        <v>0.1323348</v>
      </c>
      <c r="F45" s="172">
        <f t="shared" si="52"/>
        <v>0.4179834</v>
      </c>
      <c r="G45" s="172">
        <f t="shared" si="52"/>
        <v>0.12758639999999999</v>
      </c>
      <c r="H45" s="172">
        <f t="shared" si="52"/>
        <v>7.9011600000000001E-2</v>
      </c>
      <c r="I45" s="172">
        <f t="shared" si="52"/>
        <v>8.9909699999999995E-2</v>
      </c>
      <c r="J45" s="172">
        <f t="shared" si="44"/>
        <v>0.29650769999999999</v>
      </c>
      <c r="K45" s="172">
        <f t="shared" si="52"/>
        <v>1.5007155000000001</v>
      </c>
      <c r="L45" s="213">
        <f t="shared" si="52"/>
        <v>0.10119719999999999</v>
      </c>
      <c r="M45" s="213">
        <f t="shared" si="52"/>
        <v>8.5628400000000007E-2</v>
      </c>
      <c r="N45" s="237">
        <f t="shared" si="52"/>
        <v>0.12844259999999999</v>
      </c>
      <c r="O45" s="284">
        <f t="shared" si="53"/>
        <v>0.3152682</v>
      </c>
      <c r="P45" s="210">
        <f t="shared" si="52"/>
        <v>0.12455039999999999</v>
      </c>
      <c r="Q45" s="210">
        <f t="shared" si="52"/>
        <v>0.1401192</v>
      </c>
      <c r="R45" s="210">
        <f t="shared" si="52"/>
        <v>0.12455039999999999</v>
      </c>
      <c r="S45" s="210">
        <f t="shared" si="54"/>
        <v>0.38922000000000001</v>
      </c>
      <c r="T45" s="210">
        <f t="shared" si="52"/>
        <v>0.1128738</v>
      </c>
      <c r="U45" s="210">
        <f t="shared" si="55"/>
        <v>0.12</v>
      </c>
      <c r="V45" s="210">
        <f t="shared" si="55"/>
        <v>0.12</v>
      </c>
      <c r="W45" s="210">
        <f t="shared" si="56"/>
        <v>0.35287380000000002</v>
      </c>
      <c r="X45" s="210">
        <f t="shared" si="57"/>
        <v>0.12</v>
      </c>
      <c r="Y45" s="210">
        <f t="shared" si="57"/>
        <v>0.12</v>
      </c>
      <c r="Z45" s="210">
        <f t="shared" si="57"/>
        <v>0.12</v>
      </c>
      <c r="AA45" s="256">
        <f t="shared" si="58"/>
        <v>0.36</v>
      </c>
      <c r="AB45" s="257">
        <f t="shared" si="13"/>
        <v>1.417362</v>
      </c>
    </row>
    <row r="46" spans="1:28" s="62" customFormat="1" ht="19.5" customHeight="1" x14ac:dyDescent="0.2">
      <c r="A46" s="424">
        <v>7</v>
      </c>
      <c r="B46" s="425" t="s">
        <v>43</v>
      </c>
      <c r="C46" s="426" t="s">
        <v>44</v>
      </c>
      <c r="D46" s="423">
        <f>SUM(D47:D52)</f>
        <v>1</v>
      </c>
      <c r="E46" s="173">
        <f>'1.Danh muc CPHC'!FT14</f>
        <v>0.67410999999999999</v>
      </c>
      <c r="F46" s="173">
        <f>'1.Danh muc CPHC'!FU14</f>
        <v>2.5350739999999998</v>
      </c>
      <c r="G46" s="173">
        <f>'1.Danh muc CPHC'!FV14</f>
        <v>0.62819800000000003</v>
      </c>
      <c r="H46" s="173">
        <f>'1.Danh muc CPHC'!FW14</f>
        <v>0.74254500000000001</v>
      </c>
      <c r="I46" s="173">
        <f>'1.Danh muc CPHC'!FX14</f>
        <v>0.72454499999999999</v>
      </c>
      <c r="J46" s="173">
        <f>'1.Danh muc CPHC'!FY14</f>
        <v>2.095288</v>
      </c>
      <c r="K46" s="173">
        <f>'1.Danh muc CPHC'!FZ14</f>
        <v>14.677130999999999</v>
      </c>
      <c r="L46" s="173">
        <v>0.76109499999999997</v>
      </c>
      <c r="M46" s="173">
        <v>0.74609499999999995</v>
      </c>
      <c r="N46" s="173">
        <v>0.78909499999999999</v>
      </c>
      <c r="O46" s="100">
        <f>SUM(L46:N46)</f>
        <v>2.2962850000000001</v>
      </c>
      <c r="P46" s="173">
        <v>0.78709499999999999</v>
      </c>
      <c r="Q46" s="173">
        <v>1.5710949999999999</v>
      </c>
      <c r="R46" s="173">
        <v>0.76309499999999997</v>
      </c>
      <c r="S46" s="236">
        <f>SUM(P46:R46)</f>
        <v>3.1212849999999999</v>
      </c>
      <c r="T46" s="173">
        <v>0.77009499999999997</v>
      </c>
      <c r="U46" s="236">
        <v>1</v>
      </c>
      <c r="V46" s="236">
        <v>1</v>
      </c>
      <c r="W46" s="236">
        <f>SUM(T46:V46)</f>
        <v>2.770095</v>
      </c>
      <c r="X46" s="236">
        <v>1</v>
      </c>
      <c r="Y46" s="236">
        <v>1</v>
      </c>
      <c r="Z46" s="236">
        <v>1</v>
      </c>
      <c r="AA46" s="236">
        <f>SUM(X46:Z46)</f>
        <v>3</v>
      </c>
      <c r="AB46" s="236">
        <f t="shared" si="13"/>
        <v>11.187664999999999</v>
      </c>
    </row>
    <row r="47" spans="1:28" s="50" customFormat="1" ht="19.5" hidden="1" customHeight="1" x14ac:dyDescent="0.2">
      <c r="A47" s="59"/>
      <c r="B47" s="51"/>
      <c r="C47" s="76" t="s">
        <v>113</v>
      </c>
      <c r="D47" s="63">
        <v>0.15</v>
      </c>
      <c r="E47" s="172">
        <f>E$46*$D47</f>
        <v>0.1011165</v>
      </c>
      <c r="F47" s="172">
        <f t="shared" ref="F47:U52" si="60">F$46*$D47</f>
        <v>0.38026109999999996</v>
      </c>
      <c r="G47" s="172">
        <f t="shared" si="60"/>
        <v>9.42297E-2</v>
      </c>
      <c r="H47" s="172">
        <f t="shared" si="60"/>
        <v>0.11138175</v>
      </c>
      <c r="I47" s="172">
        <f t="shared" si="60"/>
        <v>0.10868174999999999</v>
      </c>
      <c r="J47" s="172">
        <f t="shared" si="44"/>
        <v>0.31429319999999999</v>
      </c>
      <c r="K47" s="172">
        <f t="shared" si="60"/>
        <v>2.2015696499999997</v>
      </c>
      <c r="L47" s="213">
        <f t="shared" si="60"/>
        <v>0.11416424999999999</v>
      </c>
      <c r="M47" s="213">
        <f t="shared" si="60"/>
        <v>0.11191424999999999</v>
      </c>
      <c r="N47" s="237">
        <f t="shared" si="60"/>
        <v>0.11836424999999999</v>
      </c>
      <c r="O47" s="284">
        <f t="shared" ref="O47:O52" si="61">SUM(L47:N47)</f>
        <v>0.34444274999999996</v>
      </c>
      <c r="P47" s="210">
        <f t="shared" si="60"/>
        <v>0.11806425</v>
      </c>
      <c r="Q47" s="210">
        <f t="shared" si="60"/>
        <v>0.23566424999999996</v>
      </c>
      <c r="R47" s="210">
        <f t="shared" si="60"/>
        <v>0.11446424999999999</v>
      </c>
      <c r="S47" s="210">
        <f t="shared" ref="S47:S52" si="62">SUM(P47:R47)</f>
        <v>0.46819274999999994</v>
      </c>
      <c r="T47" s="210">
        <f t="shared" si="60"/>
        <v>0.11551424999999998</v>
      </c>
      <c r="U47" s="210">
        <f t="shared" si="60"/>
        <v>0.15</v>
      </c>
      <c r="V47" s="210">
        <f t="shared" ref="U47:V52" si="63">V$46*$D47</f>
        <v>0.15</v>
      </c>
      <c r="W47" s="210">
        <f t="shared" ref="W47:W52" si="64">SUM(T47:V47)</f>
        <v>0.41551424999999997</v>
      </c>
      <c r="X47" s="210">
        <f t="shared" ref="X47:Z52" si="65">X$46*$D47</f>
        <v>0.15</v>
      </c>
      <c r="Y47" s="210">
        <f t="shared" si="65"/>
        <v>0.15</v>
      </c>
      <c r="Z47" s="210">
        <f t="shared" si="65"/>
        <v>0.15</v>
      </c>
      <c r="AA47" s="256">
        <f t="shared" ref="AA47:AA52" si="66">SUM(X47:Z47)</f>
        <v>0.44999999999999996</v>
      </c>
      <c r="AB47" s="257">
        <f t="shared" si="13"/>
        <v>1.67814975</v>
      </c>
    </row>
    <row r="48" spans="1:28" s="50" customFormat="1" ht="19.5" hidden="1" customHeight="1" x14ac:dyDescent="0.2">
      <c r="A48" s="59"/>
      <c r="B48" s="51"/>
      <c r="C48" s="76" t="s">
        <v>114</v>
      </c>
      <c r="D48" s="63">
        <v>0.15</v>
      </c>
      <c r="E48" s="172">
        <f t="shared" ref="E48:E52" si="67">E$46*$D48</f>
        <v>0.1011165</v>
      </c>
      <c r="F48" s="172">
        <f t="shared" si="60"/>
        <v>0.38026109999999996</v>
      </c>
      <c r="G48" s="172">
        <f t="shared" si="60"/>
        <v>9.42297E-2</v>
      </c>
      <c r="H48" s="172">
        <f t="shared" si="60"/>
        <v>0.11138175</v>
      </c>
      <c r="I48" s="172">
        <f t="shared" si="60"/>
        <v>0.10868174999999999</v>
      </c>
      <c r="J48" s="172">
        <f t="shared" si="44"/>
        <v>0.31429319999999999</v>
      </c>
      <c r="K48" s="172">
        <f t="shared" si="60"/>
        <v>2.2015696499999997</v>
      </c>
      <c r="L48" s="213">
        <f t="shared" si="60"/>
        <v>0.11416424999999999</v>
      </c>
      <c r="M48" s="213">
        <f t="shared" si="60"/>
        <v>0.11191424999999999</v>
      </c>
      <c r="N48" s="237">
        <f t="shared" si="60"/>
        <v>0.11836424999999999</v>
      </c>
      <c r="O48" s="284">
        <f t="shared" si="61"/>
        <v>0.34444274999999996</v>
      </c>
      <c r="P48" s="210">
        <f t="shared" si="60"/>
        <v>0.11806425</v>
      </c>
      <c r="Q48" s="210">
        <f t="shared" si="60"/>
        <v>0.23566424999999996</v>
      </c>
      <c r="R48" s="210">
        <f t="shared" si="60"/>
        <v>0.11446424999999999</v>
      </c>
      <c r="S48" s="210">
        <f t="shared" si="62"/>
        <v>0.46819274999999994</v>
      </c>
      <c r="T48" s="210">
        <f t="shared" si="60"/>
        <v>0.11551424999999998</v>
      </c>
      <c r="U48" s="210">
        <f t="shared" si="63"/>
        <v>0.15</v>
      </c>
      <c r="V48" s="210">
        <f t="shared" si="63"/>
        <v>0.15</v>
      </c>
      <c r="W48" s="210">
        <f t="shared" si="64"/>
        <v>0.41551424999999997</v>
      </c>
      <c r="X48" s="210">
        <f t="shared" si="65"/>
        <v>0.15</v>
      </c>
      <c r="Y48" s="210">
        <f t="shared" si="65"/>
        <v>0.15</v>
      </c>
      <c r="Z48" s="210">
        <f t="shared" si="65"/>
        <v>0.15</v>
      </c>
      <c r="AA48" s="256">
        <f t="shared" si="66"/>
        <v>0.44999999999999996</v>
      </c>
      <c r="AB48" s="257">
        <f t="shared" si="13"/>
        <v>1.67814975</v>
      </c>
    </row>
    <row r="49" spans="1:28" s="50" customFormat="1" ht="19.5" hidden="1" customHeight="1" x14ac:dyDescent="0.2">
      <c r="A49" s="59"/>
      <c r="B49" s="51"/>
      <c r="C49" s="76" t="s">
        <v>117</v>
      </c>
      <c r="D49" s="63">
        <v>0.1</v>
      </c>
      <c r="E49" s="172">
        <f t="shared" si="67"/>
        <v>6.7410999999999999E-2</v>
      </c>
      <c r="F49" s="172">
        <f t="shared" si="60"/>
        <v>0.25350739999999999</v>
      </c>
      <c r="G49" s="172">
        <f t="shared" si="60"/>
        <v>6.2819800000000009E-2</v>
      </c>
      <c r="H49" s="172">
        <f t="shared" si="60"/>
        <v>7.4254500000000001E-2</v>
      </c>
      <c r="I49" s="172">
        <f t="shared" si="60"/>
        <v>7.2454500000000005E-2</v>
      </c>
      <c r="J49" s="172">
        <f t="shared" si="44"/>
        <v>0.20952880000000002</v>
      </c>
      <c r="K49" s="172">
        <f t="shared" si="60"/>
        <v>1.4677131000000001</v>
      </c>
      <c r="L49" s="213">
        <f t="shared" si="60"/>
        <v>7.6109499999999997E-2</v>
      </c>
      <c r="M49" s="213">
        <f t="shared" si="60"/>
        <v>7.4609499999999995E-2</v>
      </c>
      <c r="N49" s="237">
        <f t="shared" si="60"/>
        <v>7.8909500000000007E-2</v>
      </c>
      <c r="O49" s="284">
        <f t="shared" si="61"/>
        <v>0.22962850000000001</v>
      </c>
      <c r="P49" s="210">
        <f t="shared" si="60"/>
        <v>7.8709500000000002E-2</v>
      </c>
      <c r="Q49" s="210">
        <f t="shared" si="60"/>
        <v>0.15710950000000001</v>
      </c>
      <c r="R49" s="210">
        <f t="shared" si="60"/>
        <v>7.6309500000000002E-2</v>
      </c>
      <c r="S49" s="210">
        <f t="shared" si="62"/>
        <v>0.31212850000000003</v>
      </c>
      <c r="T49" s="210">
        <f t="shared" si="60"/>
        <v>7.7009500000000009E-2</v>
      </c>
      <c r="U49" s="210">
        <f t="shared" si="63"/>
        <v>0.1</v>
      </c>
      <c r="V49" s="210">
        <f t="shared" si="63"/>
        <v>0.1</v>
      </c>
      <c r="W49" s="210">
        <f t="shared" si="64"/>
        <v>0.27700950000000002</v>
      </c>
      <c r="X49" s="210">
        <f t="shared" si="65"/>
        <v>0.1</v>
      </c>
      <c r="Y49" s="210">
        <f t="shared" si="65"/>
        <v>0.1</v>
      </c>
      <c r="Z49" s="210">
        <f t="shared" si="65"/>
        <v>0.1</v>
      </c>
      <c r="AA49" s="256">
        <f t="shared" si="66"/>
        <v>0.30000000000000004</v>
      </c>
      <c r="AB49" s="257">
        <f t="shared" si="13"/>
        <v>1.1187665</v>
      </c>
    </row>
    <row r="50" spans="1:28" s="50" customFormat="1" ht="19.5" hidden="1" customHeight="1" x14ac:dyDescent="0.2">
      <c r="A50" s="59"/>
      <c r="B50" s="51"/>
      <c r="C50" s="76" t="s">
        <v>118</v>
      </c>
      <c r="D50" s="63">
        <v>0.1</v>
      </c>
      <c r="E50" s="172">
        <f t="shared" si="67"/>
        <v>6.7410999999999999E-2</v>
      </c>
      <c r="F50" s="172">
        <f t="shared" si="60"/>
        <v>0.25350739999999999</v>
      </c>
      <c r="G50" s="172">
        <f t="shared" si="60"/>
        <v>6.2819800000000009E-2</v>
      </c>
      <c r="H50" s="172">
        <f t="shared" si="60"/>
        <v>7.4254500000000001E-2</v>
      </c>
      <c r="I50" s="172">
        <f t="shared" si="60"/>
        <v>7.2454500000000005E-2</v>
      </c>
      <c r="J50" s="172">
        <f t="shared" si="44"/>
        <v>0.20952880000000002</v>
      </c>
      <c r="K50" s="172">
        <f t="shared" si="60"/>
        <v>1.4677131000000001</v>
      </c>
      <c r="L50" s="213">
        <f t="shared" si="60"/>
        <v>7.6109499999999997E-2</v>
      </c>
      <c r="M50" s="213">
        <f t="shared" si="60"/>
        <v>7.4609499999999995E-2</v>
      </c>
      <c r="N50" s="237">
        <f t="shared" si="60"/>
        <v>7.8909500000000007E-2</v>
      </c>
      <c r="O50" s="284">
        <f t="shared" si="61"/>
        <v>0.22962850000000001</v>
      </c>
      <c r="P50" s="210">
        <f t="shared" si="60"/>
        <v>7.8709500000000002E-2</v>
      </c>
      <c r="Q50" s="210">
        <f t="shared" si="60"/>
        <v>0.15710950000000001</v>
      </c>
      <c r="R50" s="210">
        <f t="shared" si="60"/>
        <v>7.6309500000000002E-2</v>
      </c>
      <c r="S50" s="210">
        <f t="shared" si="62"/>
        <v>0.31212850000000003</v>
      </c>
      <c r="T50" s="210">
        <f t="shared" si="60"/>
        <v>7.7009500000000009E-2</v>
      </c>
      <c r="U50" s="210">
        <f t="shared" si="63"/>
        <v>0.1</v>
      </c>
      <c r="V50" s="210">
        <f t="shared" si="63"/>
        <v>0.1</v>
      </c>
      <c r="W50" s="210">
        <f t="shared" si="64"/>
        <v>0.27700950000000002</v>
      </c>
      <c r="X50" s="210">
        <f t="shared" si="65"/>
        <v>0.1</v>
      </c>
      <c r="Y50" s="210">
        <f t="shared" si="65"/>
        <v>0.1</v>
      </c>
      <c r="Z50" s="210">
        <f t="shared" si="65"/>
        <v>0.1</v>
      </c>
      <c r="AA50" s="256">
        <f t="shared" si="66"/>
        <v>0.30000000000000004</v>
      </c>
      <c r="AB50" s="257">
        <f t="shared" si="13"/>
        <v>1.1187665</v>
      </c>
    </row>
    <row r="51" spans="1:28" s="50" customFormat="1" ht="19.5" hidden="1" customHeight="1" x14ac:dyDescent="0.2">
      <c r="A51" s="59"/>
      <c r="B51" s="51"/>
      <c r="C51" s="76" t="s">
        <v>121</v>
      </c>
      <c r="D51" s="63">
        <v>0.25</v>
      </c>
      <c r="E51" s="172">
        <f t="shared" si="67"/>
        <v>0.1685275</v>
      </c>
      <c r="F51" s="172">
        <f t="shared" si="60"/>
        <v>0.63376849999999996</v>
      </c>
      <c r="G51" s="172">
        <f t="shared" si="60"/>
        <v>0.15704950000000001</v>
      </c>
      <c r="H51" s="172">
        <f t="shared" si="60"/>
        <v>0.18563625</v>
      </c>
      <c r="I51" s="172">
        <f t="shared" si="60"/>
        <v>0.18113625</v>
      </c>
      <c r="J51" s="172">
        <f t="shared" si="44"/>
        <v>0.52382200000000001</v>
      </c>
      <c r="K51" s="172">
        <f t="shared" si="60"/>
        <v>3.6692827499999998</v>
      </c>
      <c r="L51" s="213">
        <f t="shared" si="60"/>
        <v>0.19027374999999999</v>
      </c>
      <c r="M51" s="213">
        <f t="shared" si="60"/>
        <v>0.18652374999999999</v>
      </c>
      <c r="N51" s="237">
        <f t="shared" si="60"/>
        <v>0.19727375</v>
      </c>
      <c r="O51" s="284">
        <f t="shared" si="61"/>
        <v>0.57407125000000003</v>
      </c>
      <c r="P51" s="210">
        <f t="shared" si="60"/>
        <v>0.19677375</v>
      </c>
      <c r="Q51" s="210">
        <f t="shared" si="60"/>
        <v>0.39277374999999998</v>
      </c>
      <c r="R51" s="210">
        <f t="shared" si="60"/>
        <v>0.19077374999999999</v>
      </c>
      <c r="S51" s="210">
        <f t="shared" si="62"/>
        <v>0.78032124999999997</v>
      </c>
      <c r="T51" s="210">
        <f t="shared" si="60"/>
        <v>0.19252374999999999</v>
      </c>
      <c r="U51" s="210">
        <f t="shared" si="63"/>
        <v>0.25</v>
      </c>
      <c r="V51" s="210">
        <f t="shared" si="63"/>
        <v>0.25</v>
      </c>
      <c r="W51" s="210">
        <f t="shared" si="64"/>
        <v>0.69252374999999999</v>
      </c>
      <c r="X51" s="210">
        <f t="shared" si="65"/>
        <v>0.25</v>
      </c>
      <c r="Y51" s="210">
        <f t="shared" si="65"/>
        <v>0.25</v>
      </c>
      <c r="Z51" s="210">
        <f t="shared" si="65"/>
        <v>0.25</v>
      </c>
      <c r="AA51" s="256">
        <f t="shared" si="66"/>
        <v>0.75</v>
      </c>
      <c r="AB51" s="257">
        <f t="shared" si="13"/>
        <v>2.7969162499999998</v>
      </c>
    </row>
    <row r="52" spans="1:28" s="50" customFormat="1" ht="19.5" hidden="1" customHeight="1" x14ac:dyDescent="0.2">
      <c r="A52" s="59"/>
      <c r="B52" s="51"/>
      <c r="C52" s="76" t="s">
        <v>122</v>
      </c>
      <c r="D52" s="63">
        <v>0.25</v>
      </c>
      <c r="E52" s="172">
        <f t="shared" si="67"/>
        <v>0.1685275</v>
      </c>
      <c r="F52" s="172">
        <f t="shared" si="60"/>
        <v>0.63376849999999996</v>
      </c>
      <c r="G52" s="172">
        <f t="shared" si="60"/>
        <v>0.15704950000000001</v>
      </c>
      <c r="H52" s="172">
        <f t="shared" si="60"/>
        <v>0.18563625</v>
      </c>
      <c r="I52" s="172">
        <f t="shared" si="60"/>
        <v>0.18113625</v>
      </c>
      <c r="J52" s="172">
        <f t="shared" si="44"/>
        <v>0.52382200000000001</v>
      </c>
      <c r="K52" s="172">
        <f t="shared" si="60"/>
        <v>3.6692827499999998</v>
      </c>
      <c r="L52" s="213">
        <f t="shared" si="60"/>
        <v>0.19027374999999999</v>
      </c>
      <c r="M52" s="213">
        <f t="shared" si="60"/>
        <v>0.18652374999999999</v>
      </c>
      <c r="N52" s="237">
        <f t="shared" si="60"/>
        <v>0.19727375</v>
      </c>
      <c r="O52" s="284">
        <f t="shared" si="61"/>
        <v>0.57407125000000003</v>
      </c>
      <c r="P52" s="210">
        <f t="shared" si="60"/>
        <v>0.19677375</v>
      </c>
      <c r="Q52" s="210">
        <f t="shared" si="60"/>
        <v>0.39277374999999998</v>
      </c>
      <c r="R52" s="210">
        <f t="shared" si="60"/>
        <v>0.19077374999999999</v>
      </c>
      <c r="S52" s="210">
        <f t="shared" si="62"/>
        <v>0.78032124999999997</v>
      </c>
      <c r="T52" s="210">
        <f t="shared" si="60"/>
        <v>0.19252374999999999</v>
      </c>
      <c r="U52" s="210">
        <f t="shared" si="63"/>
        <v>0.25</v>
      </c>
      <c r="V52" s="210">
        <f t="shared" si="63"/>
        <v>0.25</v>
      </c>
      <c r="W52" s="210">
        <f t="shared" si="64"/>
        <v>0.69252374999999999</v>
      </c>
      <c r="X52" s="210">
        <f t="shared" si="65"/>
        <v>0.25</v>
      </c>
      <c r="Y52" s="210">
        <f t="shared" si="65"/>
        <v>0.25</v>
      </c>
      <c r="Z52" s="210">
        <f t="shared" si="65"/>
        <v>0.25</v>
      </c>
      <c r="AA52" s="256">
        <f t="shared" si="66"/>
        <v>0.75</v>
      </c>
      <c r="AB52" s="257">
        <f t="shared" si="13"/>
        <v>2.7969162499999998</v>
      </c>
    </row>
    <row r="53" spans="1:28" s="62" customFormat="1" ht="19.5" customHeight="1" x14ac:dyDescent="0.2">
      <c r="A53" s="424">
        <v>8</v>
      </c>
      <c r="B53" s="425" t="s">
        <v>45</v>
      </c>
      <c r="C53" s="426" t="s">
        <v>46</v>
      </c>
      <c r="D53" s="423">
        <f>SUM(D54:D59)</f>
        <v>1</v>
      </c>
      <c r="E53" s="173">
        <f>'1.Danh muc CPHC'!FT15</f>
        <v>3.9161109999999999</v>
      </c>
      <c r="F53" s="173">
        <f>'1.Danh muc CPHC'!FU15</f>
        <v>16.652675000000002</v>
      </c>
      <c r="G53" s="173">
        <f>'1.Danh muc CPHC'!FV15</f>
        <v>3.2</v>
      </c>
      <c r="H53" s="173">
        <f>'1.Danh muc CPHC'!FW15</f>
        <v>2.8</v>
      </c>
      <c r="I53" s="173">
        <f>'1.Danh muc CPHC'!FX15</f>
        <v>3.4</v>
      </c>
      <c r="J53" s="173">
        <f>'1.Danh muc CPHC'!FY15</f>
        <v>9.4</v>
      </c>
      <c r="K53" s="173">
        <f>'1.Danh muc CPHC'!FZ15</f>
        <v>61.319731000000004</v>
      </c>
      <c r="L53" s="173">
        <v>0</v>
      </c>
      <c r="M53" s="173">
        <v>0</v>
      </c>
      <c r="N53" s="173">
        <v>0</v>
      </c>
      <c r="O53" s="100">
        <f>SUM(L53:N53)</f>
        <v>0</v>
      </c>
      <c r="P53" s="173">
        <v>0</v>
      </c>
      <c r="Q53" s="173">
        <v>0</v>
      </c>
      <c r="R53" s="173">
        <v>0</v>
      </c>
      <c r="S53" s="236">
        <f>SUM(P53:R53)</f>
        <v>0</v>
      </c>
      <c r="T53" s="173">
        <v>0</v>
      </c>
      <c r="U53" s="173">
        <v>0</v>
      </c>
      <c r="V53" s="173">
        <v>0</v>
      </c>
      <c r="W53" s="236">
        <f>SUM(T53:V53)</f>
        <v>0</v>
      </c>
      <c r="X53" s="173">
        <v>0</v>
      </c>
      <c r="Y53" s="173">
        <v>0</v>
      </c>
      <c r="Z53" s="173">
        <v>0</v>
      </c>
      <c r="AA53" s="236">
        <f>SUM(X53:Z53)</f>
        <v>0</v>
      </c>
      <c r="AB53" s="236">
        <f t="shared" si="13"/>
        <v>0</v>
      </c>
    </row>
    <row r="54" spans="1:28" s="50" customFormat="1" ht="19.5" hidden="1" customHeight="1" x14ac:dyDescent="0.2">
      <c r="A54" s="59"/>
      <c r="B54" s="51"/>
      <c r="C54" s="76" t="s">
        <v>113</v>
      </c>
      <c r="D54" s="63">
        <v>0.25</v>
      </c>
      <c r="E54" s="172">
        <f>E$53*$D54</f>
        <v>0.97902774999999997</v>
      </c>
      <c r="F54" s="172">
        <f t="shared" ref="F54:U59" si="68">F$53*$D54</f>
        <v>4.1631687500000005</v>
      </c>
      <c r="G54" s="172">
        <f t="shared" si="68"/>
        <v>0.8</v>
      </c>
      <c r="H54" s="172">
        <f t="shared" si="68"/>
        <v>0.7</v>
      </c>
      <c r="I54" s="172">
        <f t="shared" si="68"/>
        <v>0.85</v>
      </c>
      <c r="J54" s="172">
        <f t="shared" si="44"/>
        <v>2.35</v>
      </c>
      <c r="K54" s="172">
        <f t="shared" si="68"/>
        <v>15.329932750000001</v>
      </c>
      <c r="L54" s="213">
        <f t="shared" si="68"/>
        <v>0</v>
      </c>
      <c r="M54" s="213">
        <f t="shared" si="68"/>
        <v>0</v>
      </c>
      <c r="N54" s="237">
        <f t="shared" si="68"/>
        <v>0</v>
      </c>
      <c r="O54" s="284">
        <f t="shared" ref="O54:O59" si="69">SUM(L54:N54)</f>
        <v>0</v>
      </c>
      <c r="P54" s="210">
        <f t="shared" si="68"/>
        <v>0</v>
      </c>
      <c r="Q54" s="210">
        <f t="shared" si="68"/>
        <v>0</v>
      </c>
      <c r="R54" s="210">
        <f t="shared" si="68"/>
        <v>0</v>
      </c>
      <c r="S54" s="210">
        <f t="shared" ref="S54:S59" si="70">SUM(P54:R54)</f>
        <v>0</v>
      </c>
      <c r="T54" s="210">
        <f t="shared" si="68"/>
        <v>0</v>
      </c>
      <c r="U54" s="210">
        <f t="shared" si="68"/>
        <v>0</v>
      </c>
      <c r="V54" s="210">
        <f t="shared" ref="U54:V59" si="71">V$53*$D54</f>
        <v>0</v>
      </c>
      <c r="W54" s="210">
        <f t="shared" ref="W54:W59" si="72">SUM(T54:V54)</f>
        <v>0</v>
      </c>
      <c r="X54" s="210">
        <f t="shared" ref="X54:Z59" si="73">X$53*$D54</f>
        <v>0</v>
      </c>
      <c r="Y54" s="210">
        <f t="shared" si="73"/>
        <v>0</v>
      </c>
      <c r="Z54" s="210">
        <f t="shared" si="73"/>
        <v>0</v>
      </c>
      <c r="AA54" s="256">
        <f t="shared" ref="AA54:AA59" si="74">SUM(X54:Z54)</f>
        <v>0</v>
      </c>
      <c r="AB54" s="257">
        <f t="shared" si="13"/>
        <v>0</v>
      </c>
    </row>
    <row r="55" spans="1:28" s="50" customFormat="1" ht="19.5" hidden="1" customHeight="1" x14ac:dyDescent="0.2">
      <c r="A55" s="59"/>
      <c r="B55" s="51"/>
      <c r="C55" s="76" t="s">
        <v>114</v>
      </c>
      <c r="D55" s="63">
        <v>0.25</v>
      </c>
      <c r="E55" s="172">
        <f t="shared" ref="E55:E59" si="75">E$53*$D55</f>
        <v>0.97902774999999997</v>
      </c>
      <c r="F55" s="172">
        <f t="shared" si="68"/>
        <v>4.1631687500000005</v>
      </c>
      <c r="G55" s="172">
        <f t="shared" si="68"/>
        <v>0.8</v>
      </c>
      <c r="H55" s="172">
        <f t="shared" si="68"/>
        <v>0.7</v>
      </c>
      <c r="I55" s="172">
        <f t="shared" si="68"/>
        <v>0.85</v>
      </c>
      <c r="J55" s="172">
        <f t="shared" si="44"/>
        <v>2.35</v>
      </c>
      <c r="K55" s="172">
        <f t="shared" si="68"/>
        <v>15.329932750000001</v>
      </c>
      <c r="L55" s="213">
        <f t="shared" si="68"/>
        <v>0</v>
      </c>
      <c r="M55" s="213">
        <f t="shared" si="68"/>
        <v>0</v>
      </c>
      <c r="N55" s="213">
        <f t="shared" si="68"/>
        <v>0</v>
      </c>
      <c r="O55" s="282">
        <f t="shared" si="69"/>
        <v>0</v>
      </c>
      <c r="P55" s="213">
        <f t="shared" si="68"/>
        <v>0</v>
      </c>
      <c r="Q55" s="213">
        <f t="shared" si="68"/>
        <v>0</v>
      </c>
      <c r="R55" s="213">
        <f t="shared" si="68"/>
        <v>0</v>
      </c>
      <c r="S55" s="213">
        <f t="shared" si="70"/>
        <v>0</v>
      </c>
      <c r="T55" s="213">
        <f t="shared" si="68"/>
        <v>0</v>
      </c>
      <c r="U55" s="213">
        <f t="shared" si="71"/>
        <v>0</v>
      </c>
      <c r="V55" s="213">
        <f t="shared" si="71"/>
        <v>0</v>
      </c>
      <c r="W55" s="213">
        <f t="shared" si="72"/>
        <v>0</v>
      </c>
      <c r="X55" s="213">
        <f t="shared" si="73"/>
        <v>0</v>
      </c>
      <c r="Y55" s="213">
        <f t="shared" si="73"/>
        <v>0</v>
      </c>
      <c r="Z55" s="213">
        <f t="shared" si="73"/>
        <v>0</v>
      </c>
      <c r="AA55" s="256">
        <f t="shared" si="74"/>
        <v>0</v>
      </c>
      <c r="AB55" s="257">
        <f t="shared" si="13"/>
        <v>0</v>
      </c>
    </row>
    <row r="56" spans="1:28" s="50" customFormat="1" ht="19.5" hidden="1" customHeight="1" x14ac:dyDescent="0.2">
      <c r="A56" s="59"/>
      <c r="B56" s="51"/>
      <c r="C56" s="76" t="s">
        <v>117</v>
      </c>
      <c r="D56" s="63">
        <v>0.2</v>
      </c>
      <c r="E56" s="172">
        <f t="shared" si="75"/>
        <v>0.78322219999999998</v>
      </c>
      <c r="F56" s="172">
        <f t="shared" si="68"/>
        <v>3.3305350000000007</v>
      </c>
      <c r="G56" s="172">
        <f t="shared" si="68"/>
        <v>0.64000000000000012</v>
      </c>
      <c r="H56" s="172">
        <f t="shared" si="68"/>
        <v>0.55999999999999994</v>
      </c>
      <c r="I56" s="172">
        <f t="shared" si="68"/>
        <v>0.68</v>
      </c>
      <c r="J56" s="172">
        <f t="shared" si="44"/>
        <v>1.8800000000000003</v>
      </c>
      <c r="K56" s="172">
        <f t="shared" si="68"/>
        <v>12.263946200000001</v>
      </c>
      <c r="L56" s="213">
        <f t="shared" si="68"/>
        <v>0</v>
      </c>
      <c r="M56" s="213">
        <f t="shared" si="68"/>
        <v>0</v>
      </c>
      <c r="N56" s="213">
        <f t="shared" si="68"/>
        <v>0</v>
      </c>
      <c r="O56" s="282">
        <f t="shared" si="69"/>
        <v>0</v>
      </c>
      <c r="P56" s="210">
        <f t="shared" si="68"/>
        <v>0</v>
      </c>
      <c r="Q56" s="210">
        <f t="shared" si="68"/>
        <v>0</v>
      </c>
      <c r="R56" s="210">
        <f t="shared" si="68"/>
        <v>0</v>
      </c>
      <c r="S56" s="210">
        <f t="shared" si="70"/>
        <v>0</v>
      </c>
      <c r="T56" s="210">
        <f t="shared" si="68"/>
        <v>0</v>
      </c>
      <c r="U56" s="210">
        <f t="shared" si="71"/>
        <v>0</v>
      </c>
      <c r="V56" s="210">
        <f t="shared" si="71"/>
        <v>0</v>
      </c>
      <c r="W56" s="210">
        <f t="shared" si="72"/>
        <v>0</v>
      </c>
      <c r="X56" s="210">
        <f t="shared" si="73"/>
        <v>0</v>
      </c>
      <c r="Y56" s="210">
        <f t="shared" si="73"/>
        <v>0</v>
      </c>
      <c r="Z56" s="210">
        <f t="shared" si="73"/>
        <v>0</v>
      </c>
      <c r="AA56" s="256">
        <f t="shared" si="74"/>
        <v>0</v>
      </c>
      <c r="AB56" s="257">
        <f t="shared" si="13"/>
        <v>0</v>
      </c>
    </row>
    <row r="57" spans="1:28" s="50" customFormat="1" ht="19.5" hidden="1" customHeight="1" x14ac:dyDescent="0.2">
      <c r="A57" s="59"/>
      <c r="B57" s="51"/>
      <c r="C57" s="76" t="s">
        <v>118</v>
      </c>
      <c r="D57" s="63">
        <v>0.2</v>
      </c>
      <c r="E57" s="172">
        <f t="shared" si="75"/>
        <v>0.78322219999999998</v>
      </c>
      <c r="F57" s="172">
        <f t="shared" si="68"/>
        <v>3.3305350000000007</v>
      </c>
      <c r="G57" s="172">
        <f t="shared" si="68"/>
        <v>0.64000000000000012</v>
      </c>
      <c r="H57" s="172">
        <f t="shared" si="68"/>
        <v>0.55999999999999994</v>
      </c>
      <c r="I57" s="172">
        <f t="shared" si="68"/>
        <v>0.68</v>
      </c>
      <c r="J57" s="172">
        <f t="shared" si="44"/>
        <v>1.8800000000000003</v>
      </c>
      <c r="K57" s="172">
        <f t="shared" si="68"/>
        <v>12.263946200000001</v>
      </c>
      <c r="L57" s="213">
        <f t="shared" si="68"/>
        <v>0</v>
      </c>
      <c r="M57" s="213">
        <f t="shared" si="68"/>
        <v>0</v>
      </c>
      <c r="N57" s="213">
        <f t="shared" si="68"/>
        <v>0</v>
      </c>
      <c r="O57" s="282">
        <f t="shared" si="69"/>
        <v>0</v>
      </c>
      <c r="P57" s="210">
        <f t="shared" si="68"/>
        <v>0</v>
      </c>
      <c r="Q57" s="210">
        <f t="shared" si="68"/>
        <v>0</v>
      </c>
      <c r="R57" s="210">
        <f t="shared" si="68"/>
        <v>0</v>
      </c>
      <c r="S57" s="210">
        <f t="shared" si="70"/>
        <v>0</v>
      </c>
      <c r="T57" s="210">
        <f t="shared" si="68"/>
        <v>0</v>
      </c>
      <c r="U57" s="210">
        <f t="shared" si="71"/>
        <v>0</v>
      </c>
      <c r="V57" s="210">
        <f t="shared" si="71"/>
        <v>0</v>
      </c>
      <c r="W57" s="210">
        <f t="shared" si="72"/>
        <v>0</v>
      </c>
      <c r="X57" s="210">
        <f t="shared" si="73"/>
        <v>0</v>
      </c>
      <c r="Y57" s="210">
        <f t="shared" si="73"/>
        <v>0</v>
      </c>
      <c r="Z57" s="210">
        <f t="shared" si="73"/>
        <v>0</v>
      </c>
      <c r="AA57" s="256">
        <f t="shared" si="74"/>
        <v>0</v>
      </c>
      <c r="AB57" s="257">
        <f t="shared" si="13"/>
        <v>0</v>
      </c>
    </row>
    <row r="58" spans="1:28" s="50" customFormat="1" ht="19.5" hidden="1" customHeight="1" x14ac:dyDescent="0.2">
      <c r="A58" s="59"/>
      <c r="B58" s="51"/>
      <c r="C58" s="76" t="s">
        <v>121</v>
      </c>
      <c r="D58" s="63">
        <v>0.05</v>
      </c>
      <c r="E58" s="172">
        <f t="shared" si="75"/>
        <v>0.19580554999999999</v>
      </c>
      <c r="F58" s="172">
        <f t="shared" si="68"/>
        <v>0.83263375000000017</v>
      </c>
      <c r="G58" s="172">
        <f t="shared" si="68"/>
        <v>0.16000000000000003</v>
      </c>
      <c r="H58" s="172">
        <f t="shared" si="68"/>
        <v>0.13999999999999999</v>
      </c>
      <c r="I58" s="172">
        <f t="shared" si="68"/>
        <v>0.17</v>
      </c>
      <c r="J58" s="172">
        <f t="shared" si="44"/>
        <v>0.47000000000000008</v>
      </c>
      <c r="K58" s="172">
        <f t="shared" si="68"/>
        <v>3.0659865500000003</v>
      </c>
      <c r="L58" s="213">
        <f t="shared" si="68"/>
        <v>0</v>
      </c>
      <c r="M58" s="213">
        <f t="shared" si="68"/>
        <v>0</v>
      </c>
      <c r="N58" s="213">
        <f t="shared" si="68"/>
        <v>0</v>
      </c>
      <c r="O58" s="282">
        <f t="shared" si="69"/>
        <v>0</v>
      </c>
      <c r="P58" s="210">
        <f t="shared" si="68"/>
        <v>0</v>
      </c>
      <c r="Q58" s="210">
        <f t="shared" si="68"/>
        <v>0</v>
      </c>
      <c r="R58" s="210">
        <f t="shared" si="68"/>
        <v>0</v>
      </c>
      <c r="S58" s="210">
        <f t="shared" si="70"/>
        <v>0</v>
      </c>
      <c r="T58" s="210">
        <f t="shared" si="68"/>
        <v>0</v>
      </c>
      <c r="U58" s="210">
        <f t="shared" si="71"/>
        <v>0</v>
      </c>
      <c r="V58" s="210">
        <f t="shared" si="71"/>
        <v>0</v>
      </c>
      <c r="W58" s="210">
        <f t="shared" si="72"/>
        <v>0</v>
      </c>
      <c r="X58" s="210">
        <f t="shared" si="73"/>
        <v>0</v>
      </c>
      <c r="Y58" s="210">
        <f t="shared" si="73"/>
        <v>0</v>
      </c>
      <c r="Z58" s="210">
        <f t="shared" si="73"/>
        <v>0</v>
      </c>
      <c r="AA58" s="256">
        <f t="shared" si="74"/>
        <v>0</v>
      </c>
      <c r="AB58" s="257">
        <f t="shared" si="13"/>
        <v>0</v>
      </c>
    </row>
    <row r="59" spans="1:28" s="50" customFormat="1" ht="19.5" hidden="1" customHeight="1" x14ac:dyDescent="0.2">
      <c r="A59" s="59"/>
      <c r="B59" s="51"/>
      <c r="C59" s="76" t="s">
        <v>122</v>
      </c>
      <c r="D59" s="63">
        <v>0.05</v>
      </c>
      <c r="E59" s="172">
        <f t="shared" si="75"/>
        <v>0.19580554999999999</v>
      </c>
      <c r="F59" s="172">
        <f t="shared" si="68"/>
        <v>0.83263375000000017</v>
      </c>
      <c r="G59" s="172">
        <f t="shared" si="68"/>
        <v>0.16000000000000003</v>
      </c>
      <c r="H59" s="172">
        <f t="shared" si="68"/>
        <v>0.13999999999999999</v>
      </c>
      <c r="I59" s="172">
        <f t="shared" si="68"/>
        <v>0.17</v>
      </c>
      <c r="J59" s="172">
        <f t="shared" si="44"/>
        <v>0.47000000000000008</v>
      </c>
      <c r="K59" s="172">
        <f t="shared" si="68"/>
        <v>3.0659865500000003</v>
      </c>
      <c r="L59" s="213">
        <f t="shared" si="68"/>
        <v>0</v>
      </c>
      <c r="M59" s="213">
        <f t="shared" si="68"/>
        <v>0</v>
      </c>
      <c r="N59" s="213">
        <f t="shared" si="68"/>
        <v>0</v>
      </c>
      <c r="O59" s="282">
        <f t="shared" si="69"/>
        <v>0</v>
      </c>
      <c r="P59" s="210">
        <f t="shared" si="68"/>
        <v>0</v>
      </c>
      <c r="Q59" s="210">
        <f t="shared" si="68"/>
        <v>0</v>
      </c>
      <c r="R59" s="210">
        <f t="shared" si="68"/>
        <v>0</v>
      </c>
      <c r="S59" s="210">
        <f t="shared" si="70"/>
        <v>0</v>
      </c>
      <c r="T59" s="210">
        <f t="shared" si="68"/>
        <v>0</v>
      </c>
      <c r="U59" s="210">
        <f t="shared" si="71"/>
        <v>0</v>
      </c>
      <c r="V59" s="210">
        <f t="shared" si="71"/>
        <v>0</v>
      </c>
      <c r="W59" s="210">
        <f t="shared" si="72"/>
        <v>0</v>
      </c>
      <c r="X59" s="210">
        <f t="shared" si="73"/>
        <v>0</v>
      </c>
      <c r="Y59" s="210">
        <f t="shared" si="73"/>
        <v>0</v>
      </c>
      <c r="Z59" s="210">
        <f t="shared" si="73"/>
        <v>0</v>
      </c>
      <c r="AA59" s="256">
        <f t="shared" si="74"/>
        <v>0</v>
      </c>
      <c r="AB59" s="257">
        <f t="shared" si="13"/>
        <v>0</v>
      </c>
    </row>
    <row r="60" spans="1:28" s="62" customFormat="1" ht="19.5" customHeight="1" x14ac:dyDescent="0.2">
      <c r="A60" s="424">
        <v>9</v>
      </c>
      <c r="B60" s="425" t="s">
        <v>47</v>
      </c>
      <c r="C60" s="426" t="s">
        <v>48</v>
      </c>
      <c r="D60" s="423">
        <f>SUM(D61:D66)</f>
        <v>1</v>
      </c>
      <c r="E60" s="173">
        <f>'1.Danh muc CPHC'!FT16</f>
        <v>0.33941699999999997</v>
      </c>
      <c r="F60" s="173">
        <f>'1.Danh muc CPHC'!FU16</f>
        <v>1.018251</v>
      </c>
      <c r="G60" s="173">
        <f>'1.Danh muc CPHC'!FV16</f>
        <v>0.237592</v>
      </c>
      <c r="H60" s="173">
        <f>'1.Danh muc CPHC'!FW16</f>
        <v>0</v>
      </c>
      <c r="I60" s="173">
        <f>'1.Danh muc CPHC'!FX16</f>
        <v>0</v>
      </c>
      <c r="J60" s="173">
        <f>'1.Danh muc CPHC'!FY16</f>
        <v>0.237592</v>
      </c>
      <c r="K60" s="173">
        <f>'1.Danh muc CPHC'!FZ16</f>
        <v>6.8906729999999996</v>
      </c>
      <c r="L60" s="173">
        <v>0</v>
      </c>
      <c r="M60" s="173">
        <v>0</v>
      </c>
      <c r="N60" s="173">
        <v>0</v>
      </c>
      <c r="O60" s="100">
        <f>SUM(L60:N60)</f>
        <v>0</v>
      </c>
      <c r="P60" s="173">
        <v>0</v>
      </c>
      <c r="Q60" s="173">
        <v>0</v>
      </c>
      <c r="R60" s="173">
        <v>0</v>
      </c>
      <c r="S60" s="236">
        <f>SUM(P60:R60)</f>
        <v>0</v>
      </c>
      <c r="T60" s="173">
        <v>0</v>
      </c>
      <c r="U60" s="236">
        <v>0</v>
      </c>
      <c r="V60" s="236">
        <v>0</v>
      </c>
      <c r="W60" s="236">
        <f>SUM(T60:V60)</f>
        <v>0</v>
      </c>
      <c r="X60" s="236">
        <v>0</v>
      </c>
      <c r="Y60" s="236">
        <v>0</v>
      </c>
      <c r="Z60" s="236">
        <v>0</v>
      </c>
      <c r="AA60" s="236">
        <f>SUM(X60:Z60)</f>
        <v>0</v>
      </c>
      <c r="AB60" s="236">
        <f t="shared" si="13"/>
        <v>0</v>
      </c>
    </row>
    <row r="61" spans="1:28" s="50" customFormat="1" ht="19.5" hidden="1" customHeight="1" x14ac:dyDescent="0.2">
      <c r="A61" s="59"/>
      <c r="B61" s="51"/>
      <c r="C61" s="76" t="s">
        <v>113</v>
      </c>
      <c r="D61" s="63">
        <v>0.3</v>
      </c>
      <c r="E61" s="172">
        <f>E$60*$D61</f>
        <v>0.10182509999999999</v>
      </c>
      <c r="F61" s="172">
        <f t="shared" ref="E61:U66" si="76">F$60*$D61</f>
        <v>0.30547530000000001</v>
      </c>
      <c r="G61" s="172">
        <f t="shared" si="76"/>
        <v>7.1277599999999997E-2</v>
      </c>
      <c r="H61" s="172">
        <f t="shared" si="76"/>
        <v>0</v>
      </c>
      <c r="I61" s="172">
        <f t="shared" si="76"/>
        <v>0</v>
      </c>
      <c r="J61" s="172">
        <f t="shared" ref="J61:J87" si="77">SUM(G61:I61)</f>
        <v>7.1277599999999997E-2</v>
      </c>
      <c r="K61" s="172">
        <f t="shared" si="76"/>
        <v>2.0672018999999997</v>
      </c>
      <c r="L61" s="213">
        <f t="shared" si="76"/>
        <v>0</v>
      </c>
      <c r="M61" s="213">
        <f t="shared" si="76"/>
        <v>0</v>
      </c>
      <c r="N61" s="213">
        <f t="shared" si="76"/>
        <v>0</v>
      </c>
      <c r="O61" s="282">
        <f t="shared" ref="O61:O66" si="78">SUM(L61:N61)</f>
        <v>0</v>
      </c>
      <c r="P61" s="210">
        <f t="shared" si="76"/>
        <v>0</v>
      </c>
      <c r="Q61" s="210">
        <f t="shared" si="76"/>
        <v>0</v>
      </c>
      <c r="R61" s="210">
        <f t="shared" si="76"/>
        <v>0</v>
      </c>
      <c r="S61" s="210">
        <f t="shared" ref="S61:S66" si="79">SUM(P61:R61)</f>
        <v>0</v>
      </c>
      <c r="T61" s="210">
        <f t="shared" si="76"/>
        <v>0</v>
      </c>
      <c r="U61" s="210">
        <f t="shared" si="76"/>
        <v>0</v>
      </c>
      <c r="V61" s="210">
        <f t="shared" ref="U61:V66" si="80">V$60*$D61</f>
        <v>0</v>
      </c>
      <c r="W61" s="210">
        <f t="shared" ref="W61:W66" si="81">SUM(T61:V61)</f>
        <v>0</v>
      </c>
      <c r="X61" s="210">
        <f t="shared" ref="X61:Z66" si="82">X$60*$D61</f>
        <v>0</v>
      </c>
      <c r="Y61" s="210">
        <f t="shared" si="82"/>
        <v>0</v>
      </c>
      <c r="Z61" s="210">
        <f t="shared" si="82"/>
        <v>0</v>
      </c>
      <c r="AA61" s="256">
        <f t="shared" ref="AA61:AA66" si="83">SUM(X61:Z61)</f>
        <v>0</v>
      </c>
      <c r="AB61" s="257">
        <f t="shared" si="13"/>
        <v>0</v>
      </c>
    </row>
    <row r="62" spans="1:28" s="50" customFormat="1" ht="19.5" hidden="1" customHeight="1" x14ac:dyDescent="0.2">
      <c r="A62" s="59"/>
      <c r="B62" s="51"/>
      <c r="C62" s="76" t="s">
        <v>114</v>
      </c>
      <c r="D62" s="63">
        <v>0.3</v>
      </c>
      <c r="E62" s="172">
        <f t="shared" si="76"/>
        <v>0.10182509999999999</v>
      </c>
      <c r="F62" s="172">
        <f t="shared" si="76"/>
        <v>0.30547530000000001</v>
      </c>
      <c r="G62" s="172">
        <f t="shared" si="76"/>
        <v>7.1277599999999997E-2</v>
      </c>
      <c r="H62" s="172">
        <f t="shared" si="76"/>
        <v>0</v>
      </c>
      <c r="I62" s="172">
        <f t="shared" si="76"/>
        <v>0</v>
      </c>
      <c r="J62" s="172">
        <f t="shared" si="77"/>
        <v>7.1277599999999997E-2</v>
      </c>
      <c r="K62" s="172">
        <f t="shared" si="76"/>
        <v>2.0672018999999997</v>
      </c>
      <c r="L62" s="213">
        <f t="shared" si="76"/>
        <v>0</v>
      </c>
      <c r="M62" s="213">
        <f t="shared" si="76"/>
        <v>0</v>
      </c>
      <c r="N62" s="213">
        <f t="shared" si="76"/>
        <v>0</v>
      </c>
      <c r="O62" s="282">
        <f t="shared" si="78"/>
        <v>0</v>
      </c>
      <c r="P62" s="210">
        <f t="shared" si="76"/>
        <v>0</v>
      </c>
      <c r="Q62" s="210">
        <f t="shared" si="76"/>
        <v>0</v>
      </c>
      <c r="R62" s="210">
        <f t="shared" si="76"/>
        <v>0</v>
      </c>
      <c r="S62" s="210">
        <f t="shared" si="79"/>
        <v>0</v>
      </c>
      <c r="T62" s="210">
        <f t="shared" si="76"/>
        <v>0</v>
      </c>
      <c r="U62" s="210">
        <f t="shared" si="80"/>
        <v>0</v>
      </c>
      <c r="V62" s="210">
        <f t="shared" si="80"/>
        <v>0</v>
      </c>
      <c r="W62" s="210">
        <f t="shared" si="81"/>
        <v>0</v>
      </c>
      <c r="X62" s="210">
        <f t="shared" si="82"/>
        <v>0</v>
      </c>
      <c r="Y62" s="210">
        <f t="shared" si="82"/>
        <v>0</v>
      </c>
      <c r="Z62" s="210">
        <f t="shared" si="82"/>
        <v>0</v>
      </c>
      <c r="AA62" s="256">
        <f t="shared" si="83"/>
        <v>0</v>
      </c>
      <c r="AB62" s="257">
        <f t="shared" si="13"/>
        <v>0</v>
      </c>
    </row>
    <row r="63" spans="1:28" s="50" customFormat="1" ht="19.5" hidden="1" customHeight="1" x14ac:dyDescent="0.2">
      <c r="A63" s="59"/>
      <c r="B63" s="51"/>
      <c r="C63" s="76" t="s">
        <v>117</v>
      </c>
      <c r="D63" s="63">
        <v>0.15</v>
      </c>
      <c r="E63" s="172">
        <f t="shared" si="76"/>
        <v>5.0912549999999994E-2</v>
      </c>
      <c r="F63" s="172">
        <f t="shared" si="76"/>
        <v>0.15273765</v>
      </c>
      <c r="G63" s="172">
        <f t="shared" si="76"/>
        <v>3.5638799999999998E-2</v>
      </c>
      <c r="H63" s="172">
        <f t="shared" si="76"/>
        <v>0</v>
      </c>
      <c r="I63" s="172">
        <f t="shared" si="76"/>
        <v>0</v>
      </c>
      <c r="J63" s="172">
        <f t="shared" si="77"/>
        <v>3.5638799999999998E-2</v>
      </c>
      <c r="K63" s="172">
        <f t="shared" si="76"/>
        <v>1.0336009499999999</v>
      </c>
      <c r="L63" s="213">
        <f t="shared" si="76"/>
        <v>0</v>
      </c>
      <c r="M63" s="213">
        <f t="shared" si="76"/>
        <v>0</v>
      </c>
      <c r="N63" s="213">
        <f t="shared" si="76"/>
        <v>0</v>
      </c>
      <c r="O63" s="282">
        <f t="shared" si="78"/>
        <v>0</v>
      </c>
      <c r="P63" s="210">
        <f t="shared" si="76"/>
        <v>0</v>
      </c>
      <c r="Q63" s="210">
        <f t="shared" si="76"/>
        <v>0</v>
      </c>
      <c r="R63" s="210">
        <f t="shared" si="76"/>
        <v>0</v>
      </c>
      <c r="S63" s="210">
        <f t="shared" si="79"/>
        <v>0</v>
      </c>
      <c r="T63" s="210">
        <f t="shared" si="76"/>
        <v>0</v>
      </c>
      <c r="U63" s="210">
        <f t="shared" si="80"/>
        <v>0</v>
      </c>
      <c r="V63" s="210">
        <f t="shared" si="80"/>
        <v>0</v>
      </c>
      <c r="W63" s="210">
        <f t="shared" si="81"/>
        <v>0</v>
      </c>
      <c r="X63" s="210">
        <f t="shared" si="82"/>
        <v>0</v>
      </c>
      <c r="Y63" s="210">
        <f t="shared" si="82"/>
        <v>0</v>
      </c>
      <c r="Z63" s="210">
        <f t="shared" si="82"/>
        <v>0</v>
      </c>
      <c r="AA63" s="256">
        <f t="shared" si="83"/>
        <v>0</v>
      </c>
      <c r="AB63" s="257">
        <f t="shared" si="13"/>
        <v>0</v>
      </c>
    </row>
    <row r="64" spans="1:28" s="50" customFormat="1" ht="19.5" hidden="1" customHeight="1" x14ac:dyDescent="0.2">
      <c r="A64" s="59"/>
      <c r="B64" s="51"/>
      <c r="C64" s="76" t="s">
        <v>118</v>
      </c>
      <c r="D64" s="63">
        <v>0.15</v>
      </c>
      <c r="E64" s="172">
        <f t="shared" si="76"/>
        <v>5.0912549999999994E-2</v>
      </c>
      <c r="F64" s="172">
        <f t="shared" si="76"/>
        <v>0.15273765</v>
      </c>
      <c r="G64" s="172">
        <f t="shared" si="76"/>
        <v>3.5638799999999998E-2</v>
      </c>
      <c r="H64" s="172">
        <f t="shared" si="76"/>
        <v>0</v>
      </c>
      <c r="I64" s="172">
        <f t="shared" si="76"/>
        <v>0</v>
      </c>
      <c r="J64" s="172">
        <f t="shared" si="77"/>
        <v>3.5638799999999998E-2</v>
      </c>
      <c r="K64" s="172">
        <f t="shared" si="76"/>
        <v>1.0336009499999999</v>
      </c>
      <c r="L64" s="213">
        <f t="shared" si="76"/>
        <v>0</v>
      </c>
      <c r="M64" s="213">
        <f t="shared" si="76"/>
        <v>0</v>
      </c>
      <c r="N64" s="213">
        <f t="shared" si="76"/>
        <v>0</v>
      </c>
      <c r="O64" s="282">
        <f t="shared" si="78"/>
        <v>0</v>
      </c>
      <c r="P64" s="210">
        <f t="shared" si="76"/>
        <v>0</v>
      </c>
      <c r="Q64" s="210">
        <f t="shared" si="76"/>
        <v>0</v>
      </c>
      <c r="R64" s="210">
        <f t="shared" si="76"/>
        <v>0</v>
      </c>
      <c r="S64" s="210">
        <f t="shared" si="79"/>
        <v>0</v>
      </c>
      <c r="T64" s="210">
        <f t="shared" si="76"/>
        <v>0</v>
      </c>
      <c r="U64" s="210">
        <f t="shared" si="80"/>
        <v>0</v>
      </c>
      <c r="V64" s="210">
        <f t="shared" si="80"/>
        <v>0</v>
      </c>
      <c r="W64" s="210">
        <f t="shared" si="81"/>
        <v>0</v>
      </c>
      <c r="X64" s="210">
        <f t="shared" si="82"/>
        <v>0</v>
      </c>
      <c r="Y64" s="210">
        <f t="shared" si="82"/>
        <v>0</v>
      </c>
      <c r="Z64" s="210">
        <f t="shared" si="82"/>
        <v>0</v>
      </c>
      <c r="AA64" s="256">
        <f t="shared" si="83"/>
        <v>0</v>
      </c>
      <c r="AB64" s="257">
        <f t="shared" si="13"/>
        <v>0</v>
      </c>
    </row>
    <row r="65" spans="1:28" s="50" customFormat="1" ht="19.5" hidden="1" customHeight="1" x14ac:dyDescent="0.2">
      <c r="A65" s="59"/>
      <c r="B65" s="51"/>
      <c r="C65" s="76" t="s">
        <v>121</v>
      </c>
      <c r="D65" s="63">
        <v>0.05</v>
      </c>
      <c r="E65" s="172">
        <f t="shared" si="76"/>
        <v>1.6970849999999999E-2</v>
      </c>
      <c r="F65" s="172">
        <f t="shared" si="76"/>
        <v>5.0912550000000001E-2</v>
      </c>
      <c r="G65" s="172">
        <f t="shared" si="76"/>
        <v>1.1879600000000001E-2</v>
      </c>
      <c r="H65" s="172">
        <f t="shared" si="76"/>
        <v>0</v>
      </c>
      <c r="I65" s="172">
        <f t="shared" si="76"/>
        <v>0</v>
      </c>
      <c r="J65" s="172">
        <f t="shared" si="77"/>
        <v>1.1879600000000001E-2</v>
      </c>
      <c r="K65" s="172">
        <f t="shared" si="76"/>
        <v>0.34453365000000002</v>
      </c>
      <c r="L65" s="213">
        <f t="shared" si="76"/>
        <v>0</v>
      </c>
      <c r="M65" s="213">
        <f t="shared" si="76"/>
        <v>0</v>
      </c>
      <c r="N65" s="213">
        <f t="shared" si="76"/>
        <v>0</v>
      </c>
      <c r="O65" s="282">
        <f t="shared" si="78"/>
        <v>0</v>
      </c>
      <c r="P65" s="210">
        <f t="shared" si="76"/>
        <v>0</v>
      </c>
      <c r="Q65" s="210">
        <f t="shared" si="76"/>
        <v>0</v>
      </c>
      <c r="R65" s="210">
        <f t="shared" si="76"/>
        <v>0</v>
      </c>
      <c r="S65" s="210">
        <f t="shared" si="79"/>
        <v>0</v>
      </c>
      <c r="T65" s="210">
        <f t="shared" si="76"/>
        <v>0</v>
      </c>
      <c r="U65" s="210">
        <f t="shared" si="80"/>
        <v>0</v>
      </c>
      <c r="V65" s="210">
        <f t="shared" si="80"/>
        <v>0</v>
      </c>
      <c r="W65" s="210">
        <f t="shared" si="81"/>
        <v>0</v>
      </c>
      <c r="X65" s="210">
        <f t="shared" si="82"/>
        <v>0</v>
      </c>
      <c r="Y65" s="210">
        <f t="shared" si="82"/>
        <v>0</v>
      </c>
      <c r="Z65" s="210">
        <f t="shared" si="82"/>
        <v>0</v>
      </c>
      <c r="AA65" s="256">
        <f t="shared" si="83"/>
        <v>0</v>
      </c>
      <c r="AB65" s="257">
        <f t="shared" si="13"/>
        <v>0</v>
      </c>
    </row>
    <row r="66" spans="1:28" s="50" customFormat="1" ht="19.5" hidden="1" customHeight="1" x14ac:dyDescent="0.2">
      <c r="A66" s="59"/>
      <c r="B66" s="51"/>
      <c r="C66" s="76" t="s">
        <v>122</v>
      </c>
      <c r="D66" s="63">
        <v>0.05</v>
      </c>
      <c r="E66" s="172">
        <f t="shared" si="76"/>
        <v>1.6970849999999999E-2</v>
      </c>
      <c r="F66" s="172">
        <f t="shared" si="76"/>
        <v>5.0912550000000001E-2</v>
      </c>
      <c r="G66" s="172">
        <f t="shared" si="76"/>
        <v>1.1879600000000001E-2</v>
      </c>
      <c r="H66" s="172">
        <f t="shared" si="76"/>
        <v>0</v>
      </c>
      <c r="I66" s="172">
        <f t="shared" si="76"/>
        <v>0</v>
      </c>
      <c r="J66" s="172">
        <f t="shared" si="77"/>
        <v>1.1879600000000001E-2</v>
      </c>
      <c r="K66" s="172">
        <f t="shared" si="76"/>
        <v>0.34453365000000002</v>
      </c>
      <c r="L66" s="213">
        <f t="shared" si="76"/>
        <v>0</v>
      </c>
      <c r="M66" s="213">
        <f t="shared" si="76"/>
        <v>0</v>
      </c>
      <c r="N66" s="213">
        <f t="shared" si="76"/>
        <v>0</v>
      </c>
      <c r="O66" s="282">
        <f t="shared" si="78"/>
        <v>0</v>
      </c>
      <c r="P66" s="210">
        <f t="shared" si="76"/>
        <v>0</v>
      </c>
      <c r="Q66" s="210">
        <f t="shared" si="76"/>
        <v>0</v>
      </c>
      <c r="R66" s="210">
        <f t="shared" si="76"/>
        <v>0</v>
      </c>
      <c r="S66" s="210">
        <f t="shared" si="79"/>
        <v>0</v>
      </c>
      <c r="T66" s="210">
        <f t="shared" si="76"/>
        <v>0</v>
      </c>
      <c r="U66" s="210">
        <f t="shared" si="80"/>
        <v>0</v>
      </c>
      <c r="V66" s="210">
        <f t="shared" si="80"/>
        <v>0</v>
      </c>
      <c r="W66" s="210">
        <f t="shared" si="81"/>
        <v>0</v>
      </c>
      <c r="X66" s="210">
        <f t="shared" si="82"/>
        <v>0</v>
      </c>
      <c r="Y66" s="210">
        <f t="shared" si="82"/>
        <v>0</v>
      </c>
      <c r="Z66" s="210">
        <f t="shared" si="82"/>
        <v>0</v>
      </c>
      <c r="AA66" s="256">
        <f t="shared" si="83"/>
        <v>0</v>
      </c>
      <c r="AB66" s="257">
        <f t="shared" si="13"/>
        <v>0</v>
      </c>
    </row>
    <row r="67" spans="1:28" s="50" customFormat="1" ht="19.5" customHeight="1" x14ac:dyDescent="0.2">
      <c r="A67" s="414" t="s">
        <v>49</v>
      </c>
      <c r="B67" s="415"/>
      <c r="C67" s="416" t="s">
        <v>50</v>
      </c>
      <c r="D67" s="417"/>
      <c r="E67" s="208">
        <f>E68+E75+E82+E89+E96+E103+E110</f>
        <v>5.7136700000000005</v>
      </c>
      <c r="F67" s="208">
        <f t="shared" ref="F67:J67" si="84">F68+F75+F82+F89+F96+F103+F110</f>
        <v>19.262060999999999</v>
      </c>
      <c r="G67" s="208">
        <f t="shared" si="84"/>
        <v>3.9090730000000002</v>
      </c>
      <c r="H67" s="208">
        <f t="shared" si="84"/>
        <v>5.3812189999999998</v>
      </c>
      <c r="I67" s="208">
        <f t="shared" si="84"/>
        <v>3.7423029999999997</v>
      </c>
      <c r="J67" s="208">
        <f t="shared" si="84"/>
        <v>13.032595000000001</v>
      </c>
      <c r="K67" s="208">
        <f t="shared" ref="K67:O67" si="85">K68+K75+K82+K89+K96+K103+K110</f>
        <v>95.164141000000001</v>
      </c>
      <c r="L67" s="206">
        <f t="shared" si="85"/>
        <v>4.2249539999999994</v>
      </c>
      <c r="M67" s="206">
        <f t="shared" si="85"/>
        <v>5.994389</v>
      </c>
      <c r="N67" s="206">
        <f t="shared" si="85"/>
        <v>3.9826610000000002</v>
      </c>
      <c r="O67" s="206">
        <f t="shared" si="85"/>
        <v>14.202004000000001</v>
      </c>
      <c r="P67" s="206">
        <f t="shared" ref="P67:R67" si="86">P68+P75+P82+P89+P96+P103+P110</f>
        <v>5.328951</v>
      </c>
      <c r="Q67" s="206">
        <f t="shared" si="86"/>
        <v>6.0339000000000009</v>
      </c>
      <c r="R67" s="206">
        <f t="shared" si="86"/>
        <v>6.2351479999999997</v>
      </c>
      <c r="S67" s="206">
        <f t="shared" ref="S67:V67" si="87">S68+S75+S82+S89+S96+S103+S110</f>
        <v>17.597999000000002</v>
      </c>
      <c r="T67" s="206">
        <f t="shared" si="87"/>
        <v>3.9986280000000001</v>
      </c>
      <c r="U67" s="206">
        <f t="shared" si="87"/>
        <v>6.3999999999999995</v>
      </c>
      <c r="V67" s="206">
        <f t="shared" si="87"/>
        <v>6.3999999999999995</v>
      </c>
      <c r="W67" s="206">
        <f t="shared" ref="W67:Z67" si="88">W68+W75+W82+W89+W96+W103+W110</f>
        <v>16.798628000000001</v>
      </c>
      <c r="X67" s="206">
        <f t="shared" si="88"/>
        <v>6.3999999999999995</v>
      </c>
      <c r="Y67" s="206">
        <f t="shared" si="88"/>
        <v>6.3999999999999995</v>
      </c>
      <c r="Z67" s="206">
        <f t="shared" si="88"/>
        <v>6.3999999999999995</v>
      </c>
      <c r="AA67" s="206">
        <f t="shared" ref="AA67" si="89">AA68+AA75+AA82+AA89+AA96+AA103+AA110</f>
        <v>19.2</v>
      </c>
      <c r="AB67" s="206">
        <f t="shared" si="13"/>
        <v>67.798631</v>
      </c>
    </row>
    <row r="68" spans="1:28" s="62" customFormat="1" ht="19.5" customHeight="1" x14ac:dyDescent="0.2">
      <c r="A68" s="434">
        <v>10</v>
      </c>
      <c r="B68" s="425" t="s">
        <v>51</v>
      </c>
      <c r="C68" s="426" t="s">
        <v>52</v>
      </c>
      <c r="D68" s="423">
        <f>SUM(D69:D74)</f>
        <v>1</v>
      </c>
      <c r="E68" s="173">
        <f>'1.Danh muc CPHC'!FT18</f>
        <v>0.25925999999999999</v>
      </c>
      <c r="F68" s="173">
        <f>'1.Danh muc CPHC'!FU18</f>
        <v>0.60592699999999999</v>
      </c>
      <c r="G68" s="173">
        <f>'1.Danh muc CPHC'!FV18</f>
        <v>0.186421</v>
      </c>
      <c r="H68" s="173">
        <f>'1.Danh muc CPHC'!FW18</f>
        <v>0.25891199999999998</v>
      </c>
      <c r="I68" s="173">
        <f>'1.Danh muc CPHC'!FX18</f>
        <v>0.186421</v>
      </c>
      <c r="J68" s="173">
        <f>'1.Danh muc CPHC'!FY18</f>
        <v>0.63175399999999993</v>
      </c>
      <c r="K68" s="173">
        <f>'1.Danh muc CPHC'!FZ18</f>
        <v>3.0505379999999995</v>
      </c>
      <c r="L68" s="173">
        <v>0.31629600000000002</v>
      </c>
      <c r="M68" s="173">
        <v>8.1942000000000001E-2</v>
      </c>
      <c r="N68" s="173">
        <v>0.25310899999999997</v>
      </c>
      <c r="O68" s="100">
        <f>SUM(L68:N68)</f>
        <v>0.65134700000000001</v>
      </c>
      <c r="P68" s="173">
        <v>0</v>
      </c>
      <c r="Q68" s="173">
        <v>0.19140599999999999</v>
      </c>
      <c r="R68" s="173">
        <v>0.4</v>
      </c>
      <c r="S68" s="236">
        <f>SUM(P68:R68)</f>
        <v>0.59140599999999999</v>
      </c>
      <c r="T68" s="173">
        <v>0.48673300000000003</v>
      </c>
      <c r="U68" s="236">
        <v>0.3</v>
      </c>
      <c r="V68" s="236">
        <v>0.3</v>
      </c>
      <c r="W68" s="236">
        <f>SUM(T68:V68)</f>
        <v>1.0867329999999999</v>
      </c>
      <c r="X68" s="236">
        <v>0.3</v>
      </c>
      <c r="Y68" s="236">
        <v>0.3</v>
      </c>
      <c r="Z68" s="236">
        <v>0.3</v>
      </c>
      <c r="AA68" s="236">
        <f>SUM(X68:Z68)</f>
        <v>0.89999999999999991</v>
      </c>
      <c r="AB68" s="236">
        <f t="shared" si="13"/>
        <v>3.2294859999999996</v>
      </c>
    </row>
    <row r="69" spans="1:28" s="50" customFormat="1" ht="19.5" hidden="1" customHeight="1" x14ac:dyDescent="0.2">
      <c r="A69" s="59"/>
      <c r="B69" s="51"/>
      <c r="C69" s="76" t="s">
        <v>113</v>
      </c>
      <c r="D69" s="63">
        <v>0.25</v>
      </c>
      <c r="E69" s="172">
        <f>E$68*$D69</f>
        <v>6.4814999999999998E-2</v>
      </c>
      <c r="F69" s="172">
        <f t="shared" ref="F69:U74" si="90">F$68*$D69</f>
        <v>0.15148175</v>
      </c>
      <c r="G69" s="172">
        <f t="shared" si="90"/>
        <v>4.6605250000000001E-2</v>
      </c>
      <c r="H69" s="172">
        <f t="shared" si="90"/>
        <v>6.4727999999999994E-2</v>
      </c>
      <c r="I69" s="172">
        <f t="shared" si="90"/>
        <v>4.6605250000000001E-2</v>
      </c>
      <c r="J69" s="172">
        <f t="shared" si="77"/>
        <v>0.15793849999999998</v>
      </c>
      <c r="K69" s="172">
        <f t="shared" si="90"/>
        <v>0.76263449999999988</v>
      </c>
      <c r="L69" s="213">
        <f t="shared" si="90"/>
        <v>7.9074000000000005E-2</v>
      </c>
      <c r="M69" s="213">
        <f t="shared" si="90"/>
        <v>2.04855E-2</v>
      </c>
      <c r="N69" s="213">
        <f t="shared" si="90"/>
        <v>6.3277249999999993E-2</v>
      </c>
      <c r="O69" s="282">
        <f t="shared" ref="O69:O74" si="91">SUM(L69:N69)</f>
        <v>0.16283675</v>
      </c>
      <c r="P69" s="210">
        <f t="shared" si="90"/>
        <v>0</v>
      </c>
      <c r="Q69" s="210">
        <f t="shared" si="90"/>
        <v>4.7851499999999998E-2</v>
      </c>
      <c r="R69" s="210">
        <f t="shared" si="90"/>
        <v>0.1</v>
      </c>
      <c r="S69" s="210">
        <f t="shared" ref="S69:S74" si="92">SUM(P69:R69)</f>
        <v>0.1478515</v>
      </c>
      <c r="T69" s="210">
        <f t="shared" si="90"/>
        <v>0.12168325000000001</v>
      </c>
      <c r="U69" s="210">
        <f t="shared" si="90"/>
        <v>7.4999999999999997E-2</v>
      </c>
      <c r="V69" s="210">
        <f t="shared" ref="U69:V74" si="93">V$68*$D69</f>
        <v>7.4999999999999997E-2</v>
      </c>
      <c r="W69" s="210">
        <f t="shared" ref="W69:W74" si="94">SUM(T69:V69)</f>
        <v>0.27168324999999999</v>
      </c>
      <c r="X69" s="210">
        <f t="shared" ref="X69:Z74" si="95">X$68*$D69</f>
        <v>7.4999999999999997E-2</v>
      </c>
      <c r="Y69" s="210">
        <f t="shared" si="95"/>
        <v>7.4999999999999997E-2</v>
      </c>
      <c r="Z69" s="210">
        <f t="shared" si="95"/>
        <v>7.4999999999999997E-2</v>
      </c>
      <c r="AA69" s="256">
        <f>SUM(X69:Z69)</f>
        <v>0.22499999999999998</v>
      </c>
      <c r="AB69" s="257">
        <f t="shared" ref="AB69:AB132" si="96">AA69+W69+S69+O69</f>
        <v>0.80737149999999991</v>
      </c>
    </row>
    <row r="70" spans="1:28" s="50" customFormat="1" ht="19.5" hidden="1" customHeight="1" x14ac:dyDescent="0.2">
      <c r="A70" s="59"/>
      <c r="B70" s="51"/>
      <c r="C70" s="76" t="s">
        <v>114</v>
      </c>
      <c r="D70" s="63">
        <v>0.25</v>
      </c>
      <c r="E70" s="172">
        <f t="shared" ref="E70:E74" si="97">E$68*$D70</f>
        <v>6.4814999999999998E-2</v>
      </c>
      <c r="F70" s="172">
        <f t="shared" si="90"/>
        <v>0.15148175</v>
      </c>
      <c r="G70" s="172">
        <f t="shared" si="90"/>
        <v>4.6605250000000001E-2</v>
      </c>
      <c r="H70" s="172">
        <f t="shared" si="90"/>
        <v>6.4727999999999994E-2</v>
      </c>
      <c r="I70" s="172">
        <f t="shared" si="90"/>
        <v>4.6605250000000001E-2</v>
      </c>
      <c r="J70" s="172">
        <f t="shared" si="77"/>
        <v>0.15793849999999998</v>
      </c>
      <c r="K70" s="172">
        <f t="shared" si="90"/>
        <v>0.76263449999999988</v>
      </c>
      <c r="L70" s="213">
        <f t="shared" si="90"/>
        <v>7.9074000000000005E-2</v>
      </c>
      <c r="M70" s="213">
        <f t="shared" si="90"/>
        <v>2.04855E-2</v>
      </c>
      <c r="N70" s="213">
        <f t="shared" si="90"/>
        <v>6.3277249999999993E-2</v>
      </c>
      <c r="O70" s="282">
        <f t="shared" si="91"/>
        <v>0.16283675</v>
      </c>
      <c r="P70" s="210">
        <f t="shared" si="90"/>
        <v>0</v>
      </c>
      <c r="Q70" s="210">
        <f t="shared" si="90"/>
        <v>4.7851499999999998E-2</v>
      </c>
      <c r="R70" s="210">
        <f t="shared" si="90"/>
        <v>0.1</v>
      </c>
      <c r="S70" s="210">
        <f t="shared" si="92"/>
        <v>0.1478515</v>
      </c>
      <c r="T70" s="210">
        <f t="shared" si="90"/>
        <v>0.12168325000000001</v>
      </c>
      <c r="U70" s="210">
        <f t="shared" si="93"/>
        <v>7.4999999999999997E-2</v>
      </c>
      <c r="V70" s="210">
        <f t="shared" si="93"/>
        <v>7.4999999999999997E-2</v>
      </c>
      <c r="W70" s="210">
        <f t="shared" si="94"/>
        <v>0.27168324999999999</v>
      </c>
      <c r="X70" s="210">
        <f t="shared" si="95"/>
        <v>7.4999999999999997E-2</v>
      </c>
      <c r="Y70" s="210">
        <f t="shared" si="95"/>
        <v>7.4999999999999997E-2</v>
      </c>
      <c r="Z70" s="210">
        <f t="shared" si="95"/>
        <v>7.4999999999999997E-2</v>
      </c>
      <c r="AA70" s="256">
        <f t="shared" ref="AA70:AA74" si="98">SUM(X70:Z70)</f>
        <v>0.22499999999999998</v>
      </c>
      <c r="AB70" s="257">
        <f t="shared" si="96"/>
        <v>0.80737149999999991</v>
      </c>
    </row>
    <row r="71" spans="1:28" s="50" customFormat="1" ht="19.5" hidden="1" customHeight="1" x14ac:dyDescent="0.2">
      <c r="A71" s="59"/>
      <c r="B71" s="51"/>
      <c r="C71" s="76" t="s">
        <v>117</v>
      </c>
      <c r="D71" s="63">
        <v>0.2</v>
      </c>
      <c r="E71" s="172">
        <f t="shared" si="97"/>
        <v>5.1852000000000002E-2</v>
      </c>
      <c r="F71" s="172">
        <f t="shared" si="90"/>
        <v>0.1211854</v>
      </c>
      <c r="G71" s="172">
        <f t="shared" si="90"/>
        <v>3.7284200000000003E-2</v>
      </c>
      <c r="H71" s="172">
        <f t="shared" si="90"/>
        <v>5.1782399999999999E-2</v>
      </c>
      <c r="I71" s="172">
        <f t="shared" si="90"/>
        <v>3.7284200000000003E-2</v>
      </c>
      <c r="J71" s="172">
        <f t="shared" si="77"/>
        <v>0.12635079999999999</v>
      </c>
      <c r="K71" s="172">
        <f t="shared" si="90"/>
        <v>0.61010759999999997</v>
      </c>
      <c r="L71" s="213">
        <f t="shared" si="90"/>
        <v>6.3259200000000002E-2</v>
      </c>
      <c r="M71" s="213">
        <f t="shared" si="90"/>
        <v>1.6388400000000001E-2</v>
      </c>
      <c r="N71" s="213">
        <f t="shared" si="90"/>
        <v>5.0621799999999995E-2</v>
      </c>
      <c r="O71" s="282">
        <f t="shared" si="91"/>
        <v>0.13026939999999998</v>
      </c>
      <c r="P71" s="210">
        <f t="shared" si="90"/>
        <v>0</v>
      </c>
      <c r="Q71" s="210">
        <f t="shared" si="90"/>
        <v>3.8281200000000001E-2</v>
      </c>
      <c r="R71" s="210">
        <f t="shared" si="90"/>
        <v>8.0000000000000016E-2</v>
      </c>
      <c r="S71" s="210">
        <f t="shared" si="92"/>
        <v>0.11828120000000002</v>
      </c>
      <c r="T71" s="210">
        <f t="shared" si="90"/>
        <v>9.7346600000000005E-2</v>
      </c>
      <c r="U71" s="210">
        <f t="shared" si="93"/>
        <v>0.06</v>
      </c>
      <c r="V71" s="210">
        <f t="shared" si="93"/>
        <v>0.06</v>
      </c>
      <c r="W71" s="210">
        <f t="shared" si="94"/>
        <v>0.2173466</v>
      </c>
      <c r="X71" s="210">
        <f t="shared" si="95"/>
        <v>0.06</v>
      </c>
      <c r="Y71" s="210">
        <f t="shared" si="95"/>
        <v>0.06</v>
      </c>
      <c r="Z71" s="210">
        <f t="shared" si="95"/>
        <v>0.06</v>
      </c>
      <c r="AA71" s="256">
        <f t="shared" si="98"/>
        <v>0.18</v>
      </c>
      <c r="AB71" s="257">
        <f t="shared" si="96"/>
        <v>0.64589719999999995</v>
      </c>
    </row>
    <row r="72" spans="1:28" s="50" customFormat="1" ht="19.5" hidden="1" customHeight="1" x14ac:dyDescent="0.2">
      <c r="A72" s="59"/>
      <c r="B72" s="51"/>
      <c r="C72" s="76" t="s">
        <v>118</v>
      </c>
      <c r="D72" s="63">
        <v>0.2</v>
      </c>
      <c r="E72" s="172">
        <f t="shared" si="97"/>
        <v>5.1852000000000002E-2</v>
      </c>
      <c r="F72" s="172">
        <f t="shared" si="90"/>
        <v>0.1211854</v>
      </c>
      <c r="G72" s="172">
        <f t="shared" si="90"/>
        <v>3.7284200000000003E-2</v>
      </c>
      <c r="H72" s="172">
        <f t="shared" si="90"/>
        <v>5.1782399999999999E-2</v>
      </c>
      <c r="I72" s="172">
        <f t="shared" si="90"/>
        <v>3.7284200000000003E-2</v>
      </c>
      <c r="J72" s="172">
        <f t="shared" si="77"/>
        <v>0.12635079999999999</v>
      </c>
      <c r="K72" s="172">
        <f t="shared" si="90"/>
        <v>0.61010759999999997</v>
      </c>
      <c r="L72" s="213">
        <f t="shared" si="90"/>
        <v>6.3259200000000002E-2</v>
      </c>
      <c r="M72" s="213">
        <f t="shared" si="90"/>
        <v>1.6388400000000001E-2</v>
      </c>
      <c r="N72" s="213">
        <f t="shared" si="90"/>
        <v>5.0621799999999995E-2</v>
      </c>
      <c r="O72" s="282">
        <f t="shared" si="91"/>
        <v>0.13026939999999998</v>
      </c>
      <c r="P72" s="213">
        <f t="shared" si="90"/>
        <v>0</v>
      </c>
      <c r="Q72" s="213">
        <f t="shared" si="90"/>
        <v>3.8281200000000001E-2</v>
      </c>
      <c r="R72" s="213">
        <f t="shared" si="90"/>
        <v>8.0000000000000016E-2</v>
      </c>
      <c r="S72" s="213">
        <f t="shared" si="92"/>
        <v>0.11828120000000002</v>
      </c>
      <c r="T72" s="213">
        <f t="shared" si="90"/>
        <v>9.7346600000000005E-2</v>
      </c>
      <c r="U72" s="213">
        <f t="shared" si="93"/>
        <v>0.06</v>
      </c>
      <c r="V72" s="213">
        <f t="shared" si="93"/>
        <v>0.06</v>
      </c>
      <c r="W72" s="213">
        <f t="shared" si="94"/>
        <v>0.2173466</v>
      </c>
      <c r="X72" s="213">
        <f t="shared" si="95"/>
        <v>0.06</v>
      </c>
      <c r="Y72" s="213">
        <f t="shared" si="95"/>
        <v>0.06</v>
      </c>
      <c r="Z72" s="213">
        <f t="shared" si="95"/>
        <v>0.06</v>
      </c>
      <c r="AA72" s="256">
        <f t="shared" si="98"/>
        <v>0.18</v>
      </c>
      <c r="AB72" s="257">
        <f t="shared" si="96"/>
        <v>0.64589719999999995</v>
      </c>
    </row>
    <row r="73" spans="1:28" s="50" customFormat="1" ht="19.5" hidden="1" customHeight="1" x14ac:dyDescent="0.2">
      <c r="A73" s="59"/>
      <c r="B73" s="51"/>
      <c r="C73" s="76" t="s">
        <v>121</v>
      </c>
      <c r="D73" s="63">
        <v>0.05</v>
      </c>
      <c r="E73" s="172">
        <f t="shared" si="97"/>
        <v>1.2963000000000001E-2</v>
      </c>
      <c r="F73" s="172">
        <f t="shared" si="90"/>
        <v>3.029635E-2</v>
      </c>
      <c r="G73" s="172">
        <f t="shared" si="90"/>
        <v>9.3210500000000009E-3</v>
      </c>
      <c r="H73" s="172">
        <f t="shared" si="90"/>
        <v>1.29456E-2</v>
      </c>
      <c r="I73" s="172">
        <f t="shared" si="90"/>
        <v>9.3210500000000009E-3</v>
      </c>
      <c r="J73" s="172">
        <f t="shared" si="77"/>
        <v>3.1587699999999996E-2</v>
      </c>
      <c r="K73" s="172">
        <f t="shared" si="90"/>
        <v>0.15252689999999999</v>
      </c>
      <c r="L73" s="213">
        <f t="shared" si="90"/>
        <v>1.58148E-2</v>
      </c>
      <c r="M73" s="213">
        <f t="shared" si="90"/>
        <v>4.0971000000000002E-3</v>
      </c>
      <c r="N73" s="213">
        <f t="shared" si="90"/>
        <v>1.2655449999999999E-2</v>
      </c>
      <c r="O73" s="282">
        <f t="shared" si="91"/>
        <v>3.2567349999999995E-2</v>
      </c>
      <c r="P73" s="210">
        <f t="shared" si="90"/>
        <v>0</v>
      </c>
      <c r="Q73" s="210">
        <f t="shared" si="90"/>
        <v>9.5703000000000003E-3</v>
      </c>
      <c r="R73" s="210">
        <f t="shared" si="90"/>
        <v>2.0000000000000004E-2</v>
      </c>
      <c r="S73" s="210">
        <f t="shared" si="92"/>
        <v>2.9570300000000004E-2</v>
      </c>
      <c r="T73" s="210">
        <f t="shared" si="90"/>
        <v>2.4336650000000001E-2</v>
      </c>
      <c r="U73" s="210">
        <f t="shared" si="93"/>
        <v>1.4999999999999999E-2</v>
      </c>
      <c r="V73" s="210">
        <f t="shared" si="93"/>
        <v>1.4999999999999999E-2</v>
      </c>
      <c r="W73" s="210">
        <f t="shared" si="94"/>
        <v>5.433665E-2</v>
      </c>
      <c r="X73" s="210">
        <f t="shared" si="95"/>
        <v>1.4999999999999999E-2</v>
      </c>
      <c r="Y73" s="210">
        <f t="shared" si="95"/>
        <v>1.4999999999999999E-2</v>
      </c>
      <c r="Z73" s="210">
        <f t="shared" si="95"/>
        <v>1.4999999999999999E-2</v>
      </c>
      <c r="AA73" s="256">
        <f t="shared" si="98"/>
        <v>4.4999999999999998E-2</v>
      </c>
      <c r="AB73" s="257">
        <f t="shared" si="96"/>
        <v>0.16147429999999999</v>
      </c>
    </row>
    <row r="74" spans="1:28" s="50" customFormat="1" ht="19.5" hidden="1" customHeight="1" x14ac:dyDescent="0.2">
      <c r="A74" s="59"/>
      <c r="B74" s="51"/>
      <c r="C74" s="76" t="s">
        <v>122</v>
      </c>
      <c r="D74" s="63">
        <v>0.05</v>
      </c>
      <c r="E74" s="172">
        <f t="shared" si="97"/>
        <v>1.2963000000000001E-2</v>
      </c>
      <c r="F74" s="172">
        <f t="shared" si="90"/>
        <v>3.029635E-2</v>
      </c>
      <c r="G74" s="172">
        <f t="shared" si="90"/>
        <v>9.3210500000000009E-3</v>
      </c>
      <c r="H74" s="172">
        <f t="shared" si="90"/>
        <v>1.29456E-2</v>
      </c>
      <c r="I74" s="172">
        <f t="shared" si="90"/>
        <v>9.3210500000000009E-3</v>
      </c>
      <c r="J74" s="172">
        <f t="shared" si="77"/>
        <v>3.1587699999999996E-2</v>
      </c>
      <c r="K74" s="172">
        <f t="shared" si="90"/>
        <v>0.15252689999999999</v>
      </c>
      <c r="L74" s="213">
        <f t="shared" si="90"/>
        <v>1.58148E-2</v>
      </c>
      <c r="M74" s="213">
        <f t="shared" si="90"/>
        <v>4.0971000000000002E-3</v>
      </c>
      <c r="N74" s="213">
        <f t="shared" si="90"/>
        <v>1.2655449999999999E-2</v>
      </c>
      <c r="O74" s="282">
        <f t="shared" si="91"/>
        <v>3.2567349999999995E-2</v>
      </c>
      <c r="P74" s="210">
        <f t="shared" si="90"/>
        <v>0</v>
      </c>
      <c r="Q74" s="210">
        <f t="shared" si="90"/>
        <v>9.5703000000000003E-3</v>
      </c>
      <c r="R74" s="210">
        <f t="shared" si="90"/>
        <v>2.0000000000000004E-2</v>
      </c>
      <c r="S74" s="210">
        <f t="shared" si="92"/>
        <v>2.9570300000000004E-2</v>
      </c>
      <c r="T74" s="210">
        <f t="shared" si="90"/>
        <v>2.4336650000000001E-2</v>
      </c>
      <c r="U74" s="210">
        <f t="shared" si="93"/>
        <v>1.4999999999999999E-2</v>
      </c>
      <c r="V74" s="210">
        <f t="shared" si="93"/>
        <v>1.4999999999999999E-2</v>
      </c>
      <c r="W74" s="210">
        <f t="shared" si="94"/>
        <v>5.433665E-2</v>
      </c>
      <c r="X74" s="210">
        <f t="shared" si="95"/>
        <v>1.4999999999999999E-2</v>
      </c>
      <c r="Y74" s="210">
        <f t="shared" si="95"/>
        <v>1.4999999999999999E-2</v>
      </c>
      <c r="Z74" s="210">
        <f t="shared" si="95"/>
        <v>1.4999999999999999E-2</v>
      </c>
      <c r="AA74" s="256">
        <f t="shared" si="98"/>
        <v>4.4999999999999998E-2</v>
      </c>
      <c r="AB74" s="257">
        <f t="shared" si="96"/>
        <v>0.16147429999999999</v>
      </c>
    </row>
    <row r="75" spans="1:28" s="61" customFormat="1" ht="19.5" customHeight="1" x14ac:dyDescent="0.2">
      <c r="A75" s="433">
        <v>11</v>
      </c>
      <c r="B75" s="196" t="s">
        <v>53</v>
      </c>
      <c r="C75" s="431" t="s">
        <v>54</v>
      </c>
      <c r="D75" s="423">
        <f>SUM(D76:D81)</f>
        <v>1</v>
      </c>
      <c r="E75" s="173">
        <f>'1.Danh muc CPHC'!FT19</f>
        <v>0</v>
      </c>
      <c r="F75" s="173">
        <f>'1.Danh muc CPHC'!FU19</f>
        <v>0</v>
      </c>
      <c r="G75" s="173">
        <f>'1.Danh muc CPHC'!FV19</f>
        <v>0</v>
      </c>
      <c r="H75" s="173">
        <f>'1.Danh muc CPHC'!FW19</f>
        <v>0</v>
      </c>
      <c r="I75" s="173">
        <f>'1.Danh muc CPHC'!FX19</f>
        <v>0</v>
      </c>
      <c r="J75" s="173">
        <f>'1.Danh muc CPHC'!FY19</f>
        <v>0</v>
      </c>
      <c r="K75" s="173">
        <f>'1.Danh muc CPHC'!FZ19</f>
        <v>0</v>
      </c>
      <c r="L75" s="173">
        <v>0</v>
      </c>
      <c r="M75" s="173">
        <v>0</v>
      </c>
      <c r="N75" s="173">
        <v>0</v>
      </c>
      <c r="O75" s="100">
        <f>SUM(L75:N75)</f>
        <v>0</v>
      </c>
      <c r="P75" s="173">
        <v>0</v>
      </c>
      <c r="Q75" s="173">
        <v>0</v>
      </c>
      <c r="R75" s="173">
        <v>0</v>
      </c>
      <c r="S75" s="236">
        <f>SUM(P75:R75)</f>
        <v>0</v>
      </c>
      <c r="T75" s="173">
        <v>0</v>
      </c>
      <c r="U75" s="236">
        <v>0</v>
      </c>
      <c r="V75" s="236">
        <v>0</v>
      </c>
      <c r="W75" s="236">
        <f>SUM(T75:V75)</f>
        <v>0</v>
      </c>
      <c r="X75" s="236">
        <v>0</v>
      </c>
      <c r="Y75" s="236">
        <v>0</v>
      </c>
      <c r="Z75" s="236">
        <v>0</v>
      </c>
      <c r="AA75" s="236">
        <f>SUM(X75:Z75)</f>
        <v>0</v>
      </c>
      <c r="AB75" s="236">
        <f t="shared" si="96"/>
        <v>0</v>
      </c>
    </row>
    <row r="76" spans="1:28" s="50" customFormat="1" ht="19.5" hidden="1" customHeight="1" x14ac:dyDescent="0.2">
      <c r="A76" s="59"/>
      <c r="B76" s="51"/>
      <c r="C76" s="76" t="s">
        <v>113</v>
      </c>
      <c r="D76" s="63">
        <v>0.25</v>
      </c>
      <c r="E76" s="172">
        <f t="shared" ref="E76:U81" si="99">E$75*$D76</f>
        <v>0</v>
      </c>
      <c r="F76" s="172">
        <f t="shared" si="99"/>
        <v>0</v>
      </c>
      <c r="G76" s="172">
        <f t="shared" si="99"/>
        <v>0</v>
      </c>
      <c r="H76" s="172">
        <f t="shared" si="99"/>
        <v>0</v>
      </c>
      <c r="I76" s="172">
        <f t="shared" si="99"/>
        <v>0</v>
      </c>
      <c r="J76" s="172">
        <f t="shared" si="77"/>
        <v>0</v>
      </c>
      <c r="K76" s="172">
        <f t="shared" si="99"/>
        <v>0</v>
      </c>
      <c r="L76" s="213">
        <f t="shared" si="99"/>
        <v>0</v>
      </c>
      <c r="M76" s="213">
        <f t="shared" si="99"/>
        <v>0</v>
      </c>
      <c r="N76" s="213">
        <f t="shared" si="99"/>
        <v>0</v>
      </c>
      <c r="O76" s="282">
        <f t="shared" ref="O76:O81" si="100">SUM(L76:N76)</f>
        <v>0</v>
      </c>
      <c r="P76" s="210">
        <f t="shared" si="99"/>
        <v>0</v>
      </c>
      <c r="Q76" s="210">
        <f t="shared" si="99"/>
        <v>0</v>
      </c>
      <c r="R76" s="210">
        <f t="shared" si="99"/>
        <v>0</v>
      </c>
      <c r="S76" s="210">
        <f t="shared" ref="S76:S81" si="101">SUM(P76:R76)</f>
        <v>0</v>
      </c>
      <c r="T76" s="210">
        <f t="shared" si="99"/>
        <v>0</v>
      </c>
      <c r="U76" s="210">
        <f t="shared" si="99"/>
        <v>0</v>
      </c>
      <c r="V76" s="210">
        <f t="shared" ref="U76:V81" si="102">V$75*$D76</f>
        <v>0</v>
      </c>
      <c r="W76" s="210">
        <f t="shared" ref="W76:W81" si="103">SUM(T76:V76)</f>
        <v>0</v>
      </c>
      <c r="X76" s="210">
        <f t="shared" ref="X76:Z81" si="104">X$75*$D76</f>
        <v>0</v>
      </c>
      <c r="Y76" s="210">
        <f t="shared" si="104"/>
        <v>0</v>
      </c>
      <c r="Z76" s="210">
        <f t="shared" si="104"/>
        <v>0</v>
      </c>
      <c r="AA76" s="256">
        <f t="shared" ref="AA76:AA81" si="105">SUM(X76:Z76)</f>
        <v>0</v>
      </c>
      <c r="AB76" s="257">
        <f t="shared" si="96"/>
        <v>0</v>
      </c>
    </row>
    <row r="77" spans="1:28" s="50" customFormat="1" ht="19.5" hidden="1" customHeight="1" x14ac:dyDescent="0.2">
      <c r="A77" s="59"/>
      <c r="B77" s="51"/>
      <c r="C77" s="76" t="s">
        <v>114</v>
      </c>
      <c r="D77" s="63">
        <v>0.25</v>
      </c>
      <c r="E77" s="172">
        <f t="shared" si="99"/>
        <v>0</v>
      </c>
      <c r="F77" s="172">
        <f t="shared" si="99"/>
        <v>0</v>
      </c>
      <c r="G77" s="172">
        <f t="shared" si="99"/>
        <v>0</v>
      </c>
      <c r="H77" s="172">
        <f t="shared" si="99"/>
        <v>0</v>
      </c>
      <c r="I77" s="172">
        <f t="shared" si="99"/>
        <v>0</v>
      </c>
      <c r="J77" s="172">
        <f t="shared" si="77"/>
        <v>0</v>
      </c>
      <c r="K77" s="172">
        <f t="shared" si="99"/>
        <v>0</v>
      </c>
      <c r="L77" s="213">
        <f t="shared" si="99"/>
        <v>0</v>
      </c>
      <c r="M77" s="213">
        <f t="shared" si="99"/>
        <v>0</v>
      </c>
      <c r="N77" s="213">
        <f t="shared" si="99"/>
        <v>0</v>
      </c>
      <c r="O77" s="282">
        <f t="shared" si="100"/>
        <v>0</v>
      </c>
      <c r="P77" s="210">
        <f t="shared" si="99"/>
        <v>0</v>
      </c>
      <c r="Q77" s="210">
        <f t="shared" si="99"/>
        <v>0</v>
      </c>
      <c r="R77" s="210">
        <f t="shared" si="99"/>
        <v>0</v>
      </c>
      <c r="S77" s="210">
        <f t="shared" si="101"/>
        <v>0</v>
      </c>
      <c r="T77" s="210">
        <f t="shared" si="99"/>
        <v>0</v>
      </c>
      <c r="U77" s="210">
        <f t="shared" si="102"/>
        <v>0</v>
      </c>
      <c r="V77" s="210">
        <f t="shared" si="102"/>
        <v>0</v>
      </c>
      <c r="W77" s="210">
        <f t="shared" si="103"/>
        <v>0</v>
      </c>
      <c r="X77" s="210">
        <f t="shared" si="104"/>
        <v>0</v>
      </c>
      <c r="Y77" s="210">
        <f t="shared" si="104"/>
        <v>0</v>
      </c>
      <c r="Z77" s="210">
        <f t="shared" si="104"/>
        <v>0</v>
      </c>
      <c r="AA77" s="256">
        <f t="shared" si="105"/>
        <v>0</v>
      </c>
      <c r="AB77" s="257">
        <f t="shared" si="96"/>
        <v>0</v>
      </c>
    </row>
    <row r="78" spans="1:28" s="50" customFormat="1" ht="19.5" hidden="1" customHeight="1" x14ac:dyDescent="0.2">
      <c r="A78" s="59"/>
      <c r="B78" s="51"/>
      <c r="C78" s="76" t="s">
        <v>117</v>
      </c>
      <c r="D78" s="63">
        <v>0.2</v>
      </c>
      <c r="E78" s="172">
        <f t="shared" si="99"/>
        <v>0</v>
      </c>
      <c r="F78" s="172">
        <f t="shared" si="99"/>
        <v>0</v>
      </c>
      <c r="G78" s="172">
        <f t="shared" si="99"/>
        <v>0</v>
      </c>
      <c r="H78" s="172">
        <f t="shared" si="99"/>
        <v>0</v>
      </c>
      <c r="I78" s="172">
        <f t="shared" si="99"/>
        <v>0</v>
      </c>
      <c r="J78" s="172">
        <f t="shared" si="77"/>
        <v>0</v>
      </c>
      <c r="K78" s="172">
        <f t="shared" si="99"/>
        <v>0</v>
      </c>
      <c r="L78" s="213">
        <f t="shared" si="99"/>
        <v>0</v>
      </c>
      <c r="M78" s="213">
        <f t="shared" si="99"/>
        <v>0</v>
      </c>
      <c r="N78" s="213">
        <f t="shared" si="99"/>
        <v>0</v>
      </c>
      <c r="O78" s="282">
        <f t="shared" si="100"/>
        <v>0</v>
      </c>
      <c r="P78" s="210">
        <f t="shared" si="99"/>
        <v>0</v>
      </c>
      <c r="Q78" s="210">
        <f t="shared" si="99"/>
        <v>0</v>
      </c>
      <c r="R78" s="210">
        <f t="shared" si="99"/>
        <v>0</v>
      </c>
      <c r="S78" s="210">
        <f t="shared" si="101"/>
        <v>0</v>
      </c>
      <c r="T78" s="210">
        <f t="shared" si="99"/>
        <v>0</v>
      </c>
      <c r="U78" s="210">
        <f t="shared" si="102"/>
        <v>0</v>
      </c>
      <c r="V78" s="210">
        <f t="shared" si="102"/>
        <v>0</v>
      </c>
      <c r="W78" s="210">
        <f t="shared" si="103"/>
        <v>0</v>
      </c>
      <c r="X78" s="210">
        <f t="shared" si="104"/>
        <v>0</v>
      </c>
      <c r="Y78" s="210">
        <f t="shared" si="104"/>
        <v>0</v>
      </c>
      <c r="Z78" s="210">
        <f t="shared" si="104"/>
        <v>0</v>
      </c>
      <c r="AA78" s="256">
        <f t="shared" si="105"/>
        <v>0</v>
      </c>
      <c r="AB78" s="257">
        <f t="shared" si="96"/>
        <v>0</v>
      </c>
    </row>
    <row r="79" spans="1:28" s="50" customFormat="1" ht="19.5" hidden="1" customHeight="1" x14ac:dyDescent="0.2">
      <c r="A79" s="59"/>
      <c r="B79" s="51"/>
      <c r="C79" s="76" t="s">
        <v>118</v>
      </c>
      <c r="D79" s="63">
        <v>0.2</v>
      </c>
      <c r="E79" s="172">
        <f t="shared" si="99"/>
        <v>0</v>
      </c>
      <c r="F79" s="172">
        <f t="shared" si="99"/>
        <v>0</v>
      </c>
      <c r="G79" s="172">
        <f t="shared" si="99"/>
        <v>0</v>
      </c>
      <c r="H79" s="172">
        <f t="shared" si="99"/>
        <v>0</v>
      </c>
      <c r="I79" s="172">
        <f t="shared" si="99"/>
        <v>0</v>
      </c>
      <c r="J79" s="172">
        <f t="shared" si="77"/>
        <v>0</v>
      </c>
      <c r="K79" s="172">
        <f t="shared" si="99"/>
        <v>0</v>
      </c>
      <c r="L79" s="213">
        <f t="shared" si="99"/>
        <v>0</v>
      </c>
      <c r="M79" s="213">
        <f t="shared" si="99"/>
        <v>0</v>
      </c>
      <c r="N79" s="213">
        <f t="shared" si="99"/>
        <v>0</v>
      </c>
      <c r="O79" s="282">
        <f t="shared" si="100"/>
        <v>0</v>
      </c>
      <c r="P79" s="210">
        <f t="shared" si="99"/>
        <v>0</v>
      </c>
      <c r="Q79" s="210">
        <f t="shared" si="99"/>
        <v>0</v>
      </c>
      <c r="R79" s="210">
        <f t="shared" si="99"/>
        <v>0</v>
      </c>
      <c r="S79" s="210">
        <f t="shared" si="101"/>
        <v>0</v>
      </c>
      <c r="T79" s="210">
        <f t="shared" si="99"/>
        <v>0</v>
      </c>
      <c r="U79" s="210">
        <f t="shared" si="102"/>
        <v>0</v>
      </c>
      <c r="V79" s="210">
        <f t="shared" si="102"/>
        <v>0</v>
      </c>
      <c r="W79" s="210">
        <f t="shared" si="103"/>
        <v>0</v>
      </c>
      <c r="X79" s="210">
        <f t="shared" si="104"/>
        <v>0</v>
      </c>
      <c r="Y79" s="210">
        <f t="shared" si="104"/>
        <v>0</v>
      </c>
      <c r="Z79" s="210">
        <f t="shared" si="104"/>
        <v>0</v>
      </c>
      <c r="AA79" s="256">
        <f t="shared" si="105"/>
        <v>0</v>
      </c>
      <c r="AB79" s="257">
        <f t="shared" si="96"/>
        <v>0</v>
      </c>
    </row>
    <row r="80" spans="1:28" s="50" customFormat="1" ht="19.5" hidden="1" customHeight="1" x14ac:dyDescent="0.2">
      <c r="A80" s="59"/>
      <c r="B80" s="51"/>
      <c r="C80" s="76" t="s">
        <v>121</v>
      </c>
      <c r="D80" s="63">
        <v>0.05</v>
      </c>
      <c r="E80" s="172">
        <f t="shared" si="99"/>
        <v>0</v>
      </c>
      <c r="F80" s="172">
        <f t="shared" si="99"/>
        <v>0</v>
      </c>
      <c r="G80" s="172">
        <f t="shared" si="99"/>
        <v>0</v>
      </c>
      <c r="H80" s="172">
        <f t="shared" si="99"/>
        <v>0</v>
      </c>
      <c r="I80" s="172">
        <f t="shared" si="99"/>
        <v>0</v>
      </c>
      <c r="J80" s="172">
        <f t="shared" si="77"/>
        <v>0</v>
      </c>
      <c r="K80" s="172">
        <f t="shared" si="99"/>
        <v>0</v>
      </c>
      <c r="L80" s="213">
        <f t="shared" si="99"/>
        <v>0</v>
      </c>
      <c r="M80" s="213">
        <f t="shared" si="99"/>
        <v>0</v>
      </c>
      <c r="N80" s="213">
        <f t="shared" si="99"/>
        <v>0</v>
      </c>
      <c r="O80" s="282">
        <f t="shared" si="100"/>
        <v>0</v>
      </c>
      <c r="P80" s="210">
        <f t="shared" si="99"/>
        <v>0</v>
      </c>
      <c r="Q80" s="210">
        <f t="shared" si="99"/>
        <v>0</v>
      </c>
      <c r="R80" s="210">
        <f t="shared" si="99"/>
        <v>0</v>
      </c>
      <c r="S80" s="210">
        <f t="shared" si="101"/>
        <v>0</v>
      </c>
      <c r="T80" s="210">
        <f t="shared" si="99"/>
        <v>0</v>
      </c>
      <c r="U80" s="210">
        <f t="shared" si="102"/>
        <v>0</v>
      </c>
      <c r="V80" s="210">
        <f t="shared" si="102"/>
        <v>0</v>
      </c>
      <c r="W80" s="210">
        <f t="shared" si="103"/>
        <v>0</v>
      </c>
      <c r="X80" s="210">
        <f t="shared" si="104"/>
        <v>0</v>
      </c>
      <c r="Y80" s="210">
        <f t="shared" si="104"/>
        <v>0</v>
      </c>
      <c r="Z80" s="210">
        <f t="shared" si="104"/>
        <v>0</v>
      </c>
      <c r="AA80" s="256">
        <f t="shared" si="105"/>
        <v>0</v>
      </c>
      <c r="AB80" s="257">
        <f t="shared" si="96"/>
        <v>0</v>
      </c>
    </row>
    <row r="81" spans="1:28" s="50" customFormat="1" ht="19.5" hidden="1" customHeight="1" x14ac:dyDescent="0.2">
      <c r="A81" s="59"/>
      <c r="B81" s="51"/>
      <c r="C81" s="76" t="s">
        <v>122</v>
      </c>
      <c r="D81" s="63">
        <v>0.05</v>
      </c>
      <c r="E81" s="172">
        <f t="shared" si="99"/>
        <v>0</v>
      </c>
      <c r="F81" s="172">
        <f t="shared" si="99"/>
        <v>0</v>
      </c>
      <c r="G81" s="172">
        <f t="shared" si="99"/>
        <v>0</v>
      </c>
      <c r="H81" s="172">
        <f t="shared" si="99"/>
        <v>0</v>
      </c>
      <c r="I81" s="172">
        <f t="shared" si="99"/>
        <v>0</v>
      </c>
      <c r="J81" s="172">
        <f t="shared" si="77"/>
        <v>0</v>
      </c>
      <c r="K81" s="172">
        <f t="shared" si="99"/>
        <v>0</v>
      </c>
      <c r="L81" s="213">
        <f t="shared" si="99"/>
        <v>0</v>
      </c>
      <c r="M81" s="213">
        <f t="shared" si="99"/>
        <v>0</v>
      </c>
      <c r="N81" s="213">
        <f t="shared" si="99"/>
        <v>0</v>
      </c>
      <c r="O81" s="282">
        <f t="shared" si="100"/>
        <v>0</v>
      </c>
      <c r="P81" s="210">
        <f t="shared" si="99"/>
        <v>0</v>
      </c>
      <c r="Q81" s="210">
        <f t="shared" si="99"/>
        <v>0</v>
      </c>
      <c r="R81" s="210">
        <f t="shared" si="99"/>
        <v>0</v>
      </c>
      <c r="S81" s="210">
        <f t="shared" si="101"/>
        <v>0</v>
      </c>
      <c r="T81" s="210">
        <f t="shared" si="99"/>
        <v>0</v>
      </c>
      <c r="U81" s="210">
        <f t="shared" si="102"/>
        <v>0</v>
      </c>
      <c r="V81" s="210">
        <f t="shared" si="102"/>
        <v>0</v>
      </c>
      <c r="W81" s="210">
        <f t="shared" si="103"/>
        <v>0</v>
      </c>
      <c r="X81" s="210">
        <f t="shared" si="104"/>
        <v>0</v>
      </c>
      <c r="Y81" s="210">
        <f t="shared" si="104"/>
        <v>0</v>
      </c>
      <c r="Z81" s="210">
        <f t="shared" si="104"/>
        <v>0</v>
      </c>
      <c r="AA81" s="256">
        <f t="shared" si="105"/>
        <v>0</v>
      </c>
      <c r="AB81" s="257">
        <f t="shared" si="96"/>
        <v>0</v>
      </c>
    </row>
    <row r="82" spans="1:28" s="61" customFormat="1" ht="19.5" customHeight="1" x14ac:dyDescent="0.2">
      <c r="A82" s="433">
        <v>12</v>
      </c>
      <c r="B82" s="196" t="s">
        <v>55</v>
      </c>
      <c r="C82" s="431" t="s">
        <v>56</v>
      </c>
      <c r="D82" s="423">
        <f>SUM(D83:D88)</f>
        <v>1</v>
      </c>
      <c r="E82" s="173">
        <f>'1.Danh muc CPHC'!FT20</f>
        <v>0.8</v>
      </c>
      <c r="F82" s="173">
        <f>'1.Danh muc CPHC'!FU20</f>
        <v>2.6274899999999999</v>
      </c>
      <c r="G82" s="173">
        <f>'1.Danh muc CPHC'!FV20</f>
        <v>0.65</v>
      </c>
      <c r="H82" s="173">
        <f>'1.Danh muc CPHC'!FW20</f>
        <v>0.82285200000000003</v>
      </c>
      <c r="I82" s="173">
        <f>'1.Danh muc CPHC'!FX20</f>
        <v>0.84810200000000002</v>
      </c>
      <c r="J82" s="173">
        <f>'1.Danh muc CPHC'!FY20</f>
        <v>2.3209540000000004</v>
      </c>
      <c r="K82" s="173">
        <f>'1.Danh muc CPHC'!FZ20</f>
        <v>20.317943999999997</v>
      </c>
      <c r="L82" s="173">
        <v>1.1222509999999999</v>
      </c>
      <c r="M82" s="173">
        <v>1.963066</v>
      </c>
      <c r="N82" s="173">
        <v>0.86326999999999998</v>
      </c>
      <c r="O82" s="100">
        <f>SUM(L82:N82)</f>
        <v>3.9485869999999998</v>
      </c>
      <c r="P82" s="173">
        <v>1.9041840000000001</v>
      </c>
      <c r="Q82" s="173">
        <v>1.2684580000000001</v>
      </c>
      <c r="R82" s="173">
        <v>1.9257409999999999</v>
      </c>
      <c r="S82" s="236">
        <f>SUM(P82:R82)</f>
        <v>5.0983830000000001</v>
      </c>
      <c r="T82" s="173">
        <v>1.1556839999999999</v>
      </c>
      <c r="U82" s="236">
        <v>1.5</v>
      </c>
      <c r="V82" s="236">
        <v>1.5</v>
      </c>
      <c r="W82" s="236">
        <f>SUM(T82:V82)</f>
        <v>4.1556839999999999</v>
      </c>
      <c r="X82" s="236">
        <v>1.5</v>
      </c>
      <c r="Y82" s="236">
        <v>1.5</v>
      </c>
      <c r="Z82" s="236">
        <v>1.5</v>
      </c>
      <c r="AA82" s="236">
        <f>SUM(X82:Z82)</f>
        <v>4.5</v>
      </c>
      <c r="AB82" s="236">
        <f t="shared" si="96"/>
        <v>17.702654000000003</v>
      </c>
    </row>
    <row r="83" spans="1:28" s="50" customFormat="1" ht="19.5" hidden="1" customHeight="1" x14ac:dyDescent="0.2">
      <c r="A83" s="59"/>
      <c r="B83" s="51"/>
      <c r="C83" s="76" t="s">
        <v>113</v>
      </c>
      <c r="D83" s="63">
        <v>0.2</v>
      </c>
      <c r="E83" s="172">
        <f>E$82*$D83</f>
        <v>0.16000000000000003</v>
      </c>
      <c r="F83" s="172">
        <f t="shared" ref="F83:U88" si="106">F$82*$D83</f>
        <v>0.52549800000000002</v>
      </c>
      <c r="G83" s="172">
        <f t="shared" si="106"/>
        <v>0.13</v>
      </c>
      <c r="H83" s="172">
        <f t="shared" si="106"/>
        <v>0.16457040000000001</v>
      </c>
      <c r="I83" s="172">
        <f t="shared" si="106"/>
        <v>0.1696204</v>
      </c>
      <c r="J83" s="172">
        <f t="shared" si="77"/>
        <v>0.46419080000000001</v>
      </c>
      <c r="K83" s="172">
        <f t="shared" si="106"/>
        <v>4.0635887999999998</v>
      </c>
      <c r="L83" s="213">
        <f t="shared" si="106"/>
        <v>0.22445019999999999</v>
      </c>
      <c r="M83" s="213">
        <f t="shared" si="106"/>
        <v>0.3926132</v>
      </c>
      <c r="N83" s="213">
        <f t="shared" si="106"/>
        <v>0.172654</v>
      </c>
      <c r="O83" s="282">
        <f t="shared" ref="O83:O88" si="107">SUM(L83:N83)</f>
        <v>0.7897173999999999</v>
      </c>
      <c r="P83" s="210">
        <f t="shared" si="106"/>
        <v>0.38083680000000003</v>
      </c>
      <c r="Q83" s="210">
        <f t="shared" si="106"/>
        <v>0.25369160000000002</v>
      </c>
      <c r="R83" s="210">
        <f t="shared" si="106"/>
        <v>0.3851482</v>
      </c>
      <c r="S83" s="210">
        <f t="shared" ref="S83:S88" si="108">SUM(P83:R83)</f>
        <v>1.0196765999999999</v>
      </c>
      <c r="T83" s="210">
        <f t="shared" si="106"/>
        <v>0.2311368</v>
      </c>
      <c r="U83" s="210">
        <f t="shared" si="106"/>
        <v>0.30000000000000004</v>
      </c>
      <c r="V83" s="210">
        <f t="shared" ref="U83:V88" si="109">V$82*$D83</f>
        <v>0.30000000000000004</v>
      </c>
      <c r="W83" s="210">
        <f t="shared" ref="W83:W88" si="110">SUM(T83:V83)</f>
        <v>0.83113680000000012</v>
      </c>
      <c r="X83" s="210">
        <f t="shared" ref="X83:Z88" si="111">X$82*$D83</f>
        <v>0.30000000000000004</v>
      </c>
      <c r="Y83" s="210">
        <f t="shared" si="111"/>
        <v>0.30000000000000004</v>
      </c>
      <c r="Z83" s="210">
        <f t="shared" si="111"/>
        <v>0.30000000000000004</v>
      </c>
      <c r="AA83" s="256">
        <f t="shared" ref="AA83:AA88" si="112">SUM(X83:Z83)</f>
        <v>0.90000000000000013</v>
      </c>
      <c r="AB83" s="257">
        <f t="shared" si="96"/>
        <v>3.5405308</v>
      </c>
    </row>
    <row r="84" spans="1:28" s="50" customFormat="1" ht="19.5" hidden="1" customHeight="1" x14ac:dyDescent="0.2">
      <c r="A84" s="59"/>
      <c r="B84" s="51"/>
      <c r="C84" s="76" t="s">
        <v>114</v>
      </c>
      <c r="D84" s="63">
        <v>0.2</v>
      </c>
      <c r="E84" s="172">
        <f t="shared" ref="E84:E88" si="113">E$82*$D84</f>
        <v>0.16000000000000003</v>
      </c>
      <c r="F84" s="172">
        <f t="shared" si="106"/>
        <v>0.52549800000000002</v>
      </c>
      <c r="G84" s="172">
        <f t="shared" si="106"/>
        <v>0.13</v>
      </c>
      <c r="H84" s="172">
        <f t="shared" si="106"/>
        <v>0.16457040000000001</v>
      </c>
      <c r="I84" s="172">
        <f t="shared" si="106"/>
        <v>0.1696204</v>
      </c>
      <c r="J84" s="172">
        <f t="shared" si="77"/>
        <v>0.46419080000000001</v>
      </c>
      <c r="K84" s="172">
        <f t="shared" si="106"/>
        <v>4.0635887999999998</v>
      </c>
      <c r="L84" s="213">
        <f t="shared" si="106"/>
        <v>0.22445019999999999</v>
      </c>
      <c r="M84" s="213">
        <f t="shared" si="106"/>
        <v>0.3926132</v>
      </c>
      <c r="N84" s="213">
        <f t="shared" si="106"/>
        <v>0.172654</v>
      </c>
      <c r="O84" s="282">
        <f t="shared" si="107"/>
        <v>0.7897173999999999</v>
      </c>
      <c r="P84" s="210">
        <f t="shared" si="106"/>
        <v>0.38083680000000003</v>
      </c>
      <c r="Q84" s="210">
        <f t="shared" si="106"/>
        <v>0.25369160000000002</v>
      </c>
      <c r="R84" s="210">
        <f t="shared" si="106"/>
        <v>0.3851482</v>
      </c>
      <c r="S84" s="210">
        <f t="shared" si="108"/>
        <v>1.0196765999999999</v>
      </c>
      <c r="T84" s="210">
        <f t="shared" si="106"/>
        <v>0.2311368</v>
      </c>
      <c r="U84" s="210">
        <f t="shared" si="109"/>
        <v>0.30000000000000004</v>
      </c>
      <c r="V84" s="210">
        <f t="shared" si="109"/>
        <v>0.30000000000000004</v>
      </c>
      <c r="W84" s="210">
        <f t="shared" si="110"/>
        <v>0.83113680000000012</v>
      </c>
      <c r="X84" s="210">
        <f t="shared" si="111"/>
        <v>0.30000000000000004</v>
      </c>
      <c r="Y84" s="210">
        <f t="shared" si="111"/>
        <v>0.30000000000000004</v>
      </c>
      <c r="Z84" s="210">
        <f t="shared" si="111"/>
        <v>0.30000000000000004</v>
      </c>
      <c r="AA84" s="256">
        <f t="shared" si="112"/>
        <v>0.90000000000000013</v>
      </c>
      <c r="AB84" s="257">
        <f t="shared" si="96"/>
        <v>3.5405308</v>
      </c>
    </row>
    <row r="85" spans="1:28" s="50" customFormat="1" ht="19.5" hidden="1" customHeight="1" x14ac:dyDescent="0.2">
      <c r="A85" s="59"/>
      <c r="B85" s="51"/>
      <c r="C85" s="76" t="s">
        <v>117</v>
      </c>
      <c r="D85" s="63">
        <v>0.25</v>
      </c>
      <c r="E85" s="172">
        <f t="shared" si="113"/>
        <v>0.2</v>
      </c>
      <c r="F85" s="172">
        <f t="shared" si="106"/>
        <v>0.65687249999999997</v>
      </c>
      <c r="G85" s="172">
        <f t="shared" si="106"/>
        <v>0.16250000000000001</v>
      </c>
      <c r="H85" s="172">
        <f t="shared" si="106"/>
        <v>0.20571300000000001</v>
      </c>
      <c r="I85" s="172">
        <f t="shared" si="106"/>
        <v>0.21202550000000001</v>
      </c>
      <c r="J85" s="172">
        <f t="shared" si="77"/>
        <v>0.58023849999999999</v>
      </c>
      <c r="K85" s="172">
        <f t="shared" si="106"/>
        <v>5.0794859999999993</v>
      </c>
      <c r="L85" s="213">
        <f t="shared" si="106"/>
        <v>0.28056274999999997</v>
      </c>
      <c r="M85" s="213">
        <f t="shared" si="106"/>
        <v>0.49076649999999999</v>
      </c>
      <c r="N85" s="213">
        <f t="shared" si="106"/>
        <v>0.2158175</v>
      </c>
      <c r="O85" s="282">
        <f t="shared" si="107"/>
        <v>0.98714674999999996</v>
      </c>
      <c r="P85" s="210">
        <f t="shared" si="106"/>
        <v>0.47604600000000002</v>
      </c>
      <c r="Q85" s="210">
        <f t="shared" si="106"/>
        <v>0.31711450000000002</v>
      </c>
      <c r="R85" s="210">
        <f t="shared" si="106"/>
        <v>0.48143524999999998</v>
      </c>
      <c r="S85" s="210">
        <f t="shared" si="108"/>
        <v>1.27459575</v>
      </c>
      <c r="T85" s="210">
        <f t="shared" si="106"/>
        <v>0.28892099999999998</v>
      </c>
      <c r="U85" s="210">
        <f t="shared" si="109"/>
        <v>0.375</v>
      </c>
      <c r="V85" s="210">
        <f t="shared" si="109"/>
        <v>0.375</v>
      </c>
      <c r="W85" s="210">
        <f t="shared" si="110"/>
        <v>1.038921</v>
      </c>
      <c r="X85" s="210">
        <f t="shared" si="111"/>
        <v>0.375</v>
      </c>
      <c r="Y85" s="210">
        <f t="shared" si="111"/>
        <v>0.375</v>
      </c>
      <c r="Z85" s="210">
        <f t="shared" si="111"/>
        <v>0.375</v>
      </c>
      <c r="AA85" s="256">
        <f t="shared" si="112"/>
        <v>1.125</v>
      </c>
      <c r="AB85" s="257">
        <f t="shared" si="96"/>
        <v>4.4256635000000006</v>
      </c>
    </row>
    <row r="86" spans="1:28" s="50" customFormat="1" ht="19.5" hidden="1" customHeight="1" x14ac:dyDescent="0.2">
      <c r="A86" s="59"/>
      <c r="B86" s="51"/>
      <c r="C86" s="76" t="s">
        <v>118</v>
      </c>
      <c r="D86" s="63">
        <v>0.25</v>
      </c>
      <c r="E86" s="172">
        <f t="shared" si="113"/>
        <v>0.2</v>
      </c>
      <c r="F86" s="172">
        <f t="shared" si="106"/>
        <v>0.65687249999999997</v>
      </c>
      <c r="G86" s="172">
        <f t="shared" si="106"/>
        <v>0.16250000000000001</v>
      </c>
      <c r="H86" s="172">
        <f t="shared" si="106"/>
        <v>0.20571300000000001</v>
      </c>
      <c r="I86" s="172">
        <f t="shared" si="106"/>
        <v>0.21202550000000001</v>
      </c>
      <c r="J86" s="172">
        <f t="shared" si="77"/>
        <v>0.58023849999999999</v>
      </c>
      <c r="K86" s="172">
        <f t="shared" si="106"/>
        <v>5.0794859999999993</v>
      </c>
      <c r="L86" s="213">
        <f t="shared" si="106"/>
        <v>0.28056274999999997</v>
      </c>
      <c r="M86" s="213">
        <f t="shared" si="106"/>
        <v>0.49076649999999999</v>
      </c>
      <c r="N86" s="213">
        <f t="shared" si="106"/>
        <v>0.2158175</v>
      </c>
      <c r="O86" s="282">
        <f t="shared" si="107"/>
        <v>0.98714674999999996</v>
      </c>
      <c r="P86" s="210">
        <f t="shared" si="106"/>
        <v>0.47604600000000002</v>
      </c>
      <c r="Q86" s="210">
        <f t="shared" si="106"/>
        <v>0.31711450000000002</v>
      </c>
      <c r="R86" s="210">
        <f t="shared" si="106"/>
        <v>0.48143524999999998</v>
      </c>
      <c r="S86" s="210">
        <f t="shared" si="108"/>
        <v>1.27459575</v>
      </c>
      <c r="T86" s="210">
        <f t="shared" si="106"/>
        <v>0.28892099999999998</v>
      </c>
      <c r="U86" s="210">
        <f t="shared" si="109"/>
        <v>0.375</v>
      </c>
      <c r="V86" s="210">
        <f t="shared" si="109"/>
        <v>0.375</v>
      </c>
      <c r="W86" s="210">
        <f t="shared" si="110"/>
        <v>1.038921</v>
      </c>
      <c r="X86" s="210">
        <f t="shared" si="111"/>
        <v>0.375</v>
      </c>
      <c r="Y86" s="210">
        <f t="shared" si="111"/>
        <v>0.375</v>
      </c>
      <c r="Z86" s="210">
        <f t="shared" si="111"/>
        <v>0.375</v>
      </c>
      <c r="AA86" s="256">
        <f t="shared" si="112"/>
        <v>1.125</v>
      </c>
      <c r="AB86" s="257">
        <f t="shared" si="96"/>
        <v>4.4256635000000006</v>
      </c>
    </row>
    <row r="87" spans="1:28" s="50" customFormat="1" ht="19.5" hidden="1" customHeight="1" x14ac:dyDescent="0.2">
      <c r="A87" s="59"/>
      <c r="B87" s="51"/>
      <c r="C87" s="76" t="s">
        <v>121</v>
      </c>
      <c r="D87" s="63">
        <v>0.05</v>
      </c>
      <c r="E87" s="172">
        <f t="shared" si="113"/>
        <v>4.0000000000000008E-2</v>
      </c>
      <c r="F87" s="172">
        <f t="shared" si="106"/>
        <v>0.13137450000000001</v>
      </c>
      <c r="G87" s="172">
        <f t="shared" si="106"/>
        <v>3.2500000000000001E-2</v>
      </c>
      <c r="H87" s="172">
        <f t="shared" si="106"/>
        <v>4.1142600000000001E-2</v>
      </c>
      <c r="I87" s="172">
        <f t="shared" si="106"/>
        <v>4.2405100000000001E-2</v>
      </c>
      <c r="J87" s="172">
        <f t="shared" si="77"/>
        <v>0.1160477</v>
      </c>
      <c r="K87" s="172">
        <f t="shared" si="106"/>
        <v>1.0158971999999999</v>
      </c>
      <c r="L87" s="213">
        <f t="shared" si="106"/>
        <v>5.6112549999999997E-2</v>
      </c>
      <c r="M87" s="213">
        <f t="shared" si="106"/>
        <v>9.8153299999999999E-2</v>
      </c>
      <c r="N87" s="213">
        <f t="shared" si="106"/>
        <v>4.31635E-2</v>
      </c>
      <c r="O87" s="282">
        <f t="shared" si="107"/>
        <v>0.19742934999999998</v>
      </c>
      <c r="P87" s="210">
        <f t="shared" si="106"/>
        <v>9.5209200000000008E-2</v>
      </c>
      <c r="Q87" s="210">
        <f t="shared" si="106"/>
        <v>6.3422900000000004E-2</v>
      </c>
      <c r="R87" s="210">
        <f t="shared" si="106"/>
        <v>9.6287049999999999E-2</v>
      </c>
      <c r="S87" s="210">
        <f t="shared" si="108"/>
        <v>0.25491914999999998</v>
      </c>
      <c r="T87" s="210">
        <f t="shared" si="106"/>
        <v>5.7784200000000001E-2</v>
      </c>
      <c r="U87" s="210">
        <f t="shared" si="109"/>
        <v>7.5000000000000011E-2</v>
      </c>
      <c r="V87" s="210">
        <f t="shared" si="109"/>
        <v>7.5000000000000011E-2</v>
      </c>
      <c r="W87" s="210">
        <f t="shared" si="110"/>
        <v>0.20778420000000003</v>
      </c>
      <c r="X87" s="210">
        <f t="shared" si="111"/>
        <v>7.5000000000000011E-2</v>
      </c>
      <c r="Y87" s="210">
        <f t="shared" si="111"/>
        <v>7.5000000000000011E-2</v>
      </c>
      <c r="Z87" s="210">
        <f t="shared" si="111"/>
        <v>7.5000000000000011E-2</v>
      </c>
      <c r="AA87" s="256">
        <f t="shared" si="112"/>
        <v>0.22500000000000003</v>
      </c>
      <c r="AB87" s="257">
        <f t="shared" si="96"/>
        <v>0.88513269999999999</v>
      </c>
    </row>
    <row r="88" spans="1:28" s="50" customFormat="1" ht="19.5" hidden="1" customHeight="1" x14ac:dyDescent="0.2">
      <c r="A88" s="59"/>
      <c r="B88" s="51"/>
      <c r="C88" s="76" t="s">
        <v>122</v>
      </c>
      <c r="D88" s="63">
        <v>0.05</v>
      </c>
      <c r="E88" s="172">
        <f t="shared" si="113"/>
        <v>4.0000000000000008E-2</v>
      </c>
      <c r="F88" s="172">
        <f t="shared" si="106"/>
        <v>0.13137450000000001</v>
      </c>
      <c r="G88" s="172">
        <f t="shared" si="106"/>
        <v>3.2500000000000001E-2</v>
      </c>
      <c r="H88" s="172">
        <f t="shared" si="106"/>
        <v>4.1142600000000001E-2</v>
      </c>
      <c r="I88" s="172">
        <f t="shared" si="106"/>
        <v>4.2405100000000001E-2</v>
      </c>
      <c r="J88" s="172">
        <f t="shared" ref="J88:J111" si="114">SUM(G88:I88)</f>
        <v>0.1160477</v>
      </c>
      <c r="K88" s="172">
        <f t="shared" si="106"/>
        <v>1.0158971999999999</v>
      </c>
      <c r="L88" s="213">
        <f t="shared" si="106"/>
        <v>5.6112549999999997E-2</v>
      </c>
      <c r="M88" s="213">
        <f t="shared" si="106"/>
        <v>9.8153299999999999E-2</v>
      </c>
      <c r="N88" s="213">
        <f t="shared" si="106"/>
        <v>4.31635E-2</v>
      </c>
      <c r="O88" s="282">
        <f t="shared" si="107"/>
        <v>0.19742934999999998</v>
      </c>
      <c r="P88" s="210">
        <f t="shared" si="106"/>
        <v>9.5209200000000008E-2</v>
      </c>
      <c r="Q88" s="210">
        <f t="shared" si="106"/>
        <v>6.3422900000000004E-2</v>
      </c>
      <c r="R88" s="210">
        <f t="shared" si="106"/>
        <v>9.6287049999999999E-2</v>
      </c>
      <c r="S88" s="210">
        <f t="shared" si="108"/>
        <v>0.25491914999999998</v>
      </c>
      <c r="T88" s="210">
        <f t="shared" si="106"/>
        <v>5.7784200000000001E-2</v>
      </c>
      <c r="U88" s="210">
        <f t="shared" si="109"/>
        <v>7.5000000000000011E-2</v>
      </c>
      <c r="V88" s="210">
        <f t="shared" si="109"/>
        <v>7.5000000000000011E-2</v>
      </c>
      <c r="W88" s="210">
        <f t="shared" si="110"/>
        <v>0.20778420000000003</v>
      </c>
      <c r="X88" s="210">
        <f t="shared" si="111"/>
        <v>7.5000000000000011E-2</v>
      </c>
      <c r="Y88" s="210">
        <f t="shared" si="111"/>
        <v>7.5000000000000011E-2</v>
      </c>
      <c r="Z88" s="210">
        <f t="shared" si="111"/>
        <v>7.5000000000000011E-2</v>
      </c>
      <c r="AA88" s="256">
        <f t="shared" si="112"/>
        <v>0.22500000000000003</v>
      </c>
      <c r="AB88" s="257">
        <f t="shared" si="96"/>
        <v>0.88513269999999999</v>
      </c>
    </row>
    <row r="89" spans="1:28" s="61" customFormat="1" ht="19.5" customHeight="1" x14ac:dyDescent="0.2">
      <c r="A89" s="433">
        <v>13</v>
      </c>
      <c r="B89" s="196" t="s">
        <v>57</v>
      </c>
      <c r="C89" s="431" t="s">
        <v>58</v>
      </c>
      <c r="D89" s="423">
        <f>SUM(D90:D95)</f>
        <v>1</v>
      </c>
      <c r="E89" s="173">
        <f>'1.Danh muc CPHC'!FT21</f>
        <v>3.5944100000000003</v>
      </c>
      <c r="F89" s="173">
        <f>'1.Danh muc CPHC'!FU21</f>
        <v>11.148644000000001</v>
      </c>
      <c r="G89" s="173">
        <f>'1.Danh muc CPHC'!FV21</f>
        <v>1.672652</v>
      </c>
      <c r="H89" s="173">
        <f>'1.Danh muc CPHC'!FW21</f>
        <v>3.4994549999999998</v>
      </c>
      <c r="I89" s="173">
        <f>'1.Danh muc CPHC'!FX21</f>
        <v>1.90778</v>
      </c>
      <c r="J89" s="173">
        <f>'1.Danh muc CPHC'!FY21</f>
        <v>7.0798870000000003</v>
      </c>
      <c r="K89" s="173">
        <f>'1.Danh muc CPHC'!FZ21</f>
        <v>45.896659999999997</v>
      </c>
      <c r="L89" s="173">
        <v>2.247074</v>
      </c>
      <c r="M89" s="173">
        <v>3.4100479999999997</v>
      </c>
      <c r="N89" s="173">
        <v>2.3269479999999998</v>
      </c>
      <c r="O89" s="100">
        <f>SUM(L89:N89)</f>
        <v>7.9840699999999991</v>
      </c>
      <c r="P89" s="173">
        <v>3.4247670000000001</v>
      </c>
      <c r="Q89" s="173">
        <v>4.5740360000000004</v>
      </c>
      <c r="R89" s="173">
        <v>3.9094069999999999</v>
      </c>
      <c r="S89" s="236">
        <f>SUM(P89:R89)</f>
        <v>11.90821</v>
      </c>
      <c r="T89" s="173">
        <v>2.2926850000000001</v>
      </c>
      <c r="U89" s="236">
        <v>4</v>
      </c>
      <c r="V89" s="236">
        <v>4</v>
      </c>
      <c r="W89" s="236">
        <f>SUM(T89:V89)</f>
        <v>10.292685000000001</v>
      </c>
      <c r="X89" s="236">
        <v>4</v>
      </c>
      <c r="Y89" s="236">
        <v>4</v>
      </c>
      <c r="Z89" s="236">
        <v>4</v>
      </c>
      <c r="AA89" s="236">
        <f>SUM(X89:Z89)</f>
        <v>12</v>
      </c>
      <c r="AB89" s="236">
        <f t="shared" si="96"/>
        <v>42.184965000000005</v>
      </c>
    </row>
    <row r="90" spans="1:28" s="50" customFormat="1" ht="19.5" hidden="1" customHeight="1" x14ac:dyDescent="0.2">
      <c r="A90" s="59"/>
      <c r="B90" s="51"/>
      <c r="C90" s="76" t="s">
        <v>113</v>
      </c>
      <c r="D90" s="63">
        <v>0.25</v>
      </c>
      <c r="E90" s="172">
        <f>E$89*$D90</f>
        <v>0.89860250000000008</v>
      </c>
      <c r="F90" s="172">
        <f t="shared" ref="F90:U95" si="115">F$89*$D90</f>
        <v>2.7871610000000002</v>
      </c>
      <c r="G90" s="172">
        <f t="shared" si="115"/>
        <v>0.41816300000000001</v>
      </c>
      <c r="H90" s="172">
        <f t="shared" si="115"/>
        <v>0.87486374999999994</v>
      </c>
      <c r="I90" s="172">
        <f t="shared" si="115"/>
        <v>0.47694500000000001</v>
      </c>
      <c r="J90" s="172">
        <f t="shared" si="114"/>
        <v>1.7699717499999998</v>
      </c>
      <c r="K90" s="172">
        <f t="shared" si="115"/>
        <v>11.474164999999999</v>
      </c>
      <c r="L90" s="213">
        <f t="shared" si="115"/>
        <v>0.5617685</v>
      </c>
      <c r="M90" s="213">
        <f t="shared" si="115"/>
        <v>0.85251199999999994</v>
      </c>
      <c r="N90" s="213">
        <f t="shared" si="115"/>
        <v>0.58173699999999995</v>
      </c>
      <c r="O90" s="282">
        <f t="shared" ref="O90:O95" si="116">SUM(L90:N90)</f>
        <v>1.9960174999999998</v>
      </c>
      <c r="P90" s="210">
        <f t="shared" si="115"/>
        <v>0.85619175000000003</v>
      </c>
      <c r="Q90" s="210">
        <f t="shared" si="115"/>
        <v>1.1435090000000001</v>
      </c>
      <c r="R90" s="210">
        <f t="shared" si="115"/>
        <v>0.97735174999999996</v>
      </c>
      <c r="S90" s="210">
        <f t="shared" ref="S90:S95" si="117">SUM(P90:R90)</f>
        <v>2.9770525000000001</v>
      </c>
      <c r="T90" s="210">
        <f t="shared" si="115"/>
        <v>0.57317125000000002</v>
      </c>
      <c r="U90" s="210">
        <f t="shared" si="115"/>
        <v>1</v>
      </c>
      <c r="V90" s="210">
        <f t="shared" ref="U90:V95" si="118">V$89*$D90</f>
        <v>1</v>
      </c>
      <c r="W90" s="210">
        <f t="shared" ref="W90:W95" si="119">SUM(T90:V90)</f>
        <v>2.5731712500000001</v>
      </c>
      <c r="X90" s="210">
        <f t="shared" ref="X90:Z95" si="120">X$89*$D90</f>
        <v>1</v>
      </c>
      <c r="Y90" s="210">
        <f t="shared" si="120"/>
        <v>1</v>
      </c>
      <c r="Z90" s="210">
        <f t="shared" si="120"/>
        <v>1</v>
      </c>
      <c r="AA90" s="256">
        <f t="shared" ref="AA90:AA95" si="121">SUM(X90:Z90)</f>
        <v>3</v>
      </c>
      <c r="AB90" s="257">
        <f t="shared" si="96"/>
        <v>10.546241250000001</v>
      </c>
    </row>
    <row r="91" spans="1:28" s="50" customFormat="1" ht="19.5" hidden="1" customHeight="1" x14ac:dyDescent="0.2">
      <c r="A91" s="59"/>
      <c r="B91" s="51"/>
      <c r="C91" s="76" t="s">
        <v>114</v>
      </c>
      <c r="D91" s="63">
        <v>0.25</v>
      </c>
      <c r="E91" s="172">
        <f t="shared" ref="E91:E95" si="122">E$89*$D91</f>
        <v>0.89860250000000008</v>
      </c>
      <c r="F91" s="172">
        <f t="shared" si="115"/>
        <v>2.7871610000000002</v>
      </c>
      <c r="G91" s="172">
        <f t="shared" si="115"/>
        <v>0.41816300000000001</v>
      </c>
      <c r="H91" s="172">
        <f t="shared" si="115"/>
        <v>0.87486374999999994</v>
      </c>
      <c r="I91" s="172">
        <f t="shared" si="115"/>
        <v>0.47694500000000001</v>
      </c>
      <c r="J91" s="172">
        <f t="shared" si="114"/>
        <v>1.7699717499999998</v>
      </c>
      <c r="K91" s="172">
        <f t="shared" si="115"/>
        <v>11.474164999999999</v>
      </c>
      <c r="L91" s="213">
        <f t="shared" si="115"/>
        <v>0.5617685</v>
      </c>
      <c r="M91" s="213">
        <f t="shared" si="115"/>
        <v>0.85251199999999994</v>
      </c>
      <c r="N91" s="213">
        <f t="shared" si="115"/>
        <v>0.58173699999999995</v>
      </c>
      <c r="O91" s="282">
        <f t="shared" si="116"/>
        <v>1.9960174999999998</v>
      </c>
      <c r="P91" s="210">
        <f t="shared" si="115"/>
        <v>0.85619175000000003</v>
      </c>
      <c r="Q91" s="210">
        <f t="shared" si="115"/>
        <v>1.1435090000000001</v>
      </c>
      <c r="R91" s="210">
        <f t="shared" si="115"/>
        <v>0.97735174999999996</v>
      </c>
      <c r="S91" s="210">
        <f t="shared" si="117"/>
        <v>2.9770525000000001</v>
      </c>
      <c r="T91" s="210">
        <f t="shared" si="115"/>
        <v>0.57317125000000002</v>
      </c>
      <c r="U91" s="210">
        <f t="shared" si="118"/>
        <v>1</v>
      </c>
      <c r="V91" s="210">
        <f t="shared" si="118"/>
        <v>1</v>
      </c>
      <c r="W91" s="210">
        <f t="shared" si="119"/>
        <v>2.5731712500000001</v>
      </c>
      <c r="X91" s="210">
        <f t="shared" si="120"/>
        <v>1</v>
      </c>
      <c r="Y91" s="210">
        <f t="shared" si="120"/>
        <v>1</v>
      </c>
      <c r="Z91" s="210">
        <f t="shared" si="120"/>
        <v>1</v>
      </c>
      <c r="AA91" s="256">
        <f t="shared" si="121"/>
        <v>3</v>
      </c>
      <c r="AB91" s="257">
        <f t="shared" si="96"/>
        <v>10.546241250000001</v>
      </c>
    </row>
    <row r="92" spans="1:28" s="50" customFormat="1" ht="19.5" hidden="1" customHeight="1" x14ac:dyDescent="0.2">
      <c r="A92" s="59"/>
      <c r="B92" s="51"/>
      <c r="C92" s="76" t="s">
        <v>117</v>
      </c>
      <c r="D92" s="63">
        <v>0.15</v>
      </c>
      <c r="E92" s="172">
        <f t="shared" si="122"/>
        <v>0.53916150000000007</v>
      </c>
      <c r="F92" s="172">
        <f t="shared" si="115"/>
        <v>1.6722966000000001</v>
      </c>
      <c r="G92" s="172">
        <f t="shared" si="115"/>
        <v>0.2508978</v>
      </c>
      <c r="H92" s="172">
        <f t="shared" si="115"/>
        <v>0.52491824999999992</v>
      </c>
      <c r="I92" s="172">
        <f t="shared" si="115"/>
        <v>0.286167</v>
      </c>
      <c r="J92" s="172">
        <f t="shared" si="114"/>
        <v>1.06198305</v>
      </c>
      <c r="K92" s="172">
        <f t="shared" si="115"/>
        <v>6.884498999999999</v>
      </c>
      <c r="L92" s="213">
        <f t="shared" si="115"/>
        <v>0.3370611</v>
      </c>
      <c r="M92" s="213">
        <f t="shared" si="115"/>
        <v>0.51150719999999994</v>
      </c>
      <c r="N92" s="213">
        <f t="shared" si="115"/>
        <v>0.34904219999999997</v>
      </c>
      <c r="O92" s="282">
        <f t="shared" si="116"/>
        <v>1.1976104999999999</v>
      </c>
      <c r="P92" s="210">
        <f t="shared" si="115"/>
        <v>0.51371504999999995</v>
      </c>
      <c r="Q92" s="210">
        <f t="shared" si="115"/>
        <v>0.68610540000000009</v>
      </c>
      <c r="R92" s="210">
        <f t="shared" si="115"/>
        <v>0.58641104999999993</v>
      </c>
      <c r="S92" s="210">
        <f t="shared" si="117"/>
        <v>1.7862315</v>
      </c>
      <c r="T92" s="210">
        <f t="shared" si="115"/>
        <v>0.34390274999999998</v>
      </c>
      <c r="U92" s="210">
        <f t="shared" si="118"/>
        <v>0.6</v>
      </c>
      <c r="V92" s="210">
        <f t="shared" si="118"/>
        <v>0.6</v>
      </c>
      <c r="W92" s="210">
        <f t="shared" si="119"/>
        <v>1.54390275</v>
      </c>
      <c r="X92" s="210">
        <f t="shared" si="120"/>
        <v>0.6</v>
      </c>
      <c r="Y92" s="210">
        <f t="shared" si="120"/>
        <v>0.6</v>
      </c>
      <c r="Z92" s="210">
        <f t="shared" si="120"/>
        <v>0.6</v>
      </c>
      <c r="AA92" s="256">
        <f t="shared" si="121"/>
        <v>1.7999999999999998</v>
      </c>
      <c r="AB92" s="257">
        <f t="shared" si="96"/>
        <v>6.327744749999999</v>
      </c>
    </row>
    <row r="93" spans="1:28" s="50" customFormat="1" ht="19.5" hidden="1" customHeight="1" x14ac:dyDescent="0.2">
      <c r="A93" s="59"/>
      <c r="B93" s="51"/>
      <c r="C93" s="76" t="s">
        <v>118</v>
      </c>
      <c r="D93" s="63">
        <v>0.15</v>
      </c>
      <c r="E93" s="172">
        <f t="shared" si="122"/>
        <v>0.53916150000000007</v>
      </c>
      <c r="F93" s="172">
        <f t="shared" si="115"/>
        <v>1.6722966000000001</v>
      </c>
      <c r="G93" s="172">
        <f t="shared" si="115"/>
        <v>0.2508978</v>
      </c>
      <c r="H93" s="172">
        <f t="shared" si="115"/>
        <v>0.52491824999999992</v>
      </c>
      <c r="I93" s="172">
        <f t="shared" si="115"/>
        <v>0.286167</v>
      </c>
      <c r="J93" s="172">
        <f t="shared" si="114"/>
        <v>1.06198305</v>
      </c>
      <c r="K93" s="172">
        <f t="shared" si="115"/>
        <v>6.884498999999999</v>
      </c>
      <c r="L93" s="213">
        <f t="shared" si="115"/>
        <v>0.3370611</v>
      </c>
      <c r="M93" s="213">
        <f t="shared" si="115"/>
        <v>0.51150719999999994</v>
      </c>
      <c r="N93" s="213">
        <f t="shared" si="115"/>
        <v>0.34904219999999997</v>
      </c>
      <c r="O93" s="282">
        <f t="shared" si="116"/>
        <v>1.1976104999999999</v>
      </c>
      <c r="P93" s="210">
        <f t="shared" si="115"/>
        <v>0.51371504999999995</v>
      </c>
      <c r="Q93" s="210">
        <f t="shared" si="115"/>
        <v>0.68610540000000009</v>
      </c>
      <c r="R93" s="210">
        <f t="shared" si="115"/>
        <v>0.58641104999999993</v>
      </c>
      <c r="S93" s="210">
        <f t="shared" si="117"/>
        <v>1.7862315</v>
      </c>
      <c r="T93" s="210">
        <f t="shared" si="115"/>
        <v>0.34390274999999998</v>
      </c>
      <c r="U93" s="210">
        <f t="shared" si="118"/>
        <v>0.6</v>
      </c>
      <c r="V93" s="210">
        <f t="shared" si="118"/>
        <v>0.6</v>
      </c>
      <c r="W93" s="210">
        <f t="shared" si="119"/>
        <v>1.54390275</v>
      </c>
      <c r="X93" s="210">
        <f t="shared" si="120"/>
        <v>0.6</v>
      </c>
      <c r="Y93" s="210">
        <f t="shared" si="120"/>
        <v>0.6</v>
      </c>
      <c r="Z93" s="210">
        <f t="shared" si="120"/>
        <v>0.6</v>
      </c>
      <c r="AA93" s="256">
        <f t="shared" si="121"/>
        <v>1.7999999999999998</v>
      </c>
      <c r="AB93" s="257">
        <f t="shared" si="96"/>
        <v>6.327744749999999</v>
      </c>
    </row>
    <row r="94" spans="1:28" s="50" customFormat="1" ht="19.5" hidden="1" customHeight="1" x14ac:dyDescent="0.2">
      <c r="A94" s="59"/>
      <c r="B94" s="51"/>
      <c r="C94" s="76" t="s">
        <v>121</v>
      </c>
      <c r="D94" s="63">
        <v>0.1</v>
      </c>
      <c r="E94" s="172">
        <f t="shared" si="122"/>
        <v>0.35944100000000007</v>
      </c>
      <c r="F94" s="172">
        <f t="shared" si="115"/>
        <v>1.1148644000000001</v>
      </c>
      <c r="G94" s="172">
        <f t="shared" si="115"/>
        <v>0.1672652</v>
      </c>
      <c r="H94" s="172">
        <f t="shared" si="115"/>
        <v>0.34994550000000002</v>
      </c>
      <c r="I94" s="172">
        <f t="shared" si="115"/>
        <v>0.190778</v>
      </c>
      <c r="J94" s="172">
        <f t="shared" si="114"/>
        <v>0.70798870000000003</v>
      </c>
      <c r="K94" s="172">
        <f t="shared" si="115"/>
        <v>4.5896660000000002</v>
      </c>
      <c r="L94" s="213">
        <f t="shared" si="115"/>
        <v>0.2247074</v>
      </c>
      <c r="M94" s="213">
        <f t="shared" si="115"/>
        <v>0.3410048</v>
      </c>
      <c r="N94" s="213">
        <f t="shared" si="115"/>
        <v>0.23269479999999998</v>
      </c>
      <c r="O94" s="282">
        <f t="shared" si="116"/>
        <v>0.79840699999999998</v>
      </c>
      <c r="P94" s="210">
        <f t="shared" si="115"/>
        <v>0.34247670000000002</v>
      </c>
      <c r="Q94" s="210">
        <f t="shared" si="115"/>
        <v>0.45740360000000008</v>
      </c>
      <c r="R94" s="210">
        <f t="shared" si="115"/>
        <v>0.39094070000000003</v>
      </c>
      <c r="S94" s="210">
        <f t="shared" si="117"/>
        <v>1.1908210000000001</v>
      </c>
      <c r="T94" s="210">
        <f t="shared" si="115"/>
        <v>0.22926850000000001</v>
      </c>
      <c r="U94" s="210">
        <f t="shared" si="118"/>
        <v>0.4</v>
      </c>
      <c r="V94" s="210">
        <f t="shared" si="118"/>
        <v>0.4</v>
      </c>
      <c r="W94" s="210">
        <f t="shared" si="119"/>
        <v>1.0292685000000001</v>
      </c>
      <c r="X94" s="210">
        <f t="shared" si="120"/>
        <v>0.4</v>
      </c>
      <c r="Y94" s="210">
        <f t="shared" si="120"/>
        <v>0.4</v>
      </c>
      <c r="Z94" s="210">
        <f t="shared" si="120"/>
        <v>0.4</v>
      </c>
      <c r="AA94" s="256">
        <f t="shared" si="121"/>
        <v>1.2000000000000002</v>
      </c>
      <c r="AB94" s="257">
        <f t="shared" si="96"/>
        <v>4.2184965000000005</v>
      </c>
    </row>
    <row r="95" spans="1:28" s="50" customFormat="1" ht="19.5" hidden="1" customHeight="1" x14ac:dyDescent="0.2">
      <c r="A95" s="59"/>
      <c r="B95" s="51"/>
      <c r="C95" s="76" t="s">
        <v>122</v>
      </c>
      <c r="D95" s="63">
        <v>0.1</v>
      </c>
      <c r="E95" s="172">
        <f t="shared" si="122"/>
        <v>0.35944100000000007</v>
      </c>
      <c r="F95" s="172">
        <f t="shared" si="115"/>
        <v>1.1148644000000001</v>
      </c>
      <c r="G95" s="172">
        <f t="shared" si="115"/>
        <v>0.1672652</v>
      </c>
      <c r="H95" s="172">
        <f t="shared" si="115"/>
        <v>0.34994550000000002</v>
      </c>
      <c r="I95" s="172">
        <f t="shared" si="115"/>
        <v>0.190778</v>
      </c>
      <c r="J95" s="172">
        <f t="shared" si="114"/>
        <v>0.70798870000000003</v>
      </c>
      <c r="K95" s="172">
        <f t="shared" si="115"/>
        <v>4.5896660000000002</v>
      </c>
      <c r="L95" s="213">
        <f t="shared" si="115"/>
        <v>0.2247074</v>
      </c>
      <c r="M95" s="213">
        <f t="shared" si="115"/>
        <v>0.3410048</v>
      </c>
      <c r="N95" s="213">
        <f t="shared" si="115"/>
        <v>0.23269479999999998</v>
      </c>
      <c r="O95" s="282">
        <f t="shared" si="116"/>
        <v>0.79840699999999998</v>
      </c>
      <c r="P95" s="210">
        <f t="shared" si="115"/>
        <v>0.34247670000000002</v>
      </c>
      <c r="Q95" s="210">
        <f t="shared" si="115"/>
        <v>0.45740360000000008</v>
      </c>
      <c r="R95" s="210">
        <f t="shared" si="115"/>
        <v>0.39094070000000003</v>
      </c>
      <c r="S95" s="210">
        <f t="shared" si="117"/>
        <v>1.1908210000000001</v>
      </c>
      <c r="T95" s="210">
        <f t="shared" si="115"/>
        <v>0.22926850000000001</v>
      </c>
      <c r="U95" s="210">
        <f t="shared" si="118"/>
        <v>0.4</v>
      </c>
      <c r="V95" s="210">
        <f t="shared" si="118"/>
        <v>0.4</v>
      </c>
      <c r="W95" s="210">
        <f t="shared" si="119"/>
        <v>1.0292685000000001</v>
      </c>
      <c r="X95" s="210">
        <f t="shared" si="120"/>
        <v>0.4</v>
      </c>
      <c r="Y95" s="210">
        <f t="shared" si="120"/>
        <v>0.4</v>
      </c>
      <c r="Z95" s="210">
        <f t="shared" si="120"/>
        <v>0.4</v>
      </c>
      <c r="AA95" s="256">
        <f t="shared" si="121"/>
        <v>1.2000000000000002</v>
      </c>
      <c r="AB95" s="257">
        <f t="shared" si="96"/>
        <v>4.2184965000000005</v>
      </c>
    </row>
    <row r="96" spans="1:28" s="61" customFormat="1" ht="19.5" customHeight="1" x14ac:dyDescent="0.2">
      <c r="A96" s="433">
        <v>14</v>
      </c>
      <c r="B96" s="196" t="s">
        <v>59</v>
      </c>
      <c r="C96" s="431" t="s">
        <v>60</v>
      </c>
      <c r="D96" s="423">
        <f>SUM(D97:D102)</f>
        <v>1</v>
      </c>
      <c r="E96" s="173">
        <f>'1.Danh muc CPHC'!FT22</f>
        <v>0</v>
      </c>
      <c r="F96" s="173">
        <f>'1.Danh muc CPHC'!FU22</f>
        <v>1.98</v>
      </c>
      <c r="G96" s="173">
        <f>'1.Danh muc CPHC'!FV22</f>
        <v>0.6</v>
      </c>
      <c r="H96" s="173">
        <f>'1.Danh muc CPHC'!FW22</f>
        <v>0</v>
      </c>
      <c r="I96" s="173">
        <f>'1.Danh muc CPHC'!FX22</f>
        <v>0</v>
      </c>
      <c r="J96" s="173">
        <f>'1.Danh muc CPHC'!FY22</f>
        <v>0.6</v>
      </c>
      <c r="K96" s="173">
        <f>'1.Danh muc CPHC'!FZ22</f>
        <v>14.559000000000001</v>
      </c>
      <c r="L96" s="173">
        <v>0</v>
      </c>
      <c r="M96" s="173">
        <v>0</v>
      </c>
      <c r="N96" s="173">
        <v>0</v>
      </c>
      <c r="O96" s="100">
        <f>SUM(L96:N96)</f>
        <v>0</v>
      </c>
      <c r="P96" s="173">
        <v>0</v>
      </c>
      <c r="Q96" s="173">
        <v>0</v>
      </c>
      <c r="R96" s="173">
        <v>0</v>
      </c>
      <c r="S96" s="236">
        <f>SUM(P96:R96)</f>
        <v>0</v>
      </c>
      <c r="T96" s="173">
        <v>0</v>
      </c>
      <c r="U96" s="236">
        <v>0</v>
      </c>
      <c r="V96" s="236">
        <v>0</v>
      </c>
      <c r="W96" s="236">
        <f>SUM(T96:V96)</f>
        <v>0</v>
      </c>
      <c r="X96" s="236">
        <v>0</v>
      </c>
      <c r="Y96" s="236">
        <v>0</v>
      </c>
      <c r="Z96" s="236">
        <v>0</v>
      </c>
      <c r="AA96" s="236">
        <f>SUM(X96:Z96)</f>
        <v>0</v>
      </c>
      <c r="AB96" s="236">
        <f t="shared" si="96"/>
        <v>0</v>
      </c>
    </row>
    <row r="97" spans="1:28" s="50" customFormat="1" ht="19.5" hidden="1" customHeight="1" x14ac:dyDescent="0.2">
      <c r="A97" s="59"/>
      <c r="B97" s="51"/>
      <c r="C97" s="76" t="s">
        <v>113</v>
      </c>
      <c r="D97" s="63">
        <v>0.3</v>
      </c>
      <c r="E97" s="172">
        <f>E$96*$D97</f>
        <v>0</v>
      </c>
      <c r="F97" s="172">
        <f t="shared" ref="E97:U102" si="123">F$96*$D97</f>
        <v>0.59399999999999997</v>
      </c>
      <c r="G97" s="172">
        <f t="shared" si="123"/>
        <v>0.18</v>
      </c>
      <c r="H97" s="172">
        <f t="shared" si="123"/>
        <v>0</v>
      </c>
      <c r="I97" s="172">
        <f t="shared" si="123"/>
        <v>0</v>
      </c>
      <c r="J97" s="172">
        <f t="shared" si="114"/>
        <v>0.18</v>
      </c>
      <c r="K97" s="172">
        <f t="shared" si="123"/>
        <v>4.3677000000000001</v>
      </c>
      <c r="L97" s="213">
        <f t="shared" si="123"/>
        <v>0</v>
      </c>
      <c r="M97" s="213">
        <f t="shared" si="123"/>
        <v>0</v>
      </c>
      <c r="N97" s="213">
        <f t="shared" si="123"/>
        <v>0</v>
      </c>
      <c r="O97" s="282">
        <f t="shared" ref="O97:O102" si="124">SUM(L97:N97)</f>
        <v>0</v>
      </c>
      <c r="P97" s="210">
        <f t="shared" si="123"/>
        <v>0</v>
      </c>
      <c r="Q97" s="210">
        <f t="shared" si="123"/>
        <v>0</v>
      </c>
      <c r="R97" s="210">
        <f t="shared" si="123"/>
        <v>0</v>
      </c>
      <c r="S97" s="210">
        <f t="shared" ref="S97:S102" si="125">SUM(P97:R97)</f>
        <v>0</v>
      </c>
      <c r="T97" s="210">
        <f t="shared" si="123"/>
        <v>0</v>
      </c>
      <c r="U97" s="210">
        <f t="shared" si="123"/>
        <v>0</v>
      </c>
      <c r="V97" s="210">
        <f t="shared" ref="U97:V102" si="126">V$96*$D97</f>
        <v>0</v>
      </c>
      <c r="W97" s="210">
        <f t="shared" ref="W97:W102" si="127">SUM(T97:V97)</f>
        <v>0</v>
      </c>
      <c r="X97" s="210">
        <f t="shared" ref="X97:Z102" si="128">X$96*$D97</f>
        <v>0</v>
      </c>
      <c r="Y97" s="210">
        <f t="shared" si="128"/>
        <v>0</v>
      </c>
      <c r="Z97" s="210">
        <f t="shared" si="128"/>
        <v>0</v>
      </c>
      <c r="AA97" s="256">
        <f t="shared" ref="AA97:AA102" si="129">SUM(X97:Z97)</f>
        <v>0</v>
      </c>
      <c r="AB97" s="257">
        <f t="shared" si="96"/>
        <v>0</v>
      </c>
    </row>
    <row r="98" spans="1:28" s="50" customFormat="1" ht="19.5" hidden="1" customHeight="1" x14ac:dyDescent="0.2">
      <c r="A98" s="59"/>
      <c r="B98" s="51"/>
      <c r="C98" s="76" t="s">
        <v>114</v>
      </c>
      <c r="D98" s="63">
        <v>0.3</v>
      </c>
      <c r="E98" s="172">
        <f t="shared" si="123"/>
        <v>0</v>
      </c>
      <c r="F98" s="172">
        <f t="shared" si="123"/>
        <v>0.59399999999999997</v>
      </c>
      <c r="G98" s="172">
        <f t="shared" si="123"/>
        <v>0.18</v>
      </c>
      <c r="H98" s="172">
        <f t="shared" si="123"/>
        <v>0</v>
      </c>
      <c r="I98" s="172">
        <f t="shared" si="123"/>
        <v>0</v>
      </c>
      <c r="J98" s="172">
        <f t="shared" si="114"/>
        <v>0.18</v>
      </c>
      <c r="K98" s="172">
        <f t="shared" si="123"/>
        <v>4.3677000000000001</v>
      </c>
      <c r="L98" s="213">
        <f t="shared" si="123"/>
        <v>0</v>
      </c>
      <c r="M98" s="213">
        <f t="shared" si="123"/>
        <v>0</v>
      </c>
      <c r="N98" s="213">
        <f t="shared" si="123"/>
        <v>0</v>
      </c>
      <c r="O98" s="282">
        <f t="shared" si="124"/>
        <v>0</v>
      </c>
      <c r="P98" s="210">
        <f t="shared" si="123"/>
        <v>0</v>
      </c>
      <c r="Q98" s="210">
        <f t="shared" si="123"/>
        <v>0</v>
      </c>
      <c r="R98" s="210">
        <f t="shared" si="123"/>
        <v>0</v>
      </c>
      <c r="S98" s="210">
        <f t="shared" si="125"/>
        <v>0</v>
      </c>
      <c r="T98" s="210">
        <f t="shared" si="123"/>
        <v>0</v>
      </c>
      <c r="U98" s="210">
        <f t="shared" si="126"/>
        <v>0</v>
      </c>
      <c r="V98" s="210">
        <f t="shared" si="126"/>
        <v>0</v>
      </c>
      <c r="W98" s="210">
        <f t="shared" si="127"/>
        <v>0</v>
      </c>
      <c r="X98" s="210">
        <f t="shared" si="128"/>
        <v>0</v>
      </c>
      <c r="Y98" s="210">
        <f t="shared" si="128"/>
        <v>0</v>
      </c>
      <c r="Z98" s="210">
        <f t="shared" si="128"/>
        <v>0</v>
      </c>
      <c r="AA98" s="256">
        <f t="shared" si="129"/>
        <v>0</v>
      </c>
      <c r="AB98" s="257">
        <f t="shared" si="96"/>
        <v>0</v>
      </c>
    </row>
    <row r="99" spans="1:28" s="50" customFormat="1" ht="19.5" hidden="1" customHeight="1" x14ac:dyDescent="0.2">
      <c r="A99" s="59"/>
      <c r="B99" s="51"/>
      <c r="C99" s="76" t="s">
        <v>117</v>
      </c>
      <c r="D99" s="63">
        <v>0.2</v>
      </c>
      <c r="E99" s="172">
        <f t="shared" si="123"/>
        <v>0</v>
      </c>
      <c r="F99" s="172">
        <f t="shared" si="123"/>
        <v>0.39600000000000002</v>
      </c>
      <c r="G99" s="172">
        <f t="shared" si="123"/>
        <v>0.12</v>
      </c>
      <c r="H99" s="172">
        <f t="shared" si="123"/>
        <v>0</v>
      </c>
      <c r="I99" s="172">
        <f t="shared" si="123"/>
        <v>0</v>
      </c>
      <c r="J99" s="172">
        <f t="shared" si="114"/>
        <v>0.12</v>
      </c>
      <c r="K99" s="172">
        <f t="shared" si="123"/>
        <v>2.9118000000000004</v>
      </c>
      <c r="L99" s="213">
        <f t="shared" si="123"/>
        <v>0</v>
      </c>
      <c r="M99" s="213">
        <f t="shared" si="123"/>
        <v>0</v>
      </c>
      <c r="N99" s="213">
        <f t="shared" si="123"/>
        <v>0</v>
      </c>
      <c r="O99" s="282">
        <f t="shared" si="124"/>
        <v>0</v>
      </c>
      <c r="P99" s="210">
        <f t="shared" si="123"/>
        <v>0</v>
      </c>
      <c r="Q99" s="210">
        <f t="shared" si="123"/>
        <v>0</v>
      </c>
      <c r="R99" s="210">
        <f t="shared" si="123"/>
        <v>0</v>
      </c>
      <c r="S99" s="210">
        <f t="shared" si="125"/>
        <v>0</v>
      </c>
      <c r="T99" s="210">
        <f t="shared" si="123"/>
        <v>0</v>
      </c>
      <c r="U99" s="210">
        <f t="shared" si="126"/>
        <v>0</v>
      </c>
      <c r="V99" s="210">
        <f t="shared" si="126"/>
        <v>0</v>
      </c>
      <c r="W99" s="210">
        <f t="shared" si="127"/>
        <v>0</v>
      </c>
      <c r="X99" s="210">
        <f t="shared" si="128"/>
        <v>0</v>
      </c>
      <c r="Y99" s="210">
        <f t="shared" si="128"/>
        <v>0</v>
      </c>
      <c r="Z99" s="210">
        <f t="shared" si="128"/>
        <v>0</v>
      </c>
      <c r="AA99" s="256">
        <f t="shared" si="129"/>
        <v>0</v>
      </c>
      <c r="AB99" s="257">
        <f t="shared" si="96"/>
        <v>0</v>
      </c>
    </row>
    <row r="100" spans="1:28" s="50" customFormat="1" ht="19.5" hidden="1" customHeight="1" x14ac:dyDescent="0.2">
      <c r="A100" s="59"/>
      <c r="B100" s="51"/>
      <c r="C100" s="76" t="s">
        <v>118</v>
      </c>
      <c r="D100" s="63">
        <v>0.2</v>
      </c>
      <c r="E100" s="172">
        <f t="shared" si="123"/>
        <v>0</v>
      </c>
      <c r="F100" s="172">
        <f t="shared" si="123"/>
        <v>0.39600000000000002</v>
      </c>
      <c r="G100" s="172">
        <f t="shared" si="123"/>
        <v>0.12</v>
      </c>
      <c r="H100" s="172">
        <f t="shared" si="123"/>
        <v>0</v>
      </c>
      <c r="I100" s="172">
        <f t="shared" si="123"/>
        <v>0</v>
      </c>
      <c r="J100" s="172">
        <f t="shared" si="114"/>
        <v>0.12</v>
      </c>
      <c r="K100" s="172">
        <f t="shared" si="123"/>
        <v>2.9118000000000004</v>
      </c>
      <c r="L100" s="213">
        <f t="shared" si="123"/>
        <v>0</v>
      </c>
      <c r="M100" s="213">
        <f t="shared" si="123"/>
        <v>0</v>
      </c>
      <c r="N100" s="213">
        <f t="shared" si="123"/>
        <v>0</v>
      </c>
      <c r="O100" s="282">
        <f t="shared" si="124"/>
        <v>0</v>
      </c>
      <c r="P100" s="210">
        <f t="shared" si="123"/>
        <v>0</v>
      </c>
      <c r="Q100" s="210">
        <f t="shared" si="123"/>
        <v>0</v>
      </c>
      <c r="R100" s="210">
        <f t="shared" si="123"/>
        <v>0</v>
      </c>
      <c r="S100" s="210">
        <f t="shared" si="125"/>
        <v>0</v>
      </c>
      <c r="T100" s="210">
        <f t="shared" si="123"/>
        <v>0</v>
      </c>
      <c r="U100" s="210">
        <f t="shared" si="126"/>
        <v>0</v>
      </c>
      <c r="V100" s="210">
        <f t="shared" si="126"/>
        <v>0</v>
      </c>
      <c r="W100" s="210">
        <f t="shared" si="127"/>
        <v>0</v>
      </c>
      <c r="X100" s="210">
        <f t="shared" si="128"/>
        <v>0</v>
      </c>
      <c r="Y100" s="210">
        <f t="shared" si="128"/>
        <v>0</v>
      </c>
      <c r="Z100" s="210">
        <f t="shared" si="128"/>
        <v>0</v>
      </c>
      <c r="AA100" s="256">
        <f t="shared" si="129"/>
        <v>0</v>
      </c>
      <c r="AB100" s="257">
        <f t="shared" si="96"/>
        <v>0</v>
      </c>
    </row>
    <row r="101" spans="1:28" s="50" customFormat="1" ht="19.5" hidden="1" customHeight="1" x14ac:dyDescent="0.2">
      <c r="A101" s="59"/>
      <c r="B101" s="51"/>
      <c r="C101" s="76" t="s">
        <v>121</v>
      </c>
      <c r="D101" s="63">
        <v>0</v>
      </c>
      <c r="E101" s="172">
        <f t="shared" si="123"/>
        <v>0</v>
      </c>
      <c r="F101" s="172">
        <f t="shared" si="123"/>
        <v>0</v>
      </c>
      <c r="G101" s="172">
        <f t="shared" si="123"/>
        <v>0</v>
      </c>
      <c r="H101" s="172">
        <f t="shared" si="123"/>
        <v>0</v>
      </c>
      <c r="I101" s="172">
        <f t="shared" si="123"/>
        <v>0</v>
      </c>
      <c r="J101" s="172">
        <f t="shared" si="114"/>
        <v>0</v>
      </c>
      <c r="K101" s="172">
        <f t="shared" si="123"/>
        <v>0</v>
      </c>
      <c r="L101" s="213">
        <f t="shared" si="123"/>
        <v>0</v>
      </c>
      <c r="M101" s="213">
        <f t="shared" si="123"/>
        <v>0</v>
      </c>
      <c r="N101" s="213">
        <f t="shared" si="123"/>
        <v>0</v>
      </c>
      <c r="O101" s="282">
        <f t="shared" si="124"/>
        <v>0</v>
      </c>
      <c r="P101" s="210">
        <f t="shared" si="123"/>
        <v>0</v>
      </c>
      <c r="Q101" s="210">
        <f t="shared" si="123"/>
        <v>0</v>
      </c>
      <c r="R101" s="210">
        <f t="shared" si="123"/>
        <v>0</v>
      </c>
      <c r="S101" s="210">
        <f t="shared" si="125"/>
        <v>0</v>
      </c>
      <c r="T101" s="210">
        <f t="shared" si="123"/>
        <v>0</v>
      </c>
      <c r="U101" s="210">
        <f t="shared" si="126"/>
        <v>0</v>
      </c>
      <c r="V101" s="210">
        <f t="shared" si="126"/>
        <v>0</v>
      </c>
      <c r="W101" s="210">
        <f t="shared" si="127"/>
        <v>0</v>
      </c>
      <c r="X101" s="210">
        <f t="shared" si="128"/>
        <v>0</v>
      </c>
      <c r="Y101" s="210">
        <f t="shared" si="128"/>
        <v>0</v>
      </c>
      <c r="Z101" s="210">
        <f t="shared" si="128"/>
        <v>0</v>
      </c>
      <c r="AA101" s="256">
        <f t="shared" si="129"/>
        <v>0</v>
      </c>
      <c r="AB101" s="257">
        <f t="shared" si="96"/>
        <v>0</v>
      </c>
    </row>
    <row r="102" spans="1:28" s="50" customFormat="1" ht="19.5" hidden="1" customHeight="1" x14ac:dyDescent="0.2">
      <c r="A102" s="59"/>
      <c r="B102" s="51"/>
      <c r="C102" s="76" t="s">
        <v>122</v>
      </c>
      <c r="D102" s="63">
        <v>0</v>
      </c>
      <c r="E102" s="172">
        <f t="shared" si="123"/>
        <v>0</v>
      </c>
      <c r="F102" s="172">
        <f t="shared" si="123"/>
        <v>0</v>
      </c>
      <c r="G102" s="172">
        <f t="shared" si="123"/>
        <v>0</v>
      </c>
      <c r="H102" s="172">
        <f t="shared" si="123"/>
        <v>0</v>
      </c>
      <c r="I102" s="172">
        <f t="shared" si="123"/>
        <v>0</v>
      </c>
      <c r="J102" s="172">
        <f t="shared" si="114"/>
        <v>0</v>
      </c>
      <c r="K102" s="172">
        <f t="shared" si="123"/>
        <v>0</v>
      </c>
      <c r="L102" s="213">
        <f t="shared" si="123"/>
        <v>0</v>
      </c>
      <c r="M102" s="213">
        <f t="shared" si="123"/>
        <v>0</v>
      </c>
      <c r="N102" s="213">
        <f t="shared" si="123"/>
        <v>0</v>
      </c>
      <c r="O102" s="282">
        <f t="shared" si="124"/>
        <v>0</v>
      </c>
      <c r="P102" s="210">
        <f t="shared" si="123"/>
        <v>0</v>
      </c>
      <c r="Q102" s="210">
        <f t="shared" si="123"/>
        <v>0</v>
      </c>
      <c r="R102" s="210">
        <f t="shared" si="123"/>
        <v>0</v>
      </c>
      <c r="S102" s="210">
        <f t="shared" si="125"/>
        <v>0</v>
      </c>
      <c r="T102" s="210">
        <f t="shared" si="123"/>
        <v>0</v>
      </c>
      <c r="U102" s="210">
        <f t="shared" si="126"/>
        <v>0</v>
      </c>
      <c r="V102" s="210">
        <f t="shared" si="126"/>
        <v>0</v>
      </c>
      <c r="W102" s="210">
        <f t="shared" si="127"/>
        <v>0</v>
      </c>
      <c r="X102" s="210">
        <f t="shared" si="128"/>
        <v>0</v>
      </c>
      <c r="Y102" s="210">
        <f t="shared" si="128"/>
        <v>0</v>
      </c>
      <c r="Z102" s="210">
        <f t="shared" si="128"/>
        <v>0</v>
      </c>
      <c r="AA102" s="256">
        <f t="shared" si="129"/>
        <v>0</v>
      </c>
      <c r="AB102" s="257">
        <f t="shared" si="96"/>
        <v>0</v>
      </c>
    </row>
    <row r="103" spans="1:28" s="61" customFormat="1" ht="19.5" customHeight="1" x14ac:dyDescent="0.2">
      <c r="A103" s="433">
        <v>15</v>
      </c>
      <c r="B103" s="196" t="s">
        <v>61</v>
      </c>
      <c r="C103" s="431" t="s">
        <v>62</v>
      </c>
      <c r="D103" s="423">
        <f>SUM(D104:D109)</f>
        <v>1</v>
      </c>
      <c r="E103" s="173">
        <f>'1.Danh muc CPHC'!FT23</f>
        <v>1.06</v>
      </c>
      <c r="F103" s="173">
        <f>'1.Danh muc CPHC'!FU23</f>
        <v>2.9</v>
      </c>
      <c r="G103" s="173">
        <f>'1.Danh muc CPHC'!FV23</f>
        <v>0.8</v>
      </c>
      <c r="H103" s="173">
        <f>'1.Danh muc CPHC'!FW23</f>
        <v>0.8</v>
      </c>
      <c r="I103" s="173">
        <f>'1.Danh muc CPHC'!FX23</f>
        <v>0.8</v>
      </c>
      <c r="J103" s="173">
        <f>'1.Danh muc CPHC'!FY23</f>
        <v>2.4000000000000004</v>
      </c>
      <c r="K103" s="173">
        <f>'1.Danh muc CPHC'!FZ23</f>
        <v>11.339999000000001</v>
      </c>
      <c r="L103" s="173">
        <v>0.53933299999999995</v>
      </c>
      <c r="M103" s="173">
        <v>0.53933299999999995</v>
      </c>
      <c r="N103" s="173">
        <v>0.53933399999999998</v>
      </c>
      <c r="O103" s="100">
        <f>SUM(L103:N103)</f>
        <v>1.6179999999999999</v>
      </c>
      <c r="P103" s="173">
        <v>0</v>
      </c>
      <c r="Q103" s="173">
        <v>0</v>
      </c>
      <c r="R103" s="173">
        <v>0</v>
      </c>
      <c r="S103" s="236">
        <f>SUM(P103:R103)</f>
        <v>0</v>
      </c>
      <c r="T103" s="173">
        <v>6.3525999999999999E-2</v>
      </c>
      <c r="U103" s="236">
        <v>0.6</v>
      </c>
      <c r="V103" s="236">
        <v>0.6</v>
      </c>
      <c r="W103" s="236">
        <f>SUM(T103:V103)</f>
        <v>1.2635259999999999</v>
      </c>
      <c r="X103" s="236">
        <v>0.6</v>
      </c>
      <c r="Y103" s="236">
        <v>0.6</v>
      </c>
      <c r="Z103" s="236">
        <v>0.6</v>
      </c>
      <c r="AA103" s="236">
        <f>SUM(X103:Z103)</f>
        <v>1.7999999999999998</v>
      </c>
      <c r="AB103" s="236">
        <f t="shared" si="96"/>
        <v>4.6815259999999999</v>
      </c>
    </row>
    <row r="104" spans="1:28" s="50" customFormat="1" ht="19.5" hidden="1" customHeight="1" x14ac:dyDescent="0.2">
      <c r="A104" s="59"/>
      <c r="B104" s="51"/>
      <c r="C104" s="76" t="s">
        <v>113</v>
      </c>
      <c r="D104" s="63">
        <v>0.3</v>
      </c>
      <c r="E104" s="172">
        <f>E$103*$D104</f>
        <v>0.318</v>
      </c>
      <c r="F104" s="172">
        <f t="shared" ref="E104:U109" si="130">F$103*$D104</f>
        <v>0.87</v>
      </c>
      <c r="G104" s="172">
        <f t="shared" si="130"/>
        <v>0.24</v>
      </c>
      <c r="H104" s="172">
        <f t="shared" si="130"/>
        <v>0.24</v>
      </c>
      <c r="I104" s="172">
        <f t="shared" si="130"/>
        <v>0.24</v>
      </c>
      <c r="J104" s="172">
        <f t="shared" si="114"/>
        <v>0.72</v>
      </c>
      <c r="K104" s="172">
        <f t="shared" si="130"/>
        <v>3.4019997000000002</v>
      </c>
      <c r="L104" s="213">
        <f t="shared" si="130"/>
        <v>0.16179989999999997</v>
      </c>
      <c r="M104" s="213">
        <f t="shared" si="130"/>
        <v>0.16179989999999997</v>
      </c>
      <c r="N104" s="213">
        <f t="shared" si="130"/>
        <v>0.16180019999999998</v>
      </c>
      <c r="O104" s="282">
        <f t="shared" ref="O104:O109" si="131">SUM(L104:N104)</f>
        <v>0.48539999999999994</v>
      </c>
      <c r="P104" s="210">
        <f t="shared" si="130"/>
        <v>0</v>
      </c>
      <c r="Q104" s="210">
        <f t="shared" si="130"/>
        <v>0</v>
      </c>
      <c r="R104" s="210">
        <f t="shared" si="130"/>
        <v>0</v>
      </c>
      <c r="S104" s="210">
        <f t="shared" ref="S104:S109" si="132">SUM(P104:R104)</f>
        <v>0</v>
      </c>
      <c r="T104" s="210">
        <f t="shared" si="130"/>
        <v>1.90578E-2</v>
      </c>
      <c r="U104" s="210">
        <f t="shared" si="130"/>
        <v>0.18</v>
      </c>
      <c r="V104" s="210">
        <f t="shared" ref="U104:V109" si="133">V$103*$D104</f>
        <v>0.18</v>
      </c>
      <c r="W104" s="210">
        <f t="shared" ref="W104:W109" si="134">SUM(T104:V104)</f>
        <v>0.3790578</v>
      </c>
      <c r="X104" s="210">
        <f t="shared" ref="X104:Z109" si="135">X$103*$D104</f>
        <v>0.18</v>
      </c>
      <c r="Y104" s="210">
        <f t="shared" si="135"/>
        <v>0.18</v>
      </c>
      <c r="Z104" s="210">
        <f t="shared" si="135"/>
        <v>0.18</v>
      </c>
      <c r="AA104" s="256">
        <f>SUM(X104:Z104)</f>
        <v>0.54</v>
      </c>
      <c r="AB104" s="257">
        <f>AA104+W104+S104+O104</f>
        <v>1.4044577999999999</v>
      </c>
    </row>
    <row r="105" spans="1:28" s="50" customFormat="1" ht="19.5" hidden="1" customHeight="1" x14ac:dyDescent="0.2">
      <c r="A105" s="59"/>
      <c r="B105" s="51"/>
      <c r="C105" s="76" t="s">
        <v>114</v>
      </c>
      <c r="D105" s="63">
        <v>0.3</v>
      </c>
      <c r="E105" s="172">
        <f t="shared" si="130"/>
        <v>0.318</v>
      </c>
      <c r="F105" s="172">
        <f t="shared" si="130"/>
        <v>0.87</v>
      </c>
      <c r="G105" s="172">
        <f t="shared" si="130"/>
        <v>0.24</v>
      </c>
      <c r="H105" s="172">
        <f t="shared" si="130"/>
        <v>0.24</v>
      </c>
      <c r="I105" s="172">
        <f t="shared" si="130"/>
        <v>0.24</v>
      </c>
      <c r="J105" s="172">
        <f t="shared" si="114"/>
        <v>0.72</v>
      </c>
      <c r="K105" s="172">
        <f t="shared" si="130"/>
        <v>3.4019997000000002</v>
      </c>
      <c r="L105" s="213">
        <f t="shared" si="130"/>
        <v>0.16179989999999997</v>
      </c>
      <c r="M105" s="213">
        <f t="shared" si="130"/>
        <v>0.16179989999999997</v>
      </c>
      <c r="N105" s="213">
        <f t="shared" si="130"/>
        <v>0.16180019999999998</v>
      </c>
      <c r="O105" s="282">
        <f t="shared" si="131"/>
        <v>0.48539999999999994</v>
      </c>
      <c r="P105" s="210">
        <f t="shared" si="130"/>
        <v>0</v>
      </c>
      <c r="Q105" s="210">
        <f t="shared" si="130"/>
        <v>0</v>
      </c>
      <c r="R105" s="210">
        <f t="shared" si="130"/>
        <v>0</v>
      </c>
      <c r="S105" s="210">
        <f t="shared" si="132"/>
        <v>0</v>
      </c>
      <c r="T105" s="210">
        <f t="shared" si="130"/>
        <v>1.90578E-2</v>
      </c>
      <c r="U105" s="210">
        <f t="shared" si="133"/>
        <v>0.18</v>
      </c>
      <c r="V105" s="210">
        <f t="shared" si="133"/>
        <v>0.18</v>
      </c>
      <c r="W105" s="210">
        <f t="shared" si="134"/>
        <v>0.3790578</v>
      </c>
      <c r="X105" s="210">
        <f t="shared" si="135"/>
        <v>0.18</v>
      </c>
      <c r="Y105" s="210">
        <f t="shared" si="135"/>
        <v>0.18</v>
      </c>
      <c r="Z105" s="210">
        <f t="shared" si="135"/>
        <v>0.18</v>
      </c>
      <c r="AA105" s="256">
        <f t="shared" ref="AA105:AA109" si="136">SUM(X105:Z105)</f>
        <v>0.54</v>
      </c>
      <c r="AB105" s="257">
        <f t="shared" si="96"/>
        <v>1.4044577999999999</v>
      </c>
    </row>
    <row r="106" spans="1:28" s="50" customFormat="1" ht="19.5" hidden="1" customHeight="1" x14ac:dyDescent="0.2">
      <c r="A106" s="59"/>
      <c r="B106" s="51"/>
      <c r="C106" s="76" t="s">
        <v>117</v>
      </c>
      <c r="D106" s="63">
        <v>0.2</v>
      </c>
      <c r="E106" s="172">
        <f t="shared" si="130"/>
        <v>0.21200000000000002</v>
      </c>
      <c r="F106" s="172">
        <f t="shared" si="130"/>
        <v>0.57999999999999996</v>
      </c>
      <c r="G106" s="172">
        <f t="shared" si="130"/>
        <v>0.16000000000000003</v>
      </c>
      <c r="H106" s="172">
        <f t="shared" si="130"/>
        <v>0.16000000000000003</v>
      </c>
      <c r="I106" s="172">
        <f t="shared" si="130"/>
        <v>0.16000000000000003</v>
      </c>
      <c r="J106" s="172">
        <f t="shared" si="114"/>
        <v>0.48000000000000009</v>
      </c>
      <c r="K106" s="172">
        <f t="shared" si="130"/>
        <v>2.2679998000000001</v>
      </c>
      <c r="L106" s="211">
        <f t="shared" si="130"/>
        <v>0.10786659999999999</v>
      </c>
      <c r="M106" s="211">
        <f t="shared" si="130"/>
        <v>0.10786659999999999</v>
      </c>
      <c r="N106" s="211">
        <f t="shared" si="130"/>
        <v>0.1078668</v>
      </c>
      <c r="O106" s="283">
        <f t="shared" si="131"/>
        <v>0.3236</v>
      </c>
      <c r="P106" s="211">
        <f t="shared" si="130"/>
        <v>0</v>
      </c>
      <c r="Q106" s="211">
        <f t="shared" si="130"/>
        <v>0</v>
      </c>
      <c r="R106" s="211">
        <f t="shared" si="130"/>
        <v>0</v>
      </c>
      <c r="S106" s="211">
        <f t="shared" si="132"/>
        <v>0</v>
      </c>
      <c r="T106" s="211">
        <f t="shared" si="130"/>
        <v>1.27052E-2</v>
      </c>
      <c r="U106" s="211">
        <f t="shared" si="133"/>
        <v>0.12</v>
      </c>
      <c r="V106" s="211">
        <f t="shared" si="133"/>
        <v>0.12</v>
      </c>
      <c r="W106" s="211">
        <f t="shared" si="134"/>
        <v>0.25270519999999996</v>
      </c>
      <c r="X106" s="211">
        <f t="shared" si="135"/>
        <v>0.12</v>
      </c>
      <c r="Y106" s="211">
        <f t="shared" si="135"/>
        <v>0.12</v>
      </c>
      <c r="Z106" s="211">
        <f t="shared" si="135"/>
        <v>0.12</v>
      </c>
      <c r="AA106" s="257">
        <f t="shared" si="136"/>
        <v>0.36</v>
      </c>
      <c r="AB106" s="257">
        <f t="shared" si="96"/>
        <v>0.93630519999999995</v>
      </c>
    </row>
    <row r="107" spans="1:28" s="50" customFormat="1" ht="19.5" hidden="1" customHeight="1" x14ac:dyDescent="0.2">
      <c r="A107" s="59"/>
      <c r="B107" s="51"/>
      <c r="C107" s="76" t="s">
        <v>118</v>
      </c>
      <c r="D107" s="63">
        <v>0.2</v>
      </c>
      <c r="E107" s="172">
        <f t="shared" si="130"/>
        <v>0.21200000000000002</v>
      </c>
      <c r="F107" s="172">
        <f t="shared" si="130"/>
        <v>0.57999999999999996</v>
      </c>
      <c r="G107" s="172">
        <f t="shared" si="130"/>
        <v>0.16000000000000003</v>
      </c>
      <c r="H107" s="172">
        <f t="shared" si="130"/>
        <v>0.16000000000000003</v>
      </c>
      <c r="I107" s="172">
        <f t="shared" si="130"/>
        <v>0.16000000000000003</v>
      </c>
      <c r="J107" s="172">
        <f t="shared" si="114"/>
        <v>0.48000000000000009</v>
      </c>
      <c r="K107" s="172">
        <f t="shared" si="130"/>
        <v>2.2679998000000001</v>
      </c>
      <c r="L107" s="213">
        <f t="shared" si="130"/>
        <v>0.10786659999999999</v>
      </c>
      <c r="M107" s="213">
        <f t="shared" si="130"/>
        <v>0.10786659999999999</v>
      </c>
      <c r="N107" s="213">
        <f t="shared" si="130"/>
        <v>0.1078668</v>
      </c>
      <c r="O107" s="282">
        <f t="shared" si="131"/>
        <v>0.3236</v>
      </c>
      <c r="P107" s="210">
        <f t="shared" si="130"/>
        <v>0</v>
      </c>
      <c r="Q107" s="210">
        <f t="shared" si="130"/>
        <v>0</v>
      </c>
      <c r="R107" s="210">
        <f t="shared" si="130"/>
        <v>0</v>
      </c>
      <c r="S107" s="210">
        <f t="shared" si="132"/>
        <v>0</v>
      </c>
      <c r="T107" s="210">
        <f t="shared" si="130"/>
        <v>1.27052E-2</v>
      </c>
      <c r="U107" s="210">
        <f t="shared" si="133"/>
        <v>0.12</v>
      </c>
      <c r="V107" s="210">
        <f t="shared" si="133"/>
        <v>0.12</v>
      </c>
      <c r="W107" s="210">
        <f t="shared" si="134"/>
        <v>0.25270519999999996</v>
      </c>
      <c r="X107" s="210">
        <f t="shared" si="135"/>
        <v>0.12</v>
      </c>
      <c r="Y107" s="210">
        <f t="shared" si="135"/>
        <v>0.12</v>
      </c>
      <c r="Z107" s="210">
        <f t="shared" si="135"/>
        <v>0.12</v>
      </c>
      <c r="AA107" s="256">
        <f t="shared" si="136"/>
        <v>0.36</v>
      </c>
      <c r="AB107" s="257">
        <f t="shared" si="96"/>
        <v>0.93630519999999995</v>
      </c>
    </row>
    <row r="108" spans="1:28" s="50" customFormat="1" ht="19.5" hidden="1" customHeight="1" x14ac:dyDescent="0.2">
      <c r="A108" s="59"/>
      <c r="B108" s="51"/>
      <c r="C108" s="76" t="s">
        <v>121</v>
      </c>
      <c r="D108" s="63">
        <v>0</v>
      </c>
      <c r="E108" s="172">
        <f t="shared" si="130"/>
        <v>0</v>
      </c>
      <c r="F108" s="172">
        <f t="shared" si="130"/>
        <v>0</v>
      </c>
      <c r="G108" s="172">
        <f t="shared" si="130"/>
        <v>0</v>
      </c>
      <c r="H108" s="172">
        <f t="shared" si="130"/>
        <v>0</v>
      </c>
      <c r="I108" s="172">
        <f t="shared" si="130"/>
        <v>0</v>
      </c>
      <c r="J108" s="172">
        <f t="shared" si="114"/>
        <v>0</v>
      </c>
      <c r="K108" s="172">
        <f t="shared" si="130"/>
        <v>0</v>
      </c>
      <c r="L108" s="213">
        <f t="shared" si="130"/>
        <v>0</v>
      </c>
      <c r="M108" s="213">
        <f t="shared" si="130"/>
        <v>0</v>
      </c>
      <c r="N108" s="213">
        <f t="shared" si="130"/>
        <v>0</v>
      </c>
      <c r="O108" s="282">
        <f t="shared" si="131"/>
        <v>0</v>
      </c>
      <c r="P108" s="210">
        <f t="shared" si="130"/>
        <v>0</v>
      </c>
      <c r="Q108" s="210">
        <f t="shared" si="130"/>
        <v>0</v>
      </c>
      <c r="R108" s="210">
        <f t="shared" si="130"/>
        <v>0</v>
      </c>
      <c r="S108" s="210">
        <f t="shared" si="132"/>
        <v>0</v>
      </c>
      <c r="T108" s="210">
        <f t="shared" si="130"/>
        <v>0</v>
      </c>
      <c r="U108" s="210">
        <f t="shared" si="133"/>
        <v>0</v>
      </c>
      <c r="V108" s="210">
        <f t="shared" si="133"/>
        <v>0</v>
      </c>
      <c r="W108" s="210">
        <f t="shared" si="134"/>
        <v>0</v>
      </c>
      <c r="X108" s="210">
        <f t="shared" si="135"/>
        <v>0</v>
      </c>
      <c r="Y108" s="210">
        <f t="shared" si="135"/>
        <v>0</v>
      </c>
      <c r="Z108" s="210">
        <f t="shared" si="135"/>
        <v>0</v>
      </c>
      <c r="AA108" s="256">
        <f t="shared" si="136"/>
        <v>0</v>
      </c>
      <c r="AB108" s="257">
        <f t="shared" si="96"/>
        <v>0</v>
      </c>
    </row>
    <row r="109" spans="1:28" s="50" customFormat="1" ht="19.5" hidden="1" customHeight="1" x14ac:dyDescent="0.2">
      <c r="A109" s="59"/>
      <c r="B109" s="51"/>
      <c r="C109" s="76" t="s">
        <v>122</v>
      </c>
      <c r="D109" s="63">
        <v>0</v>
      </c>
      <c r="E109" s="172">
        <f t="shared" si="130"/>
        <v>0</v>
      </c>
      <c r="F109" s="172">
        <f t="shared" si="130"/>
        <v>0</v>
      </c>
      <c r="G109" s="172">
        <f t="shared" si="130"/>
        <v>0</v>
      </c>
      <c r="H109" s="172">
        <f t="shared" si="130"/>
        <v>0</v>
      </c>
      <c r="I109" s="172">
        <f t="shared" si="130"/>
        <v>0</v>
      </c>
      <c r="J109" s="172">
        <f t="shared" si="114"/>
        <v>0</v>
      </c>
      <c r="K109" s="172">
        <f t="shared" si="130"/>
        <v>0</v>
      </c>
      <c r="L109" s="213">
        <f t="shared" si="130"/>
        <v>0</v>
      </c>
      <c r="M109" s="213">
        <f t="shared" si="130"/>
        <v>0</v>
      </c>
      <c r="N109" s="213">
        <f t="shared" si="130"/>
        <v>0</v>
      </c>
      <c r="O109" s="282">
        <f t="shared" si="131"/>
        <v>0</v>
      </c>
      <c r="P109" s="210">
        <f t="shared" si="130"/>
        <v>0</v>
      </c>
      <c r="Q109" s="210">
        <f t="shared" si="130"/>
        <v>0</v>
      </c>
      <c r="R109" s="210">
        <f t="shared" si="130"/>
        <v>0</v>
      </c>
      <c r="S109" s="210">
        <f t="shared" si="132"/>
        <v>0</v>
      </c>
      <c r="T109" s="210">
        <f t="shared" si="130"/>
        <v>0</v>
      </c>
      <c r="U109" s="210">
        <f t="shared" si="133"/>
        <v>0</v>
      </c>
      <c r="V109" s="210">
        <f t="shared" si="133"/>
        <v>0</v>
      </c>
      <c r="W109" s="210">
        <f t="shared" si="134"/>
        <v>0</v>
      </c>
      <c r="X109" s="210">
        <f t="shared" si="135"/>
        <v>0</v>
      </c>
      <c r="Y109" s="210">
        <f t="shared" si="135"/>
        <v>0</v>
      </c>
      <c r="Z109" s="210">
        <f t="shared" si="135"/>
        <v>0</v>
      </c>
      <c r="AA109" s="256">
        <f t="shared" si="136"/>
        <v>0</v>
      </c>
      <c r="AB109" s="257">
        <f t="shared" si="96"/>
        <v>0</v>
      </c>
    </row>
    <row r="110" spans="1:28" s="62" customFormat="1" ht="19.5" customHeight="1" x14ac:dyDescent="0.2">
      <c r="A110" s="434">
        <v>16</v>
      </c>
      <c r="B110" s="425" t="s">
        <v>63</v>
      </c>
      <c r="C110" s="426" t="s">
        <v>64</v>
      </c>
      <c r="D110" s="423">
        <f>SUM(D111:D116)</f>
        <v>1</v>
      </c>
      <c r="E110" s="173">
        <f>'1.Danh muc CPHC'!FT24</f>
        <v>0</v>
      </c>
      <c r="F110" s="173">
        <f>'1.Danh muc CPHC'!FU24</f>
        <v>0</v>
      </c>
      <c r="G110" s="173">
        <f>'1.Danh muc CPHC'!FV24</f>
        <v>0</v>
      </c>
      <c r="H110" s="173">
        <f>'1.Danh muc CPHC'!FW24</f>
        <v>0</v>
      </c>
      <c r="I110" s="173">
        <f>'1.Danh muc CPHC'!FX24</f>
        <v>0</v>
      </c>
      <c r="J110" s="173">
        <f>'1.Danh muc CPHC'!FY24</f>
        <v>0</v>
      </c>
      <c r="K110" s="173">
        <f>'1.Danh muc CPHC'!FZ24</f>
        <v>0</v>
      </c>
      <c r="L110" s="173">
        <v>0</v>
      </c>
      <c r="M110" s="173">
        <v>0</v>
      </c>
      <c r="N110" s="173">
        <v>0</v>
      </c>
      <c r="O110" s="100">
        <f>SUM(L110:N110)</f>
        <v>0</v>
      </c>
      <c r="P110" s="173">
        <v>0</v>
      </c>
      <c r="Q110" s="173">
        <v>0</v>
      </c>
      <c r="R110" s="173">
        <v>0</v>
      </c>
      <c r="S110" s="236">
        <f>SUM(P110:R110)</f>
        <v>0</v>
      </c>
      <c r="T110" s="173">
        <v>0</v>
      </c>
      <c r="U110" s="236">
        <v>0</v>
      </c>
      <c r="V110" s="236">
        <v>0</v>
      </c>
      <c r="W110" s="236">
        <f>SUM(T110:V110)</f>
        <v>0</v>
      </c>
      <c r="X110" s="236">
        <v>0</v>
      </c>
      <c r="Y110" s="236">
        <v>0</v>
      </c>
      <c r="Z110" s="236">
        <v>0</v>
      </c>
      <c r="AA110" s="236">
        <f>SUM(X110:Z110)</f>
        <v>0</v>
      </c>
      <c r="AB110" s="236">
        <f t="shared" si="96"/>
        <v>0</v>
      </c>
    </row>
    <row r="111" spans="1:28" s="50" customFormat="1" ht="19.5" hidden="1" customHeight="1" x14ac:dyDescent="0.2">
      <c r="A111" s="59"/>
      <c r="B111" s="51"/>
      <c r="C111" s="76" t="s">
        <v>113</v>
      </c>
      <c r="D111" s="63">
        <v>0.3</v>
      </c>
      <c r="E111" s="172">
        <f>E$110*$D111</f>
        <v>0</v>
      </c>
      <c r="F111" s="172">
        <f t="shared" ref="E111:U116" si="137">F$110*$D111</f>
        <v>0</v>
      </c>
      <c r="G111" s="172">
        <f t="shared" si="137"/>
        <v>0</v>
      </c>
      <c r="H111" s="172">
        <f t="shared" si="137"/>
        <v>0</v>
      </c>
      <c r="I111" s="172">
        <f t="shared" si="137"/>
        <v>0</v>
      </c>
      <c r="J111" s="172">
        <f t="shared" si="114"/>
        <v>0</v>
      </c>
      <c r="K111" s="172">
        <f t="shared" si="137"/>
        <v>0</v>
      </c>
      <c r="L111" s="213">
        <f t="shared" si="137"/>
        <v>0</v>
      </c>
      <c r="M111" s="213">
        <f t="shared" si="137"/>
        <v>0</v>
      </c>
      <c r="N111" s="213">
        <f t="shared" si="137"/>
        <v>0</v>
      </c>
      <c r="O111" s="282">
        <f t="shared" ref="O111:O116" si="138">SUM(L111:N111)</f>
        <v>0</v>
      </c>
      <c r="P111" s="210">
        <f t="shared" si="137"/>
        <v>0</v>
      </c>
      <c r="Q111" s="210">
        <f t="shared" si="137"/>
        <v>0</v>
      </c>
      <c r="R111" s="210">
        <f t="shared" si="137"/>
        <v>0</v>
      </c>
      <c r="S111" s="210">
        <f t="shared" ref="S111:S116" si="139">SUM(P111:R111)</f>
        <v>0</v>
      </c>
      <c r="T111" s="210">
        <f t="shared" si="137"/>
        <v>0</v>
      </c>
      <c r="U111" s="210">
        <f t="shared" si="137"/>
        <v>0</v>
      </c>
      <c r="V111" s="210">
        <f t="shared" ref="U111:V116" si="140">V$110*$D111</f>
        <v>0</v>
      </c>
      <c r="W111" s="210">
        <f t="shared" ref="W111:W116" si="141">SUM(T111:V111)</f>
        <v>0</v>
      </c>
      <c r="X111" s="210">
        <f t="shared" ref="X111:Z116" si="142">X$110*$D111</f>
        <v>0</v>
      </c>
      <c r="Y111" s="210">
        <f t="shared" si="142"/>
        <v>0</v>
      </c>
      <c r="Z111" s="210">
        <f t="shared" si="142"/>
        <v>0</v>
      </c>
      <c r="AA111" s="256">
        <f t="shared" ref="AA111:AA116" si="143">SUM(X111:Z111)</f>
        <v>0</v>
      </c>
      <c r="AB111" s="257">
        <f t="shared" si="96"/>
        <v>0</v>
      </c>
    </row>
    <row r="112" spans="1:28" s="50" customFormat="1" ht="19.5" hidden="1" customHeight="1" x14ac:dyDescent="0.2">
      <c r="A112" s="59"/>
      <c r="B112" s="51"/>
      <c r="C112" s="76" t="s">
        <v>114</v>
      </c>
      <c r="D112" s="63">
        <v>0.3</v>
      </c>
      <c r="E112" s="172">
        <f t="shared" si="137"/>
        <v>0</v>
      </c>
      <c r="F112" s="172">
        <f t="shared" si="137"/>
        <v>0</v>
      </c>
      <c r="G112" s="172">
        <f t="shared" si="137"/>
        <v>0</v>
      </c>
      <c r="H112" s="172">
        <f t="shared" si="137"/>
        <v>0</v>
      </c>
      <c r="I112" s="172">
        <f t="shared" si="137"/>
        <v>0</v>
      </c>
      <c r="J112" s="172">
        <f t="shared" ref="J112:J138" si="144">SUM(G112:I112)</f>
        <v>0</v>
      </c>
      <c r="K112" s="172">
        <f t="shared" si="137"/>
        <v>0</v>
      </c>
      <c r="L112" s="213">
        <f t="shared" si="137"/>
        <v>0</v>
      </c>
      <c r="M112" s="213">
        <f t="shared" si="137"/>
        <v>0</v>
      </c>
      <c r="N112" s="213">
        <f t="shared" si="137"/>
        <v>0</v>
      </c>
      <c r="O112" s="282">
        <f t="shared" si="138"/>
        <v>0</v>
      </c>
      <c r="P112" s="210">
        <f t="shared" si="137"/>
        <v>0</v>
      </c>
      <c r="Q112" s="210">
        <f t="shared" si="137"/>
        <v>0</v>
      </c>
      <c r="R112" s="210">
        <f t="shared" si="137"/>
        <v>0</v>
      </c>
      <c r="S112" s="210">
        <f t="shared" si="139"/>
        <v>0</v>
      </c>
      <c r="T112" s="210">
        <f t="shared" si="137"/>
        <v>0</v>
      </c>
      <c r="U112" s="210">
        <f t="shared" si="140"/>
        <v>0</v>
      </c>
      <c r="V112" s="210">
        <f t="shared" si="140"/>
        <v>0</v>
      </c>
      <c r="W112" s="210">
        <f t="shared" si="141"/>
        <v>0</v>
      </c>
      <c r="X112" s="210">
        <f t="shared" si="142"/>
        <v>0</v>
      </c>
      <c r="Y112" s="210">
        <f t="shared" si="142"/>
        <v>0</v>
      </c>
      <c r="Z112" s="210">
        <f t="shared" si="142"/>
        <v>0</v>
      </c>
      <c r="AA112" s="256">
        <f t="shared" si="143"/>
        <v>0</v>
      </c>
      <c r="AB112" s="257">
        <f t="shared" si="96"/>
        <v>0</v>
      </c>
    </row>
    <row r="113" spans="1:28" s="50" customFormat="1" ht="19.5" hidden="1" customHeight="1" x14ac:dyDescent="0.2">
      <c r="A113" s="59"/>
      <c r="B113" s="51"/>
      <c r="C113" s="76" t="s">
        <v>117</v>
      </c>
      <c r="D113" s="63">
        <v>0.2</v>
      </c>
      <c r="E113" s="172">
        <f t="shared" si="137"/>
        <v>0</v>
      </c>
      <c r="F113" s="172">
        <f t="shared" si="137"/>
        <v>0</v>
      </c>
      <c r="G113" s="172">
        <f t="shared" si="137"/>
        <v>0</v>
      </c>
      <c r="H113" s="172">
        <f t="shared" si="137"/>
        <v>0</v>
      </c>
      <c r="I113" s="172">
        <f t="shared" si="137"/>
        <v>0</v>
      </c>
      <c r="J113" s="172">
        <f t="shared" si="144"/>
        <v>0</v>
      </c>
      <c r="K113" s="172">
        <f t="shared" si="137"/>
        <v>0</v>
      </c>
      <c r="L113" s="213">
        <f t="shared" si="137"/>
        <v>0</v>
      </c>
      <c r="M113" s="213">
        <f t="shared" si="137"/>
        <v>0</v>
      </c>
      <c r="N113" s="213">
        <f t="shared" si="137"/>
        <v>0</v>
      </c>
      <c r="O113" s="282">
        <f t="shared" si="138"/>
        <v>0</v>
      </c>
      <c r="P113" s="210">
        <f t="shared" si="137"/>
        <v>0</v>
      </c>
      <c r="Q113" s="210">
        <f t="shared" si="137"/>
        <v>0</v>
      </c>
      <c r="R113" s="210">
        <f t="shared" si="137"/>
        <v>0</v>
      </c>
      <c r="S113" s="210">
        <f t="shared" si="139"/>
        <v>0</v>
      </c>
      <c r="T113" s="210">
        <f t="shared" si="137"/>
        <v>0</v>
      </c>
      <c r="U113" s="210">
        <f t="shared" si="140"/>
        <v>0</v>
      </c>
      <c r="V113" s="210">
        <f t="shared" si="140"/>
        <v>0</v>
      </c>
      <c r="W113" s="210">
        <f t="shared" si="141"/>
        <v>0</v>
      </c>
      <c r="X113" s="210">
        <f t="shared" si="142"/>
        <v>0</v>
      </c>
      <c r="Y113" s="210">
        <f t="shared" si="142"/>
        <v>0</v>
      </c>
      <c r="Z113" s="210">
        <f t="shared" si="142"/>
        <v>0</v>
      </c>
      <c r="AA113" s="256">
        <f t="shared" si="143"/>
        <v>0</v>
      </c>
      <c r="AB113" s="257">
        <f t="shared" si="96"/>
        <v>0</v>
      </c>
    </row>
    <row r="114" spans="1:28" s="50" customFormat="1" ht="19.5" hidden="1" customHeight="1" x14ac:dyDescent="0.2">
      <c r="A114" s="59"/>
      <c r="B114" s="51"/>
      <c r="C114" s="76" t="s">
        <v>118</v>
      </c>
      <c r="D114" s="63">
        <v>0.2</v>
      </c>
      <c r="E114" s="172">
        <f t="shared" si="137"/>
        <v>0</v>
      </c>
      <c r="F114" s="172">
        <f t="shared" si="137"/>
        <v>0</v>
      </c>
      <c r="G114" s="172">
        <f t="shared" si="137"/>
        <v>0</v>
      </c>
      <c r="H114" s="172">
        <f t="shared" si="137"/>
        <v>0</v>
      </c>
      <c r="I114" s="172">
        <f t="shared" si="137"/>
        <v>0</v>
      </c>
      <c r="J114" s="172">
        <f t="shared" si="144"/>
        <v>0</v>
      </c>
      <c r="K114" s="172">
        <f t="shared" si="137"/>
        <v>0</v>
      </c>
      <c r="L114" s="213">
        <f t="shared" si="137"/>
        <v>0</v>
      </c>
      <c r="M114" s="213">
        <f t="shared" si="137"/>
        <v>0</v>
      </c>
      <c r="N114" s="213">
        <f t="shared" si="137"/>
        <v>0</v>
      </c>
      <c r="O114" s="282">
        <f t="shared" si="138"/>
        <v>0</v>
      </c>
      <c r="P114" s="210">
        <f t="shared" si="137"/>
        <v>0</v>
      </c>
      <c r="Q114" s="210">
        <f t="shared" si="137"/>
        <v>0</v>
      </c>
      <c r="R114" s="210">
        <f t="shared" si="137"/>
        <v>0</v>
      </c>
      <c r="S114" s="210">
        <f t="shared" si="139"/>
        <v>0</v>
      </c>
      <c r="T114" s="210">
        <f t="shared" si="137"/>
        <v>0</v>
      </c>
      <c r="U114" s="210">
        <f t="shared" si="140"/>
        <v>0</v>
      </c>
      <c r="V114" s="210">
        <f t="shared" si="140"/>
        <v>0</v>
      </c>
      <c r="W114" s="210">
        <f t="shared" si="141"/>
        <v>0</v>
      </c>
      <c r="X114" s="210">
        <f t="shared" si="142"/>
        <v>0</v>
      </c>
      <c r="Y114" s="210">
        <f t="shared" si="142"/>
        <v>0</v>
      </c>
      <c r="Z114" s="210">
        <f t="shared" si="142"/>
        <v>0</v>
      </c>
      <c r="AA114" s="256">
        <f t="shared" si="143"/>
        <v>0</v>
      </c>
      <c r="AB114" s="257">
        <f t="shared" si="96"/>
        <v>0</v>
      </c>
    </row>
    <row r="115" spans="1:28" s="50" customFormat="1" ht="19.5" hidden="1" customHeight="1" x14ac:dyDescent="0.2">
      <c r="A115" s="59"/>
      <c r="B115" s="51"/>
      <c r="C115" s="76" t="s">
        <v>121</v>
      </c>
      <c r="D115" s="63">
        <v>0</v>
      </c>
      <c r="E115" s="172">
        <f t="shared" si="137"/>
        <v>0</v>
      </c>
      <c r="F115" s="172">
        <f t="shared" si="137"/>
        <v>0</v>
      </c>
      <c r="G115" s="172">
        <f t="shared" si="137"/>
        <v>0</v>
      </c>
      <c r="H115" s="172">
        <f t="shared" si="137"/>
        <v>0</v>
      </c>
      <c r="I115" s="172">
        <f t="shared" si="137"/>
        <v>0</v>
      </c>
      <c r="J115" s="172">
        <f t="shared" si="144"/>
        <v>0</v>
      </c>
      <c r="K115" s="172">
        <f t="shared" si="137"/>
        <v>0</v>
      </c>
      <c r="L115" s="213">
        <f t="shared" si="137"/>
        <v>0</v>
      </c>
      <c r="M115" s="213">
        <f t="shared" si="137"/>
        <v>0</v>
      </c>
      <c r="N115" s="213">
        <f t="shared" si="137"/>
        <v>0</v>
      </c>
      <c r="O115" s="282">
        <f t="shared" si="138"/>
        <v>0</v>
      </c>
      <c r="P115" s="210">
        <f t="shared" si="137"/>
        <v>0</v>
      </c>
      <c r="Q115" s="210">
        <f t="shared" si="137"/>
        <v>0</v>
      </c>
      <c r="R115" s="210">
        <f t="shared" si="137"/>
        <v>0</v>
      </c>
      <c r="S115" s="210">
        <f t="shared" si="139"/>
        <v>0</v>
      </c>
      <c r="T115" s="210">
        <f t="shared" si="137"/>
        <v>0</v>
      </c>
      <c r="U115" s="210">
        <f t="shared" si="140"/>
        <v>0</v>
      </c>
      <c r="V115" s="210">
        <f t="shared" si="140"/>
        <v>0</v>
      </c>
      <c r="W115" s="210">
        <f t="shared" si="141"/>
        <v>0</v>
      </c>
      <c r="X115" s="210">
        <f t="shared" si="142"/>
        <v>0</v>
      </c>
      <c r="Y115" s="210">
        <f t="shared" si="142"/>
        <v>0</v>
      </c>
      <c r="Z115" s="210">
        <f t="shared" si="142"/>
        <v>0</v>
      </c>
      <c r="AA115" s="256">
        <f t="shared" si="143"/>
        <v>0</v>
      </c>
      <c r="AB115" s="257">
        <f t="shared" si="96"/>
        <v>0</v>
      </c>
    </row>
    <row r="116" spans="1:28" s="50" customFormat="1" ht="19.5" hidden="1" customHeight="1" x14ac:dyDescent="0.2">
      <c r="A116" s="59"/>
      <c r="B116" s="51"/>
      <c r="C116" s="76" t="s">
        <v>122</v>
      </c>
      <c r="D116" s="63">
        <v>0</v>
      </c>
      <c r="E116" s="172">
        <f t="shared" si="137"/>
        <v>0</v>
      </c>
      <c r="F116" s="172">
        <f t="shared" si="137"/>
        <v>0</v>
      </c>
      <c r="G116" s="172">
        <f t="shared" si="137"/>
        <v>0</v>
      </c>
      <c r="H116" s="172">
        <f t="shared" si="137"/>
        <v>0</v>
      </c>
      <c r="I116" s="172">
        <f t="shared" si="137"/>
        <v>0</v>
      </c>
      <c r="J116" s="172">
        <f t="shared" si="144"/>
        <v>0</v>
      </c>
      <c r="K116" s="172">
        <f t="shared" si="137"/>
        <v>0</v>
      </c>
      <c r="L116" s="213">
        <f t="shared" si="137"/>
        <v>0</v>
      </c>
      <c r="M116" s="213">
        <f t="shared" si="137"/>
        <v>0</v>
      </c>
      <c r="N116" s="213">
        <f t="shared" si="137"/>
        <v>0</v>
      </c>
      <c r="O116" s="282">
        <f t="shared" si="138"/>
        <v>0</v>
      </c>
      <c r="P116" s="210">
        <f t="shared" si="137"/>
        <v>0</v>
      </c>
      <c r="Q116" s="210">
        <f t="shared" si="137"/>
        <v>0</v>
      </c>
      <c r="R116" s="210">
        <f t="shared" si="137"/>
        <v>0</v>
      </c>
      <c r="S116" s="210">
        <f t="shared" si="139"/>
        <v>0</v>
      </c>
      <c r="T116" s="210">
        <f t="shared" si="137"/>
        <v>0</v>
      </c>
      <c r="U116" s="210">
        <f t="shared" si="140"/>
        <v>0</v>
      </c>
      <c r="V116" s="210">
        <f t="shared" si="140"/>
        <v>0</v>
      </c>
      <c r="W116" s="210">
        <f t="shared" si="141"/>
        <v>0</v>
      </c>
      <c r="X116" s="210">
        <f t="shared" si="142"/>
        <v>0</v>
      </c>
      <c r="Y116" s="210">
        <f t="shared" si="142"/>
        <v>0</v>
      </c>
      <c r="Z116" s="210">
        <f t="shared" si="142"/>
        <v>0</v>
      </c>
      <c r="AA116" s="256">
        <f t="shared" si="143"/>
        <v>0</v>
      </c>
      <c r="AB116" s="257">
        <f t="shared" si="96"/>
        <v>0</v>
      </c>
    </row>
    <row r="117" spans="1:28" s="50" customFormat="1" ht="19.5" customHeight="1" x14ac:dyDescent="0.2">
      <c r="A117" s="414" t="s">
        <v>65</v>
      </c>
      <c r="B117" s="415"/>
      <c r="C117" s="416" t="s">
        <v>66</v>
      </c>
      <c r="D117" s="417"/>
      <c r="E117" s="208">
        <f>E118+E125+E132</f>
        <v>1.0768519999999999</v>
      </c>
      <c r="F117" s="208">
        <f t="shared" ref="F117:J117" si="145">F118+F125+F132</f>
        <v>3.9074179999999998</v>
      </c>
      <c r="G117" s="208">
        <f t="shared" si="145"/>
        <v>2.1274069999999998</v>
      </c>
      <c r="H117" s="208">
        <f t="shared" si="145"/>
        <v>1.1397409999999999</v>
      </c>
      <c r="I117" s="208">
        <f t="shared" si="145"/>
        <v>1.5773249999999999</v>
      </c>
      <c r="J117" s="208">
        <f t="shared" si="145"/>
        <v>4.8444729999999998</v>
      </c>
      <c r="K117" s="208">
        <f t="shared" ref="K117:O117" si="146">K118+K125+K132</f>
        <v>11.873846</v>
      </c>
      <c r="L117" s="206">
        <f t="shared" si="146"/>
        <v>0</v>
      </c>
      <c r="M117" s="206">
        <f t="shared" si="146"/>
        <v>0</v>
      </c>
      <c r="N117" s="206">
        <f t="shared" si="146"/>
        <v>0</v>
      </c>
      <c r="O117" s="206">
        <f t="shared" si="146"/>
        <v>0</v>
      </c>
      <c r="P117" s="206">
        <f t="shared" ref="P117:R117" si="147">P118+P125+P132</f>
        <v>1.9166669999999999</v>
      </c>
      <c r="Q117" s="206">
        <f t="shared" si="147"/>
        <v>0</v>
      </c>
      <c r="R117" s="206">
        <f t="shared" si="147"/>
        <v>0.60899999999999999</v>
      </c>
      <c r="S117" s="206">
        <f t="shared" ref="S117:V117" si="148">S118+S125+S132</f>
        <v>2.5256669999999999</v>
      </c>
      <c r="T117" s="206">
        <f t="shared" si="148"/>
        <v>2.3770000000000002</v>
      </c>
      <c r="U117" s="206">
        <f t="shared" si="148"/>
        <v>1.4</v>
      </c>
      <c r="V117" s="206">
        <f t="shared" si="148"/>
        <v>1.4</v>
      </c>
      <c r="W117" s="206">
        <f t="shared" ref="W117:Z117" si="149">W118+W125+W132</f>
        <v>5.1769999999999996</v>
      </c>
      <c r="X117" s="206">
        <f t="shared" si="149"/>
        <v>1.4</v>
      </c>
      <c r="Y117" s="206">
        <f t="shared" si="149"/>
        <v>1.4</v>
      </c>
      <c r="Z117" s="206">
        <f t="shared" si="149"/>
        <v>1.4</v>
      </c>
      <c r="AA117" s="206">
        <f t="shared" ref="AA117" si="150">AA118+AA125+AA132</f>
        <v>4.2</v>
      </c>
      <c r="AB117" s="206">
        <f t="shared" si="96"/>
        <v>11.902666999999999</v>
      </c>
    </row>
    <row r="118" spans="1:28" s="62" customFormat="1" ht="19.5" customHeight="1" x14ac:dyDescent="0.2">
      <c r="A118" s="434">
        <v>17</v>
      </c>
      <c r="B118" s="425" t="s">
        <v>67</v>
      </c>
      <c r="C118" s="426" t="s">
        <v>68</v>
      </c>
      <c r="D118" s="423">
        <f>SUM(D119:D124)</f>
        <v>0</v>
      </c>
      <c r="E118" s="173">
        <f>'1.Danh muc CPHC'!FT26</f>
        <v>0</v>
      </c>
      <c r="F118" s="173">
        <f>'1.Danh muc CPHC'!FU26</f>
        <v>0</v>
      </c>
      <c r="G118" s="173">
        <f>'1.Danh muc CPHC'!FV26</f>
        <v>0.32407399999999997</v>
      </c>
      <c r="H118" s="173">
        <f>'1.Danh muc CPHC'!FW26</f>
        <v>0</v>
      </c>
      <c r="I118" s="173">
        <f>'1.Danh muc CPHC'!FX26</f>
        <v>0</v>
      </c>
      <c r="J118" s="173">
        <f>'1.Danh muc CPHC'!FY26</f>
        <v>0.32407399999999997</v>
      </c>
      <c r="K118" s="173">
        <f>'1.Danh muc CPHC'!FZ26</f>
        <v>0.32407399999999997</v>
      </c>
      <c r="L118" s="173">
        <v>0</v>
      </c>
      <c r="M118" s="173">
        <v>0</v>
      </c>
      <c r="N118" s="173">
        <v>0</v>
      </c>
      <c r="O118" s="100">
        <f>SUM(L118:N118)</f>
        <v>0</v>
      </c>
      <c r="P118" s="173">
        <v>1.9166669999999999</v>
      </c>
      <c r="Q118" s="173">
        <v>0</v>
      </c>
      <c r="R118" s="173">
        <v>0</v>
      </c>
      <c r="S118" s="236">
        <f>SUM(P118:R118)</f>
        <v>1.9166669999999999</v>
      </c>
      <c r="T118" s="173">
        <v>0.35</v>
      </c>
      <c r="U118" s="236">
        <v>0</v>
      </c>
      <c r="V118" s="236">
        <v>0</v>
      </c>
      <c r="W118" s="236">
        <f>SUM(T118:V118)</f>
        <v>0.35</v>
      </c>
      <c r="X118" s="236">
        <v>0</v>
      </c>
      <c r="Y118" s="236">
        <v>0</v>
      </c>
      <c r="Z118" s="236">
        <v>0</v>
      </c>
      <c r="AA118" s="236">
        <f>SUM(X118:Z118)</f>
        <v>0</v>
      </c>
      <c r="AB118" s="236">
        <f t="shared" si="96"/>
        <v>2.266667</v>
      </c>
    </row>
    <row r="119" spans="1:28" s="50" customFormat="1" ht="19.5" hidden="1" customHeight="1" x14ac:dyDescent="0.2">
      <c r="A119" s="59"/>
      <c r="B119" s="63">
        <v>0.3</v>
      </c>
      <c r="C119" s="76" t="s">
        <v>113</v>
      </c>
      <c r="D119" s="63" t="s">
        <v>129</v>
      </c>
      <c r="E119" s="172">
        <f>E$118*$B119</f>
        <v>0</v>
      </c>
      <c r="F119" s="172">
        <f t="shared" ref="F119:U124" si="151">F$118*$B119</f>
        <v>0</v>
      </c>
      <c r="G119" s="172">
        <f t="shared" si="151"/>
        <v>9.7222199999999995E-2</v>
      </c>
      <c r="H119" s="172">
        <f t="shared" si="151"/>
        <v>0</v>
      </c>
      <c r="I119" s="172">
        <f t="shared" si="151"/>
        <v>0</v>
      </c>
      <c r="J119" s="172">
        <f>SUM(G119:I119)</f>
        <v>9.7222199999999995E-2</v>
      </c>
      <c r="K119" s="172">
        <f t="shared" si="151"/>
        <v>9.7222199999999995E-2</v>
      </c>
      <c r="L119" s="213">
        <f t="shared" si="151"/>
        <v>0</v>
      </c>
      <c r="M119" s="213">
        <f t="shared" si="151"/>
        <v>0</v>
      </c>
      <c r="N119" s="213">
        <f t="shared" si="151"/>
        <v>0</v>
      </c>
      <c r="O119" s="282">
        <f t="shared" ref="O119:O124" si="152">SUM(L119:N119)</f>
        <v>0</v>
      </c>
      <c r="P119" s="210">
        <f t="shared" si="151"/>
        <v>0.5750000999999999</v>
      </c>
      <c r="Q119" s="210">
        <f t="shared" si="151"/>
        <v>0</v>
      </c>
      <c r="R119" s="210">
        <f t="shared" si="151"/>
        <v>0</v>
      </c>
      <c r="S119" s="210">
        <f t="shared" ref="S119:S124" si="153">SUM(P119:R119)</f>
        <v>0.5750000999999999</v>
      </c>
      <c r="T119" s="210">
        <f t="shared" si="151"/>
        <v>0.105</v>
      </c>
      <c r="U119" s="210">
        <f t="shared" si="151"/>
        <v>0</v>
      </c>
      <c r="V119" s="210">
        <f t="shared" ref="T119:V124" si="154">V$118*$B119</f>
        <v>0</v>
      </c>
      <c r="W119" s="210">
        <f t="shared" ref="W119:W124" si="155">SUM(T119:V119)</f>
        <v>0.105</v>
      </c>
      <c r="X119" s="210">
        <f t="shared" ref="X119:Z124" si="156">X$118*$B119</f>
        <v>0</v>
      </c>
      <c r="Y119" s="210">
        <f t="shared" si="156"/>
        <v>0</v>
      </c>
      <c r="Z119" s="210">
        <f t="shared" si="156"/>
        <v>0</v>
      </c>
      <c r="AA119" s="256">
        <f t="shared" ref="AA119:AA124" si="157">SUM(X119:Z119)</f>
        <v>0</v>
      </c>
      <c r="AB119" s="257">
        <f>AA119+W119+S119+O119</f>
        <v>0.68000009999999989</v>
      </c>
    </row>
    <row r="120" spans="1:28" s="50" customFormat="1" ht="19.5" hidden="1" customHeight="1" x14ac:dyDescent="0.2">
      <c r="A120" s="59"/>
      <c r="B120" s="63">
        <v>0.3</v>
      </c>
      <c r="C120" s="76" t="s">
        <v>114</v>
      </c>
      <c r="D120" s="63" t="s">
        <v>129</v>
      </c>
      <c r="E120" s="172">
        <f t="shared" ref="E120:E124" si="158">E$118*$B120</f>
        <v>0</v>
      </c>
      <c r="F120" s="172">
        <f t="shared" si="151"/>
        <v>0</v>
      </c>
      <c r="G120" s="172">
        <f t="shared" si="151"/>
        <v>9.7222199999999995E-2</v>
      </c>
      <c r="H120" s="172">
        <f t="shared" si="151"/>
        <v>0</v>
      </c>
      <c r="I120" s="172">
        <f t="shared" si="151"/>
        <v>0</v>
      </c>
      <c r="J120" s="172">
        <f t="shared" si="144"/>
        <v>9.7222199999999995E-2</v>
      </c>
      <c r="K120" s="172">
        <f t="shared" si="151"/>
        <v>9.7222199999999995E-2</v>
      </c>
      <c r="L120" s="213">
        <f t="shared" si="151"/>
        <v>0</v>
      </c>
      <c r="M120" s="213">
        <f t="shared" si="151"/>
        <v>0</v>
      </c>
      <c r="N120" s="213">
        <f t="shared" si="151"/>
        <v>0</v>
      </c>
      <c r="O120" s="282">
        <f t="shared" si="152"/>
        <v>0</v>
      </c>
      <c r="P120" s="210">
        <f t="shared" si="151"/>
        <v>0.5750000999999999</v>
      </c>
      <c r="Q120" s="210">
        <f t="shared" si="151"/>
        <v>0</v>
      </c>
      <c r="R120" s="210">
        <f t="shared" si="151"/>
        <v>0</v>
      </c>
      <c r="S120" s="210">
        <f t="shared" si="153"/>
        <v>0.5750000999999999</v>
      </c>
      <c r="T120" s="210">
        <f t="shared" si="154"/>
        <v>0.105</v>
      </c>
      <c r="U120" s="210">
        <f t="shared" si="154"/>
        <v>0</v>
      </c>
      <c r="V120" s="210">
        <f t="shared" si="154"/>
        <v>0</v>
      </c>
      <c r="W120" s="210">
        <f t="shared" si="155"/>
        <v>0.105</v>
      </c>
      <c r="X120" s="210">
        <f t="shared" si="156"/>
        <v>0</v>
      </c>
      <c r="Y120" s="210">
        <f t="shared" si="156"/>
        <v>0</v>
      </c>
      <c r="Z120" s="210">
        <f t="shared" si="156"/>
        <v>0</v>
      </c>
      <c r="AA120" s="256">
        <f t="shared" si="157"/>
        <v>0</v>
      </c>
      <c r="AB120" s="257">
        <f t="shared" si="96"/>
        <v>0.68000009999999989</v>
      </c>
    </row>
    <row r="121" spans="1:28" s="50" customFormat="1" ht="19.5" hidden="1" customHeight="1" x14ac:dyDescent="0.2">
      <c r="A121" s="59"/>
      <c r="B121" s="63">
        <v>0.2</v>
      </c>
      <c r="C121" s="76" t="s">
        <v>117</v>
      </c>
      <c r="D121" s="63" t="s">
        <v>129</v>
      </c>
      <c r="E121" s="172">
        <f t="shared" si="158"/>
        <v>0</v>
      </c>
      <c r="F121" s="172">
        <f t="shared" si="151"/>
        <v>0</v>
      </c>
      <c r="G121" s="172">
        <f t="shared" si="151"/>
        <v>6.4814799999999992E-2</v>
      </c>
      <c r="H121" s="172">
        <f t="shared" si="151"/>
        <v>0</v>
      </c>
      <c r="I121" s="172">
        <f t="shared" si="151"/>
        <v>0</v>
      </c>
      <c r="J121" s="172">
        <f t="shared" si="144"/>
        <v>6.4814799999999992E-2</v>
      </c>
      <c r="K121" s="172">
        <f t="shared" si="151"/>
        <v>6.4814799999999992E-2</v>
      </c>
      <c r="L121" s="213">
        <f t="shared" si="151"/>
        <v>0</v>
      </c>
      <c r="M121" s="213">
        <f t="shared" si="151"/>
        <v>0</v>
      </c>
      <c r="N121" s="213">
        <f t="shared" si="151"/>
        <v>0</v>
      </c>
      <c r="O121" s="282">
        <f t="shared" si="152"/>
        <v>0</v>
      </c>
      <c r="P121" s="210">
        <f t="shared" si="151"/>
        <v>0.38333339999999999</v>
      </c>
      <c r="Q121" s="210">
        <f t="shared" si="151"/>
        <v>0</v>
      </c>
      <c r="R121" s="210">
        <f t="shared" si="151"/>
        <v>0</v>
      </c>
      <c r="S121" s="210">
        <f t="shared" si="153"/>
        <v>0.38333339999999999</v>
      </c>
      <c r="T121" s="210">
        <f t="shared" si="154"/>
        <v>6.9999999999999993E-2</v>
      </c>
      <c r="U121" s="210">
        <f t="shared" si="154"/>
        <v>0</v>
      </c>
      <c r="V121" s="210">
        <f t="shared" si="154"/>
        <v>0</v>
      </c>
      <c r="W121" s="210">
        <f t="shared" si="155"/>
        <v>6.9999999999999993E-2</v>
      </c>
      <c r="X121" s="210">
        <f t="shared" si="156"/>
        <v>0</v>
      </c>
      <c r="Y121" s="210">
        <f t="shared" si="156"/>
        <v>0</v>
      </c>
      <c r="Z121" s="210">
        <f t="shared" si="156"/>
        <v>0</v>
      </c>
      <c r="AA121" s="256">
        <f t="shared" si="157"/>
        <v>0</v>
      </c>
      <c r="AB121" s="257">
        <f t="shared" si="96"/>
        <v>0.4533334</v>
      </c>
    </row>
    <row r="122" spans="1:28" s="50" customFormat="1" ht="19.5" hidden="1" customHeight="1" x14ac:dyDescent="0.2">
      <c r="A122" s="59"/>
      <c r="B122" s="63">
        <v>0.2</v>
      </c>
      <c r="C122" s="76" t="s">
        <v>118</v>
      </c>
      <c r="D122" s="63" t="s">
        <v>129</v>
      </c>
      <c r="E122" s="172">
        <f t="shared" si="158"/>
        <v>0</v>
      </c>
      <c r="F122" s="172">
        <f t="shared" si="151"/>
        <v>0</v>
      </c>
      <c r="G122" s="172">
        <f t="shared" si="151"/>
        <v>6.4814799999999992E-2</v>
      </c>
      <c r="H122" s="172">
        <f t="shared" si="151"/>
        <v>0</v>
      </c>
      <c r="I122" s="172">
        <f t="shared" si="151"/>
        <v>0</v>
      </c>
      <c r="J122" s="172">
        <f t="shared" si="144"/>
        <v>6.4814799999999992E-2</v>
      </c>
      <c r="K122" s="172">
        <f t="shared" si="151"/>
        <v>6.4814799999999992E-2</v>
      </c>
      <c r="L122" s="213">
        <f t="shared" si="151"/>
        <v>0</v>
      </c>
      <c r="M122" s="213">
        <f t="shared" si="151"/>
        <v>0</v>
      </c>
      <c r="N122" s="213">
        <f t="shared" si="151"/>
        <v>0</v>
      </c>
      <c r="O122" s="282">
        <f t="shared" si="152"/>
        <v>0</v>
      </c>
      <c r="P122" s="210">
        <f t="shared" si="151"/>
        <v>0.38333339999999999</v>
      </c>
      <c r="Q122" s="210">
        <f t="shared" si="151"/>
        <v>0</v>
      </c>
      <c r="R122" s="210">
        <f t="shared" si="151"/>
        <v>0</v>
      </c>
      <c r="S122" s="210">
        <f t="shared" si="153"/>
        <v>0.38333339999999999</v>
      </c>
      <c r="T122" s="210">
        <f t="shared" si="154"/>
        <v>6.9999999999999993E-2</v>
      </c>
      <c r="U122" s="210">
        <f t="shared" si="154"/>
        <v>0</v>
      </c>
      <c r="V122" s="210">
        <f t="shared" si="154"/>
        <v>0</v>
      </c>
      <c r="W122" s="210">
        <f t="shared" si="155"/>
        <v>6.9999999999999993E-2</v>
      </c>
      <c r="X122" s="210">
        <f t="shared" si="156"/>
        <v>0</v>
      </c>
      <c r="Y122" s="210">
        <f t="shared" si="156"/>
        <v>0</v>
      </c>
      <c r="Z122" s="210">
        <f t="shared" si="156"/>
        <v>0</v>
      </c>
      <c r="AA122" s="256">
        <f t="shared" si="157"/>
        <v>0</v>
      </c>
      <c r="AB122" s="257">
        <f t="shared" si="96"/>
        <v>0.4533334</v>
      </c>
    </row>
    <row r="123" spans="1:28" s="50" customFormat="1" ht="19.5" hidden="1" customHeight="1" x14ac:dyDescent="0.2">
      <c r="A123" s="59"/>
      <c r="B123" s="51"/>
      <c r="C123" s="76" t="s">
        <v>121</v>
      </c>
      <c r="D123" s="63" t="s">
        <v>129</v>
      </c>
      <c r="E123" s="172">
        <f t="shared" si="158"/>
        <v>0</v>
      </c>
      <c r="F123" s="172">
        <f t="shared" si="151"/>
        <v>0</v>
      </c>
      <c r="G123" s="172">
        <f t="shared" si="151"/>
        <v>0</v>
      </c>
      <c r="H123" s="172">
        <f t="shared" si="151"/>
        <v>0</v>
      </c>
      <c r="I123" s="172">
        <f t="shared" si="151"/>
        <v>0</v>
      </c>
      <c r="J123" s="172">
        <f t="shared" si="144"/>
        <v>0</v>
      </c>
      <c r="K123" s="172">
        <f t="shared" si="151"/>
        <v>0</v>
      </c>
      <c r="L123" s="211">
        <f t="shared" si="151"/>
        <v>0</v>
      </c>
      <c r="M123" s="211">
        <f t="shared" si="151"/>
        <v>0</v>
      </c>
      <c r="N123" s="211">
        <f t="shared" si="151"/>
        <v>0</v>
      </c>
      <c r="O123" s="283">
        <f t="shared" si="152"/>
        <v>0</v>
      </c>
      <c r="P123" s="211">
        <f t="shared" si="151"/>
        <v>0</v>
      </c>
      <c r="Q123" s="211">
        <f t="shared" si="151"/>
        <v>0</v>
      </c>
      <c r="R123" s="211">
        <f t="shared" si="151"/>
        <v>0</v>
      </c>
      <c r="S123" s="211">
        <f t="shared" si="153"/>
        <v>0</v>
      </c>
      <c r="T123" s="211">
        <f t="shared" si="154"/>
        <v>0</v>
      </c>
      <c r="U123" s="211">
        <f t="shared" si="154"/>
        <v>0</v>
      </c>
      <c r="V123" s="211">
        <f t="shared" si="154"/>
        <v>0</v>
      </c>
      <c r="W123" s="211">
        <f t="shared" si="155"/>
        <v>0</v>
      </c>
      <c r="X123" s="211">
        <f t="shared" si="156"/>
        <v>0</v>
      </c>
      <c r="Y123" s="211">
        <f t="shared" si="156"/>
        <v>0</v>
      </c>
      <c r="Z123" s="211">
        <f t="shared" si="156"/>
        <v>0</v>
      </c>
      <c r="AA123" s="257">
        <f t="shared" si="157"/>
        <v>0</v>
      </c>
      <c r="AB123" s="257">
        <f t="shared" si="96"/>
        <v>0</v>
      </c>
    </row>
    <row r="124" spans="1:28" s="50" customFormat="1" ht="19.5" hidden="1" customHeight="1" x14ac:dyDescent="0.2">
      <c r="A124" s="59"/>
      <c r="B124" s="51"/>
      <c r="C124" s="76" t="s">
        <v>122</v>
      </c>
      <c r="D124" s="63" t="s">
        <v>129</v>
      </c>
      <c r="E124" s="172">
        <f t="shared" si="158"/>
        <v>0</v>
      </c>
      <c r="F124" s="172">
        <f t="shared" si="151"/>
        <v>0</v>
      </c>
      <c r="G124" s="172">
        <f t="shared" si="151"/>
        <v>0</v>
      </c>
      <c r="H124" s="172">
        <f t="shared" si="151"/>
        <v>0</v>
      </c>
      <c r="I124" s="172">
        <f t="shared" si="151"/>
        <v>0</v>
      </c>
      <c r="J124" s="172">
        <f t="shared" si="144"/>
        <v>0</v>
      </c>
      <c r="K124" s="172">
        <f t="shared" si="151"/>
        <v>0</v>
      </c>
      <c r="L124" s="213">
        <f t="shared" si="151"/>
        <v>0</v>
      </c>
      <c r="M124" s="213">
        <f t="shared" si="151"/>
        <v>0</v>
      </c>
      <c r="N124" s="213">
        <f t="shared" si="151"/>
        <v>0</v>
      </c>
      <c r="O124" s="282">
        <f t="shared" si="152"/>
        <v>0</v>
      </c>
      <c r="P124" s="210">
        <f t="shared" si="151"/>
        <v>0</v>
      </c>
      <c r="Q124" s="210">
        <f t="shared" si="151"/>
        <v>0</v>
      </c>
      <c r="R124" s="210">
        <f t="shared" si="151"/>
        <v>0</v>
      </c>
      <c r="S124" s="210">
        <f t="shared" si="153"/>
        <v>0</v>
      </c>
      <c r="T124" s="210">
        <f t="shared" si="154"/>
        <v>0</v>
      </c>
      <c r="U124" s="210">
        <f t="shared" si="154"/>
        <v>0</v>
      </c>
      <c r="V124" s="210">
        <f t="shared" si="154"/>
        <v>0</v>
      </c>
      <c r="W124" s="210">
        <f t="shared" si="155"/>
        <v>0</v>
      </c>
      <c r="X124" s="210">
        <f t="shared" si="156"/>
        <v>0</v>
      </c>
      <c r="Y124" s="210">
        <f t="shared" si="156"/>
        <v>0</v>
      </c>
      <c r="Z124" s="210">
        <f t="shared" si="156"/>
        <v>0</v>
      </c>
      <c r="AA124" s="256">
        <f t="shared" si="157"/>
        <v>0</v>
      </c>
      <c r="AB124" s="257">
        <f t="shared" si="96"/>
        <v>0</v>
      </c>
    </row>
    <row r="125" spans="1:28" s="62" customFormat="1" ht="19.5" customHeight="1" x14ac:dyDescent="0.2">
      <c r="A125" s="434">
        <v>18</v>
      </c>
      <c r="B125" s="425" t="s">
        <v>69</v>
      </c>
      <c r="C125" s="426" t="s">
        <v>70</v>
      </c>
      <c r="D125" s="423">
        <f>SUM(D126:D131)</f>
        <v>0</v>
      </c>
      <c r="E125" s="173">
        <f>'1.Danh muc CPHC'!FT27</f>
        <v>1.0768519999999999</v>
      </c>
      <c r="F125" s="173">
        <f>'1.Danh muc CPHC'!FU27</f>
        <v>3.9074179999999998</v>
      </c>
      <c r="G125" s="173">
        <f>'1.Danh muc CPHC'!FV27</f>
        <v>0.96</v>
      </c>
      <c r="H125" s="173">
        <f>'1.Danh muc CPHC'!FW27</f>
        <v>0.492593</v>
      </c>
      <c r="I125" s="173">
        <f>'1.Danh muc CPHC'!FX27</f>
        <v>0.452602</v>
      </c>
      <c r="J125" s="173">
        <f>'1.Danh muc CPHC'!FY27</f>
        <v>1.905195</v>
      </c>
      <c r="K125" s="173">
        <f>'1.Danh muc CPHC'!FZ27</f>
        <v>8.9345680000000005</v>
      </c>
      <c r="L125" s="173">
        <v>0</v>
      </c>
      <c r="M125" s="173">
        <v>0</v>
      </c>
      <c r="N125" s="173">
        <v>0</v>
      </c>
      <c r="O125" s="100">
        <f>SUM(L125:N125)</f>
        <v>0</v>
      </c>
      <c r="P125" s="173">
        <v>0</v>
      </c>
      <c r="Q125" s="173">
        <v>0</v>
      </c>
      <c r="R125" s="173">
        <v>0.60899999999999999</v>
      </c>
      <c r="S125" s="236">
        <f>SUM(P125:R125)</f>
        <v>0.60899999999999999</v>
      </c>
      <c r="T125" s="173">
        <v>0</v>
      </c>
      <c r="U125" s="236">
        <v>1</v>
      </c>
      <c r="V125" s="236">
        <v>1</v>
      </c>
      <c r="W125" s="236">
        <f>SUM(T125:V125)</f>
        <v>2</v>
      </c>
      <c r="X125" s="236">
        <v>1</v>
      </c>
      <c r="Y125" s="236">
        <v>1</v>
      </c>
      <c r="Z125" s="236">
        <v>1</v>
      </c>
      <c r="AA125" s="236">
        <f>SUM(X125:Z125)</f>
        <v>3</v>
      </c>
      <c r="AB125" s="236">
        <f>AA125+W125+S125+O125</f>
        <v>5.609</v>
      </c>
    </row>
    <row r="126" spans="1:28" s="50" customFormat="1" ht="19.5" hidden="1" customHeight="1" x14ac:dyDescent="0.2">
      <c r="A126" s="59"/>
      <c r="B126" s="57">
        <v>0.3</v>
      </c>
      <c r="C126" s="76" t="s">
        <v>113</v>
      </c>
      <c r="D126" s="63" t="s">
        <v>129</v>
      </c>
      <c r="E126" s="172">
        <f>E$125*$B126</f>
        <v>0.32305559999999994</v>
      </c>
      <c r="F126" s="172">
        <f t="shared" ref="F126:N131" si="159">F$125*$B126</f>
        <v>1.1722253999999999</v>
      </c>
      <c r="G126" s="172">
        <f t="shared" si="159"/>
        <v>0.28799999999999998</v>
      </c>
      <c r="H126" s="172">
        <f t="shared" si="159"/>
        <v>0.14777789999999999</v>
      </c>
      <c r="I126" s="172">
        <f t="shared" si="159"/>
        <v>0.1357806</v>
      </c>
      <c r="J126" s="172">
        <f>SUM(G126:I126)</f>
        <v>0.57155849999999997</v>
      </c>
      <c r="K126" s="172">
        <f t="shared" si="159"/>
        <v>2.6803704000000002</v>
      </c>
      <c r="L126" s="213">
        <f t="shared" si="159"/>
        <v>0</v>
      </c>
      <c r="M126" s="213">
        <f t="shared" si="159"/>
        <v>0</v>
      </c>
      <c r="N126" s="213">
        <f t="shared" si="159"/>
        <v>0</v>
      </c>
      <c r="O126" s="282">
        <f t="shared" ref="O126:O131" si="160">SUM(L126:N126)</f>
        <v>0</v>
      </c>
      <c r="P126" s="210">
        <f t="shared" ref="P126:R131" si="161">P$125*$B126</f>
        <v>0</v>
      </c>
      <c r="Q126" s="210">
        <f t="shared" si="161"/>
        <v>0</v>
      </c>
      <c r="R126" s="210">
        <f t="shared" si="161"/>
        <v>0.1827</v>
      </c>
      <c r="S126" s="210">
        <f t="shared" ref="S126:S131" si="162">SUM(P126:R126)</f>
        <v>0.1827</v>
      </c>
      <c r="T126" s="210">
        <f t="shared" ref="T126:V131" si="163">T$125*$B126</f>
        <v>0</v>
      </c>
      <c r="U126" s="210">
        <f t="shared" si="163"/>
        <v>0.3</v>
      </c>
      <c r="V126" s="210">
        <f t="shared" si="163"/>
        <v>0.3</v>
      </c>
      <c r="W126" s="210">
        <f t="shared" ref="W126:W131" si="164">SUM(T126:V126)</f>
        <v>0.6</v>
      </c>
      <c r="X126" s="210">
        <f t="shared" ref="X126:Z131" si="165">X$125*$B126</f>
        <v>0.3</v>
      </c>
      <c r="Y126" s="210">
        <f t="shared" si="165"/>
        <v>0.3</v>
      </c>
      <c r="Z126" s="210">
        <f t="shared" si="165"/>
        <v>0.3</v>
      </c>
      <c r="AA126" s="256">
        <f>SUM(X126:Z126)</f>
        <v>0.89999999999999991</v>
      </c>
      <c r="AB126" s="257">
        <f>AA126+W126+S126+O126</f>
        <v>1.6827000000000001</v>
      </c>
    </row>
    <row r="127" spans="1:28" s="50" customFormat="1" ht="19.5" hidden="1" customHeight="1" x14ac:dyDescent="0.2">
      <c r="A127" s="59"/>
      <c r="B127" s="57">
        <v>0.3</v>
      </c>
      <c r="C127" s="76" t="s">
        <v>114</v>
      </c>
      <c r="D127" s="63" t="s">
        <v>129</v>
      </c>
      <c r="E127" s="172">
        <f t="shared" ref="E127:E131" si="166">E$125*$B127</f>
        <v>0.32305559999999994</v>
      </c>
      <c r="F127" s="172">
        <f t="shared" si="159"/>
        <v>1.1722253999999999</v>
      </c>
      <c r="G127" s="172">
        <f t="shared" si="159"/>
        <v>0.28799999999999998</v>
      </c>
      <c r="H127" s="172">
        <f t="shared" si="159"/>
        <v>0.14777789999999999</v>
      </c>
      <c r="I127" s="172">
        <f t="shared" si="159"/>
        <v>0.1357806</v>
      </c>
      <c r="J127" s="172">
        <f t="shared" ref="J127:J131" si="167">SUM(G127:I127)</f>
        <v>0.57155849999999997</v>
      </c>
      <c r="K127" s="172">
        <f t="shared" si="159"/>
        <v>2.6803704000000002</v>
      </c>
      <c r="L127" s="213">
        <f t="shared" si="159"/>
        <v>0</v>
      </c>
      <c r="M127" s="213">
        <f t="shared" si="159"/>
        <v>0</v>
      </c>
      <c r="N127" s="213">
        <f t="shared" si="159"/>
        <v>0</v>
      </c>
      <c r="O127" s="282">
        <f t="shared" si="160"/>
        <v>0</v>
      </c>
      <c r="P127" s="210">
        <f t="shared" si="161"/>
        <v>0</v>
      </c>
      <c r="Q127" s="210">
        <f t="shared" si="161"/>
        <v>0</v>
      </c>
      <c r="R127" s="210">
        <f t="shared" si="161"/>
        <v>0.1827</v>
      </c>
      <c r="S127" s="210">
        <f t="shared" si="162"/>
        <v>0.1827</v>
      </c>
      <c r="T127" s="210">
        <f t="shared" si="163"/>
        <v>0</v>
      </c>
      <c r="U127" s="210">
        <f t="shared" si="163"/>
        <v>0.3</v>
      </c>
      <c r="V127" s="210">
        <f t="shared" si="163"/>
        <v>0.3</v>
      </c>
      <c r="W127" s="210">
        <f t="shared" si="164"/>
        <v>0.6</v>
      </c>
      <c r="X127" s="210">
        <f t="shared" si="165"/>
        <v>0.3</v>
      </c>
      <c r="Y127" s="210">
        <f t="shared" si="165"/>
        <v>0.3</v>
      </c>
      <c r="Z127" s="210">
        <f t="shared" si="165"/>
        <v>0.3</v>
      </c>
      <c r="AA127" s="256">
        <f t="shared" ref="AA127:AA131" si="168">SUM(X127:Z127)</f>
        <v>0.89999999999999991</v>
      </c>
      <c r="AB127" s="257">
        <f t="shared" ref="AB127:AB131" si="169">AA127+W127+S127+O127</f>
        <v>1.6827000000000001</v>
      </c>
    </row>
    <row r="128" spans="1:28" s="50" customFormat="1" ht="19.5" hidden="1" customHeight="1" x14ac:dyDescent="0.2">
      <c r="A128" s="59"/>
      <c r="B128" s="57">
        <v>0.2</v>
      </c>
      <c r="C128" s="76" t="s">
        <v>117</v>
      </c>
      <c r="D128" s="63" t="s">
        <v>129</v>
      </c>
      <c r="E128" s="172">
        <f t="shared" si="166"/>
        <v>0.21537039999999999</v>
      </c>
      <c r="F128" s="172">
        <f t="shared" si="159"/>
        <v>0.78148360000000006</v>
      </c>
      <c r="G128" s="172">
        <f t="shared" si="159"/>
        <v>0.192</v>
      </c>
      <c r="H128" s="172">
        <f t="shared" si="159"/>
        <v>9.8518600000000012E-2</v>
      </c>
      <c r="I128" s="172">
        <f t="shared" si="159"/>
        <v>9.0520400000000001E-2</v>
      </c>
      <c r="J128" s="172">
        <f t="shared" si="167"/>
        <v>0.38103900000000002</v>
      </c>
      <c r="K128" s="172">
        <f t="shared" si="159"/>
        <v>1.7869136000000001</v>
      </c>
      <c r="L128" s="213">
        <f t="shared" si="159"/>
        <v>0</v>
      </c>
      <c r="M128" s="213">
        <f t="shared" si="159"/>
        <v>0</v>
      </c>
      <c r="N128" s="213">
        <f t="shared" si="159"/>
        <v>0</v>
      </c>
      <c r="O128" s="282">
        <f t="shared" si="160"/>
        <v>0</v>
      </c>
      <c r="P128" s="210">
        <f t="shared" si="161"/>
        <v>0</v>
      </c>
      <c r="Q128" s="210">
        <f t="shared" si="161"/>
        <v>0</v>
      </c>
      <c r="R128" s="210">
        <f t="shared" si="161"/>
        <v>0.12180000000000001</v>
      </c>
      <c r="S128" s="210">
        <f t="shared" si="162"/>
        <v>0.12180000000000001</v>
      </c>
      <c r="T128" s="210">
        <f t="shared" si="163"/>
        <v>0</v>
      </c>
      <c r="U128" s="210">
        <f t="shared" si="163"/>
        <v>0.2</v>
      </c>
      <c r="V128" s="210">
        <f t="shared" si="163"/>
        <v>0.2</v>
      </c>
      <c r="W128" s="210">
        <f t="shared" si="164"/>
        <v>0.4</v>
      </c>
      <c r="X128" s="210">
        <f t="shared" si="165"/>
        <v>0.2</v>
      </c>
      <c r="Y128" s="210">
        <f t="shared" si="165"/>
        <v>0.2</v>
      </c>
      <c r="Z128" s="210">
        <f t="shared" si="165"/>
        <v>0.2</v>
      </c>
      <c r="AA128" s="256">
        <f t="shared" si="168"/>
        <v>0.60000000000000009</v>
      </c>
      <c r="AB128" s="257">
        <f t="shared" si="169"/>
        <v>1.1217999999999999</v>
      </c>
    </row>
    <row r="129" spans="1:28" s="50" customFormat="1" ht="19.5" hidden="1" customHeight="1" x14ac:dyDescent="0.2">
      <c r="A129" s="59"/>
      <c r="B129" s="57">
        <v>0.2</v>
      </c>
      <c r="C129" s="76" t="s">
        <v>118</v>
      </c>
      <c r="D129" s="63" t="s">
        <v>129</v>
      </c>
      <c r="E129" s="172">
        <f t="shared" si="166"/>
        <v>0.21537039999999999</v>
      </c>
      <c r="F129" s="172">
        <f t="shared" si="159"/>
        <v>0.78148360000000006</v>
      </c>
      <c r="G129" s="172">
        <f t="shared" si="159"/>
        <v>0.192</v>
      </c>
      <c r="H129" s="172">
        <f t="shared" si="159"/>
        <v>9.8518600000000012E-2</v>
      </c>
      <c r="I129" s="172">
        <f t="shared" si="159"/>
        <v>9.0520400000000001E-2</v>
      </c>
      <c r="J129" s="172">
        <f t="shared" si="167"/>
        <v>0.38103900000000002</v>
      </c>
      <c r="K129" s="172">
        <f t="shared" si="159"/>
        <v>1.7869136000000001</v>
      </c>
      <c r="L129" s="213">
        <f t="shared" si="159"/>
        <v>0</v>
      </c>
      <c r="M129" s="213">
        <f t="shared" si="159"/>
        <v>0</v>
      </c>
      <c r="N129" s="213">
        <f t="shared" si="159"/>
        <v>0</v>
      </c>
      <c r="O129" s="282">
        <f t="shared" si="160"/>
        <v>0</v>
      </c>
      <c r="P129" s="210">
        <f t="shared" si="161"/>
        <v>0</v>
      </c>
      <c r="Q129" s="210">
        <f t="shared" si="161"/>
        <v>0</v>
      </c>
      <c r="R129" s="210">
        <f t="shared" si="161"/>
        <v>0.12180000000000001</v>
      </c>
      <c r="S129" s="210">
        <f t="shared" si="162"/>
        <v>0.12180000000000001</v>
      </c>
      <c r="T129" s="210">
        <f t="shared" si="163"/>
        <v>0</v>
      </c>
      <c r="U129" s="210">
        <f t="shared" si="163"/>
        <v>0.2</v>
      </c>
      <c r="V129" s="210">
        <f t="shared" si="163"/>
        <v>0.2</v>
      </c>
      <c r="W129" s="210">
        <f t="shared" si="164"/>
        <v>0.4</v>
      </c>
      <c r="X129" s="210">
        <f t="shared" si="165"/>
        <v>0.2</v>
      </c>
      <c r="Y129" s="210">
        <f t="shared" si="165"/>
        <v>0.2</v>
      </c>
      <c r="Z129" s="210">
        <f t="shared" si="165"/>
        <v>0.2</v>
      </c>
      <c r="AA129" s="256">
        <f t="shared" si="168"/>
        <v>0.60000000000000009</v>
      </c>
      <c r="AB129" s="257">
        <f t="shared" si="169"/>
        <v>1.1217999999999999</v>
      </c>
    </row>
    <row r="130" spans="1:28" s="50" customFormat="1" ht="19.5" hidden="1" customHeight="1" x14ac:dyDescent="0.2">
      <c r="A130" s="59"/>
      <c r="B130" s="51"/>
      <c r="C130" s="76" t="s">
        <v>121</v>
      </c>
      <c r="D130" s="63" t="s">
        <v>129</v>
      </c>
      <c r="E130" s="172">
        <f t="shared" si="166"/>
        <v>0</v>
      </c>
      <c r="F130" s="172">
        <f t="shared" si="159"/>
        <v>0</v>
      </c>
      <c r="G130" s="172">
        <f t="shared" si="159"/>
        <v>0</v>
      </c>
      <c r="H130" s="172">
        <f t="shared" si="159"/>
        <v>0</v>
      </c>
      <c r="I130" s="172">
        <f t="shared" si="159"/>
        <v>0</v>
      </c>
      <c r="J130" s="172">
        <f t="shared" si="167"/>
        <v>0</v>
      </c>
      <c r="K130" s="172">
        <f t="shared" si="159"/>
        <v>0</v>
      </c>
      <c r="L130" s="213">
        <f t="shared" si="159"/>
        <v>0</v>
      </c>
      <c r="M130" s="213">
        <f t="shared" si="159"/>
        <v>0</v>
      </c>
      <c r="N130" s="213">
        <f t="shared" si="159"/>
        <v>0</v>
      </c>
      <c r="O130" s="282">
        <f t="shared" si="160"/>
        <v>0</v>
      </c>
      <c r="P130" s="210">
        <f t="shared" si="161"/>
        <v>0</v>
      </c>
      <c r="Q130" s="210">
        <f t="shared" si="161"/>
        <v>0</v>
      </c>
      <c r="R130" s="210">
        <f t="shared" si="161"/>
        <v>0</v>
      </c>
      <c r="S130" s="210">
        <f t="shared" si="162"/>
        <v>0</v>
      </c>
      <c r="T130" s="210">
        <f t="shared" si="163"/>
        <v>0</v>
      </c>
      <c r="U130" s="210">
        <f t="shared" si="163"/>
        <v>0</v>
      </c>
      <c r="V130" s="210">
        <f t="shared" si="163"/>
        <v>0</v>
      </c>
      <c r="W130" s="210">
        <f t="shared" si="164"/>
        <v>0</v>
      </c>
      <c r="X130" s="210">
        <f t="shared" si="165"/>
        <v>0</v>
      </c>
      <c r="Y130" s="210">
        <f t="shared" si="165"/>
        <v>0</v>
      </c>
      <c r="Z130" s="210">
        <f t="shared" si="165"/>
        <v>0</v>
      </c>
      <c r="AA130" s="256">
        <f t="shared" si="168"/>
        <v>0</v>
      </c>
      <c r="AB130" s="257">
        <f t="shared" si="169"/>
        <v>0</v>
      </c>
    </row>
    <row r="131" spans="1:28" s="50" customFormat="1" ht="19.5" hidden="1" customHeight="1" x14ac:dyDescent="0.2">
      <c r="A131" s="59"/>
      <c r="B131" s="51"/>
      <c r="C131" s="76" t="s">
        <v>122</v>
      </c>
      <c r="D131" s="63" t="s">
        <v>129</v>
      </c>
      <c r="E131" s="172">
        <f t="shared" si="166"/>
        <v>0</v>
      </c>
      <c r="F131" s="172">
        <f t="shared" si="159"/>
        <v>0</v>
      </c>
      <c r="G131" s="172">
        <f t="shared" si="159"/>
        <v>0</v>
      </c>
      <c r="H131" s="172">
        <f t="shared" si="159"/>
        <v>0</v>
      </c>
      <c r="I131" s="172">
        <f t="shared" si="159"/>
        <v>0</v>
      </c>
      <c r="J131" s="172">
        <f t="shared" si="167"/>
        <v>0</v>
      </c>
      <c r="K131" s="172">
        <f t="shared" si="159"/>
        <v>0</v>
      </c>
      <c r="L131" s="213">
        <f t="shared" si="159"/>
        <v>0</v>
      </c>
      <c r="M131" s="213">
        <f t="shared" si="159"/>
        <v>0</v>
      </c>
      <c r="N131" s="213">
        <f t="shared" si="159"/>
        <v>0</v>
      </c>
      <c r="O131" s="282">
        <f t="shared" si="160"/>
        <v>0</v>
      </c>
      <c r="P131" s="210">
        <f t="shared" si="161"/>
        <v>0</v>
      </c>
      <c r="Q131" s="210">
        <f t="shared" si="161"/>
        <v>0</v>
      </c>
      <c r="R131" s="210">
        <f t="shared" si="161"/>
        <v>0</v>
      </c>
      <c r="S131" s="210">
        <f t="shared" si="162"/>
        <v>0</v>
      </c>
      <c r="T131" s="210">
        <f t="shared" si="163"/>
        <v>0</v>
      </c>
      <c r="U131" s="210">
        <f t="shared" si="163"/>
        <v>0</v>
      </c>
      <c r="V131" s="210">
        <f t="shared" si="163"/>
        <v>0</v>
      </c>
      <c r="W131" s="210">
        <f t="shared" si="164"/>
        <v>0</v>
      </c>
      <c r="X131" s="210">
        <f t="shared" si="165"/>
        <v>0</v>
      </c>
      <c r="Y131" s="210">
        <f t="shared" si="165"/>
        <v>0</v>
      </c>
      <c r="Z131" s="210">
        <f t="shared" si="165"/>
        <v>0</v>
      </c>
      <c r="AA131" s="256">
        <f t="shared" si="168"/>
        <v>0</v>
      </c>
      <c r="AB131" s="257">
        <f t="shared" si="169"/>
        <v>0</v>
      </c>
    </row>
    <row r="132" spans="1:28" s="62" customFormat="1" ht="19.5" customHeight="1" x14ac:dyDescent="0.2">
      <c r="A132" s="434">
        <v>19</v>
      </c>
      <c r="B132" s="425" t="s">
        <v>71</v>
      </c>
      <c r="C132" s="426" t="s">
        <v>72</v>
      </c>
      <c r="D132" s="423">
        <f>SUM(D133:D138)</f>
        <v>0</v>
      </c>
      <c r="E132" s="173">
        <f>'1.Danh muc CPHC'!FT28</f>
        <v>0</v>
      </c>
      <c r="F132" s="173">
        <f>'1.Danh muc CPHC'!FU28</f>
        <v>0</v>
      </c>
      <c r="G132" s="173">
        <f>'1.Danh muc CPHC'!FV28</f>
        <v>0.843333</v>
      </c>
      <c r="H132" s="173">
        <f>'1.Danh muc CPHC'!FW28</f>
        <v>0.64714799999999995</v>
      </c>
      <c r="I132" s="173">
        <f>'1.Danh muc CPHC'!FX28</f>
        <v>1.1247229999999999</v>
      </c>
      <c r="J132" s="173">
        <f>'1.Danh muc CPHC'!FY28</f>
        <v>2.6152039999999999</v>
      </c>
      <c r="K132" s="173">
        <f>'1.Danh muc CPHC'!FZ28</f>
        <v>2.6152039999999999</v>
      </c>
      <c r="L132" s="173">
        <v>0</v>
      </c>
      <c r="M132" s="173">
        <v>0</v>
      </c>
      <c r="N132" s="173">
        <v>0</v>
      </c>
      <c r="O132" s="100">
        <f>SUM(L132:N132)</f>
        <v>0</v>
      </c>
      <c r="P132" s="173">
        <v>0</v>
      </c>
      <c r="Q132" s="173">
        <v>0</v>
      </c>
      <c r="R132" s="173">
        <v>0</v>
      </c>
      <c r="S132" s="236">
        <f>SUM(P132:R132)</f>
        <v>0</v>
      </c>
      <c r="T132" s="173">
        <v>2.0270000000000001</v>
      </c>
      <c r="U132" s="173">
        <v>0.4</v>
      </c>
      <c r="V132" s="173">
        <v>0.4</v>
      </c>
      <c r="W132" s="236">
        <f>SUM(T132:V132)</f>
        <v>2.827</v>
      </c>
      <c r="X132" s="236">
        <v>0.4</v>
      </c>
      <c r="Y132" s="236">
        <v>0.4</v>
      </c>
      <c r="Z132" s="236">
        <v>0.4</v>
      </c>
      <c r="AA132" s="236">
        <f>SUM(X132:Z132)</f>
        <v>1.2000000000000002</v>
      </c>
      <c r="AB132" s="236">
        <f t="shared" si="96"/>
        <v>4.0270000000000001</v>
      </c>
    </row>
    <row r="133" spans="1:28" s="50" customFormat="1" ht="19.5" hidden="1" customHeight="1" x14ac:dyDescent="0.2">
      <c r="A133" s="59"/>
      <c r="B133" s="57">
        <v>0.3</v>
      </c>
      <c r="C133" s="76" t="s">
        <v>113</v>
      </c>
      <c r="D133" s="63" t="s">
        <v>129</v>
      </c>
      <c r="E133" s="172">
        <f>E$132*$B133</f>
        <v>0</v>
      </c>
      <c r="F133" s="172">
        <f t="shared" ref="F133:U138" si="170">F$132*$B133</f>
        <v>0</v>
      </c>
      <c r="G133" s="172">
        <f t="shared" si="170"/>
        <v>0.2529999</v>
      </c>
      <c r="H133" s="172">
        <f t="shared" si="170"/>
        <v>0.19414439999999997</v>
      </c>
      <c r="I133" s="172">
        <f t="shared" si="170"/>
        <v>0.33741689999999996</v>
      </c>
      <c r="J133" s="172">
        <f t="shared" ref="J133" si="171">SUM(G133:I133)</f>
        <v>0.78456119999999996</v>
      </c>
      <c r="K133" s="172">
        <f t="shared" si="170"/>
        <v>0.78456119999999996</v>
      </c>
      <c r="L133" s="213">
        <f t="shared" si="170"/>
        <v>0</v>
      </c>
      <c r="M133" s="213">
        <f t="shared" si="170"/>
        <v>0</v>
      </c>
      <c r="N133" s="213">
        <f t="shared" si="170"/>
        <v>0</v>
      </c>
      <c r="O133" s="282">
        <f t="shared" ref="O133:O138" si="172">SUM(L133:N133)</f>
        <v>0</v>
      </c>
      <c r="P133" s="210">
        <f t="shared" si="170"/>
        <v>0</v>
      </c>
      <c r="Q133" s="210">
        <f t="shared" si="170"/>
        <v>0</v>
      </c>
      <c r="R133" s="210">
        <f t="shared" si="170"/>
        <v>0</v>
      </c>
      <c r="S133" s="210">
        <f t="shared" ref="S133:S138" si="173">SUM(P133:R133)</f>
        <v>0</v>
      </c>
      <c r="T133" s="210">
        <f t="shared" si="170"/>
        <v>0.60809999999999997</v>
      </c>
      <c r="U133" s="210">
        <f t="shared" si="170"/>
        <v>0.12</v>
      </c>
      <c r="V133" s="210">
        <f t="shared" ref="T133:V138" si="174">V$132*$B133</f>
        <v>0.12</v>
      </c>
      <c r="W133" s="210">
        <f t="shared" ref="W133:W138" si="175">SUM(T133:V133)</f>
        <v>0.84809999999999997</v>
      </c>
      <c r="X133" s="210">
        <f t="shared" ref="X133:Z138" si="176">X$132*$B133</f>
        <v>0.12</v>
      </c>
      <c r="Y133" s="210">
        <f t="shared" si="176"/>
        <v>0.12</v>
      </c>
      <c r="Z133" s="210">
        <f t="shared" si="176"/>
        <v>0.12</v>
      </c>
      <c r="AA133" s="256">
        <f>SUM(X133:Z133)</f>
        <v>0.36</v>
      </c>
      <c r="AB133" s="257">
        <f>AA133+W133+S133+O133</f>
        <v>1.2081</v>
      </c>
    </row>
    <row r="134" spans="1:28" s="50" customFormat="1" ht="19.5" hidden="1" customHeight="1" x14ac:dyDescent="0.2">
      <c r="A134" s="59"/>
      <c r="B134" s="57">
        <v>0.3</v>
      </c>
      <c r="C134" s="76" t="s">
        <v>114</v>
      </c>
      <c r="D134" s="63" t="s">
        <v>129</v>
      </c>
      <c r="E134" s="172">
        <f t="shared" ref="E134:E138" si="177">E$132*$B134</f>
        <v>0</v>
      </c>
      <c r="F134" s="172">
        <f t="shared" si="170"/>
        <v>0</v>
      </c>
      <c r="G134" s="172">
        <f t="shared" si="170"/>
        <v>0.2529999</v>
      </c>
      <c r="H134" s="172">
        <f t="shared" si="170"/>
        <v>0.19414439999999997</v>
      </c>
      <c r="I134" s="172">
        <f t="shared" si="170"/>
        <v>0.33741689999999996</v>
      </c>
      <c r="J134" s="172">
        <f t="shared" si="144"/>
        <v>0.78456119999999996</v>
      </c>
      <c r="K134" s="172">
        <f t="shared" si="170"/>
        <v>0.78456119999999996</v>
      </c>
      <c r="L134" s="213">
        <f t="shared" si="170"/>
        <v>0</v>
      </c>
      <c r="M134" s="213">
        <f t="shared" si="170"/>
        <v>0</v>
      </c>
      <c r="N134" s="213">
        <f t="shared" si="170"/>
        <v>0</v>
      </c>
      <c r="O134" s="282">
        <f t="shared" si="172"/>
        <v>0</v>
      </c>
      <c r="P134" s="210">
        <f t="shared" si="170"/>
        <v>0</v>
      </c>
      <c r="Q134" s="210">
        <f t="shared" si="170"/>
        <v>0</v>
      </c>
      <c r="R134" s="210">
        <f t="shared" si="170"/>
        <v>0</v>
      </c>
      <c r="S134" s="210">
        <f t="shared" si="173"/>
        <v>0</v>
      </c>
      <c r="T134" s="210">
        <f t="shared" si="174"/>
        <v>0.60809999999999997</v>
      </c>
      <c r="U134" s="210">
        <f t="shared" si="174"/>
        <v>0.12</v>
      </c>
      <c r="V134" s="210">
        <f t="shared" si="174"/>
        <v>0.12</v>
      </c>
      <c r="W134" s="210">
        <f t="shared" si="175"/>
        <v>0.84809999999999997</v>
      </c>
      <c r="X134" s="210">
        <f t="shared" si="176"/>
        <v>0.12</v>
      </c>
      <c r="Y134" s="210">
        <f t="shared" si="176"/>
        <v>0.12</v>
      </c>
      <c r="Z134" s="210">
        <f t="shared" si="176"/>
        <v>0.12</v>
      </c>
      <c r="AA134" s="256">
        <f t="shared" ref="AA134:AA138" si="178">SUM(X134:Z134)</f>
        <v>0.36</v>
      </c>
      <c r="AB134" s="257">
        <f t="shared" ref="AB134:AB196" si="179">AA134+W134+S134+O134</f>
        <v>1.2081</v>
      </c>
    </row>
    <row r="135" spans="1:28" s="50" customFormat="1" ht="19.5" hidden="1" customHeight="1" x14ac:dyDescent="0.2">
      <c r="A135" s="59"/>
      <c r="B135" s="57">
        <v>0.2</v>
      </c>
      <c r="C135" s="76" t="s">
        <v>117</v>
      </c>
      <c r="D135" s="63" t="s">
        <v>129</v>
      </c>
      <c r="E135" s="172">
        <f t="shared" si="177"/>
        <v>0</v>
      </c>
      <c r="F135" s="172">
        <f t="shared" si="170"/>
        <v>0</v>
      </c>
      <c r="G135" s="172">
        <f t="shared" si="170"/>
        <v>0.1686666</v>
      </c>
      <c r="H135" s="172">
        <f t="shared" si="170"/>
        <v>0.12942960000000001</v>
      </c>
      <c r="I135" s="172">
        <f t="shared" si="170"/>
        <v>0.22494459999999999</v>
      </c>
      <c r="J135" s="172">
        <f t="shared" si="144"/>
        <v>0.52304079999999997</v>
      </c>
      <c r="K135" s="172">
        <f t="shared" si="170"/>
        <v>0.52304079999999997</v>
      </c>
      <c r="L135" s="213">
        <f t="shared" si="170"/>
        <v>0</v>
      </c>
      <c r="M135" s="213">
        <f t="shared" si="170"/>
        <v>0</v>
      </c>
      <c r="N135" s="213">
        <f t="shared" si="170"/>
        <v>0</v>
      </c>
      <c r="O135" s="282">
        <f t="shared" si="172"/>
        <v>0</v>
      </c>
      <c r="P135" s="210">
        <f t="shared" si="170"/>
        <v>0</v>
      </c>
      <c r="Q135" s="210">
        <f t="shared" si="170"/>
        <v>0</v>
      </c>
      <c r="R135" s="210">
        <f t="shared" si="170"/>
        <v>0</v>
      </c>
      <c r="S135" s="210">
        <f t="shared" si="173"/>
        <v>0</v>
      </c>
      <c r="T135" s="210">
        <f t="shared" si="174"/>
        <v>0.40540000000000004</v>
      </c>
      <c r="U135" s="210">
        <f t="shared" si="174"/>
        <v>8.0000000000000016E-2</v>
      </c>
      <c r="V135" s="210">
        <f t="shared" si="174"/>
        <v>8.0000000000000016E-2</v>
      </c>
      <c r="W135" s="210">
        <f t="shared" si="175"/>
        <v>0.56540000000000012</v>
      </c>
      <c r="X135" s="210">
        <f t="shared" si="176"/>
        <v>8.0000000000000016E-2</v>
      </c>
      <c r="Y135" s="210">
        <f t="shared" si="176"/>
        <v>8.0000000000000016E-2</v>
      </c>
      <c r="Z135" s="210">
        <f t="shared" si="176"/>
        <v>8.0000000000000016E-2</v>
      </c>
      <c r="AA135" s="256">
        <f t="shared" si="178"/>
        <v>0.24000000000000005</v>
      </c>
      <c r="AB135" s="257">
        <f t="shared" si="179"/>
        <v>0.80540000000000012</v>
      </c>
    </row>
    <row r="136" spans="1:28" s="50" customFormat="1" ht="19.5" hidden="1" customHeight="1" x14ac:dyDescent="0.2">
      <c r="A136" s="59"/>
      <c r="B136" s="57">
        <v>0.2</v>
      </c>
      <c r="C136" s="76" t="s">
        <v>118</v>
      </c>
      <c r="D136" s="63" t="s">
        <v>129</v>
      </c>
      <c r="E136" s="172">
        <f t="shared" si="177"/>
        <v>0</v>
      </c>
      <c r="F136" s="172">
        <f t="shared" si="170"/>
        <v>0</v>
      </c>
      <c r="G136" s="172">
        <f t="shared" si="170"/>
        <v>0.1686666</v>
      </c>
      <c r="H136" s="172">
        <f t="shared" si="170"/>
        <v>0.12942960000000001</v>
      </c>
      <c r="I136" s="172">
        <f t="shared" si="170"/>
        <v>0.22494459999999999</v>
      </c>
      <c r="J136" s="172">
        <f t="shared" si="144"/>
        <v>0.52304079999999997</v>
      </c>
      <c r="K136" s="172">
        <f t="shared" si="170"/>
        <v>0.52304079999999997</v>
      </c>
      <c r="L136" s="213">
        <f t="shared" si="170"/>
        <v>0</v>
      </c>
      <c r="M136" s="213">
        <f t="shared" si="170"/>
        <v>0</v>
      </c>
      <c r="N136" s="213">
        <f t="shared" si="170"/>
        <v>0</v>
      </c>
      <c r="O136" s="282">
        <f t="shared" si="172"/>
        <v>0</v>
      </c>
      <c r="P136" s="210">
        <f t="shared" si="170"/>
        <v>0</v>
      </c>
      <c r="Q136" s="210">
        <f t="shared" si="170"/>
        <v>0</v>
      </c>
      <c r="R136" s="210">
        <f t="shared" si="170"/>
        <v>0</v>
      </c>
      <c r="S136" s="210">
        <f t="shared" si="173"/>
        <v>0</v>
      </c>
      <c r="T136" s="210">
        <f t="shared" si="174"/>
        <v>0.40540000000000004</v>
      </c>
      <c r="U136" s="210">
        <f t="shared" si="174"/>
        <v>8.0000000000000016E-2</v>
      </c>
      <c r="V136" s="210">
        <f t="shared" si="174"/>
        <v>8.0000000000000016E-2</v>
      </c>
      <c r="W136" s="210">
        <f t="shared" si="175"/>
        <v>0.56540000000000012</v>
      </c>
      <c r="X136" s="210">
        <f t="shared" si="176"/>
        <v>8.0000000000000016E-2</v>
      </c>
      <c r="Y136" s="210">
        <f t="shared" si="176"/>
        <v>8.0000000000000016E-2</v>
      </c>
      <c r="Z136" s="210">
        <f t="shared" si="176"/>
        <v>8.0000000000000016E-2</v>
      </c>
      <c r="AA136" s="256">
        <f t="shared" si="178"/>
        <v>0.24000000000000005</v>
      </c>
      <c r="AB136" s="257">
        <f t="shared" si="179"/>
        <v>0.80540000000000012</v>
      </c>
    </row>
    <row r="137" spans="1:28" s="50" customFormat="1" ht="19.5" hidden="1" customHeight="1" x14ac:dyDescent="0.2">
      <c r="A137" s="59"/>
      <c r="B137" s="51"/>
      <c r="C137" s="76" t="s">
        <v>121</v>
      </c>
      <c r="D137" s="63" t="s">
        <v>129</v>
      </c>
      <c r="E137" s="172">
        <f t="shared" si="177"/>
        <v>0</v>
      </c>
      <c r="F137" s="172">
        <f t="shared" si="170"/>
        <v>0</v>
      </c>
      <c r="G137" s="172">
        <f t="shared" si="170"/>
        <v>0</v>
      </c>
      <c r="H137" s="172">
        <f t="shared" si="170"/>
        <v>0</v>
      </c>
      <c r="I137" s="172">
        <f t="shared" si="170"/>
        <v>0</v>
      </c>
      <c r="J137" s="172">
        <f t="shared" si="144"/>
        <v>0</v>
      </c>
      <c r="K137" s="172">
        <f t="shared" si="170"/>
        <v>0</v>
      </c>
      <c r="L137" s="213">
        <f t="shared" si="170"/>
        <v>0</v>
      </c>
      <c r="M137" s="213">
        <f t="shared" si="170"/>
        <v>0</v>
      </c>
      <c r="N137" s="213">
        <f t="shared" si="170"/>
        <v>0</v>
      </c>
      <c r="O137" s="282">
        <f t="shared" si="172"/>
        <v>0</v>
      </c>
      <c r="P137" s="210">
        <f t="shared" si="170"/>
        <v>0</v>
      </c>
      <c r="Q137" s="210">
        <f t="shared" si="170"/>
        <v>0</v>
      </c>
      <c r="R137" s="210">
        <f t="shared" si="170"/>
        <v>0</v>
      </c>
      <c r="S137" s="210">
        <f t="shared" si="173"/>
        <v>0</v>
      </c>
      <c r="T137" s="210">
        <f t="shared" si="174"/>
        <v>0</v>
      </c>
      <c r="U137" s="210">
        <f t="shared" si="174"/>
        <v>0</v>
      </c>
      <c r="V137" s="210">
        <f t="shared" si="174"/>
        <v>0</v>
      </c>
      <c r="W137" s="210">
        <f t="shared" si="175"/>
        <v>0</v>
      </c>
      <c r="X137" s="210">
        <f t="shared" si="176"/>
        <v>0</v>
      </c>
      <c r="Y137" s="210">
        <f t="shared" si="176"/>
        <v>0</v>
      </c>
      <c r="Z137" s="210">
        <f t="shared" si="176"/>
        <v>0</v>
      </c>
      <c r="AA137" s="256">
        <f t="shared" si="178"/>
        <v>0</v>
      </c>
      <c r="AB137" s="257">
        <f t="shared" si="179"/>
        <v>0</v>
      </c>
    </row>
    <row r="138" spans="1:28" s="50" customFormat="1" ht="19.5" hidden="1" customHeight="1" x14ac:dyDescent="0.2">
      <c r="A138" s="59"/>
      <c r="B138" s="51"/>
      <c r="C138" s="76" t="s">
        <v>122</v>
      </c>
      <c r="D138" s="63" t="s">
        <v>129</v>
      </c>
      <c r="E138" s="172">
        <f t="shared" si="177"/>
        <v>0</v>
      </c>
      <c r="F138" s="172">
        <f t="shared" si="170"/>
        <v>0</v>
      </c>
      <c r="G138" s="172">
        <f t="shared" si="170"/>
        <v>0</v>
      </c>
      <c r="H138" s="172">
        <f t="shared" si="170"/>
        <v>0</v>
      </c>
      <c r="I138" s="172">
        <f t="shared" si="170"/>
        <v>0</v>
      </c>
      <c r="J138" s="172">
        <f t="shared" si="144"/>
        <v>0</v>
      </c>
      <c r="K138" s="172">
        <f t="shared" si="170"/>
        <v>0</v>
      </c>
      <c r="L138" s="213">
        <f t="shared" si="170"/>
        <v>0</v>
      </c>
      <c r="M138" s="213">
        <f t="shared" si="170"/>
        <v>0</v>
      </c>
      <c r="N138" s="213">
        <f t="shared" si="170"/>
        <v>0</v>
      </c>
      <c r="O138" s="282">
        <f t="shared" si="172"/>
        <v>0</v>
      </c>
      <c r="P138" s="210">
        <f t="shared" si="170"/>
        <v>0</v>
      </c>
      <c r="Q138" s="210">
        <f t="shared" si="170"/>
        <v>0</v>
      </c>
      <c r="R138" s="210">
        <f t="shared" si="170"/>
        <v>0</v>
      </c>
      <c r="S138" s="210">
        <f t="shared" si="173"/>
        <v>0</v>
      </c>
      <c r="T138" s="210">
        <f t="shared" si="174"/>
        <v>0</v>
      </c>
      <c r="U138" s="210">
        <f t="shared" si="174"/>
        <v>0</v>
      </c>
      <c r="V138" s="210">
        <f t="shared" si="174"/>
        <v>0</v>
      </c>
      <c r="W138" s="210">
        <f t="shared" si="175"/>
        <v>0</v>
      </c>
      <c r="X138" s="210">
        <f t="shared" si="176"/>
        <v>0</v>
      </c>
      <c r="Y138" s="210">
        <f t="shared" si="176"/>
        <v>0</v>
      </c>
      <c r="Z138" s="210">
        <f t="shared" si="176"/>
        <v>0</v>
      </c>
      <c r="AA138" s="256">
        <f t="shared" si="178"/>
        <v>0</v>
      </c>
      <c r="AB138" s="257">
        <f t="shared" si="179"/>
        <v>0</v>
      </c>
    </row>
    <row r="139" spans="1:28" s="50" customFormat="1" ht="19.5" customHeight="1" x14ac:dyDescent="0.2">
      <c r="A139" s="414" t="s">
        <v>73</v>
      </c>
      <c r="B139" s="415"/>
      <c r="C139" s="416" t="s">
        <v>74</v>
      </c>
      <c r="D139" s="417"/>
      <c r="E139" s="208">
        <f>E140+E147+E154+E161+E168</f>
        <v>11.451750000000001</v>
      </c>
      <c r="F139" s="208">
        <f t="shared" ref="F139:J139" si="180">F140+F147+F154+F161+F168</f>
        <v>24.014316000000001</v>
      </c>
      <c r="G139" s="208">
        <f t="shared" si="180"/>
        <v>6.9618519999999995</v>
      </c>
      <c r="H139" s="208">
        <f t="shared" si="180"/>
        <v>4.538176</v>
      </c>
      <c r="I139" s="208">
        <f t="shared" si="180"/>
        <v>4.3793869999999995</v>
      </c>
      <c r="J139" s="208">
        <f t="shared" si="180"/>
        <v>15.879414999999998</v>
      </c>
      <c r="K139" s="208">
        <f t="shared" ref="K139" si="181">K140+K147+K154+K161+K168</f>
        <v>112.59433499999999</v>
      </c>
      <c r="L139" s="206">
        <f>L140+L147+L154+L161+L168</f>
        <v>4.339175</v>
      </c>
      <c r="M139" s="206">
        <f t="shared" ref="M139:N139" si="182">M140+M147+M154+M161+M168</f>
        <v>4.9286979999999998</v>
      </c>
      <c r="N139" s="206">
        <f t="shared" si="182"/>
        <v>6.6336709999999997</v>
      </c>
      <c r="O139" s="206">
        <f>O140+O147+O154+O161+O168</f>
        <v>15.901543999999999</v>
      </c>
      <c r="P139" s="206">
        <f>P140+P147+P154+P161+P168</f>
        <v>4.8599839999999999</v>
      </c>
      <c r="Q139" s="206">
        <f>Q140+Q147+Q154+Q161+Q168</f>
        <v>9.8215780000000006</v>
      </c>
      <c r="R139" s="206">
        <f t="shared" ref="R139" si="183">R140+R147+R154+R161+R168</f>
        <v>6.0401349999999994</v>
      </c>
      <c r="S139" s="206">
        <f>S140+S147+S154+S161+S168</f>
        <v>20.721696999999999</v>
      </c>
      <c r="T139" s="206">
        <f>T140+T147+T154+T161+T168</f>
        <v>7.0798990000000002</v>
      </c>
      <c r="U139" s="206">
        <f t="shared" ref="U139:V139" si="184">U140+U147+U154+U161+U168</f>
        <v>6</v>
      </c>
      <c r="V139" s="206">
        <f t="shared" si="184"/>
        <v>6</v>
      </c>
      <c r="W139" s="206">
        <f>W140+W147+W154+W161+W168</f>
        <v>19.079899000000001</v>
      </c>
      <c r="X139" s="206">
        <f t="shared" ref="X139:Z139" si="185">X140+X147+X154+X161+X168</f>
        <v>6</v>
      </c>
      <c r="Y139" s="206">
        <f t="shared" si="185"/>
        <v>6</v>
      </c>
      <c r="Z139" s="206">
        <f t="shared" si="185"/>
        <v>6</v>
      </c>
      <c r="AA139" s="206">
        <f>AA140+AA147+AA154+AA161+AA168</f>
        <v>18</v>
      </c>
      <c r="AB139" s="206">
        <f t="shared" si="179"/>
        <v>73.703139999999991</v>
      </c>
    </row>
    <row r="140" spans="1:28" s="62" customFormat="1" ht="19.5" customHeight="1" x14ac:dyDescent="0.2">
      <c r="A140" s="434">
        <v>20</v>
      </c>
      <c r="B140" s="425" t="s">
        <v>75</v>
      </c>
      <c r="C140" s="426" t="s">
        <v>76</v>
      </c>
      <c r="D140" s="423">
        <f>SUM(D141:D146)</f>
        <v>1</v>
      </c>
      <c r="E140" s="173">
        <f>'1.Danh muc CPHC'!FT30</f>
        <v>0.17</v>
      </c>
      <c r="F140" s="173">
        <f>'1.Danh muc CPHC'!FU30</f>
        <v>1.0220830000000001</v>
      </c>
      <c r="G140" s="173">
        <f>'1.Danh muc CPHC'!FV30</f>
        <v>0.17</v>
      </c>
      <c r="H140" s="173">
        <f>'1.Danh muc CPHC'!FW30</f>
        <v>0</v>
      </c>
      <c r="I140" s="173">
        <f>'1.Danh muc CPHC'!FX30</f>
        <v>0</v>
      </c>
      <c r="J140" s="173">
        <f>'1.Danh muc CPHC'!FY30</f>
        <v>0.17</v>
      </c>
      <c r="K140" s="173">
        <f>'1.Danh muc CPHC'!FZ30</f>
        <v>8.1479140000000001</v>
      </c>
      <c r="L140" s="173">
        <v>0</v>
      </c>
      <c r="M140" s="173">
        <v>0.48975200000000002</v>
      </c>
      <c r="N140" s="173">
        <v>0.97950400000000004</v>
      </c>
      <c r="O140" s="100">
        <f>SUM(L140:N140)</f>
        <v>1.4692560000000001</v>
      </c>
      <c r="P140" s="173">
        <v>0.97950400000000004</v>
      </c>
      <c r="Q140" s="173">
        <v>0.97950400000000004</v>
      </c>
      <c r="R140" s="173">
        <v>0.97950400000000004</v>
      </c>
      <c r="S140" s="236">
        <f>SUM(P140:R140)</f>
        <v>2.9385120000000002</v>
      </c>
      <c r="T140" s="173">
        <v>0.97950400000000004</v>
      </c>
      <c r="U140" s="236">
        <v>0</v>
      </c>
      <c r="V140" s="236">
        <v>0</v>
      </c>
      <c r="W140" s="236">
        <f>SUM(T140:V140)</f>
        <v>0.97950400000000004</v>
      </c>
      <c r="X140" s="236">
        <v>0</v>
      </c>
      <c r="Y140" s="236">
        <v>0</v>
      </c>
      <c r="Z140" s="236">
        <v>0</v>
      </c>
      <c r="AA140" s="236">
        <f>SUM(X140:Z140)</f>
        <v>0</v>
      </c>
      <c r="AB140" s="236">
        <f t="shared" si="179"/>
        <v>5.3872720000000003</v>
      </c>
    </row>
    <row r="141" spans="1:28" s="50" customFormat="1" ht="19.5" hidden="1" customHeight="1" x14ac:dyDescent="0.2">
      <c r="A141" s="59"/>
      <c r="B141" s="51"/>
      <c r="C141" s="76" t="s">
        <v>113</v>
      </c>
      <c r="D141" s="63">
        <v>0.25</v>
      </c>
      <c r="E141" s="172">
        <f>E$140*$D141</f>
        <v>4.2500000000000003E-2</v>
      </c>
      <c r="F141" s="172">
        <f t="shared" ref="F141:I146" si="186">F$140*$D141</f>
        <v>0.25552075000000002</v>
      </c>
      <c r="G141" s="172">
        <f t="shared" si="186"/>
        <v>4.2500000000000003E-2</v>
      </c>
      <c r="H141" s="172">
        <f t="shared" si="186"/>
        <v>0</v>
      </c>
      <c r="I141" s="172">
        <f>I$140*$D141</f>
        <v>0</v>
      </c>
      <c r="J141" s="172">
        <f t="shared" ref="J141:J167" si="187">SUM(G141:I141)</f>
        <v>4.2500000000000003E-2</v>
      </c>
      <c r="K141" s="172">
        <f>K$140*$D141</f>
        <v>2.0369785</v>
      </c>
      <c r="L141" s="213">
        <f>L$140*$D141</f>
        <v>0</v>
      </c>
      <c r="M141" s="213">
        <f t="shared" ref="K141:U146" si="188">M$140*$D141</f>
        <v>0.12243800000000001</v>
      </c>
      <c r="N141" s="213">
        <f t="shared" si="188"/>
        <v>0.24487600000000001</v>
      </c>
      <c r="O141" s="282">
        <f t="shared" ref="O141:O146" si="189">SUM(L141:N141)</f>
        <v>0.36731400000000003</v>
      </c>
      <c r="P141" s="210">
        <f t="shared" si="188"/>
        <v>0.24487600000000001</v>
      </c>
      <c r="Q141" s="210">
        <f t="shared" si="188"/>
        <v>0.24487600000000001</v>
      </c>
      <c r="R141" s="210">
        <f t="shared" si="188"/>
        <v>0.24487600000000001</v>
      </c>
      <c r="S141" s="210">
        <f t="shared" ref="S141:S146" si="190">SUM(P141:R141)</f>
        <v>0.73462800000000006</v>
      </c>
      <c r="T141" s="210">
        <f t="shared" si="188"/>
        <v>0.24487600000000001</v>
      </c>
      <c r="U141" s="210">
        <f t="shared" si="188"/>
        <v>0</v>
      </c>
      <c r="V141" s="210">
        <f t="shared" ref="U141:V146" si="191">V$140*$D141</f>
        <v>0</v>
      </c>
      <c r="W141" s="210">
        <f t="shared" ref="W141:W146" si="192">SUM(T141:V141)</f>
        <v>0.24487600000000001</v>
      </c>
      <c r="X141" s="210">
        <f t="shared" ref="X141:Z146" si="193">X$140*$D141</f>
        <v>0</v>
      </c>
      <c r="Y141" s="210">
        <f t="shared" si="193"/>
        <v>0</v>
      </c>
      <c r="Z141" s="210">
        <f t="shared" si="193"/>
        <v>0</v>
      </c>
      <c r="AA141" s="256">
        <f t="shared" ref="AA141:AA146" si="194">SUM(X141:Z141)</f>
        <v>0</v>
      </c>
      <c r="AB141" s="257">
        <f t="shared" si="179"/>
        <v>1.3468180000000001</v>
      </c>
    </row>
    <row r="142" spans="1:28" s="50" customFormat="1" ht="19.5" hidden="1" customHeight="1" x14ac:dyDescent="0.2">
      <c r="A142" s="59"/>
      <c r="B142" s="51"/>
      <c r="C142" s="76" t="s">
        <v>114</v>
      </c>
      <c r="D142" s="63">
        <v>0.25</v>
      </c>
      <c r="E142" s="172">
        <f t="shared" ref="E142:E146" si="195">E$140*$D142</f>
        <v>4.2500000000000003E-2</v>
      </c>
      <c r="F142" s="172">
        <f t="shared" si="186"/>
        <v>0.25552075000000002</v>
      </c>
      <c r="G142" s="172">
        <f t="shared" si="186"/>
        <v>4.2500000000000003E-2</v>
      </c>
      <c r="H142" s="172">
        <f t="shared" si="186"/>
        <v>0</v>
      </c>
      <c r="I142" s="172">
        <f t="shared" si="186"/>
        <v>0</v>
      </c>
      <c r="J142" s="172">
        <f t="shared" si="187"/>
        <v>4.2500000000000003E-2</v>
      </c>
      <c r="K142" s="172">
        <f t="shared" si="188"/>
        <v>2.0369785</v>
      </c>
      <c r="L142" s="213">
        <f t="shared" si="188"/>
        <v>0</v>
      </c>
      <c r="M142" s="213">
        <f t="shared" si="188"/>
        <v>0.12243800000000001</v>
      </c>
      <c r="N142" s="213">
        <f t="shared" si="188"/>
        <v>0.24487600000000001</v>
      </c>
      <c r="O142" s="282">
        <f t="shared" si="189"/>
        <v>0.36731400000000003</v>
      </c>
      <c r="P142" s="210">
        <f t="shared" si="188"/>
        <v>0.24487600000000001</v>
      </c>
      <c r="Q142" s="210">
        <f t="shared" si="188"/>
        <v>0.24487600000000001</v>
      </c>
      <c r="R142" s="210">
        <f t="shared" si="188"/>
        <v>0.24487600000000001</v>
      </c>
      <c r="S142" s="210">
        <f t="shared" si="190"/>
        <v>0.73462800000000006</v>
      </c>
      <c r="T142" s="210">
        <f t="shared" si="188"/>
        <v>0.24487600000000001</v>
      </c>
      <c r="U142" s="210">
        <f t="shared" si="191"/>
        <v>0</v>
      </c>
      <c r="V142" s="210">
        <f t="shared" si="191"/>
        <v>0</v>
      </c>
      <c r="W142" s="210">
        <f t="shared" si="192"/>
        <v>0.24487600000000001</v>
      </c>
      <c r="X142" s="210">
        <f t="shared" si="193"/>
        <v>0</v>
      </c>
      <c r="Y142" s="210">
        <f t="shared" si="193"/>
        <v>0</v>
      </c>
      <c r="Z142" s="210">
        <f t="shared" si="193"/>
        <v>0</v>
      </c>
      <c r="AA142" s="256">
        <f t="shared" si="194"/>
        <v>0</v>
      </c>
      <c r="AB142" s="257">
        <f t="shared" si="179"/>
        <v>1.3468180000000001</v>
      </c>
    </row>
    <row r="143" spans="1:28" s="50" customFormat="1" ht="19.5" hidden="1" customHeight="1" x14ac:dyDescent="0.2">
      <c r="A143" s="59"/>
      <c r="B143" s="51"/>
      <c r="C143" s="76" t="s">
        <v>117</v>
      </c>
      <c r="D143" s="63">
        <v>0.2</v>
      </c>
      <c r="E143" s="172">
        <f t="shared" si="195"/>
        <v>3.4000000000000002E-2</v>
      </c>
      <c r="F143" s="172">
        <f t="shared" si="186"/>
        <v>0.20441660000000003</v>
      </c>
      <c r="G143" s="172">
        <f t="shared" si="186"/>
        <v>3.4000000000000002E-2</v>
      </c>
      <c r="H143" s="172">
        <f t="shared" si="186"/>
        <v>0</v>
      </c>
      <c r="I143" s="172">
        <f t="shared" si="186"/>
        <v>0</v>
      </c>
      <c r="J143" s="172">
        <f t="shared" si="187"/>
        <v>3.4000000000000002E-2</v>
      </c>
      <c r="K143" s="172">
        <f t="shared" si="188"/>
        <v>1.6295828000000001</v>
      </c>
      <c r="L143" s="213">
        <f t="shared" si="188"/>
        <v>0</v>
      </c>
      <c r="M143" s="213">
        <f t="shared" si="188"/>
        <v>9.7950400000000007E-2</v>
      </c>
      <c r="N143" s="213">
        <f t="shared" si="188"/>
        <v>0.19590080000000001</v>
      </c>
      <c r="O143" s="282">
        <f t="shared" si="189"/>
        <v>0.29385120000000003</v>
      </c>
      <c r="P143" s="210">
        <f t="shared" si="188"/>
        <v>0.19590080000000001</v>
      </c>
      <c r="Q143" s="210">
        <f t="shared" si="188"/>
        <v>0.19590080000000001</v>
      </c>
      <c r="R143" s="210">
        <f t="shared" si="188"/>
        <v>0.19590080000000001</v>
      </c>
      <c r="S143" s="210">
        <f t="shared" si="190"/>
        <v>0.58770240000000007</v>
      </c>
      <c r="T143" s="210">
        <f t="shared" si="188"/>
        <v>0.19590080000000001</v>
      </c>
      <c r="U143" s="210">
        <f t="shared" si="191"/>
        <v>0</v>
      </c>
      <c r="V143" s="210">
        <f t="shared" si="191"/>
        <v>0</v>
      </c>
      <c r="W143" s="210">
        <f t="shared" si="192"/>
        <v>0.19590080000000001</v>
      </c>
      <c r="X143" s="210">
        <f t="shared" si="193"/>
        <v>0</v>
      </c>
      <c r="Y143" s="210">
        <f t="shared" si="193"/>
        <v>0</v>
      </c>
      <c r="Z143" s="210">
        <f t="shared" si="193"/>
        <v>0</v>
      </c>
      <c r="AA143" s="256">
        <f t="shared" si="194"/>
        <v>0</v>
      </c>
      <c r="AB143" s="257">
        <f t="shared" si="179"/>
        <v>1.0774544000000001</v>
      </c>
    </row>
    <row r="144" spans="1:28" s="50" customFormat="1" ht="19.5" hidden="1" customHeight="1" x14ac:dyDescent="0.2">
      <c r="A144" s="59"/>
      <c r="B144" s="51"/>
      <c r="C144" s="76" t="s">
        <v>118</v>
      </c>
      <c r="D144" s="63">
        <v>0.2</v>
      </c>
      <c r="E144" s="172">
        <f t="shared" si="195"/>
        <v>3.4000000000000002E-2</v>
      </c>
      <c r="F144" s="172">
        <f t="shared" si="186"/>
        <v>0.20441660000000003</v>
      </c>
      <c r="G144" s="172">
        <f t="shared" si="186"/>
        <v>3.4000000000000002E-2</v>
      </c>
      <c r="H144" s="172">
        <f t="shared" si="186"/>
        <v>0</v>
      </c>
      <c r="I144" s="172">
        <f t="shared" si="186"/>
        <v>0</v>
      </c>
      <c r="J144" s="172">
        <f t="shared" si="187"/>
        <v>3.4000000000000002E-2</v>
      </c>
      <c r="K144" s="172">
        <f t="shared" si="188"/>
        <v>1.6295828000000001</v>
      </c>
      <c r="L144" s="213">
        <f t="shared" si="188"/>
        <v>0</v>
      </c>
      <c r="M144" s="213">
        <f t="shared" si="188"/>
        <v>9.7950400000000007E-2</v>
      </c>
      <c r="N144" s="213">
        <f t="shared" si="188"/>
        <v>0.19590080000000001</v>
      </c>
      <c r="O144" s="282">
        <f t="shared" si="189"/>
        <v>0.29385120000000003</v>
      </c>
      <c r="P144" s="210">
        <f t="shared" si="188"/>
        <v>0.19590080000000001</v>
      </c>
      <c r="Q144" s="210">
        <f t="shared" si="188"/>
        <v>0.19590080000000001</v>
      </c>
      <c r="R144" s="210">
        <f t="shared" si="188"/>
        <v>0.19590080000000001</v>
      </c>
      <c r="S144" s="210">
        <f t="shared" si="190"/>
        <v>0.58770240000000007</v>
      </c>
      <c r="T144" s="210">
        <f t="shared" si="188"/>
        <v>0.19590080000000001</v>
      </c>
      <c r="U144" s="210">
        <f t="shared" si="191"/>
        <v>0</v>
      </c>
      <c r="V144" s="210">
        <f t="shared" si="191"/>
        <v>0</v>
      </c>
      <c r="W144" s="210">
        <f t="shared" si="192"/>
        <v>0.19590080000000001</v>
      </c>
      <c r="X144" s="210">
        <f t="shared" si="193"/>
        <v>0</v>
      </c>
      <c r="Y144" s="210">
        <f t="shared" si="193"/>
        <v>0</v>
      </c>
      <c r="Z144" s="210">
        <f t="shared" si="193"/>
        <v>0</v>
      </c>
      <c r="AA144" s="256">
        <f t="shared" si="194"/>
        <v>0</v>
      </c>
      <c r="AB144" s="257">
        <f t="shared" si="179"/>
        <v>1.0774544000000001</v>
      </c>
    </row>
    <row r="145" spans="1:28" s="50" customFormat="1" ht="19.5" hidden="1" customHeight="1" x14ac:dyDescent="0.2">
      <c r="A145" s="59"/>
      <c r="B145" s="51"/>
      <c r="C145" s="76" t="s">
        <v>121</v>
      </c>
      <c r="D145" s="63">
        <v>0.05</v>
      </c>
      <c r="E145" s="172">
        <f t="shared" si="195"/>
        <v>8.5000000000000006E-3</v>
      </c>
      <c r="F145" s="172">
        <f t="shared" si="186"/>
        <v>5.1104150000000008E-2</v>
      </c>
      <c r="G145" s="172">
        <f t="shared" si="186"/>
        <v>8.5000000000000006E-3</v>
      </c>
      <c r="H145" s="172">
        <f t="shared" si="186"/>
        <v>0</v>
      </c>
      <c r="I145" s="172">
        <f t="shared" si="186"/>
        <v>0</v>
      </c>
      <c r="J145" s="172">
        <f t="shared" si="187"/>
        <v>8.5000000000000006E-3</v>
      </c>
      <c r="K145" s="172">
        <f t="shared" si="188"/>
        <v>0.40739570000000003</v>
      </c>
      <c r="L145" s="213">
        <f t="shared" si="188"/>
        <v>0</v>
      </c>
      <c r="M145" s="213">
        <f t="shared" si="188"/>
        <v>2.4487600000000002E-2</v>
      </c>
      <c r="N145" s="213">
        <f t="shared" si="188"/>
        <v>4.8975200000000003E-2</v>
      </c>
      <c r="O145" s="282">
        <f t="shared" si="189"/>
        <v>7.3462800000000009E-2</v>
      </c>
      <c r="P145" s="210">
        <f t="shared" si="188"/>
        <v>4.8975200000000003E-2</v>
      </c>
      <c r="Q145" s="210">
        <f t="shared" si="188"/>
        <v>4.8975200000000003E-2</v>
      </c>
      <c r="R145" s="210">
        <f t="shared" si="188"/>
        <v>4.8975200000000003E-2</v>
      </c>
      <c r="S145" s="210">
        <f t="shared" si="190"/>
        <v>0.14692560000000002</v>
      </c>
      <c r="T145" s="210">
        <f t="shared" si="188"/>
        <v>4.8975200000000003E-2</v>
      </c>
      <c r="U145" s="210">
        <f t="shared" si="191"/>
        <v>0</v>
      </c>
      <c r="V145" s="210">
        <f t="shared" si="191"/>
        <v>0</v>
      </c>
      <c r="W145" s="210">
        <f t="shared" si="192"/>
        <v>4.8975200000000003E-2</v>
      </c>
      <c r="X145" s="210">
        <f t="shared" si="193"/>
        <v>0</v>
      </c>
      <c r="Y145" s="210">
        <f t="shared" si="193"/>
        <v>0</v>
      </c>
      <c r="Z145" s="210">
        <f t="shared" si="193"/>
        <v>0</v>
      </c>
      <c r="AA145" s="256">
        <f t="shared" si="194"/>
        <v>0</v>
      </c>
      <c r="AB145" s="257">
        <f t="shared" si="179"/>
        <v>0.26936360000000004</v>
      </c>
    </row>
    <row r="146" spans="1:28" s="50" customFormat="1" ht="19.5" hidden="1" customHeight="1" x14ac:dyDescent="0.2">
      <c r="A146" s="59"/>
      <c r="B146" s="51"/>
      <c r="C146" s="76" t="s">
        <v>122</v>
      </c>
      <c r="D146" s="63">
        <v>0.05</v>
      </c>
      <c r="E146" s="172">
        <f t="shared" si="195"/>
        <v>8.5000000000000006E-3</v>
      </c>
      <c r="F146" s="172">
        <f t="shared" si="186"/>
        <v>5.1104150000000008E-2</v>
      </c>
      <c r="G146" s="172">
        <f t="shared" si="186"/>
        <v>8.5000000000000006E-3</v>
      </c>
      <c r="H146" s="172">
        <f t="shared" si="186"/>
        <v>0</v>
      </c>
      <c r="I146" s="172">
        <f t="shared" si="186"/>
        <v>0</v>
      </c>
      <c r="J146" s="172">
        <f t="shared" si="187"/>
        <v>8.5000000000000006E-3</v>
      </c>
      <c r="K146" s="172">
        <f t="shared" si="188"/>
        <v>0.40739570000000003</v>
      </c>
      <c r="L146" s="213">
        <f t="shared" si="188"/>
        <v>0</v>
      </c>
      <c r="M146" s="213">
        <f t="shared" si="188"/>
        <v>2.4487600000000002E-2</v>
      </c>
      <c r="N146" s="213">
        <f t="shared" si="188"/>
        <v>4.8975200000000003E-2</v>
      </c>
      <c r="O146" s="282">
        <f t="shared" si="189"/>
        <v>7.3462800000000009E-2</v>
      </c>
      <c r="P146" s="210">
        <f t="shared" si="188"/>
        <v>4.8975200000000003E-2</v>
      </c>
      <c r="Q146" s="210">
        <f t="shared" si="188"/>
        <v>4.8975200000000003E-2</v>
      </c>
      <c r="R146" s="210">
        <f t="shared" si="188"/>
        <v>4.8975200000000003E-2</v>
      </c>
      <c r="S146" s="210">
        <f t="shared" si="190"/>
        <v>0.14692560000000002</v>
      </c>
      <c r="T146" s="210">
        <f t="shared" si="188"/>
        <v>4.8975200000000003E-2</v>
      </c>
      <c r="U146" s="210">
        <f t="shared" si="191"/>
        <v>0</v>
      </c>
      <c r="V146" s="210">
        <f t="shared" si="191"/>
        <v>0</v>
      </c>
      <c r="W146" s="210">
        <f t="shared" si="192"/>
        <v>4.8975200000000003E-2</v>
      </c>
      <c r="X146" s="210">
        <f t="shared" si="193"/>
        <v>0</v>
      </c>
      <c r="Y146" s="210">
        <f t="shared" si="193"/>
        <v>0</v>
      </c>
      <c r="Z146" s="210">
        <f t="shared" si="193"/>
        <v>0</v>
      </c>
      <c r="AA146" s="256">
        <f t="shared" si="194"/>
        <v>0</v>
      </c>
      <c r="AB146" s="257">
        <f t="shared" si="179"/>
        <v>0.26936360000000004</v>
      </c>
    </row>
    <row r="147" spans="1:28" s="62" customFormat="1" ht="19.5" customHeight="1" x14ac:dyDescent="0.2">
      <c r="A147" s="434">
        <v>21</v>
      </c>
      <c r="B147" s="425" t="s">
        <v>77</v>
      </c>
      <c r="C147" s="426" t="s">
        <v>78</v>
      </c>
      <c r="D147" s="423">
        <f>SUM(D148:D153)</f>
        <v>1</v>
      </c>
      <c r="E147" s="173">
        <f>'1.Danh muc CPHC'!FT31</f>
        <v>0</v>
      </c>
      <c r="F147" s="173">
        <f>'1.Danh muc CPHC'!FU31</f>
        <v>0</v>
      </c>
      <c r="G147" s="173">
        <f>'1.Danh muc CPHC'!FV31</f>
        <v>0</v>
      </c>
      <c r="H147" s="173">
        <f>'1.Danh muc CPHC'!FW31</f>
        <v>0</v>
      </c>
      <c r="I147" s="173">
        <f>'1.Danh muc CPHC'!FX31</f>
        <v>0</v>
      </c>
      <c r="J147" s="173">
        <f>'1.Danh muc CPHC'!FY31</f>
        <v>0</v>
      </c>
      <c r="K147" s="173">
        <f>'1.Danh muc CPHC'!FZ31</f>
        <v>0</v>
      </c>
      <c r="L147" s="173">
        <v>0</v>
      </c>
      <c r="M147" s="173">
        <v>0</v>
      </c>
      <c r="N147" s="173">
        <v>0</v>
      </c>
      <c r="O147" s="100">
        <f>SUM(L147:N147)</f>
        <v>0</v>
      </c>
      <c r="P147" s="173">
        <v>0</v>
      </c>
      <c r="Q147" s="173">
        <v>0</v>
      </c>
      <c r="R147" s="173">
        <v>0</v>
      </c>
      <c r="S147" s="236">
        <f>SUM(P147:R147)</f>
        <v>0</v>
      </c>
      <c r="T147" s="173">
        <v>0</v>
      </c>
      <c r="U147" s="236">
        <v>0</v>
      </c>
      <c r="V147" s="236">
        <v>0</v>
      </c>
      <c r="W147" s="236">
        <f>SUM(T147:V147)</f>
        <v>0</v>
      </c>
      <c r="X147" s="236">
        <v>0</v>
      </c>
      <c r="Y147" s="236">
        <v>0</v>
      </c>
      <c r="Z147" s="236">
        <v>0</v>
      </c>
      <c r="AA147" s="236">
        <f>SUM(X147:Z147)</f>
        <v>0</v>
      </c>
      <c r="AB147" s="236">
        <f t="shared" si="179"/>
        <v>0</v>
      </c>
    </row>
    <row r="148" spans="1:28" s="50" customFormat="1" ht="19.5" hidden="1" customHeight="1" x14ac:dyDescent="0.2">
      <c r="A148" s="59"/>
      <c r="B148" s="51"/>
      <c r="C148" s="76" t="s">
        <v>113</v>
      </c>
      <c r="D148" s="63">
        <v>0.25</v>
      </c>
      <c r="E148" s="172">
        <f t="shared" ref="E148:U153" si="196">E$147*$D148</f>
        <v>0</v>
      </c>
      <c r="F148" s="172">
        <f t="shared" si="196"/>
        <v>0</v>
      </c>
      <c r="G148" s="172">
        <f t="shared" si="196"/>
        <v>0</v>
      </c>
      <c r="H148" s="172">
        <f t="shared" si="196"/>
        <v>0</v>
      </c>
      <c r="I148" s="172">
        <f t="shared" si="196"/>
        <v>0</v>
      </c>
      <c r="J148" s="172">
        <f t="shared" si="187"/>
        <v>0</v>
      </c>
      <c r="K148" s="172">
        <f t="shared" si="196"/>
        <v>0</v>
      </c>
      <c r="L148" s="213">
        <f t="shared" si="196"/>
        <v>0</v>
      </c>
      <c r="M148" s="213">
        <f t="shared" si="196"/>
        <v>0</v>
      </c>
      <c r="N148" s="213">
        <f t="shared" si="196"/>
        <v>0</v>
      </c>
      <c r="O148" s="282">
        <f t="shared" ref="O148:O153" si="197">SUM(L148:N148)</f>
        <v>0</v>
      </c>
      <c r="P148" s="210">
        <f t="shared" si="196"/>
        <v>0</v>
      </c>
      <c r="Q148" s="210">
        <f t="shared" si="196"/>
        <v>0</v>
      </c>
      <c r="R148" s="210">
        <f t="shared" si="196"/>
        <v>0</v>
      </c>
      <c r="S148" s="210">
        <f t="shared" ref="S148:S153" si="198">SUM(P148:R148)</f>
        <v>0</v>
      </c>
      <c r="T148" s="210">
        <f t="shared" si="196"/>
        <v>0</v>
      </c>
      <c r="U148" s="210">
        <f t="shared" si="196"/>
        <v>0</v>
      </c>
      <c r="V148" s="210">
        <f t="shared" ref="U148:V153" si="199">V$147*$D148</f>
        <v>0</v>
      </c>
      <c r="W148" s="210">
        <f t="shared" ref="W148:W153" si="200">SUM(T148:V148)</f>
        <v>0</v>
      </c>
      <c r="X148" s="210">
        <f t="shared" ref="X148:Z153" si="201">X$147*$D148</f>
        <v>0</v>
      </c>
      <c r="Y148" s="210">
        <f t="shared" si="201"/>
        <v>0</v>
      </c>
      <c r="Z148" s="210">
        <f t="shared" si="201"/>
        <v>0</v>
      </c>
      <c r="AA148" s="256">
        <f t="shared" ref="AA148:AA153" si="202">SUM(X148:Z148)</f>
        <v>0</v>
      </c>
      <c r="AB148" s="257">
        <f t="shared" si="179"/>
        <v>0</v>
      </c>
    </row>
    <row r="149" spans="1:28" s="50" customFormat="1" ht="19.5" hidden="1" customHeight="1" x14ac:dyDescent="0.2">
      <c r="A149" s="59"/>
      <c r="B149" s="51"/>
      <c r="C149" s="76" t="s">
        <v>114</v>
      </c>
      <c r="D149" s="63">
        <v>0.25</v>
      </c>
      <c r="E149" s="172">
        <f t="shared" si="196"/>
        <v>0</v>
      </c>
      <c r="F149" s="172">
        <f t="shared" si="196"/>
        <v>0</v>
      </c>
      <c r="G149" s="172">
        <f t="shared" si="196"/>
        <v>0</v>
      </c>
      <c r="H149" s="172">
        <f t="shared" si="196"/>
        <v>0</v>
      </c>
      <c r="I149" s="172">
        <f t="shared" si="196"/>
        <v>0</v>
      </c>
      <c r="J149" s="172">
        <f t="shared" si="187"/>
        <v>0</v>
      </c>
      <c r="K149" s="172">
        <f t="shared" si="196"/>
        <v>0</v>
      </c>
      <c r="L149" s="213">
        <f t="shared" si="196"/>
        <v>0</v>
      </c>
      <c r="M149" s="213">
        <f t="shared" si="196"/>
        <v>0</v>
      </c>
      <c r="N149" s="213">
        <f t="shared" si="196"/>
        <v>0</v>
      </c>
      <c r="O149" s="282">
        <f t="shared" si="197"/>
        <v>0</v>
      </c>
      <c r="P149" s="210">
        <f t="shared" si="196"/>
        <v>0</v>
      </c>
      <c r="Q149" s="210">
        <f t="shared" si="196"/>
        <v>0</v>
      </c>
      <c r="R149" s="210">
        <f t="shared" si="196"/>
        <v>0</v>
      </c>
      <c r="S149" s="210">
        <f t="shared" si="198"/>
        <v>0</v>
      </c>
      <c r="T149" s="210">
        <f t="shared" si="196"/>
        <v>0</v>
      </c>
      <c r="U149" s="210">
        <f t="shared" si="199"/>
        <v>0</v>
      </c>
      <c r="V149" s="210">
        <f t="shared" si="199"/>
        <v>0</v>
      </c>
      <c r="W149" s="210">
        <f t="shared" si="200"/>
        <v>0</v>
      </c>
      <c r="X149" s="210">
        <f t="shared" si="201"/>
        <v>0</v>
      </c>
      <c r="Y149" s="210">
        <f t="shared" si="201"/>
        <v>0</v>
      </c>
      <c r="Z149" s="210">
        <f t="shared" si="201"/>
        <v>0</v>
      </c>
      <c r="AA149" s="256">
        <f t="shared" si="202"/>
        <v>0</v>
      </c>
      <c r="AB149" s="257">
        <f t="shared" si="179"/>
        <v>0</v>
      </c>
    </row>
    <row r="150" spans="1:28" s="50" customFormat="1" ht="19.5" hidden="1" customHeight="1" x14ac:dyDescent="0.2">
      <c r="A150" s="59"/>
      <c r="B150" s="51"/>
      <c r="C150" s="76" t="s">
        <v>117</v>
      </c>
      <c r="D150" s="63">
        <v>0.2</v>
      </c>
      <c r="E150" s="172">
        <f t="shared" si="196"/>
        <v>0</v>
      </c>
      <c r="F150" s="172">
        <f t="shared" si="196"/>
        <v>0</v>
      </c>
      <c r="G150" s="172">
        <f t="shared" si="196"/>
        <v>0</v>
      </c>
      <c r="H150" s="172">
        <f t="shared" si="196"/>
        <v>0</v>
      </c>
      <c r="I150" s="172">
        <f t="shared" si="196"/>
        <v>0</v>
      </c>
      <c r="J150" s="172">
        <f t="shared" si="187"/>
        <v>0</v>
      </c>
      <c r="K150" s="172">
        <f t="shared" si="196"/>
        <v>0</v>
      </c>
      <c r="L150" s="213">
        <f t="shared" si="196"/>
        <v>0</v>
      </c>
      <c r="M150" s="213">
        <f t="shared" si="196"/>
        <v>0</v>
      </c>
      <c r="N150" s="213">
        <f t="shared" si="196"/>
        <v>0</v>
      </c>
      <c r="O150" s="282">
        <f t="shared" si="197"/>
        <v>0</v>
      </c>
      <c r="P150" s="210">
        <f t="shared" si="196"/>
        <v>0</v>
      </c>
      <c r="Q150" s="210">
        <f t="shared" si="196"/>
        <v>0</v>
      </c>
      <c r="R150" s="210">
        <f t="shared" si="196"/>
        <v>0</v>
      </c>
      <c r="S150" s="210">
        <f t="shared" si="198"/>
        <v>0</v>
      </c>
      <c r="T150" s="210">
        <f t="shared" si="196"/>
        <v>0</v>
      </c>
      <c r="U150" s="210">
        <f t="shared" si="199"/>
        <v>0</v>
      </c>
      <c r="V150" s="210">
        <f t="shared" si="199"/>
        <v>0</v>
      </c>
      <c r="W150" s="210">
        <f t="shared" si="200"/>
        <v>0</v>
      </c>
      <c r="X150" s="210">
        <f t="shared" si="201"/>
        <v>0</v>
      </c>
      <c r="Y150" s="210">
        <f t="shared" si="201"/>
        <v>0</v>
      </c>
      <c r="Z150" s="210">
        <f t="shared" si="201"/>
        <v>0</v>
      </c>
      <c r="AA150" s="256">
        <f t="shared" si="202"/>
        <v>0</v>
      </c>
      <c r="AB150" s="257">
        <f t="shared" si="179"/>
        <v>0</v>
      </c>
    </row>
    <row r="151" spans="1:28" s="50" customFormat="1" ht="19.5" hidden="1" customHeight="1" x14ac:dyDescent="0.2">
      <c r="A151" s="59"/>
      <c r="B151" s="51"/>
      <c r="C151" s="76" t="s">
        <v>118</v>
      </c>
      <c r="D151" s="63">
        <v>0.2</v>
      </c>
      <c r="E151" s="172">
        <f t="shared" si="196"/>
        <v>0</v>
      </c>
      <c r="F151" s="172">
        <f t="shared" si="196"/>
        <v>0</v>
      </c>
      <c r="G151" s="172">
        <f t="shared" si="196"/>
        <v>0</v>
      </c>
      <c r="H151" s="172">
        <f t="shared" si="196"/>
        <v>0</v>
      </c>
      <c r="I151" s="172">
        <f t="shared" si="196"/>
        <v>0</v>
      </c>
      <c r="J151" s="172">
        <f t="shared" si="187"/>
        <v>0</v>
      </c>
      <c r="K151" s="172">
        <f t="shared" si="196"/>
        <v>0</v>
      </c>
      <c r="L151" s="213">
        <f t="shared" si="196"/>
        <v>0</v>
      </c>
      <c r="M151" s="213">
        <f t="shared" si="196"/>
        <v>0</v>
      </c>
      <c r="N151" s="213">
        <f t="shared" si="196"/>
        <v>0</v>
      </c>
      <c r="O151" s="282">
        <f t="shared" si="197"/>
        <v>0</v>
      </c>
      <c r="P151" s="210">
        <f t="shared" si="196"/>
        <v>0</v>
      </c>
      <c r="Q151" s="210">
        <f t="shared" si="196"/>
        <v>0</v>
      </c>
      <c r="R151" s="210">
        <f t="shared" si="196"/>
        <v>0</v>
      </c>
      <c r="S151" s="210">
        <f t="shared" si="198"/>
        <v>0</v>
      </c>
      <c r="T151" s="210">
        <f t="shared" si="196"/>
        <v>0</v>
      </c>
      <c r="U151" s="210">
        <f t="shared" si="199"/>
        <v>0</v>
      </c>
      <c r="V151" s="210">
        <f t="shared" si="199"/>
        <v>0</v>
      </c>
      <c r="W151" s="210">
        <f t="shared" si="200"/>
        <v>0</v>
      </c>
      <c r="X151" s="210">
        <f t="shared" si="201"/>
        <v>0</v>
      </c>
      <c r="Y151" s="210">
        <f t="shared" si="201"/>
        <v>0</v>
      </c>
      <c r="Z151" s="210">
        <f t="shared" si="201"/>
        <v>0</v>
      </c>
      <c r="AA151" s="256">
        <f t="shared" si="202"/>
        <v>0</v>
      </c>
      <c r="AB151" s="257">
        <f t="shared" si="179"/>
        <v>0</v>
      </c>
    </row>
    <row r="152" spans="1:28" s="50" customFormat="1" ht="19.5" hidden="1" customHeight="1" x14ac:dyDescent="0.2">
      <c r="A152" s="59"/>
      <c r="B152" s="51"/>
      <c r="C152" s="76" t="s">
        <v>121</v>
      </c>
      <c r="D152" s="63">
        <v>0.05</v>
      </c>
      <c r="E152" s="172">
        <f t="shared" si="196"/>
        <v>0</v>
      </c>
      <c r="F152" s="172">
        <f t="shared" si="196"/>
        <v>0</v>
      </c>
      <c r="G152" s="172">
        <f t="shared" si="196"/>
        <v>0</v>
      </c>
      <c r="H152" s="172">
        <f t="shared" si="196"/>
        <v>0</v>
      </c>
      <c r="I152" s="172">
        <f t="shared" si="196"/>
        <v>0</v>
      </c>
      <c r="J152" s="172">
        <f t="shared" si="187"/>
        <v>0</v>
      </c>
      <c r="K152" s="172">
        <f t="shared" si="196"/>
        <v>0</v>
      </c>
      <c r="L152" s="213">
        <f t="shared" si="196"/>
        <v>0</v>
      </c>
      <c r="M152" s="213">
        <f t="shared" si="196"/>
        <v>0</v>
      </c>
      <c r="N152" s="213">
        <f t="shared" si="196"/>
        <v>0</v>
      </c>
      <c r="O152" s="282">
        <f t="shared" si="197"/>
        <v>0</v>
      </c>
      <c r="P152" s="210">
        <f t="shared" si="196"/>
        <v>0</v>
      </c>
      <c r="Q152" s="210">
        <f t="shared" si="196"/>
        <v>0</v>
      </c>
      <c r="R152" s="210">
        <f t="shared" si="196"/>
        <v>0</v>
      </c>
      <c r="S152" s="210">
        <f t="shared" si="198"/>
        <v>0</v>
      </c>
      <c r="T152" s="210">
        <f t="shared" si="196"/>
        <v>0</v>
      </c>
      <c r="U152" s="210">
        <f t="shared" si="199"/>
        <v>0</v>
      </c>
      <c r="V152" s="210">
        <f t="shared" si="199"/>
        <v>0</v>
      </c>
      <c r="W152" s="210">
        <f t="shared" si="200"/>
        <v>0</v>
      </c>
      <c r="X152" s="210">
        <f t="shared" si="201"/>
        <v>0</v>
      </c>
      <c r="Y152" s="210">
        <f t="shared" si="201"/>
        <v>0</v>
      </c>
      <c r="Z152" s="210">
        <f t="shared" si="201"/>
        <v>0</v>
      </c>
      <c r="AA152" s="256">
        <f t="shared" si="202"/>
        <v>0</v>
      </c>
      <c r="AB152" s="257">
        <f t="shared" si="179"/>
        <v>0</v>
      </c>
    </row>
    <row r="153" spans="1:28" s="50" customFormat="1" ht="19.5" hidden="1" customHeight="1" x14ac:dyDescent="0.2">
      <c r="A153" s="59"/>
      <c r="B153" s="51"/>
      <c r="C153" s="76" t="s">
        <v>122</v>
      </c>
      <c r="D153" s="63">
        <v>0.05</v>
      </c>
      <c r="E153" s="172">
        <f t="shared" si="196"/>
        <v>0</v>
      </c>
      <c r="F153" s="172">
        <f t="shared" si="196"/>
        <v>0</v>
      </c>
      <c r="G153" s="172">
        <f t="shared" si="196"/>
        <v>0</v>
      </c>
      <c r="H153" s="172">
        <f t="shared" si="196"/>
        <v>0</v>
      </c>
      <c r="I153" s="172">
        <f>I$147*$D153</f>
        <v>0</v>
      </c>
      <c r="J153" s="172">
        <f t="shared" si="187"/>
        <v>0</v>
      </c>
      <c r="K153" s="172">
        <f t="shared" si="196"/>
        <v>0</v>
      </c>
      <c r="L153" s="213">
        <f t="shared" si="196"/>
        <v>0</v>
      </c>
      <c r="M153" s="213">
        <f t="shared" si="196"/>
        <v>0</v>
      </c>
      <c r="N153" s="213">
        <f t="shared" si="196"/>
        <v>0</v>
      </c>
      <c r="O153" s="282">
        <f t="shared" si="197"/>
        <v>0</v>
      </c>
      <c r="P153" s="210">
        <f t="shared" si="196"/>
        <v>0</v>
      </c>
      <c r="Q153" s="210">
        <f t="shared" si="196"/>
        <v>0</v>
      </c>
      <c r="R153" s="210">
        <f t="shared" si="196"/>
        <v>0</v>
      </c>
      <c r="S153" s="210">
        <f t="shared" si="198"/>
        <v>0</v>
      </c>
      <c r="T153" s="210">
        <f t="shared" si="196"/>
        <v>0</v>
      </c>
      <c r="U153" s="210">
        <f t="shared" si="199"/>
        <v>0</v>
      </c>
      <c r="V153" s="210">
        <f t="shared" si="199"/>
        <v>0</v>
      </c>
      <c r="W153" s="210">
        <f t="shared" si="200"/>
        <v>0</v>
      </c>
      <c r="X153" s="210">
        <f t="shared" si="201"/>
        <v>0</v>
      </c>
      <c r="Y153" s="210">
        <f t="shared" si="201"/>
        <v>0</v>
      </c>
      <c r="Z153" s="210">
        <f t="shared" si="201"/>
        <v>0</v>
      </c>
      <c r="AA153" s="256">
        <f t="shared" si="202"/>
        <v>0</v>
      </c>
      <c r="AB153" s="257">
        <f t="shared" si="179"/>
        <v>0</v>
      </c>
    </row>
    <row r="154" spans="1:28" s="62" customFormat="1" ht="19.5" customHeight="1" x14ac:dyDescent="0.2">
      <c r="A154" s="434">
        <v>22</v>
      </c>
      <c r="B154" s="425" t="s">
        <v>79</v>
      </c>
      <c r="C154" s="426" t="s">
        <v>80</v>
      </c>
      <c r="D154" s="423">
        <f>SUM(D155:D160)</f>
        <v>0</v>
      </c>
      <c r="E154" s="173">
        <f>'1.Danh muc CPHC'!FT32</f>
        <v>4.4898980000000002</v>
      </c>
      <c r="F154" s="173">
        <f>'1.Danh muc CPHC'!FU32</f>
        <v>9.2153740000000006</v>
      </c>
      <c r="G154" s="173">
        <f>'1.Danh muc CPHC'!FV32</f>
        <v>0</v>
      </c>
      <c r="H154" s="173">
        <f>'1.Danh muc CPHC'!FW32</f>
        <v>0</v>
      </c>
      <c r="I154" s="173">
        <f>'1.Danh muc CPHC'!FX32</f>
        <v>3</v>
      </c>
      <c r="J154" s="173">
        <f>'1.Danh muc CPHC'!FY32</f>
        <v>3</v>
      </c>
      <c r="K154" s="173">
        <f>'1.Danh muc CPHC'!FZ32</f>
        <v>39.750311999999994</v>
      </c>
      <c r="L154" s="173">
        <v>0.67272699999999996</v>
      </c>
      <c r="M154" s="173">
        <v>0.88800000000000001</v>
      </c>
      <c r="N154" s="173">
        <v>0</v>
      </c>
      <c r="O154" s="100">
        <f>SUM(L154:N154)</f>
        <v>1.560727</v>
      </c>
      <c r="P154" s="173">
        <v>0</v>
      </c>
      <c r="Q154" s="173">
        <v>5.3296999999999999</v>
      </c>
      <c r="R154" s="173">
        <v>2.141</v>
      </c>
      <c r="S154" s="236">
        <f>SUM(P154:R154)</f>
        <v>7.4706999999999999</v>
      </c>
      <c r="T154" s="173">
        <v>2.5277270000000001</v>
      </c>
      <c r="U154" s="236">
        <v>3</v>
      </c>
      <c r="V154" s="236">
        <v>3</v>
      </c>
      <c r="W154" s="236">
        <f>SUM(T154:V154)</f>
        <v>8.5277270000000005</v>
      </c>
      <c r="X154" s="236">
        <v>3</v>
      </c>
      <c r="Y154" s="236">
        <v>3</v>
      </c>
      <c r="Z154" s="236">
        <v>3</v>
      </c>
      <c r="AA154" s="236">
        <f>SUM(X154:Z154)</f>
        <v>9</v>
      </c>
      <c r="AB154" s="236">
        <f t="shared" si="179"/>
        <v>26.559153999999999</v>
      </c>
    </row>
    <row r="155" spans="1:28" s="50" customFormat="1" ht="19.5" hidden="1" customHeight="1" x14ac:dyDescent="0.2">
      <c r="A155" s="59"/>
      <c r="B155" s="57">
        <v>0.3</v>
      </c>
      <c r="C155" s="76" t="s">
        <v>113</v>
      </c>
      <c r="D155" s="63" t="s">
        <v>129</v>
      </c>
      <c r="E155" s="172">
        <f>E$154*$B155</f>
        <v>1.3469694000000001</v>
      </c>
      <c r="F155" s="172">
        <f t="shared" ref="F155:U160" si="203">F$154*$B155</f>
        <v>2.7646122000000002</v>
      </c>
      <c r="G155" s="172">
        <f t="shared" si="203"/>
        <v>0</v>
      </c>
      <c r="H155" s="172">
        <f t="shared" si="203"/>
        <v>0</v>
      </c>
      <c r="I155" s="172">
        <f t="shared" si="203"/>
        <v>0.89999999999999991</v>
      </c>
      <c r="J155" s="172">
        <f t="shared" si="187"/>
        <v>0.89999999999999991</v>
      </c>
      <c r="K155" s="172">
        <f t="shared" si="203"/>
        <v>11.925093599999999</v>
      </c>
      <c r="L155" s="213">
        <f t="shared" si="203"/>
        <v>0.20181809999999997</v>
      </c>
      <c r="M155" s="213">
        <f t="shared" si="203"/>
        <v>0.26639999999999997</v>
      </c>
      <c r="N155" s="213">
        <f t="shared" si="203"/>
        <v>0</v>
      </c>
      <c r="O155" s="282">
        <f t="shared" ref="O155:O160" si="204">SUM(L155:N155)</f>
        <v>0.46821809999999997</v>
      </c>
      <c r="P155" s="210">
        <f t="shared" si="203"/>
        <v>0</v>
      </c>
      <c r="Q155" s="210">
        <f t="shared" si="203"/>
        <v>1.5989099999999998</v>
      </c>
      <c r="R155" s="210">
        <f t="shared" si="203"/>
        <v>0.64229999999999998</v>
      </c>
      <c r="S155" s="210">
        <f t="shared" ref="S155:S160" si="205">SUM(P155:R155)</f>
        <v>2.2412099999999997</v>
      </c>
      <c r="T155" s="210">
        <f t="shared" si="203"/>
        <v>0.75831809999999999</v>
      </c>
      <c r="U155" s="210">
        <f t="shared" si="203"/>
        <v>0.89999999999999991</v>
      </c>
      <c r="V155" s="210">
        <f t="shared" ref="T155:V160" si="206">V$154*$B155</f>
        <v>0.89999999999999991</v>
      </c>
      <c r="W155" s="210">
        <f t="shared" ref="W155:W160" si="207">SUM(T155:V155)</f>
        <v>2.5583180999999997</v>
      </c>
      <c r="X155" s="210">
        <f t="shared" ref="X155:Z160" si="208">X$154*$B155</f>
        <v>0.89999999999999991</v>
      </c>
      <c r="Y155" s="210">
        <f t="shared" si="208"/>
        <v>0.89999999999999991</v>
      </c>
      <c r="Z155" s="210">
        <f t="shared" si="208"/>
        <v>0.89999999999999991</v>
      </c>
      <c r="AA155" s="256">
        <f t="shared" ref="AA155:AA160" si="209">SUM(X155:Z155)</f>
        <v>2.6999999999999997</v>
      </c>
      <c r="AB155" s="257">
        <f t="shared" si="179"/>
        <v>7.9677461999999988</v>
      </c>
    </row>
    <row r="156" spans="1:28" s="50" customFormat="1" ht="19.5" hidden="1" customHeight="1" x14ac:dyDescent="0.2">
      <c r="A156" s="59"/>
      <c r="B156" s="57">
        <v>0.3</v>
      </c>
      <c r="C156" s="76" t="s">
        <v>114</v>
      </c>
      <c r="D156" s="63" t="s">
        <v>129</v>
      </c>
      <c r="E156" s="172">
        <f t="shared" ref="E156:E160" si="210">E$154*$B156</f>
        <v>1.3469694000000001</v>
      </c>
      <c r="F156" s="172">
        <f t="shared" si="203"/>
        <v>2.7646122000000002</v>
      </c>
      <c r="G156" s="172">
        <f t="shared" si="203"/>
        <v>0</v>
      </c>
      <c r="H156" s="172">
        <f t="shared" si="203"/>
        <v>0</v>
      </c>
      <c r="I156" s="172">
        <f t="shared" si="203"/>
        <v>0.89999999999999991</v>
      </c>
      <c r="J156" s="172">
        <f t="shared" si="187"/>
        <v>0.89999999999999991</v>
      </c>
      <c r="K156" s="172">
        <f t="shared" si="203"/>
        <v>11.925093599999999</v>
      </c>
      <c r="L156" s="213">
        <f t="shared" si="203"/>
        <v>0.20181809999999997</v>
      </c>
      <c r="M156" s="213">
        <f t="shared" si="203"/>
        <v>0.26639999999999997</v>
      </c>
      <c r="N156" s="213">
        <f t="shared" si="203"/>
        <v>0</v>
      </c>
      <c r="O156" s="282">
        <f t="shared" si="204"/>
        <v>0.46821809999999997</v>
      </c>
      <c r="P156" s="210">
        <f t="shared" si="203"/>
        <v>0</v>
      </c>
      <c r="Q156" s="210">
        <f t="shared" si="203"/>
        <v>1.5989099999999998</v>
      </c>
      <c r="R156" s="210">
        <f t="shared" si="203"/>
        <v>0.64229999999999998</v>
      </c>
      <c r="S156" s="210">
        <f t="shared" si="205"/>
        <v>2.2412099999999997</v>
      </c>
      <c r="T156" s="210">
        <f t="shared" si="206"/>
        <v>0.75831809999999999</v>
      </c>
      <c r="U156" s="210">
        <f t="shared" si="206"/>
        <v>0.89999999999999991</v>
      </c>
      <c r="V156" s="210">
        <f t="shared" si="206"/>
        <v>0.89999999999999991</v>
      </c>
      <c r="W156" s="210">
        <f t="shared" si="207"/>
        <v>2.5583180999999997</v>
      </c>
      <c r="X156" s="210">
        <f t="shared" si="208"/>
        <v>0.89999999999999991</v>
      </c>
      <c r="Y156" s="210">
        <f t="shared" si="208"/>
        <v>0.89999999999999991</v>
      </c>
      <c r="Z156" s="210">
        <f t="shared" si="208"/>
        <v>0.89999999999999991</v>
      </c>
      <c r="AA156" s="256">
        <f t="shared" si="209"/>
        <v>2.6999999999999997</v>
      </c>
      <c r="AB156" s="257">
        <f t="shared" si="179"/>
        <v>7.9677461999999988</v>
      </c>
    </row>
    <row r="157" spans="1:28" s="50" customFormat="1" ht="19.5" hidden="1" customHeight="1" x14ac:dyDescent="0.2">
      <c r="A157" s="59"/>
      <c r="B157" s="57">
        <v>0.2</v>
      </c>
      <c r="C157" s="76" t="s">
        <v>117</v>
      </c>
      <c r="D157" s="63" t="s">
        <v>129</v>
      </c>
      <c r="E157" s="172">
        <f t="shared" si="210"/>
        <v>0.8979796000000001</v>
      </c>
      <c r="F157" s="172">
        <f t="shared" si="203"/>
        <v>1.8430748000000001</v>
      </c>
      <c r="G157" s="172">
        <f t="shared" si="203"/>
        <v>0</v>
      </c>
      <c r="H157" s="172">
        <f t="shared" si="203"/>
        <v>0</v>
      </c>
      <c r="I157" s="172">
        <f t="shared" si="203"/>
        <v>0.60000000000000009</v>
      </c>
      <c r="J157" s="172">
        <f t="shared" si="187"/>
        <v>0.60000000000000009</v>
      </c>
      <c r="K157" s="172">
        <f t="shared" si="203"/>
        <v>7.9500623999999993</v>
      </c>
      <c r="L157" s="213">
        <f t="shared" si="203"/>
        <v>0.13454540000000001</v>
      </c>
      <c r="M157" s="213">
        <f t="shared" si="203"/>
        <v>0.17760000000000001</v>
      </c>
      <c r="N157" s="213">
        <f t="shared" si="203"/>
        <v>0</v>
      </c>
      <c r="O157" s="282">
        <f t="shared" si="204"/>
        <v>0.31214540000000002</v>
      </c>
      <c r="P157" s="210">
        <f t="shared" si="203"/>
        <v>0</v>
      </c>
      <c r="Q157" s="210">
        <f t="shared" si="203"/>
        <v>1.0659400000000001</v>
      </c>
      <c r="R157" s="210">
        <f t="shared" si="203"/>
        <v>0.42820000000000003</v>
      </c>
      <c r="S157" s="210">
        <f t="shared" si="205"/>
        <v>1.4941400000000002</v>
      </c>
      <c r="T157" s="210">
        <f t="shared" si="206"/>
        <v>0.50554540000000003</v>
      </c>
      <c r="U157" s="210">
        <f t="shared" si="206"/>
        <v>0.60000000000000009</v>
      </c>
      <c r="V157" s="210">
        <f t="shared" si="206"/>
        <v>0.60000000000000009</v>
      </c>
      <c r="W157" s="210">
        <f t="shared" si="207"/>
        <v>1.7055454000000001</v>
      </c>
      <c r="X157" s="210">
        <f t="shared" si="208"/>
        <v>0.60000000000000009</v>
      </c>
      <c r="Y157" s="210">
        <f t="shared" si="208"/>
        <v>0.60000000000000009</v>
      </c>
      <c r="Z157" s="210">
        <f t="shared" si="208"/>
        <v>0.60000000000000009</v>
      </c>
      <c r="AA157" s="256">
        <f t="shared" si="209"/>
        <v>1.8000000000000003</v>
      </c>
      <c r="AB157" s="257">
        <f t="shared" si="179"/>
        <v>5.311830800000001</v>
      </c>
    </row>
    <row r="158" spans="1:28" s="50" customFormat="1" ht="19.5" hidden="1" customHeight="1" x14ac:dyDescent="0.2">
      <c r="A158" s="59"/>
      <c r="B158" s="57">
        <v>0.2</v>
      </c>
      <c r="C158" s="76" t="s">
        <v>118</v>
      </c>
      <c r="D158" s="63" t="s">
        <v>129</v>
      </c>
      <c r="E158" s="172">
        <f t="shared" si="210"/>
        <v>0.8979796000000001</v>
      </c>
      <c r="F158" s="172">
        <f t="shared" si="203"/>
        <v>1.8430748000000001</v>
      </c>
      <c r="G158" s="172">
        <f t="shared" si="203"/>
        <v>0</v>
      </c>
      <c r="H158" s="172">
        <f t="shared" si="203"/>
        <v>0</v>
      </c>
      <c r="I158" s="172">
        <f t="shared" si="203"/>
        <v>0.60000000000000009</v>
      </c>
      <c r="J158" s="172">
        <f t="shared" si="187"/>
        <v>0.60000000000000009</v>
      </c>
      <c r="K158" s="172">
        <f t="shared" si="203"/>
        <v>7.9500623999999993</v>
      </c>
      <c r="L158" s="213">
        <f t="shared" si="203"/>
        <v>0.13454540000000001</v>
      </c>
      <c r="M158" s="213">
        <f t="shared" si="203"/>
        <v>0.17760000000000001</v>
      </c>
      <c r="N158" s="213">
        <f t="shared" si="203"/>
        <v>0</v>
      </c>
      <c r="O158" s="283">
        <f t="shared" si="204"/>
        <v>0.31214540000000002</v>
      </c>
      <c r="P158" s="210">
        <f t="shared" si="203"/>
        <v>0</v>
      </c>
      <c r="Q158" s="210">
        <f t="shared" si="203"/>
        <v>1.0659400000000001</v>
      </c>
      <c r="R158" s="210">
        <f t="shared" si="203"/>
        <v>0.42820000000000003</v>
      </c>
      <c r="S158" s="210">
        <f t="shared" si="205"/>
        <v>1.4941400000000002</v>
      </c>
      <c r="T158" s="210">
        <f t="shared" si="206"/>
        <v>0.50554540000000003</v>
      </c>
      <c r="U158" s="210">
        <f t="shared" si="206"/>
        <v>0.60000000000000009</v>
      </c>
      <c r="V158" s="210">
        <f t="shared" si="206"/>
        <v>0.60000000000000009</v>
      </c>
      <c r="W158" s="210">
        <f t="shared" si="207"/>
        <v>1.7055454000000001</v>
      </c>
      <c r="X158" s="210">
        <f t="shared" si="208"/>
        <v>0.60000000000000009</v>
      </c>
      <c r="Y158" s="210">
        <f t="shared" si="208"/>
        <v>0.60000000000000009</v>
      </c>
      <c r="Z158" s="210">
        <f t="shared" si="208"/>
        <v>0.60000000000000009</v>
      </c>
      <c r="AA158" s="257">
        <f t="shared" si="209"/>
        <v>1.8000000000000003</v>
      </c>
      <c r="AB158" s="257">
        <f t="shared" si="179"/>
        <v>5.311830800000001</v>
      </c>
    </row>
    <row r="159" spans="1:28" s="50" customFormat="1" ht="19.5" hidden="1" customHeight="1" x14ac:dyDescent="0.2">
      <c r="A159" s="59"/>
      <c r="B159" s="51"/>
      <c r="C159" s="76" t="s">
        <v>121</v>
      </c>
      <c r="D159" s="63" t="s">
        <v>129</v>
      </c>
      <c r="E159" s="172">
        <f t="shared" si="210"/>
        <v>0</v>
      </c>
      <c r="F159" s="172">
        <f t="shared" si="203"/>
        <v>0</v>
      </c>
      <c r="G159" s="172">
        <f t="shared" si="203"/>
        <v>0</v>
      </c>
      <c r="H159" s="172">
        <f t="shared" si="203"/>
        <v>0</v>
      </c>
      <c r="I159" s="172">
        <f t="shared" si="203"/>
        <v>0</v>
      </c>
      <c r="J159" s="172">
        <f t="shared" si="187"/>
        <v>0</v>
      </c>
      <c r="K159" s="172">
        <f t="shared" si="203"/>
        <v>0</v>
      </c>
      <c r="L159" s="213">
        <f t="shared" si="203"/>
        <v>0</v>
      </c>
      <c r="M159" s="213">
        <f t="shared" si="203"/>
        <v>0</v>
      </c>
      <c r="N159" s="213">
        <f t="shared" si="203"/>
        <v>0</v>
      </c>
      <c r="O159" s="282">
        <f t="shared" si="204"/>
        <v>0</v>
      </c>
      <c r="P159" s="210">
        <f t="shared" si="203"/>
        <v>0</v>
      </c>
      <c r="Q159" s="210">
        <f t="shared" si="203"/>
        <v>0</v>
      </c>
      <c r="R159" s="210">
        <f t="shared" si="203"/>
        <v>0</v>
      </c>
      <c r="S159" s="210">
        <f t="shared" si="205"/>
        <v>0</v>
      </c>
      <c r="T159" s="210">
        <f t="shared" si="206"/>
        <v>0</v>
      </c>
      <c r="U159" s="210">
        <f t="shared" si="206"/>
        <v>0</v>
      </c>
      <c r="V159" s="210">
        <f t="shared" si="206"/>
        <v>0</v>
      </c>
      <c r="W159" s="210">
        <f t="shared" si="207"/>
        <v>0</v>
      </c>
      <c r="X159" s="210">
        <f t="shared" si="208"/>
        <v>0</v>
      </c>
      <c r="Y159" s="210">
        <f t="shared" si="208"/>
        <v>0</v>
      </c>
      <c r="Z159" s="210">
        <f t="shared" si="208"/>
        <v>0</v>
      </c>
      <c r="AA159" s="256">
        <f t="shared" si="209"/>
        <v>0</v>
      </c>
      <c r="AB159" s="257">
        <f t="shared" si="179"/>
        <v>0</v>
      </c>
    </row>
    <row r="160" spans="1:28" s="50" customFormat="1" ht="19.5" hidden="1" customHeight="1" x14ac:dyDescent="0.2">
      <c r="A160" s="59"/>
      <c r="B160" s="51"/>
      <c r="C160" s="76" t="s">
        <v>122</v>
      </c>
      <c r="D160" s="63" t="s">
        <v>129</v>
      </c>
      <c r="E160" s="172">
        <f t="shared" si="210"/>
        <v>0</v>
      </c>
      <c r="F160" s="172">
        <f t="shared" si="203"/>
        <v>0</v>
      </c>
      <c r="G160" s="172">
        <f t="shared" si="203"/>
        <v>0</v>
      </c>
      <c r="H160" s="172">
        <f t="shared" si="203"/>
        <v>0</v>
      </c>
      <c r="I160" s="172">
        <f t="shared" si="203"/>
        <v>0</v>
      </c>
      <c r="J160" s="172">
        <f t="shared" si="187"/>
        <v>0</v>
      </c>
      <c r="K160" s="172">
        <f t="shared" si="203"/>
        <v>0</v>
      </c>
      <c r="L160" s="213">
        <f t="shared" si="203"/>
        <v>0</v>
      </c>
      <c r="M160" s="213">
        <f t="shared" si="203"/>
        <v>0</v>
      </c>
      <c r="N160" s="213">
        <f t="shared" si="203"/>
        <v>0</v>
      </c>
      <c r="O160" s="282">
        <f t="shared" si="204"/>
        <v>0</v>
      </c>
      <c r="P160" s="210">
        <f t="shared" si="203"/>
        <v>0</v>
      </c>
      <c r="Q160" s="210">
        <f t="shared" si="203"/>
        <v>0</v>
      </c>
      <c r="R160" s="210">
        <f t="shared" si="203"/>
        <v>0</v>
      </c>
      <c r="S160" s="210">
        <f t="shared" si="205"/>
        <v>0</v>
      </c>
      <c r="T160" s="210">
        <f t="shared" si="206"/>
        <v>0</v>
      </c>
      <c r="U160" s="210">
        <f t="shared" si="206"/>
        <v>0</v>
      </c>
      <c r="V160" s="210">
        <f t="shared" si="206"/>
        <v>0</v>
      </c>
      <c r="W160" s="210">
        <f t="shared" si="207"/>
        <v>0</v>
      </c>
      <c r="X160" s="210">
        <f t="shared" si="208"/>
        <v>0</v>
      </c>
      <c r="Y160" s="210">
        <f t="shared" si="208"/>
        <v>0</v>
      </c>
      <c r="Z160" s="210">
        <f t="shared" si="208"/>
        <v>0</v>
      </c>
      <c r="AA160" s="256">
        <f t="shared" si="209"/>
        <v>0</v>
      </c>
      <c r="AB160" s="257">
        <f t="shared" si="179"/>
        <v>0</v>
      </c>
    </row>
    <row r="161" spans="1:28" s="62" customFormat="1" ht="19.5" customHeight="1" x14ac:dyDescent="0.2">
      <c r="A161" s="434">
        <v>23</v>
      </c>
      <c r="B161" s="425" t="s">
        <v>81</v>
      </c>
      <c r="C161" s="426" t="s">
        <v>82</v>
      </c>
      <c r="D161" s="423">
        <f>SUM(D162:D167)</f>
        <v>1</v>
      </c>
      <c r="E161" s="173">
        <f>'1.Danh muc CPHC'!FT33</f>
        <v>5.2918519999999996</v>
      </c>
      <c r="F161" s="173">
        <f>'1.Danh muc CPHC'!FU33</f>
        <v>11.084059</v>
      </c>
      <c r="G161" s="173">
        <f>'1.Danh muc CPHC'!FV33</f>
        <v>5.2918519999999996</v>
      </c>
      <c r="H161" s="173">
        <f>'1.Danh muc CPHC'!FW33</f>
        <v>4.538176</v>
      </c>
      <c r="I161" s="173">
        <f>'1.Danh muc CPHC'!FX33</f>
        <v>1.3793869999999999</v>
      </c>
      <c r="J161" s="173">
        <f>'1.Danh muc CPHC'!FY33</f>
        <v>11.209414999999998</v>
      </c>
      <c r="K161" s="173">
        <f>'1.Danh muc CPHC'!FZ33</f>
        <v>42.322176999999996</v>
      </c>
      <c r="L161" s="173">
        <v>3.6664479999999999</v>
      </c>
      <c r="M161" s="173">
        <v>2.8089469999999999</v>
      </c>
      <c r="N161" s="173">
        <v>2.0841669999999999</v>
      </c>
      <c r="O161" s="100">
        <f>SUM(L161:N161)</f>
        <v>8.5595619999999997</v>
      </c>
      <c r="P161" s="173">
        <v>3.171389</v>
      </c>
      <c r="Q161" s="173">
        <v>3.5123739999999999</v>
      </c>
      <c r="R161" s="173">
        <v>2.9196309999999999</v>
      </c>
      <c r="S161" s="236">
        <f>SUM(P161:R161)</f>
        <v>9.6033939999999998</v>
      </c>
      <c r="T161" s="173">
        <v>3.5726680000000002</v>
      </c>
      <c r="U161" s="173">
        <v>3</v>
      </c>
      <c r="V161" s="173">
        <v>3</v>
      </c>
      <c r="W161" s="236">
        <f>SUM(T161:V161)</f>
        <v>9.5726680000000002</v>
      </c>
      <c r="X161" s="173">
        <v>3</v>
      </c>
      <c r="Y161" s="173">
        <v>3</v>
      </c>
      <c r="Z161" s="173">
        <v>3</v>
      </c>
      <c r="AA161" s="236">
        <f>SUM(X161:Z161)</f>
        <v>9</v>
      </c>
      <c r="AB161" s="236">
        <f t="shared" si="179"/>
        <v>36.735624000000001</v>
      </c>
    </row>
    <row r="162" spans="1:28" s="50" customFormat="1" ht="19.5" hidden="1" customHeight="1" x14ac:dyDescent="0.2">
      <c r="A162" s="59"/>
      <c r="B162" s="51"/>
      <c r="C162" s="76" t="s">
        <v>113</v>
      </c>
      <c r="D162" s="63">
        <v>0.2</v>
      </c>
      <c r="E162" s="172">
        <f>E$161*$D162</f>
        <v>1.0583704</v>
      </c>
      <c r="F162" s="172">
        <f t="shared" ref="F162:U167" si="211">F$161*$D162</f>
        <v>2.2168117999999999</v>
      </c>
      <c r="G162" s="172">
        <f t="shared" si="211"/>
        <v>1.0583704</v>
      </c>
      <c r="H162" s="172">
        <f t="shared" si="211"/>
        <v>0.90763520000000009</v>
      </c>
      <c r="I162" s="172">
        <f t="shared" si="211"/>
        <v>0.27587739999999999</v>
      </c>
      <c r="J162" s="172">
        <f>SUM(G162:I162)</f>
        <v>2.2418830000000001</v>
      </c>
      <c r="K162" s="172">
        <f t="shared" si="211"/>
        <v>8.4644353999999993</v>
      </c>
      <c r="L162" s="213">
        <f t="shared" si="211"/>
        <v>0.73328959999999999</v>
      </c>
      <c r="M162" s="213">
        <f t="shared" si="211"/>
        <v>0.56178939999999999</v>
      </c>
      <c r="N162" s="213">
        <f t="shared" si="211"/>
        <v>0.41683340000000002</v>
      </c>
      <c r="O162" s="282">
        <f>SUM(L162:N162)</f>
        <v>1.7119123999999999</v>
      </c>
      <c r="P162" s="210">
        <f t="shared" si="211"/>
        <v>0.6342778</v>
      </c>
      <c r="Q162" s="210">
        <f t="shared" si="211"/>
        <v>0.70247480000000007</v>
      </c>
      <c r="R162" s="210">
        <f t="shared" si="211"/>
        <v>0.58392619999999995</v>
      </c>
      <c r="S162" s="210">
        <f>SUM(P162:R162)</f>
        <v>1.9206788000000001</v>
      </c>
      <c r="T162" s="210">
        <f t="shared" si="211"/>
        <v>0.7145336000000001</v>
      </c>
      <c r="U162" s="210">
        <f t="shared" si="211"/>
        <v>0.60000000000000009</v>
      </c>
      <c r="V162" s="210">
        <f t="shared" ref="T162:V167" si="212">V$161*$D162</f>
        <v>0.60000000000000009</v>
      </c>
      <c r="W162" s="210">
        <f t="shared" ref="W162:W167" si="213">SUM(T162:V162)</f>
        <v>1.9145336000000004</v>
      </c>
      <c r="X162" s="210">
        <f t="shared" ref="X162:Z167" si="214">X$161*$D162</f>
        <v>0.60000000000000009</v>
      </c>
      <c r="Y162" s="210">
        <f t="shared" si="214"/>
        <v>0.60000000000000009</v>
      </c>
      <c r="Z162" s="210">
        <f t="shared" si="214"/>
        <v>0.60000000000000009</v>
      </c>
      <c r="AA162" s="256">
        <f t="shared" ref="AA162:AA167" si="215">SUM(X162:Z162)</f>
        <v>1.8000000000000003</v>
      </c>
      <c r="AB162" s="257">
        <f t="shared" si="179"/>
        <v>7.3471248000000005</v>
      </c>
    </row>
    <row r="163" spans="1:28" s="50" customFormat="1" ht="19.5" hidden="1" customHeight="1" x14ac:dyDescent="0.2">
      <c r="A163" s="59"/>
      <c r="B163" s="51"/>
      <c r="C163" s="76" t="s">
        <v>114</v>
      </c>
      <c r="D163" s="63">
        <v>0.2</v>
      </c>
      <c r="E163" s="172">
        <f t="shared" ref="E163:E167" si="216">E$161*$D163</f>
        <v>1.0583704</v>
      </c>
      <c r="F163" s="172">
        <f t="shared" si="211"/>
        <v>2.2168117999999999</v>
      </c>
      <c r="G163" s="172">
        <f t="shared" si="211"/>
        <v>1.0583704</v>
      </c>
      <c r="H163" s="172">
        <f t="shared" si="211"/>
        <v>0.90763520000000009</v>
      </c>
      <c r="I163" s="172">
        <f t="shared" si="211"/>
        <v>0.27587739999999999</v>
      </c>
      <c r="J163" s="172">
        <f t="shared" si="187"/>
        <v>2.2418830000000001</v>
      </c>
      <c r="K163" s="172">
        <f t="shared" si="211"/>
        <v>8.4644353999999993</v>
      </c>
      <c r="L163" s="213">
        <f t="shared" si="211"/>
        <v>0.73328959999999999</v>
      </c>
      <c r="M163" s="213">
        <f t="shared" si="211"/>
        <v>0.56178939999999999</v>
      </c>
      <c r="N163" s="213">
        <f t="shared" si="211"/>
        <v>0.41683340000000002</v>
      </c>
      <c r="O163" s="282">
        <f t="shared" ref="O163:O167" si="217">SUM(L163:N163)</f>
        <v>1.7119123999999999</v>
      </c>
      <c r="P163" s="210">
        <f t="shared" si="211"/>
        <v>0.6342778</v>
      </c>
      <c r="Q163" s="210">
        <f t="shared" si="211"/>
        <v>0.70247480000000007</v>
      </c>
      <c r="R163" s="210">
        <f t="shared" si="211"/>
        <v>0.58392619999999995</v>
      </c>
      <c r="S163" s="210">
        <f t="shared" ref="S163:S167" si="218">SUM(P163:R163)</f>
        <v>1.9206788000000001</v>
      </c>
      <c r="T163" s="210">
        <f t="shared" si="212"/>
        <v>0.7145336000000001</v>
      </c>
      <c r="U163" s="210">
        <f t="shared" si="212"/>
        <v>0.60000000000000009</v>
      </c>
      <c r="V163" s="210">
        <f t="shared" si="212"/>
        <v>0.60000000000000009</v>
      </c>
      <c r="W163" s="210">
        <f t="shared" si="213"/>
        <v>1.9145336000000004</v>
      </c>
      <c r="X163" s="210">
        <f t="shared" si="214"/>
        <v>0.60000000000000009</v>
      </c>
      <c r="Y163" s="210">
        <f t="shared" si="214"/>
        <v>0.60000000000000009</v>
      </c>
      <c r="Z163" s="210">
        <f t="shared" si="214"/>
        <v>0.60000000000000009</v>
      </c>
      <c r="AA163" s="256">
        <f t="shared" si="215"/>
        <v>1.8000000000000003</v>
      </c>
      <c r="AB163" s="257">
        <f t="shared" si="179"/>
        <v>7.3471248000000005</v>
      </c>
    </row>
    <row r="164" spans="1:28" s="50" customFormat="1" ht="19.5" hidden="1" customHeight="1" x14ac:dyDescent="0.2">
      <c r="A164" s="59"/>
      <c r="B164" s="51"/>
      <c r="C164" s="76" t="s">
        <v>117</v>
      </c>
      <c r="D164" s="63">
        <v>0.3</v>
      </c>
      <c r="E164" s="172">
        <f t="shared" si="216"/>
        <v>1.5875555999999997</v>
      </c>
      <c r="F164" s="172">
        <f t="shared" si="211"/>
        <v>3.3252177000000001</v>
      </c>
      <c r="G164" s="172">
        <f t="shared" si="211"/>
        <v>1.5875555999999997</v>
      </c>
      <c r="H164" s="172">
        <f t="shared" si="211"/>
        <v>1.3614527999999999</v>
      </c>
      <c r="I164" s="172">
        <f t="shared" si="211"/>
        <v>0.41381609999999996</v>
      </c>
      <c r="J164" s="172">
        <f t="shared" si="187"/>
        <v>3.3628244999999994</v>
      </c>
      <c r="K164" s="172">
        <f t="shared" si="211"/>
        <v>12.696653099999999</v>
      </c>
      <c r="L164" s="213">
        <f t="shared" si="211"/>
        <v>1.0999344</v>
      </c>
      <c r="M164" s="213">
        <f t="shared" si="211"/>
        <v>0.84268409999999994</v>
      </c>
      <c r="N164" s="213">
        <f t="shared" si="211"/>
        <v>0.62525009999999992</v>
      </c>
      <c r="O164" s="282">
        <f t="shared" si="217"/>
        <v>2.5678685999999997</v>
      </c>
      <c r="P164" s="210">
        <f t="shared" si="211"/>
        <v>0.9514167</v>
      </c>
      <c r="Q164" s="210">
        <f t="shared" si="211"/>
        <v>1.0537121999999999</v>
      </c>
      <c r="R164" s="210">
        <f t="shared" si="211"/>
        <v>0.87588929999999998</v>
      </c>
      <c r="S164" s="210">
        <f t="shared" si="218"/>
        <v>2.8810181999999998</v>
      </c>
      <c r="T164" s="210">
        <f t="shared" si="212"/>
        <v>1.0718004000000001</v>
      </c>
      <c r="U164" s="210">
        <f t="shared" si="212"/>
        <v>0.89999999999999991</v>
      </c>
      <c r="V164" s="210">
        <f t="shared" si="212"/>
        <v>0.89999999999999991</v>
      </c>
      <c r="W164" s="210">
        <f t="shared" si="213"/>
        <v>2.8718003999999997</v>
      </c>
      <c r="X164" s="210">
        <f t="shared" si="214"/>
        <v>0.89999999999999991</v>
      </c>
      <c r="Y164" s="210">
        <f t="shared" si="214"/>
        <v>0.89999999999999991</v>
      </c>
      <c r="Z164" s="210">
        <f t="shared" si="214"/>
        <v>0.89999999999999991</v>
      </c>
      <c r="AA164" s="256">
        <f t="shared" si="215"/>
        <v>2.6999999999999997</v>
      </c>
      <c r="AB164" s="257">
        <f t="shared" si="179"/>
        <v>11.020687199999998</v>
      </c>
    </row>
    <row r="165" spans="1:28" s="50" customFormat="1" ht="19.5" hidden="1" customHeight="1" x14ac:dyDescent="0.2">
      <c r="A165" s="59"/>
      <c r="B165" s="51"/>
      <c r="C165" s="76" t="s">
        <v>118</v>
      </c>
      <c r="D165" s="63">
        <v>0.3</v>
      </c>
      <c r="E165" s="172">
        <f t="shared" si="216"/>
        <v>1.5875555999999997</v>
      </c>
      <c r="F165" s="172">
        <f t="shared" si="211"/>
        <v>3.3252177000000001</v>
      </c>
      <c r="G165" s="172">
        <f t="shared" si="211"/>
        <v>1.5875555999999997</v>
      </c>
      <c r="H165" s="172">
        <f t="shared" si="211"/>
        <v>1.3614527999999999</v>
      </c>
      <c r="I165" s="172">
        <f t="shared" si="211"/>
        <v>0.41381609999999996</v>
      </c>
      <c r="J165" s="172">
        <f t="shared" si="187"/>
        <v>3.3628244999999994</v>
      </c>
      <c r="K165" s="172">
        <f t="shared" si="211"/>
        <v>12.696653099999999</v>
      </c>
      <c r="L165" s="213">
        <f t="shared" si="211"/>
        <v>1.0999344</v>
      </c>
      <c r="M165" s="213">
        <f t="shared" si="211"/>
        <v>0.84268409999999994</v>
      </c>
      <c r="N165" s="213">
        <f t="shared" si="211"/>
        <v>0.62525009999999992</v>
      </c>
      <c r="O165" s="282">
        <f t="shared" si="217"/>
        <v>2.5678685999999997</v>
      </c>
      <c r="P165" s="210">
        <f t="shared" si="211"/>
        <v>0.9514167</v>
      </c>
      <c r="Q165" s="210">
        <f t="shared" si="211"/>
        <v>1.0537121999999999</v>
      </c>
      <c r="R165" s="210">
        <f t="shared" si="211"/>
        <v>0.87588929999999998</v>
      </c>
      <c r="S165" s="210">
        <f t="shared" si="218"/>
        <v>2.8810181999999998</v>
      </c>
      <c r="T165" s="210">
        <f t="shared" si="212"/>
        <v>1.0718004000000001</v>
      </c>
      <c r="U165" s="210">
        <f t="shared" si="212"/>
        <v>0.89999999999999991</v>
      </c>
      <c r="V165" s="210">
        <f t="shared" si="212"/>
        <v>0.89999999999999991</v>
      </c>
      <c r="W165" s="210">
        <f t="shared" si="213"/>
        <v>2.8718003999999997</v>
      </c>
      <c r="X165" s="210">
        <f t="shared" si="214"/>
        <v>0.89999999999999991</v>
      </c>
      <c r="Y165" s="210">
        <f t="shared" si="214"/>
        <v>0.89999999999999991</v>
      </c>
      <c r="Z165" s="210">
        <f t="shared" si="214"/>
        <v>0.89999999999999991</v>
      </c>
      <c r="AA165" s="256">
        <f t="shared" si="215"/>
        <v>2.6999999999999997</v>
      </c>
      <c r="AB165" s="257">
        <f t="shared" si="179"/>
        <v>11.020687199999998</v>
      </c>
    </row>
    <row r="166" spans="1:28" s="50" customFormat="1" ht="19.5" hidden="1" customHeight="1" x14ac:dyDescent="0.2">
      <c r="A166" s="59"/>
      <c r="B166" s="51"/>
      <c r="C166" s="76" t="s">
        <v>121</v>
      </c>
      <c r="D166" s="63">
        <v>0</v>
      </c>
      <c r="E166" s="172">
        <f t="shared" si="216"/>
        <v>0</v>
      </c>
      <c r="F166" s="172">
        <f t="shared" si="211"/>
        <v>0</v>
      </c>
      <c r="G166" s="172">
        <f t="shared" si="211"/>
        <v>0</v>
      </c>
      <c r="H166" s="172">
        <f t="shared" si="211"/>
        <v>0</v>
      </c>
      <c r="I166" s="172">
        <f t="shared" si="211"/>
        <v>0</v>
      </c>
      <c r="J166" s="172">
        <f t="shared" si="187"/>
        <v>0</v>
      </c>
      <c r="K166" s="172">
        <f t="shared" si="211"/>
        <v>0</v>
      </c>
      <c r="L166" s="213">
        <f t="shared" si="211"/>
        <v>0</v>
      </c>
      <c r="M166" s="213">
        <f t="shared" si="211"/>
        <v>0</v>
      </c>
      <c r="N166" s="213">
        <f t="shared" si="211"/>
        <v>0</v>
      </c>
      <c r="O166" s="282">
        <f t="shared" si="217"/>
        <v>0</v>
      </c>
      <c r="P166" s="210">
        <f t="shared" si="211"/>
        <v>0</v>
      </c>
      <c r="Q166" s="210">
        <f t="shared" si="211"/>
        <v>0</v>
      </c>
      <c r="R166" s="210">
        <f t="shared" si="211"/>
        <v>0</v>
      </c>
      <c r="S166" s="210">
        <f t="shared" si="218"/>
        <v>0</v>
      </c>
      <c r="T166" s="210">
        <f t="shared" si="212"/>
        <v>0</v>
      </c>
      <c r="U166" s="210">
        <f t="shared" si="212"/>
        <v>0</v>
      </c>
      <c r="V166" s="210">
        <f t="shared" si="212"/>
        <v>0</v>
      </c>
      <c r="W166" s="210">
        <f t="shared" si="213"/>
        <v>0</v>
      </c>
      <c r="X166" s="210">
        <f t="shared" si="214"/>
        <v>0</v>
      </c>
      <c r="Y166" s="210">
        <f t="shared" si="214"/>
        <v>0</v>
      </c>
      <c r="Z166" s="210">
        <f t="shared" si="214"/>
        <v>0</v>
      </c>
      <c r="AA166" s="256">
        <f t="shared" si="215"/>
        <v>0</v>
      </c>
      <c r="AB166" s="257">
        <f t="shared" si="179"/>
        <v>0</v>
      </c>
    </row>
    <row r="167" spans="1:28" s="50" customFormat="1" ht="19.5" hidden="1" customHeight="1" x14ac:dyDescent="0.2">
      <c r="A167" s="59"/>
      <c r="B167" s="51"/>
      <c r="C167" s="76" t="s">
        <v>122</v>
      </c>
      <c r="D167" s="63">
        <v>0</v>
      </c>
      <c r="E167" s="172">
        <f t="shared" si="216"/>
        <v>0</v>
      </c>
      <c r="F167" s="172">
        <f t="shared" si="211"/>
        <v>0</v>
      </c>
      <c r="G167" s="172">
        <f t="shared" si="211"/>
        <v>0</v>
      </c>
      <c r="H167" s="172">
        <f t="shared" si="211"/>
        <v>0</v>
      </c>
      <c r="I167" s="172">
        <f t="shared" si="211"/>
        <v>0</v>
      </c>
      <c r="J167" s="172">
        <f t="shared" si="187"/>
        <v>0</v>
      </c>
      <c r="K167" s="172">
        <f t="shared" si="211"/>
        <v>0</v>
      </c>
      <c r="L167" s="213">
        <f t="shared" si="211"/>
        <v>0</v>
      </c>
      <c r="M167" s="213">
        <f t="shared" si="211"/>
        <v>0</v>
      </c>
      <c r="N167" s="213">
        <f t="shared" si="211"/>
        <v>0</v>
      </c>
      <c r="O167" s="282">
        <f t="shared" si="217"/>
        <v>0</v>
      </c>
      <c r="P167" s="210">
        <f t="shared" si="211"/>
        <v>0</v>
      </c>
      <c r="Q167" s="210">
        <f t="shared" si="211"/>
        <v>0</v>
      </c>
      <c r="R167" s="210">
        <f t="shared" si="211"/>
        <v>0</v>
      </c>
      <c r="S167" s="210">
        <f t="shared" si="218"/>
        <v>0</v>
      </c>
      <c r="T167" s="210">
        <f t="shared" si="212"/>
        <v>0</v>
      </c>
      <c r="U167" s="210">
        <f t="shared" si="212"/>
        <v>0</v>
      </c>
      <c r="V167" s="210">
        <f t="shared" si="212"/>
        <v>0</v>
      </c>
      <c r="W167" s="210">
        <f t="shared" si="213"/>
        <v>0</v>
      </c>
      <c r="X167" s="210">
        <f t="shared" si="214"/>
        <v>0</v>
      </c>
      <c r="Y167" s="210">
        <f t="shared" si="214"/>
        <v>0</v>
      </c>
      <c r="Z167" s="210">
        <f t="shared" si="214"/>
        <v>0</v>
      </c>
      <c r="AA167" s="256">
        <f t="shared" si="215"/>
        <v>0</v>
      </c>
      <c r="AB167" s="257">
        <f t="shared" si="179"/>
        <v>0</v>
      </c>
    </row>
    <row r="168" spans="1:28" s="62" customFormat="1" ht="19.5" customHeight="1" x14ac:dyDescent="0.2">
      <c r="A168" s="434">
        <v>24</v>
      </c>
      <c r="B168" s="425" t="s">
        <v>83</v>
      </c>
      <c r="C168" s="426" t="s">
        <v>84</v>
      </c>
      <c r="D168" s="423">
        <f>SUM(D169:D174)</f>
        <v>0</v>
      </c>
      <c r="E168" s="173">
        <f>'1.Danh muc CPHC'!FT34</f>
        <v>1.5</v>
      </c>
      <c r="F168" s="173">
        <f>'1.Danh muc CPHC'!FU34</f>
        <v>2.6928000000000001</v>
      </c>
      <c r="G168" s="173">
        <f>'1.Danh muc CPHC'!FV34</f>
        <v>1.5</v>
      </c>
      <c r="H168" s="173">
        <f>'1.Danh muc CPHC'!FW34</f>
        <v>0</v>
      </c>
      <c r="I168" s="173">
        <f>'1.Danh muc CPHC'!FX34</f>
        <v>0</v>
      </c>
      <c r="J168" s="173">
        <f>'1.Danh muc CPHC'!FY34</f>
        <v>1.5</v>
      </c>
      <c r="K168" s="173">
        <f>'1.Danh muc CPHC'!FZ34</f>
        <v>22.373932</v>
      </c>
      <c r="L168" s="173">
        <v>0</v>
      </c>
      <c r="M168" s="173">
        <v>0.74199899999999996</v>
      </c>
      <c r="N168" s="173">
        <v>3.57</v>
      </c>
      <c r="O168" s="100">
        <f>SUM(L168:N168)</f>
        <v>4.3119990000000001</v>
      </c>
      <c r="P168" s="173">
        <v>0.70909100000000003</v>
      </c>
      <c r="Q168" s="173">
        <v>0</v>
      </c>
      <c r="R168" s="173">
        <v>0</v>
      </c>
      <c r="S168" s="236">
        <f>SUM(P168:R168)</f>
        <v>0.70909100000000003</v>
      </c>
      <c r="T168" s="173">
        <v>0</v>
      </c>
      <c r="U168" s="236">
        <v>0</v>
      </c>
      <c r="V168" s="236">
        <v>0</v>
      </c>
      <c r="W168" s="236">
        <f>SUM(T168:V168)</f>
        <v>0</v>
      </c>
      <c r="X168" s="236">
        <v>0</v>
      </c>
      <c r="Y168" s="236">
        <v>0</v>
      </c>
      <c r="Z168" s="236">
        <v>0</v>
      </c>
      <c r="AA168" s="236">
        <f>SUM(X168:Z168)</f>
        <v>0</v>
      </c>
      <c r="AB168" s="236">
        <f t="shared" si="179"/>
        <v>5.0210900000000001</v>
      </c>
    </row>
    <row r="169" spans="1:28" s="50" customFormat="1" ht="19.5" hidden="1" customHeight="1" x14ac:dyDescent="0.2">
      <c r="A169" s="59"/>
      <c r="B169" s="57">
        <v>0.3</v>
      </c>
      <c r="C169" s="76" t="s">
        <v>113</v>
      </c>
      <c r="D169" s="63" t="s">
        <v>129</v>
      </c>
      <c r="E169" s="172">
        <f>E$168*$B169</f>
        <v>0.44999999999999996</v>
      </c>
      <c r="F169" s="172">
        <f t="shared" ref="F169:I174" si="219">F$168*$B169</f>
        <v>0.80784</v>
      </c>
      <c r="G169" s="172">
        <f t="shared" si="219"/>
        <v>0.44999999999999996</v>
      </c>
      <c r="H169" s="172">
        <f t="shared" si="219"/>
        <v>0</v>
      </c>
      <c r="I169" s="172">
        <f t="shared" si="219"/>
        <v>0</v>
      </c>
      <c r="J169" s="172">
        <f t="shared" ref="J169:J193" si="220">SUM(G169:I169)</f>
        <v>0.44999999999999996</v>
      </c>
      <c r="K169" s="172">
        <f>K$168*$B169</f>
        <v>6.7121795999999998</v>
      </c>
      <c r="L169" s="213">
        <f>L$168*$B169</f>
        <v>0</v>
      </c>
      <c r="M169" s="213">
        <f t="shared" ref="M169:Z174" si="221">M$168*$B169</f>
        <v>0.22259969999999998</v>
      </c>
      <c r="N169" s="213">
        <f t="shared" si="221"/>
        <v>1.071</v>
      </c>
      <c r="O169" s="282">
        <f t="shared" ref="O169:O174" si="222">SUM(L169:N169)</f>
        <v>1.2935996999999999</v>
      </c>
      <c r="P169" s="210">
        <f t="shared" si="221"/>
        <v>0.21272730000000001</v>
      </c>
      <c r="Q169" s="210">
        <f t="shared" si="221"/>
        <v>0</v>
      </c>
      <c r="R169" s="210">
        <f t="shared" si="221"/>
        <v>0</v>
      </c>
      <c r="S169" s="210">
        <f t="shared" ref="S169:S174" si="223">SUM(P169:R169)</f>
        <v>0.21272730000000001</v>
      </c>
      <c r="T169" s="210">
        <f t="shared" si="221"/>
        <v>0</v>
      </c>
      <c r="U169" s="210">
        <f t="shared" si="221"/>
        <v>0</v>
      </c>
      <c r="V169" s="210">
        <f t="shared" si="221"/>
        <v>0</v>
      </c>
      <c r="W169" s="210">
        <f t="shared" ref="W169:W174" si="224">SUM(T169:V169)</f>
        <v>0</v>
      </c>
      <c r="X169" s="210">
        <f t="shared" si="221"/>
        <v>0</v>
      </c>
      <c r="Y169" s="210">
        <f t="shared" si="221"/>
        <v>0</v>
      </c>
      <c r="Z169" s="210">
        <f t="shared" si="221"/>
        <v>0</v>
      </c>
      <c r="AA169" s="256">
        <f t="shared" ref="AA169:AA174" si="225">SUM(X169:Z169)</f>
        <v>0</v>
      </c>
      <c r="AB169" s="257">
        <f t="shared" si="179"/>
        <v>1.506327</v>
      </c>
    </row>
    <row r="170" spans="1:28" s="50" customFormat="1" ht="19.5" hidden="1" customHeight="1" x14ac:dyDescent="0.2">
      <c r="A170" s="59"/>
      <c r="B170" s="57">
        <v>0.3</v>
      </c>
      <c r="C170" s="76" t="s">
        <v>114</v>
      </c>
      <c r="D170" s="63" t="s">
        <v>129</v>
      </c>
      <c r="E170" s="172">
        <f t="shared" ref="E170:E174" si="226">E$168*$B170</f>
        <v>0.44999999999999996</v>
      </c>
      <c r="F170" s="172">
        <f t="shared" si="219"/>
        <v>0.80784</v>
      </c>
      <c r="G170" s="172">
        <f t="shared" si="219"/>
        <v>0.44999999999999996</v>
      </c>
      <c r="H170" s="172">
        <f t="shared" si="219"/>
        <v>0</v>
      </c>
      <c r="I170" s="172">
        <f t="shared" si="219"/>
        <v>0</v>
      </c>
      <c r="J170" s="172">
        <f t="shared" si="220"/>
        <v>0.44999999999999996</v>
      </c>
      <c r="K170" s="172">
        <f t="shared" ref="K170:K174" si="227">K$168*$B170</f>
        <v>6.7121795999999998</v>
      </c>
      <c r="L170" s="213">
        <f t="shared" ref="L170:L174" si="228">L$168*$B170</f>
        <v>0</v>
      </c>
      <c r="M170" s="213">
        <f>M$168*$B170</f>
        <v>0.22259969999999998</v>
      </c>
      <c r="N170" s="213">
        <f t="shared" si="221"/>
        <v>1.071</v>
      </c>
      <c r="O170" s="282">
        <f t="shared" si="222"/>
        <v>1.2935996999999999</v>
      </c>
      <c r="P170" s="210">
        <f t="shared" si="221"/>
        <v>0.21272730000000001</v>
      </c>
      <c r="Q170" s="210">
        <f t="shared" si="221"/>
        <v>0</v>
      </c>
      <c r="R170" s="210">
        <f t="shared" si="221"/>
        <v>0</v>
      </c>
      <c r="S170" s="210">
        <f t="shared" si="223"/>
        <v>0.21272730000000001</v>
      </c>
      <c r="T170" s="210">
        <f t="shared" si="221"/>
        <v>0</v>
      </c>
      <c r="U170" s="210">
        <f t="shared" si="221"/>
        <v>0</v>
      </c>
      <c r="V170" s="210">
        <f t="shared" si="221"/>
        <v>0</v>
      </c>
      <c r="W170" s="210">
        <f t="shared" si="224"/>
        <v>0</v>
      </c>
      <c r="X170" s="210">
        <f t="shared" si="221"/>
        <v>0</v>
      </c>
      <c r="Y170" s="210">
        <f t="shared" si="221"/>
        <v>0</v>
      </c>
      <c r="Z170" s="210">
        <f t="shared" si="221"/>
        <v>0</v>
      </c>
      <c r="AA170" s="256">
        <f t="shared" si="225"/>
        <v>0</v>
      </c>
      <c r="AB170" s="257">
        <f t="shared" si="179"/>
        <v>1.506327</v>
      </c>
    </row>
    <row r="171" spans="1:28" s="50" customFormat="1" ht="19.5" hidden="1" customHeight="1" x14ac:dyDescent="0.2">
      <c r="A171" s="59"/>
      <c r="B171" s="57">
        <v>0.2</v>
      </c>
      <c r="C171" s="76" t="s">
        <v>117</v>
      </c>
      <c r="D171" s="63" t="s">
        <v>129</v>
      </c>
      <c r="E171" s="172">
        <f t="shared" si="226"/>
        <v>0.30000000000000004</v>
      </c>
      <c r="F171" s="172">
        <f t="shared" si="219"/>
        <v>0.53856000000000004</v>
      </c>
      <c r="G171" s="172">
        <f t="shared" si="219"/>
        <v>0.30000000000000004</v>
      </c>
      <c r="H171" s="172">
        <f t="shared" si="219"/>
        <v>0</v>
      </c>
      <c r="I171" s="172">
        <f t="shared" si="219"/>
        <v>0</v>
      </c>
      <c r="J171" s="172">
        <f t="shared" si="220"/>
        <v>0.30000000000000004</v>
      </c>
      <c r="K171" s="172">
        <f t="shared" si="227"/>
        <v>4.4747864000000002</v>
      </c>
      <c r="L171" s="213">
        <f t="shared" si="228"/>
        <v>0</v>
      </c>
      <c r="M171" s="213">
        <f t="shared" si="221"/>
        <v>0.1483998</v>
      </c>
      <c r="N171" s="213">
        <f t="shared" si="221"/>
        <v>0.71399999999999997</v>
      </c>
      <c r="O171" s="282">
        <f t="shared" si="222"/>
        <v>0.86239979999999994</v>
      </c>
      <c r="P171" s="210">
        <f t="shared" si="221"/>
        <v>0.14181820000000001</v>
      </c>
      <c r="Q171" s="210">
        <f t="shared" si="221"/>
        <v>0</v>
      </c>
      <c r="R171" s="210">
        <f t="shared" si="221"/>
        <v>0</v>
      </c>
      <c r="S171" s="210">
        <f t="shared" si="223"/>
        <v>0.14181820000000001</v>
      </c>
      <c r="T171" s="210">
        <f t="shared" si="221"/>
        <v>0</v>
      </c>
      <c r="U171" s="210">
        <f t="shared" si="221"/>
        <v>0</v>
      </c>
      <c r="V171" s="210">
        <f t="shared" si="221"/>
        <v>0</v>
      </c>
      <c r="W171" s="210">
        <f t="shared" si="224"/>
        <v>0</v>
      </c>
      <c r="X171" s="210">
        <f t="shared" si="221"/>
        <v>0</v>
      </c>
      <c r="Y171" s="210">
        <f t="shared" si="221"/>
        <v>0</v>
      </c>
      <c r="Z171" s="210">
        <f t="shared" si="221"/>
        <v>0</v>
      </c>
      <c r="AA171" s="256">
        <f t="shared" si="225"/>
        <v>0</v>
      </c>
      <c r="AB171" s="257">
        <f t="shared" si="179"/>
        <v>1.0042179999999998</v>
      </c>
    </row>
    <row r="172" spans="1:28" s="50" customFormat="1" ht="19.5" hidden="1" customHeight="1" x14ac:dyDescent="0.2">
      <c r="A172" s="59"/>
      <c r="B172" s="57">
        <v>0.2</v>
      </c>
      <c r="C172" s="76" t="s">
        <v>118</v>
      </c>
      <c r="D172" s="63" t="s">
        <v>129</v>
      </c>
      <c r="E172" s="172">
        <f t="shared" si="226"/>
        <v>0.30000000000000004</v>
      </c>
      <c r="F172" s="172">
        <f t="shared" si="219"/>
        <v>0.53856000000000004</v>
      </c>
      <c r="G172" s="172">
        <f t="shared" si="219"/>
        <v>0.30000000000000004</v>
      </c>
      <c r="H172" s="172">
        <f t="shared" si="219"/>
        <v>0</v>
      </c>
      <c r="I172" s="172">
        <f t="shared" si="219"/>
        <v>0</v>
      </c>
      <c r="J172" s="172">
        <f t="shared" si="220"/>
        <v>0.30000000000000004</v>
      </c>
      <c r="K172" s="172">
        <f t="shared" si="227"/>
        <v>4.4747864000000002</v>
      </c>
      <c r="L172" s="213">
        <f t="shared" si="228"/>
        <v>0</v>
      </c>
      <c r="M172" s="213">
        <f t="shared" si="221"/>
        <v>0.1483998</v>
      </c>
      <c r="N172" s="213">
        <f t="shared" si="221"/>
        <v>0.71399999999999997</v>
      </c>
      <c r="O172" s="282">
        <f t="shared" si="222"/>
        <v>0.86239979999999994</v>
      </c>
      <c r="P172" s="210">
        <f t="shared" si="221"/>
        <v>0.14181820000000001</v>
      </c>
      <c r="Q172" s="210">
        <f t="shared" si="221"/>
        <v>0</v>
      </c>
      <c r="R172" s="210">
        <f t="shared" si="221"/>
        <v>0</v>
      </c>
      <c r="S172" s="210">
        <f t="shared" si="223"/>
        <v>0.14181820000000001</v>
      </c>
      <c r="T172" s="210">
        <f t="shared" si="221"/>
        <v>0</v>
      </c>
      <c r="U172" s="210">
        <f t="shared" si="221"/>
        <v>0</v>
      </c>
      <c r="V172" s="210">
        <f t="shared" si="221"/>
        <v>0</v>
      </c>
      <c r="W172" s="210">
        <f t="shared" si="224"/>
        <v>0</v>
      </c>
      <c r="X172" s="210">
        <f t="shared" si="221"/>
        <v>0</v>
      </c>
      <c r="Y172" s="210">
        <f t="shared" si="221"/>
        <v>0</v>
      </c>
      <c r="Z172" s="210">
        <f t="shared" si="221"/>
        <v>0</v>
      </c>
      <c r="AA172" s="256">
        <f t="shared" si="225"/>
        <v>0</v>
      </c>
      <c r="AB172" s="257">
        <f t="shared" si="179"/>
        <v>1.0042179999999998</v>
      </c>
    </row>
    <row r="173" spans="1:28" s="50" customFormat="1" ht="19.5" hidden="1" customHeight="1" x14ac:dyDescent="0.2">
      <c r="A173" s="59"/>
      <c r="B173" s="51"/>
      <c r="C173" s="76" t="s">
        <v>121</v>
      </c>
      <c r="D173" s="63" t="s">
        <v>129</v>
      </c>
      <c r="E173" s="172">
        <f t="shared" si="226"/>
        <v>0</v>
      </c>
      <c r="F173" s="172">
        <f t="shared" si="219"/>
        <v>0</v>
      </c>
      <c r="G173" s="172">
        <f t="shared" si="219"/>
        <v>0</v>
      </c>
      <c r="H173" s="172">
        <f t="shared" si="219"/>
        <v>0</v>
      </c>
      <c r="I173" s="172">
        <f t="shared" si="219"/>
        <v>0</v>
      </c>
      <c r="J173" s="172">
        <f t="shared" si="220"/>
        <v>0</v>
      </c>
      <c r="K173" s="172">
        <f t="shared" si="227"/>
        <v>0</v>
      </c>
      <c r="L173" s="213">
        <f t="shared" si="228"/>
        <v>0</v>
      </c>
      <c r="M173" s="213">
        <f t="shared" si="221"/>
        <v>0</v>
      </c>
      <c r="N173" s="213">
        <f t="shared" si="221"/>
        <v>0</v>
      </c>
      <c r="O173" s="282">
        <f t="shared" si="222"/>
        <v>0</v>
      </c>
      <c r="P173" s="210">
        <f t="shared" si="221"/>
        <v>0</v>
      </c>
      <c r="Q173" s="210">
        <f t="shared" si="221"/>
        <v>0</v>
      </c>
      <c r="R173" s="210">
        <f t="shared" si="221"/>
        <v>0</v>
      </c>
      <c r="S173" s="210">
        <f t="shared" si="223"/>
        <v>0</v>
      </c>
      <c r="T173" s="210">
        <f t="shared" si="221"/>
        <v>0</v>
      </c>
      <c r="U173" s="210">
        <f t="shared" si="221"/>
        <v>0</v>
      </c>
      <c r="V173" s="210">
        <f t="shared" si="221"/>
        <v>0</v>
      </c>
      <c r="W173" s="210">
        <f t="shared" si="224"/>
        <v>0</v>
      </c>
      <c r="X173" s="210">
        <f t="shared" si="221"/>
        <v>0</v>
      </c>
      <c r="Y173" s="210">
        <f t="shared" si="221"/>
        <v>0</v>
      </c>
      <c r="Z173" s="210">
        <f t="shared" si="221"/>
        <v>0</v>
      </c>
      <c r="AA173" s="256">
        <f t="shared" si="225"/>
        <v>0</v>
      </c>
      <c r="AB173" s="257">
        <f t="shared" si="179"/>
        <v>0</v>
      </c>
    </row>
    <row r="174" spans="1:28" s="50" customFormat="1" ht="19.5" hidden="1" customHeight="1" x14ac:dyDescent="0.2">
      <c r="A174" s="59"/>
      <c r="B174" s="51"/>
      <c r="C174" s="76" t="s">
        <v>122</v>
      </c>
      <c r="D174" s="63" t="s">
        <v>129</v>
      </c>
      <c r="E174" s="172">
        <f t="shared" si="226"/>
        <v>0</v>
      </c>
      <c r="F174" s="172">
        <f t="shared" si="219"/>
        <v>0</v>
      </c>
      <c r="G174" s="172">
        <f t="shared" si="219"/>
        <v>0</v>
      </c>
      <c r="H174" s="172">
        <f t="shared" si="219"/>
        <v>0</v>
      </c>
      <c r="I174" s="172">
        <f t="shared" si="219"/>
        <v>0</v>
      </c>
      <c r="J174" s="172">
        <f t="shared" si="220"/>
        <v>0</v>
      </c>
      <c r="K174" s="172">
        <f t="shared" si="227"/>
        <v>0</v>
      </c>
      <c r="L174" s="213">
        <f t="shared" si="228"/>
        <v>0</v>
      </c>
      <c r="M174" s="213">
        <f t="shared" si="221"/>
        <v>0</v>
      </c>
      <c r="N174" s="213">
        <f t="shared" si="221"/>
        <v>0</v>
      </c>
      <c r="O174" s="282">
        <f t="shared" si="222"/>
        <v>0</v>
      </c>
      <c r="P174" s="210">
        <f t="shared" si="221"/>
        <v>0</v>
      </c>
      <c r="Q174" s="210">
        <f t="shared" si="221"/>
        <v>0</v>
      </c>
      <c r="R174" s="210">
        <f t="shared" si="221"/>
        <v>0</v>
      </c>
      <c r="S174" s="210">
        <f t="shared" si="223"/>
        <v>0</v>
      </c>
      <c r="T174" s="210">
        <f t="shared" si="221"/>
        <v>0</v>
      </c>
      <c r="U174" s="210">
        <f t="shared" si="221"/>
        <v>0</v>
      </c>
      <c r="V174" s="210">
        <f t="shared" si="221"/>
        <v>0</v>
      </c>
      <c r="W174" s="210">
        <f t="shared" si="224"/>
        <v>0</v>
      </c>
      <c r="X174" s="210">
        <f t="shared" si="221"/>
        <v>0</v>
      </c>
      <c r="Y174" s="210">
        <f t="shared" si="221"/>
        <v>0</v>
      </c>
      <c r="Z174" s="210">
        <f t="shared" si="221"/>
        <v>0</v>
      </c>
      <c r="AA174" s="256">
        <f t="shared" si="225"/>
        <v>0</v>
      </c>
      <c r="AB174" s="257">
        <f t="shared" si="179"/>
        <v>0</v>
      </c>
    </row>
    <row r="175" spans="1:28" s="50" customFormat="1" ht="19.5" customHeight="1" x14ac:dyDescent="0.2">
      <c r="A175" s="414" t="s">
        <v>85</v>
      </c>
      <c r="B175" s="415"/>
      <c r="C175" s="416" t="s">
        <v>86</v>
      </c>
      <c r="D175" s="417"/>
      <c r="E175" s="208">
        <f>E176+E183+E190+E197</f>
        <v>19.309170000000002</v>
      </c>
      <c r="F175" s="208">
        <f t="shared" ref="F175:J175" si="229">F176+F183+F190+F197</f>
        <v>58.083090000000006</v>
      </c>
      <c r="G175" s="208">
        <f t="shared" si="229"/>
        <v>19.045400000000001</v>
      </c>
      <c r="H175" s="208">
        <f t="shared" si="229"/>
        <v>17.083500999999998</v>
      </c>
      <c r="I175" s="208">
        <f t="shared" si="229"/>
        <v>16.260396</v>
      </c>
      <c r="J175" s="208">
        <f t="shared" si="229"/>
        <v>52.389297000000006</v>
      </c>
      <c r="K175" s="208">
        <f t="shared" ref="K175:O175" si="230">K176+K183+K190+K197</f>
        <v>279.19620099999997</v>
      </c>
      <c r="L175" s="206">
        <f t="shared" si="230"/>
        <v>6.7674310000000002</v>
      </c>
      <c r="M175" s="206">
        <f t="shared" si="230"/>
        <v>6.2704310000000003</v>
      </c>
      <c r="N175" s="206">
        <f t="shared" si="230"/>
        <v>12.836406</v>
      </c>
      <c r="O175" s="206">
        <f t="shared" si="230"/>
        <v>25.874268000000001</v>
      </c>
      <c r="P175" s="206">
        <f t="shared" ref="P175:R175" si="231">P176+P183+P190+P197</f>
        <v>12.436402000000001</v>
      </c>
      <c r="Q175" s="206">
        <f t="shared" si="231"/>
        <v>12.37947</v>
      </c>
      <c r="R175" s="206">
        <f t="shared" si="231"/>
        <v>14.270620000000001</v>
      </c>
      <c r="S175" s="206">
        <f t="shared" ref="S175:V175" si="232">S176+S183+S190+S197</f>
        <v>39.086492000000007</v>
      </c>
      <c r="T175" s="206">
        <f t="shared" si="232"/>
        <v>15.22062</v>
      </c>
      <c r="U175" s="206">
        <f t="shared" si="232"/>
        <v>12.5825</v>
      </c>
      <c r="V175" s="206">
        <f t="shared" si="232"/>
        <v>12.5825</v>
      </c>
      <c r="W175" s="206">
        <f t="shared" ref="W175:Z175" si="233">W176+W183+W190+W197</f>
        <v>40.385619999999996</v>
      </c>
      <c r="X175" s="206">
        <f t="shared" si="233"/>
        <v>12.5825</v>
      </c>
      <c r="Y175" s="206">
        <f t="shared" si="233"/>
        <v>12.5825</v>
      </c>
      <c r="Z175" s="206">
        <f t="shared" si="233"/>
        <v>12.5825</v>
      </c>
      <c r="AA175" s="206">
        <f t="shared" ref="AA175" si="234">AA176+AA183+AA190+AA197</f>
        <v>37.747500000000002</v>
      </c>
      <c r="AB175" s="206">
        <f t="shared" si="179"/>
        <v>143.09388000000001</v>
      </c>
    </row>
    <row r="176" spans="1:28" s="62" customFormat="1" ht="19.5" customHeight="1" x14ac:dyDescent="0.2">
      <c r="A176" s="434">
        <v>25</v>
      </c>
      <c r="B176" s="425" t="s">
        <v>87</v>
      </c>
      <c r="C176" s="426" t="s">
        <v>88</v>
      </c>
      <c r="D176" s="423">
        <f>SUM(D177:D182)</f>
        <v>1</v>
      </c>
      <c r="E176" s="173">
        <f>'1.Danh muc CPHC'!FT36</f>
        <v>13.70431</v>
      </c>
      <c r="F176" s="173">
        <f>'1.Danh muc CPHC'!FU36</f>
        <v>35.131843000000003</v>
      </c>
      <c r="G176" s="173">
        <f>'1.Danh muc CPHC'!FV36</f>
        <v>12.95354</v>
      </c>
      <c r="H176" s="173">
        <f>'1.Danh muc CPHC'!FW36</f>
        <v>11.281641</v>
      </c>
      <c r="I176" s="173">
        <f>'1.Danh muc CPHC'!FX36</f>
        <v>9.6585359999999998</v>
      </c>
      <c r="J176" s="173">
        <f>'1.Danh muc CPHC'!FY36</f>
        <v>33.893717000000002</v>
      </c>
      <c r="K176" s="173">
        <f>'1.Danh muc CPHC'!FZ36</f>
        <v>149.78146599999999</v>
      </c>
      <c r="L176" s="173">
        <v>0</v>
      </c>
      <c r="M176" s="173">
        <v>0</v>
      </c>
      <c r="N176" s="173">
        <v>6.1659750000000004</v>
      </c>
      <c r="O176" s="100">
        <f>SUM(L176:N176)</f>
        <v>6.1659750000000004</v>
      </c>
      <c r="P176" s="173">
        <v>6.1659709999999999</v>
      </c>
      <c r="Q176" s="173">
        <v>5.7243029999999999</v>
      </c>
      <c r="R176" s="173">
        <v>5.3788530000000003</v>
      </c>
      <c r="S176" s="236">
        <f>SUM(P176:R176)</f>
        <v>17.269127000000001</v>
      </c>
      <c r="T176" s="173">
        <v>8.4038529999999998</v>
      </c>
      <c r="U176" s="236">
        <v>6</v>
      </c>
      <c r="V176" s="236">
        <v>6</v>
      </c>
      <c r="W176" s="236">
        <f>SUM(T176:V176)</f>
        <v>20.403852999999998</v>
      </c>
      <c r="X176" s="236">
        <v>6</v>
      </c>
      <c r="Y176" s="236">
        <v>6</v>
      </c>
      <c r="Z176" s="236">
        <v>6</v>
      </c>
      <c r="AA176" s="236">
        <f>SUM(X176:Z176)</f>
        <v>18</v>
      </c>
      <c r="AB176" s="236">
        <f t="shared" si="179"/>
        <v>61.838954999999999</v>
      </c>
    </row>
    <row r="177" spans="1:28" s="50" customFormat="1" ht="19.5" hidden="1" customHeight="1" x14ac:dyDescent="0.2">
      <c r="A177" s="59"/>
      <c r="B177" s="51"/>
      <c r="C177" s="76" t="s">
        <v>113</v>
      </c>
      <c r="D177" s="63">
        <v>0.25</v>
      </c>
      <c r="E177" s="172">
        <f t="shared" ref="E177:U182" si="235">E$176*$D177</f>
        <v>3.4260774999999999</v>
      </c>
      <c r="F177" s="172">
        <f t="shared" si="235"/>
        <v>8.7829607500000009</v>
      </c>
      <c r="G177" s="172">
        <f t="shared" si="235"/>
        <v>3.2383850000000001</v>
      </c>
      <c r="H177" s="172">
        <f>H$176*$D177</f>
        <v>2.8204102500000001</v>
      </c>
      <c r="I177" s="172">
        <f t="shared" si="235"/>
        <v>2.4146339999999999</v>
      </c>
      <c r="J177" s="172">
        <f t="shared" si="220"/>
        <v>8.4734292500000006</v>
      </c>
      <c r="K177" s="172">
        <f t="shared" si="235"/>
        <v>37.445366499999999</v>
      </c>
      <c r="L177" s="213">
        <f t="shared" si="235"/>
        <v>0</v>
      </c>
      <c r="M177" s="213">
        <f t="shared" si="235"/>
        <v>0</v>
      </c>
      <c r="N177" s="213">
        <f t="shared" si="235"/>
        <v>1.5414937500000001</v>
      </c>
      <c r="O177" s="282">
        <f t="shared" ref="O177:O182" si="236">SUM(L177:N177)</f>
        <v>1.5414937500000001</v>
      </c>
      <c r="P177" s="210">
        <f t="shared" si="235"/>
        <v>1.54149275</v>
      </c>
      <c r="Q177" s="210">
        <f t="shared" si="235"/>
        <v>1.43107575</v>
      </c>
      <c r="R177" s="210">
        <f t="shared" si="235"/>
        <v>1.3447132500000001</v>
      </c>
      <c r="S177" s="210">
        <f t="shared" ref="S177:S182" si="237">SUM(P177:R177)</f>
        <v>4.3172817500000003</v>
      </c>
      <c r="T177" s="210">
        <f t="shared" si="235"/>
        <v>2.1009632499999999</v>
      </c>
      <c r="U177" s="210">
        <f t="shared" si="235"/>
        <v>1.5</v>
      </c>
      <c r="V177" s="210">
        <f t="shared" ref="U177:V182" si="238">V$176*$D177</f>
        <v>1.5</v>
      </c>
      <c r="W177" s="210">
        <f t="shared" ref="W177:W182" si="239">SUM(T177:V177)</f>
        <v>5.1009632499999995</v>
      </c>
      <c r="X177" s="210">
        <f t="shared" ref="X177:Z182" si="240">X$176*$D177</f>
        <v>1.5</v>
      </c>
      <c r="Y177" s="210">
        <f t="shared" si="240"/>
        <v>1.5</v>
      </c>
      <c r="Z177" s="210">
        <f t="shared" si="240"/>
        <v>1.5</v>
      </c>
      <c r="AA177" s="256">
        <f t="shared" ref="AA177:AA182" si="241">SUM(X177:Z177)</f>
        <v>4.5</v>
      </c>
      <c r="AB177" s="257">
        <f t="shared" si="179"/>
        <v>15.45973875</v>
      </c>
    </row>
    <row r="178" spans="1:28" s="50" customFormat="1" ht="19.5" hidden="1" customHeight="1" x14ac:dyDescent="0.2">
      <c r="A178" s="59"/>
      <c r="B178" s="51"/>
      <c r="C178" s="76" t="s">
        <v>114</v>
      </c>
      <c r="D178" s="63">
        <v>0.25</v>
      </c>
      <c r="E178" s="172">
        <f t="shared" si="235"/>
        <v>3.4260774999999999</v>
      </c>
      <c r="F178" s="172">
        <f t="shared" si="235"/>
        <v>8.7829607500000009</v>
      </c>
      <c r="G178" s="172">
        <f t="shared" si="235"/>
        <v>3.2383850000000001</v>
      </c>
      <c r="H178" s="172">
        <f t="shared" si="235"/>
        <v>2.8204102500000001</v>
      </c>
      <c r="I178" s="172">
        <f t="shared" si="235"/>
        <v>2.4146339999999999</v>
      </c>
      <c r="J178" s="172">
        <f t="shared" si="220"/>
        <v>8.4734292500000006</v>
      </c>
      <c r="K178" s="172">
        <f t="shared" si="235"/>
        <v>37.445366499999999</v>
      </c>
      <c r="L178" s="213">
        <f t="shared" si="235"/>
        <v>0</v>
      </c>
      <c r="M178" s="213">
        <f t="shared" si="235"/>
        <v>0</v>
      </c>
      <c r="N178" s="213">
        <f t="shared" si="235"/>
        <v>1.5414937500000001</v>
      </c>
      <c r="O178" s="282">
        <f t="shared" si="236"/>
        <v>1.5414937500000001</v>
      </c>
      <c r="P178" s="210">
        <f t="shared" si="235"/>
        <v>1.54149275</v>
      </c>
      <c r="Q178" s="210">
        <f t="shared" si="235"/>
        <v>1.43107575</v>
      </c>
      <c r="R178" s="210">
        <f t="shared" si="235"/>
        <v>1.3447132500000001</v>
      </c>
      <c r="S178" s="210">
        <f t="shared" si="237"/>
        <v>4.3172817500000003</v>
      </c>
      <c r="T178" s="210">
        <f t="shared" si="235"/>
        <v>2.1009632499999999</v>
      </c>
      <c r="U178" s="210">
        <f t="shared" si="238"/>
        <v>1.5</v>
      </c>
      <c r="V178" s="210">
        <f t="shared" si="238"/>
        <v>1.5</v>
      </c>
      <c r="W178" s="210">
        <f t="shared" si="239"/>
        <v>5.1009632499999995</v>
      </c>
      <c r="X178" s="210">
        <f t="shared" si="240"/>
        <v>1.5</v>
      </c>
      <c r="Y178" s="210">
        <f t="shared" si="240"/>
        <v>1.5</v>
      </c>
      <c r="Z178" s="210">
        <f t="shared" si="240"/>
        <v>1.5</v>
      </c>
      <c r="AA178" s="256">
        <f t="shared" si="241"/>
        <v>4.5</v>
      </c>
      <c r="AB178" s="257">
        <f t="shared" si="179"/>
        <v>15.45973875</v>
      </c>
    </row>
    <row r="179" spans="1:28" s="50" customFormat="1" ht="19.5" hidden="1" customHeight="1" x14ac:dyDescent="0.2">
      <c r="A179" s="59"/>
      <c r="B179" s="51"/>
      <c r="C179" s="76" t="s">
        <v>117</v>
      </c>
      <c r="D179" s="63">
        <v>0.2</v>
      </c>
      <c r="E179" s="172">
        <f t="shared" si="235"/>
        <v>2.7408619999999999</v>
      </c>
      <c r="F179" s="172">
        <f t="shared" si="235"/>
        <v>7.0263686000000014</v>
      </c>
      <c r="G179" s="172">
        <f t="shared" si="235"/>
        <v>2.5907080000000002</v>
      </c>
      <c r="H179" s="172">
        <f t="shared" si="235"/>
        <v>2.2563282</v>
      </c>
      <c r="I179" s="172">
        <f t="shared" si="235"/>
        <v>1.9317072</v>
      </c>
      <c r="J179" s="172">
        <f t="shared" si="220"/>
        <v>6.7787433999999998</v>
      </c>
      <c r="K179" s="172">
        <f t="shared" si="235"/>
        <v>29.956293200000001</v>
      </c>
      <c r="L179" s="213">
        <f t="shared" si="235"/>
        <v>0</v>
      </c>
      <c r="M179" s="213">
        <f t="shared" si="235"/>
        <v>0</v>
      </c>
      <c r="N179" s="213">
        <f t="shared" si="235"/>
        <v>1.2331950000000003</v>
      </c>
      <c r="O179" s="282">
        <f t="shared" si="236"/>
        <v>1.2331950000000003</v>
      </c>
      <c r="P179" s="210">
        <f t="shared" si="235"/>
        <v>1.2331942</v>
      </c>
      <c r="Q179" s="210">
        <f t="shared" si="235"/>
        <v>1.1448606000000001</v>
      </c>
      <c r="R179" s="210">
        <f t="shared" si="235"/>
        <v>1.0757706</v>
      </c>
      <c r="S179" s="210">
        <f t="shared" si="237"/>
        <v>3.4538254000000004</v>
      </c>
      <c r="T179" s="210">
        <f t="shared" si="235"/>
        <v>1.6807706</v>
      </c>
      <c r="U179" s="210">
        <f t="shared" si="238"/>
        <v>1.2000000000000002</v>
      </c>
      <c r="V179" s="210">
        <f t="shared" si="238"/>
        <v>1.2000000000000002</v>
      </c>
      <c r="W179" s="210">
        <f t="shared" si="239"/>
        <v>4.0807706000000001</v>
      </c>
      <c r="X179" s="210">
        <f t="shared" si="240"/>
        <v>1.2000000000000002</v>
      </c>
      <c r="Y179" s="210">
        <f t="shared" si="240"/>
        <v>1.2000000000000002</v>
      </c>
      <c r="Z179" s="210">
        <f t="shared" si="240"/>
        <v>1.2000000000000002</v>
      </c>
      <c r="AA179" s="256">
        <f t="shared" si="241"/>
        <v>3.6000000000000005</v>
      </c>
      <c r="AB179" s="257">
        <f t="shared" si="179"/>
        <v>12.367791000000002</v>
      </c>
    </row>
    <row r="180" spans="1:28" s="50" customFormat="1" ht="19.5" hidden="1" customHeight="1" x14ac:dyDescent="0.2">
      <c r="A180" s="59"/>
      <c r="B180" s="51"/>
      <c r="C180" s="76" t="s">
        <v>118</v>
      </c>
      <c r="D180" s="63">
        <v>0.2</v>
      </c>
      <c r="E180" s="172">
        <f t="shared" si="235"/>
        <v>2.7408619999999999</v>
      </c>
      <c r="F180" s="172">
        <f t="shared" si="235"/>
        <v>7.0263686000000014</v>
      </c>
      <c r="G180" s="172">
        <f t="shared" si="235"/>
        <v>2.5907080000000002</v>
      </c>
      <c r="H180" s="172">
        <f t="shared" si="235"/>
        <v>2.2563282</v>
      </c>
      <c r="I180" s="172">
        <f t="shared" si="235"/>
        <v>1.9317072</v>
      </c>
      <c r="J180" s="172">
        <f t="shared" si="220"/>
        <v>6.7787433999999998</v>
      </c>
      <c r="K180" s="172">
        <f t="shared" si="235"/>
        <v>29.956293200000001</v>
      </c>
      <c r="L180" s="213">
        <f t="shared" si="235"/>
        <v>0</v>
      </c>
      <c r="M180" s="213">
        <f t="shared" si="235"/>
        <v>0</v>
      </c>
      <c r="N180" s="213">
        <f t="shared" si="235"/>
        <v>1.2331950000000003</v>
      </c>
      <c r="O180" s="282">
        <f t="shared" si="236"/>
        <v>1.2331950000000003</v>
      </c>
      <c r="P180" s="210">
        <f t="shared" si="235"/>
        <v>1.2331942</v>
      </c>
      <c r="Q180" s="210">
        <f t="shared" si="235"/>
        <v>1.1448606000000001</v>
      </c>
      <c r="R180" s="210">
        <f t="shared" si="235"/>
        <v>1.0757706</v>
      </c>
      <c r="S180" s="210">
        <f t="shared" si="237"/>
        <v>3.4538254000000004</v>
      </c>
      <c r="T180" s="210">
        <f t="shared" si="235"/>
        <v>1.6807706</v>
      </c>
      <c r="U180" s="210">
        <f t="shared" si="238"/>
        <v>1.2000000000000002</v>
      </c>
      <c r="V180" s="210">
        <f t="shared" si="238"/>
        <v>1.2000000000000002</v>
      </c>
      <c r="W180" s="210">
        <f t="shared" si="239"/>
        <v>4.0807706000000001</v>
      </c>
      <c r="X180" s="210">
        <f t="shared" si="240"/>
        <v>1.2000000000000002</v>
      </c>
      <c r="Y180" s="210">
        <f t="shared" si="240"/>
        <v>1.2000000000000002</v>
      </c>
      <c r="Z180" s="210">
        <f t="shared" si="240"/>
        <v>1.2000000000000002</v>
      </c>
      <c r="AA180" s="256">
        <f t="shared" si="241"/>
        <v>3.6000000000000005</v>
      </c>
      <c r="AB180" s="257">
        <f t="shared" si="179"/>
        <v>12.367791000000002</v>
      </c>
    </row>
    <row r="181" spans="1:28" s="50" customFormat="1" ht="19.5" hidden="1" customHeight="1" x14ac:dyDescent="0.2">
      <c r="A181" s="59"/>
      <c r="B181" s="51"/>
      <c r="C181" s="76" t="s">
        <v>121</v>
      </c>
      <c r="D181" s="63">
        <v>0.05</v>
      </c>
      <c r="E181" s="172">
        <f t="shared" si="235"/>
        <v>0.68521549999999998</v>
      </c>
      <c r="F181" s="172">
        <f t="shared" si="235"/>
        <v>1.7565921500000004</v>
      </c>
      <c r="G181" s="172">
        <f t="shared" si="235"/>
        <v>0.64767700000000006</v>
      </c>
      <c r="H181" s="172">
        <f t="shared" si="235"/>
        <v>0.56408205</v>
      </c>
      <c r="I181" s="172">
        <f t="shared" si="235"/>
        <v>0.48292679999999999</v>
      </c>
      <c r="J181" s="172">
        <f t="shared" si="220"/>
        <v>1.6946858499999999</v>
      </c>
      <c r="K181" s="172">
        <f t="shared" si="235"/>
        <v>7.4890733000000003</v>
      </c>
      <c r="L181" s="213">
        <f t="shared" si="235"/>
        <v>0</v>
      </c>
      <c r="M181" s="213">
        <f t="shared" si="235"/>
        <v>0</v>
      </c>
      <c r="N181" s="213">
        <f t="shared" si="235"/>
        <v>0.30829875000000007</v>
      </c>
      <c r="O181" s="282">
        <f t="shared" si="236"/>
        <v>0.30829875000000007</v>
      </c>
      <c r="P181" s="210">
        <f t="shared" si="235"/>
        <v>0.30829855</v>
      </c>
      <c r="Q181" s="210">
        <f t="shared" si="235"/>
        <v>0.28621515000000003</v>
      </c>
      <c r="R181" s="210">
        <f t="shared" si="235"/>
        <v>0.26894265000000001</v>
      </c>
      <c r="S181" s="210">
        <f t="shared" si="237"/>
        <v>0.86345635000000009</v>
      </c>
      <c r="T181" s="210">
        <f t="shared" si="235"/>
        <v>0.42019265</v>
      </c>
      <c r="U181" s="210">
        <f t="shared" si="238"/>
        <v>0.30000000000000004</v>
      </c>
      <c r="V181" s="210">
        <f t="shared" si="238"/>
        <v>0.30000000000000004</v>
      </c>
      <c r="W181" s="210">
        <f t="shared" si="239"/>
        <v>1.02019265</v>
      </c>
      <c r="X181" s="210">
        <f t="shared" si="240"/>
        <v>0.30000000000000004</v>
      </c>
      <c r="Y181" s="210">
        <f t="shared" si="240"/>
        <v>0.30000000000000004</v>
      </c>
      <c r="Z181" s="210">
        <f t="shared" si="240"/>
        <v>0.30000000000000004</v>
      </c>
      <c r="AA181" s="256">
        <f t="shared" si="241"/>
        <v>0.90000000000000013</v>
      </c>
      <c r="AB181" s="257">
        <f t="shared" si="179"/>
        <v>3.0919477500000005</v>
      </c>
    </row>
    <row r="182" spans="1:28" s="50" customFormat="1" ht="19.5" hidden="1" customHeight="1" x14ac:dyDescent="0.2">
      <c r="A182" s="59"/>
      <c r="B182" s="51"/>
      <c r="C182" s="76" t="s">
        <v>122</v>
      </c>
      <c r="D182" s="63">
        <v>0.05</v>
      </c>
      <c r="E182" s="172">
        <f t="shared" si="235"/>
        <v>0.68521549999999998</v>
      </c>
      <c r="F182" s="172">
        <f t="shared" si="235"/>
        <v>1.7565921500000004</v>
      </c>
      <c r="G182" s="172">
        <f t="shared" si="235"/>
        <v>0.64767700000000006</v>
      </c>
      <c r="H182" s="172">
        <f t="shared" si="235"/>
        <v>0.56408205</v>
      </c>
      <c r="I182" s="172">
        <f t="shared" si="235"/>
        <v>0.48292679999999999</v>
      </c>
      <c r="J182" s="172">
        <f t="shared" si="220"/>
        <v>1.6946858499999999</v>
      </c>
      <c r="K182" s="172">
        <f t="shared" si="235"/>
        <v>7.4890733000000003</v>
      </c>
      <c r="L182" s="213">
        <f t="shared" si="235"/>
        <v>0</v>
      </c>
      <c r="M182" s="213">
        <f t="shared" si="235"/>
        <v>0</v>
      </c>
      <c r="N182" s="213">
        <f t="shared" si="235"/>
        <v>0.30829875000000007</v>
      </c>
      <c r="O182" s="282">
        <f t="shared" si="236"/>
        <v>0.30829875000000007</v>
      </c>
      <c r="P182" s="210">
        <f t="shared" si="235"/>
        <v>0.30829855</v>
      </c>
      <c r="Q182" s="210">
        <f t="shared" si="235"/>
        <v>0.28621515000000003</v>
      </c>
      <c r="R182" s="210">
        <f t="shared" si="235"/>
        <v>0.26894265000000001</v>
      </c>
      <c r="S182" s="210">
        <f t="shared" si="237"/>
        <v>0.86345635000000009</v>
      </c>
      <c r="T182" s="210">
        <f t="shared" si="235"/>
        <v>0.42019265</v>
      </c>
      <c r="U182" s="210">
        <f t="shared" si="238"/>
        <v>0.30000000000000004</v>
      </c>
      <c r="V182" s="210">
        <f t="shared" si="238"/>
        <v>0.30000000000000004</v>
      </c>
      <c r="W182" s="210">
        <f t="shared" si="239"/>
        <v>1.02019265</v>
      </c>
      <c r="X182" s="210">
        <f t="shared" si="240"/>
        <v>0.30000000000000004</v>
      </c>
      <c r="Y182" s="210">
        <f t="shared" si="240"/>
        <v>0.30000000000000004</v>
      </c>
      <c r="Z182" s="210">
        <f t="shared" si="240"/>
        <v>0.30000000000000004</v>
      </c>
      <c r="AA182" s="256">
        <f t="shared" si="241"/>
        <v>0.90000000000000013</v>
      </c>
      <c r="AB182" s="257">
        <f t="shared" si="179"/>
        <v>3.0919477500000005</v>
      </c>
    </row>
    <row r="183" spans="1:28" s="62" customFormat="1" ht="19.5" customHeight="1" x14ac:dyDescent="0.2">
      <c r="A183" s="434">
        <v>26</v>
      </c>
      <c r="B183" s="425" t="s">
        <v>89</v>
      </c>
      <c r="C183" s="426" t="s">
        <v>90</v>
      </c>
      <c r="D183" s="423">
        <f>SUM(D184:D189)</f>
        <v>1</v>
      </c>
      <c r="E183" s="173">
        <f>'1.Danh muc CPHC'!FT37</f>
        <v>0.3</v>
      </c>
      <c r="F183" s="173">
        <f>'1.Danh muc CPHC'!FU37</f>
        <v>1.316667</v>
      </c>
      <c r="G183" s="173">
        <f>'1.Danh muc CPHC'!FV37</f>
        <v>0.78700000000000003</v>
      </c>
      <c r="H183" s="173">
        <f>'1.Danh muc CPHC'!FW37</f>
        <v>0.497</v>
      </c>
      <c r="I183" s="173">
        <f>'1.Danh muc CPHC'!FX37</f>
        <v>1.2969999999999999</v>
      </c>
      <c r="J183" s="173">
        <f>'1.Danh muc CPHC'!FY37</f>
        <v>2.581</v>
      </c>
      <c r="K183" s="173">
        <f>'1.Danh muc CPHC'!FZ37</f>
        <v>35.959257999999998</v>
      </c>
      <c r="L183" s="173">
        <v>0.497</v>
      </c>
      <c r="M183" s="173">
        <v>0</v>
      </c>
      <c r="N183" s="173">
        <v>0.4</v>
      </c>
      <c r="O183" s="100">
        <f>SUM(L183:N183)</f>
        <v>0.89700000000000002</v>
      </c>
      <c r="P183" s="173">
        <v>0</v>
      </c>
      <c r="Q183" s="173">
        <v>1.072667</v>
      </c>
      <c r="R183" s="173">
        <v>3.3092670000000002</v>
      </c>
      <c r="S183" s="236">
        <f>SUM(P183:R183)</f>
        <v>4.3819340000000002</v>
      </c>
      <c r="T183" s="173">
        <v>1.234267</v>
      </c>
      <c r="U183" s="236">
        <v>1</v>
      </c>
      <c r="V183" s="236">
        <v>1</v>
      </c>
      <c r="W183" s="236">
        <f>SUM(T183:V183)</f>
        <v>3.234267</v>
      </c>
      <c r="X183" s="236">
        <v>1</v>
      </c>
      <c r="Y183" s="236">
        <v>1</v>
      </c>
      <c r="Z183" s="236">
        <v>1</v>
      </c>
      <c r="AA183" s="236">
        <f>SUM(X183:Z183)</f>
        <v>3</v>
      </c>
      <c r="AB183" s="236">
        <f t="shared" si="179"/>
        <v>11.513201</v>
      </c>
    </row>
    <row r="184" spans="1:28" s="50" customFormat="1" ht="19.5" hidden="1" customHeight="1" x14ac:dyDescent="0.2">
      <c r="A184" s="59"/>
      <c r="B184" s="51"/>
      <c r="C184" s="76" t="s">
        <v>113</v>
      </c>
      <c r="D184" s="63">
        <v>0.25</v>
      </c>
      <c r="E184" s="172">
        <f t="shared" ref="E184:U189" si="242">E$183*$D184</f>
        <v>7.4999999999999997E-2</v>
      </c>
      <c r="F184" s="172">
        <f t="shared" si="242"/>
        <v>0.32916675000000001</v>
      </c>
      <c r="G184" s="172">
        <f t="shared" si="242"/>
        <v>0.19675000000000001</v>
      </c>
      <c r="H184" s="172">
        <f t="shared" si="242"/>
        <v>0.12425</v>
      </c>
      <c r="I184" s="172">
        <f t="shared" si="242"/>
        <v>0.32424999999999998</v>
      </c>
      <c r="J184" s="172">
        <f t="shared" si="220"/>
        <v>0.64524999999999999</v>
      </c>
      <c r="K184" s="172">
        <f t="shared" si="242"/>
        <v>8.9898144999999996</v>
      </c>
      <c r="L184" s="213">
        <f t="shared" si="242"/>
        <v>0.12425</v>
      </c>
      <c r="M184" s="213">
        <f t="shared" si="242"/>
        <v>0</v>
      </c>
      <c r="N184" s="213">
        <f t="shared" si="242"/>
        <v>0.1</v>
      </c>
      <c r="O184" s="282">
        <f t="shared" ref="O184:O189" si="243">SUM(L184:N184)</f>
        <v>0.22425</v>
      </c>
      <c r="P184" s="210">
        <f t="shared" si="242"/>
        <v>0</v>
      </c>
      <c r="Q184" s="210">
        <f t="shared" si="242"/>
        <v>0.26816675000000001</v>
      </c>
      <c r="R184" s="210">
        <f t="shared" si="242"/>
        <v>0.82731675000000005</v>
      </c>
      <c r="S184" s="210">
        <f t="shared" ref="S184:S189" si="244">SUM(P184:R184)</f>
        <v>1.0954835000000001</v>
      </c>
      <c r="T184" s="210">
        <f t="shared" si="242"/>
        <v>0.30856675</v>
      </c>
      <c r="U184" s="210">
        <f t="shared" si="242"/>
        <v>0.25</v>
      </c>
      <c r="V184" s="210">
        <f t="shared" ref="U184:V189" si="245">V$183*$D184</f>
        <v>0.25</v>
      </c>
      <c r="W184" s="210">
        <f t="shared" ref="W184:W189" si="246">SUM(T184:V184)</f>
        <v>0.80856675</v>
      </c>
      <c r="X184" s="210">
        <f t="shared" ref="X184:Z189" si="247">X$183*$D184</f>
        <v>0.25</v>
      </c>
      <c r="Y184" s="210">
        <f t="shared" si="247"/>
        <v>0.25</v>
      </c>
      <c r="Z184" s="210">
        <f t="shared" si="247"/>
        <v>0.25</v>
      </c>
      <c r="AA184" s="256">
        <f t="shared" ref="AA184:AA189" si="248">SUM(X184:Z184)</f>
        <v>0.75</v>
      </c>
      <c r="AB184" s="257">
        <f t="shared" si="179"/>
        <v>2.8783002500000001</v>
      </c>
    </row>
    <row r="185" spans="1:28" s="50" customFormat="1" ht="19.5" hidden="1" customHeight="1" x14ac:dyDescent="0.2">
      <c r="A185" s="59"/>
      <c r="B185" s="51"/>
      <c r="C185" s="76" t="s">
        <v>114</v>
      </c>
      <c r="D185" s="63">
        <v>0.25</v>
      </c>
      <c r="E185" s="172">
        <f t="shared" si="242"/>
        <v>7.4999999999999997E-2</v>
      </c>
      <c r="F185" s="172">
        <f t="shared" si="242"/>
        <v>0.32916675000000001</v>
      </c>
      <c r="G185" s="172">
        <f t="shared" si="242"/>
        <v>0.19675000000000001</v>
      </c>
      <c r="H185" s="172">
        <f t="shared" si="242"/>
        <v>0.12425</v>
      </c>
      <c r="I185" s="172">
        <f t="shared" si="242"/>
        <v>0.32424999999999998</v>
      </c>
      <c r="J185" s="172">
        <f t="shared" si="220"/>
        <v>0.64524999999999999</v>
      </c>
      <c r="K185" s="172">
        <f t="shared" si="242"/>
        <v>8.9898144999999996</v>
      </c>
      <c r="L185" s="213">
        <f t="shared" si="242"/>
        <v>0.12425</v>
      </c>
      <c r="M185" s="213">
        <f t="shared" si="242"/>
        <v>0</v>
      </c>
      <c r="N185" s="213">
        <f t="shared" si="242"/>
        <v>0.1</v>
      </c>
      <c r="O185" s="282">
        <f t="shared" si="243"/>
        <v>0.22425</v>
      </c>
      <c r="P185" s="210">
        <f t="shared" si="242"/>
        <v>0</v>
      </c>
      <c r="Q185" s="210">
        <f t="shared" si="242"/>
        <v>0.26816675000000001</v>
      </c>
      <c r="R185" s="210">
        <f t="shared" si="242"/>
        <v>0.82731675000000005</v>
      </c>
      <c r="S185" s="210">
        <f t="shared" si="244"/>
        <v>1.0954835000000001</v>
      </c>
      <c r="T185" s="210">
        <f t="shared" si="242"/>
        <v>0.30856675</v>
      </c>
      <c r="U185" s="210">
        <f t="shared" si="245"/>
        <v>0.25</v>
      </c>
      <c r="V185" s="210">
        <f t="shared" si="245"/>
        <v>0.25</v>
      </c>
      <c r="W185" s="210">
        <f t="shared" si="246"/>
        <v>0.80856675</v>
      </c>
      <c r="X185" s="210">
        <f t="shared" si="247"/>
        <v>0.25</v>
      </c>
      <c r="Y185" s="210">
        <f t="shared" si="247"/>
        <v>0.25</v>
      </c>
      <c r="Z185" s="210">
        <f t="shared" si="247"/>
        <v>0.25</v>
      </c>
      <c r="AA185" s="256">
        <f t="shared" si="248"/>
        <v>0.75</v>
      </c>
      <c r="AB185" s="257">
        <f t="shared" si="179"/>
        <v>2.8783002500000001</v>
      </c>
    </row>
    <row r="186" spans="1:28" s="50" customFormat="1" ht="19.5" hidden="1" customHeight="1" x14ac:dyDescent="0.2">
      <c r="A186" s="59"/>
      <c r="B186" s="51"/>
      <c r="C186" s="76" t="s">
        <v>117</v>
      </c>
      <c r="D186" s="63">
        <v>0.2</v>
      </c>
      <c r="E186" s="172">
        <f t="shared" si="242"/>
        <v>0.06</v>
      </c>
      <c r="F186" s="172">
        <f t="shared" si="242"/>
        <v>0.2633334</v>
      </c>
      <c r="G186" s="172">
        <f t="shared" si="242"/>
        <v>0.15740000000000001</v>
      </c>
      <c r="H186" s="172">
        <f t="shared" si="242"/>
        <v>9.9400000000000002E-2</v>
      </c>
      <c r="I186" s="172">
        <f t="shared" si="242"/>
        <v>0.25940000000000002</v>
      </c>
      <c r="J186" s="172">
        <f t="shared" si="220"/>
        <v>0.51619999999999999</v>
      </c>
      <c r="K186" s="172">
        <f t="shared" si="242"/>
        <v>7.1918515999999997</v>
      </c>
      <c r="L186" s="213">
        <f t="shared" si="242"/>
        <v>9.9400000000000002E-2</v>
      </c>
      <c r="M186" s="213">
        <f t="shared" si="242"/>
        <v>0</v>
      </c>
      <c r="N186" s="213">
        <f t="shared" si="242"/>
        <v>8.0000000000000016E-2</v>
      </c>
      <c r="O186" s="282">
        <f t="shared" si="243"/>
        <v>0.1794</v>
      </c>
      <c r="P186" s="210">
        <f t="shared" si="242"/>
        <v>0</v>
      </c>
      <c r="Q186" s="210">
        <f t="shared" si="242"/>
        <v>0.21453340000000001</v>
      </c>
      <c r="R186" s="210">
        <f t="shared" si="242"/>
        <v>0.66185340000000004</v>
      </c>
      <c r="S186" s="210">
        <f t="shared" si="244"/>
        <v>0.87638680000000002</v>
      </c>
      <c r="T186" s="210">
        <f t="shared" si="242"/>
        <v>0.2468534</v>
      </c>
      <c r="U186" s="210">
        <f t="shared" si="245"/>
        <v>0.2</v>
      </c>
      <c r="V186" s="210">
        <f t="shared" si="245"/>
        <v>0.2</v>
      </c>
      <c r="W186" s="210">
        <f t="shared" si="246"/>
        <v>0.64685340000000002</v>
      </c>
      <c r="X186" s="210">
        <f t="shared" si="247"/>
        <v>0.2</v>
      </c>
      <c r="Y186" s="210">
        <f t="shared" si="247"/>
        <v>0.2</v>
      </c>
      <c r="Z186" s="210">
        <f t="shared" si="247"/>
        <v>0.2</v>
      </c>
      <c r="AA186" s="256">
        <f t="shared" si="248"/>
        <v>0.60000000000000009</v>
      </c>
      <c r="AB186" s="257">
        <f t="shared" si="179"/>
        <v>2.3026401999999999</v>
      </c>
    </row>
    <row r="187" spans="1:28" s="50" customFormat="1" ht="19.5" hidden="1" customHeight="1" x14ac:dyDescent="0.2">
      <c r="A187" s="59"/>
      <c r="B187" s="51"/>
      <c r="C187" s="76" t="s">
        <v>118</v>
      </c>
      <c r="D187" s="63">
        <v>0.2</v>
      </c>
      <c r="E187" s="172">
        <f t="shared" si="242"/>
        <v>0.06</v>
      </c>
      <c r="F187" s="172">
        <f t="shared" si="242"/>
        <v>0.2633334</v>
      </c>
      <c r="G187" s="172">
        <f t="shared" si="242"/>
        <v>0.15740000000000001</v>
      </c>
      <c r="H187" s="172">
        <f t="shared" si="242"/>
        <v>9.9400000000000002E-2</v>
      </c>
      <c r="I187" s="172">
        <f t="shared" si="242"/>
        <v>0.25940000000000002</v>
      </c>
      <c r="J187" s="172">
        <f t="shared" si="220"/>
        <v>0.51619999999999999</v>
      </c>
      <c r="K187" s="172">
        <f t="shared" si="242"/>
        <v>7.1918515999999997</v>
      </c>
      <c r="L187" s="213">
        <f t="shared" si="242"/>
        <v>9.9400000000000002E-2</v>
      </c>
      <c r="M187" s="213">
        <f t="shared" si="242"/>
        <v>0</v>
      </c>
      <c r="N187" s="213">
        <f t="shared" si="242"/>
        <v>8.0000000000000016E-2</v>
      </c>
      <c r="O187" s="282">
        <f t="shared" si="243"/>
        <v>0.1794</v>
      </c>
      <c r="P187" s="210">
        <f t="shared" si="242"/>
        <v>0</v>
      </c>
      <c r="Q187" s="210">
        <f t="shared" si="242"/>
        <v>0.21453340000000001</v>
      </c>
      <c r="R187" s="210">
        <f t="shared" si="242"/>
        <v>0.66185340000000004</v>
      </c>
      <c r="S187" s="210">
        <f t="shared" si="244"/>
        <v>0.87638680000000002</v>
      </c>
      <c r="T187" s="210">
        <f t="shared" si="242"/>
        <v>0.2468534</v>
      </c>
      <c r="U187" s="210">
        <f t="shared" si="245"/>
        <v>0.2</v>
      </c>
      <c r="V187" s="210">
        <f t="shared" si="245"/>
        <v>0.2</v>
      </c>
      <c r="W187" s="210">
        <f t="shared" si="246"/>
        <v>0.64685340000000002</v>
      </c>
      <c r="X187" s="210">
        <f t="shared" si="247"/>
        <v>0.2</v>
      </c>
      <c r="Y187" s="210">
        <f t="shared" si="247"/>
        <v>0.2</v>
      </c>
      <c r="Z187" s="210">
        <f t="shared" si="247"/>
        <v>0.2</v>
      </c>
      <c r="AA187" s="256">
        <f t="shared" si="248"/>
        <v>0.60000000000000009</v>
      </c>
      <c r="AB187" s="257">
        <f t="shared" si="179"/>
        <v>2.3026401999999999</v>
      </c>
    </row>
    <row r="188" spans="1:28" s="50" customFormat="1" ht="19.5" hidden="1" customHeight="1" x14ac:dyDescent="0.2">
      <c r="A188" s="59"/>
      <c r="B188" s="51"/>
      <c r="C188" s="76" t="s">
        <v>121</v>
      </c>
      <c r="D188" s="63">
        <v>0.05</v>
      </c>
      <c r="E188" s="172">
        <f t="shared" si="242"/>
        <v>1.4999999999999999E-2</v>
      </c>
      <c r="F188" s="172">
        <f t="shared" si="242"/>
        <v>6.5833349999999999E-2</v>
      </c>
      <c r="G188" s="172">
        <f t="shared" si="242"/>
        <v>3.9350000000000003E-2</v>
      </c>
      <c r="H188" s="172">
        <f t="shared" si="242"/>
        <v>2.4850000000000001E-2</v>
      </c>
      <c r="I188" s="172">
        <f t="shared" si="242"/>
        <v>6.4850000000000005E-2</v>
      </c>
      <c r="J188" s="172">
        <f t="shared" si="220"/>
        <v>0.12905</v>
      </c>
      <c r="K188" s="172">
        <f t="shared" si="242"/>
        <v>1.7979628999999999</v>
      </c>
      <c r="L188" s="213">
        <f t="shared" si="242"/>
        <v>2.4850000000000001E-2</v>
      </c>
      <c r="M188" s="213">
        <f t="shared" si="242"/>
        <v>0</v>
      </c>
      <c r="N188" s="213">
        <f t="shared" si="242"/>
        <v>2.0000000000000004E-2</v>
      </c>
      <c r="O188" s="282">
        <f t="shared" si="243"/>
        <v>4.4850000000000001E-2</v>
      </c>
      <c r="P188" s="210">
        <f t="shared" si="242"/>
        <v>0</v>
      </c>
      <c r="Q188" s="210">
        <f t="shared" si="242"/>
        <v>5.3633350000000003E-2</v>
      </c>
      <c r="R188" s="210">
        <f t="shared" si="242"/>
        <v>0.16546335000000001</v>
      </c>
      <c r="S188" s="210">
        <f t="shared" si="244"/>
        <v>0.21909670000000001</v>
      </c>
      <c r="T188" s="210">
        <f t="shared" si="242"/>
        <v>6.171335E-2</v>
      </c>
      <c r="U188" s="210">
        <f t="shared" si="245"/>
        <v>0.05</v>
      </c>
      <c r="V188" s="210">
        <f t="shared" si="245"/>
        <v>0.05</v>
      </c>
      <c r="W188" s="210">
        <f t="shared" si="246"/>
        <v>0.16171335000000001</v>
      </c>
      <c r="X188" s="210">
        <f t="shared" si="247"/>
        <v>0.05</v>
      </c>
      <c r="Y188" s="210">
        <f t="shared" si="247"/>
        <v>0.05</v>
      </c>
      <c r="Z188" s="210">
        <f t="shared" si="247"/>
        <v>0.05</v>
      </c>
      <c r="AA188" s="256">
        <f t="shared" si="248"/>
        <v>0.15000000000000002</v>
      </c>
      <c r="AB188" s="257">
        <f t="shared" si="179"/>
        <v>0.57566004999999998</v>
      </c>
    </row>
    <row r="189" spans="1:28" s="50" customFormat="1" ht="19.5" hidden="1" customHeight="1" x14ac:dyDescent="0.2">
      <c r="A189" s="59"/>
      <c r="B189" s="51"/>
      <c r="C189" s="76" t="s">
        <v>122</v>
      </c>
      <c r="D189" s="63">
        <v>0.05</v>
      </c>
      <c r="E189" s="172">
        <f t="shared" si="242"/>
        <v>1.4999999999999999E-2</v>
      </c>
      <c r="F189" s="172">
        <f t="shared" si="242"/>
        <v>6.5833349999999999E-2</v>
      </c>
      <c r="G189" s="172">
        <f t="shared" si="242"/>
        <v>3.9350000000000003E-2</v>
      </c>
      <c r="H189" s="172">
        <f t="shared" si="242"/>
        <v>2.4850000000000001E-2</v>
      </c>
      <c r="I189" s="172">
        <f t="shared" si="242"/>
        <v>6.4850000000000005E-2</v>
      </c>
      <c r="J189" s="172">
        <f t="shared" si="220"/>
        <v>0.12905</v>
      </c>
      <c r="K189" s="172">
        <f t="shared" si="242"/>
        <v>1.7979628999999999</v>
      </c>
      <c r="L189" s="213">
        <f t="shared" si="242"/>
        <v>2.4850000000000001E-2</v>
      </c>
      <c r="M189" s="213">
        <f t="shared" si="242"/>
        <v>0</v>
      </c>
      <c r="N189" s="213">
        <f t="shared" si="242"/>
        <v>2.0000000000000004E-2</v>
      </c>
      <c r="O189" s="282">
        <f t="shared" si="243"/>
        <v>4.4850000000000001E-2</v>
      </c>
      <c r="P189" s="210">
        <f t="shared" si="242"/>
        <v>0</v>
      </c>
      <c r="Q189" s="210">
        <f t="shared" si="242"/>
        <v>5.3633350000000003E-2</v>
      </c>
      <c r="R189" s="210">
        <f t="shared" si="242"/>
        <v>0.16546335000000001</v>
      </c>
      <c r="S189" s="210">
        <f t="shared" si="244"/>
        <v>0.21909670000000001</v>
      </c>
      <c r="T189" s="210">
        <f t="shared" si="242"/>
        <v>6.171335E-2</v>
      </c>
      <c r="U189" s="210">
        <f t="shared" si="245"/>
        <v>0.05</v>
      </c>
      <c r="V189" s="210">
        <f t="shared" si="245"/>
        <v>0.05</v>
      </c>
      <c r="W189" s="210">
        <f t="shared" si="246"/>
        <v>0.16171335000000001</v>
      </c>
      <c r="X189" s="210">
        <f t="shared" si="247"/>
        <v>0.05</v>
      </c>
      <c r="Y189" s="210">
        <f t="shared" si="247"/>
        <v>0.05</v>
      </c>
      <c r="Z189" s="210">
        <f t="shared" si="247"/>
        <v>0.05</v>
      </c>
      <c r="AA189" s="256">
        <f t="shared" si="248"/>
        <v>0.15000000000000002</v>
      </c>
      <c r="AB189" s="257">
        <f t="shared" si="179"/>
        <v>0.57566004999999998</v>
      </c>
    </row>
    <row r="190" spans="1:28" s="62" customFormat="1" ht="19.5" customHeight="1" x14ac:dyDescent="0.2">
      <c r="A190" s="434">
        <v>27</v>
      </c>
      <c r="B190" s="425" t="s">
        <v>91</v>
      </c>
      <c r="C190" s="426" t="s">
        <v>92</v>
      </c>
      <c r="D190" s="423">
        <f>SUM(D191:D196)</f>
        <v>1</v>
      </c>
      <c r="E190" s="173">
        <f>'1.Danh muc CPHC'!FT38</f>
        <v>0</v>
      </c>
      <c r="F190" s="173">
        <f>'1.Danh muc CPHC'!FU38</f>
        <v>0</v>
      </c>
      <c r="G190" s="173">
        <f>'1.Danh muc CPHC'!FV38</f>
        <v>0</v>
      </c>
      <c r="H190" s="173">
        <f>'1.Danh muc CPHC'!FW38</f>
        <v>0</v>
      </c>
      <c r="I190" s="173">
        <f>'1.Danh muc CPHC'!FX38</f>
        <v>0</v>
      </c>
      <c r="J190" s="173">
        <f>'1.Danh muc CPHC'!FY38</f>
        <v>0</v>
      </c>
      <c r="K190" s="173">
        <f>'1.Danh muc CPHC'!FZ38</f>
        <v>6.9171549999999993</v>
      </c>
      <c r="L190" s="173">
        <v>0</v>
      </c>
      <c r="M190" s="173">
        <v>0</v>
      </c>
      <c r="N190" s="173">
        <v>0</v>
      </c>
      <c r="O190" s="100">
        <f>SUM(L190:N190)</f>
        <v>0</v>
      </c>
      <c r="P190" s="173">
        <v>0</v>
      </c>
      <c r="Q190" s="173">
        <v>0</v>
      </c>
      <c r="R190" s="173">
        <v>0</v>
      </c>
      <c r="S190" s="236">
        <f>SUM(P190:R190)</f>
        <v>0</v>
      </c>
      <c r="T190" s="173">
        <v>0</v>
      </c>
      <c r="U190" s="236">
        <v>0</v>
      </c>
      <c r="V190" s="236">
        <v>0</v>
      </c>
      <c r="W190" s="236">
        <f>SUM(T190:V190)</f>
        <v>0</v>
      </c>
      <c r="X190" s="236">
        <v>0</v>
      </c>
      <c r="Y190" s="236">
        <v>0</v>
      </c>
      <c r="Z190" s="236">
        <v>0</v>
      </c>
      <c r="AA190" s="236">
        <f>SUM(X190:Z190)</f>
        <v>0</v>
      </c>
      <c r="AB190" s="236">
        <f t="shared" si="179"/>
        <v>0</v>
      </c>
    </row>
    <row r="191" spans="1:28" s="50" customFormat="1" ht="19.5" hidden="1" customHeight="1" x14ac:dyDescent="0.2">
      <c r="A191" s="59"/>
      <c r="B191" s="51"/>
      <c r="C191" s="76" t="s">
        <v>113</v>
      </c>
      <c r="D191" s="63">
        <v>0.35</v>
      </c>
      <c r="E191" s="172">
        <f t="shared" ref="E191:U196" si="249">E$190*$D191</f>
        <v>0</v>
      </c>
      <c r="F191" s="172">
        <f t="shared" si="249"/>
        <v>0</v>
      </c>
      <c r="G191" s="172">
        <f t="shared" si="249"/>
        <v>0</v>
      </c>
      <c r="H191" s="172">
        <f t="shared" si="249"/>
        <v>0</v>
      </c>
      <c r="I191" s="172">
        <f t="shared" si="249"/>
        <v>0</v>
      </c>
      <c r="J191" s="172">
        <f t="shared" si="220"/>
        <v>0</v>
      </c>
      <c r="K191" s="172">
        <f t="shared" si="249"/>
        <v>2.4210042499999997</v>
      </c>
      <c r="L191" s="213">
        <f t="shared" si="249"/>
        <v>0</v>
      </c>
      <c r="M191" s="213">
        <f t="shared" si="249"/>
        <v>0</v>
      </c>
      <c r="N191" s="213">
        <f t="shared" si="249"/>
        <v>0</v>
      </c>
      <c r="O191" s="282">
        <f t="shared" ref="O191:O196" si="250">SUM(L191:N191)</f>
        <v>0</v>
      </c>
      <c r="P191" s="210">
        <f t="shared" si="249"/>
        <v>0</v>
      </c>
      <c r="Q191" s="210">
        <f t="shared" si="249"/>
        <v>0</v>
      </c>
      <c r="R191" s="210">
        <f t="shared" si="249"/>
        <v>0</v>
      </c>
      <c r="S191" s="210">
        <f t="shared" ref="S191:S196" si="251">SUM(P191:R191)</f>
        <v>0</v>
      </c>
      <c r="T191" s="210">
        <f t="shared" si="249"/>
        <v>0</v>
      </c>
      <c r="U191" s="210">
        <f t="shared" si="249"/>
        <v>0</v>
      </c>
      <c r="V191" s="210">
        <f t="shared" ref="U191:V196" si="252">V$190*$D191</f>
        <v>0</v>
      </c>
      <c r="W191" s="210">
        <f t="shared" ref="W191:W196" si="253">SUM(T191:V191)</f>
        <v>0</v>
      </c>
      <c r="X191" s="210">
        <f t="shared" ref="X191:Z196" si="254">X$190*$D191</f>
        <v>0</v>
      </c>
      <c r="Y191" s="210">
        <f t="shared" si="254"/>
        <v>0</v>
      </c>
      <c r="Z191" s="210">
        <f t="shared" si="254"/>
        <v>0</v>
      </c>
      <c r="AA191" s="256">
        <f t="shared" ref="AA191:AA196" si="255">SUM(X191:Z191)</f>
        <v>0</v>
      </c>
      <c r="AB191" s="257">
        <f t="shared" si="179"/>
        <v>0</v>
      </c>
    </row>
    <row r="192" spans="1:28" s="50" customFormat="1" ht="19.5" hidden="1" customHeight="1" x14ac:dyDescent="0.2">
      <c r="A192" s="59"/>
      <c r="B192" s="51"/>
      <c r="C192" s="76" t="s">
        <v>114</v>
      </c>
      <c r="D192" s="63">
        <v>0.35</v>
      </c>
      <c r="E192" s="172">
        <f t="shared" si="249"/>
        <v>0</v>
      </c>
      <c r="F192" s="172">
        <f t="shared" si="249"/>
        <v>0</v>
      </c>
      <c r="G192" s="172">
        <f t="shared" si="249"/>
        <v>0</v>
      </c>
      <c r="H192" s="172">
        <f t="shared" si="249"/>
        <v>0</v>
      </c>
      <c r="I192" s="172">
        <f t="shared" si="249"/>
        <v>0</v>
      </c>
      <c r="J192" s="172">
        <f t="shared" si="220"/>
        <v>0</v>
      </c>
      <c r="K192" s="172">
        <f t="shared" si="249"/>
        <v>2.4210042499999997</v>
      </c>
      <c r="L192" s="213">
        <f t="shared" si="249"/>
        <v>0</v>
      </c>
      <c r="M192" s="213">
        <f t="shared" si="249"/>
        <v>0</v>
      </c>
      <c r="N192" s="213">
        <f t="shared" si="249"/>
        <v>0</v>
      </c>
      <c r="O192" s="282">
        <f t="shared" si="250"/>
        <v>0</v>
      </c>
      <c r="P192" s="213">
        <f t="shared" si="249"/>
        <v>0</v>
      </c>
      <c r="Q192" s="213">
        <f t="shared" si="249"/>
        <v>0</v>
      </c>
      <c r="R192" s="213">
        <f t="shared" si="249"/>
        <v>0</v>
      </c>
      <c r="S192" s="213">
        <f t="shared" si="251"/>
        <v>0</v>
      </c>
      <c r="T192" s="213">
        <f t="shared" si="249"/>
        <v>0</v>
      </c>
      <c r="U192" s="213">
        <f t="shared" si="252"/>
        <v>0</v>
      </c>
      <c r="V192" s="213">
        <f t="shared" si="252"/>
        <v>0</v>
      </c>
      <c r="W192" s="213">
        <f t="shared" si="253"/>
        <v>0</v>
      </c>
      <c r="X192" s="213">
        <f t="shared" si="254"/>
        <v>0</v>
      </c>
      <c r="Y192" s="213">
        <f t="shared" si="254"/>
        <v>0</v>
      </c>
      <c r="Z192" s="213">
        <f t="shared" si="254"/>
        <v>0</v>
      </c>
      <c r="AA192" s="256">
        <f t="shared" si="255"/>
        <v>0</v>
      </c>
      <c r="AB192" s="257">
        <f t="shared" si="179"/>
        <v>0</v>
      </c>
    </row>
    <row r="193" spans="1:28" s="50" customFormat="1" ht="19.5" hidden="1" customHeight="1" x14ac:dyDescent="0.2">
      <c r="A193" s="59"/>
      <c r="B193" s="51"/>
      <c r="C193" s="76" t="s">
        <v>117</v>
      </c>
      <c r="D193" s="63">
        <v>0.15</v>
      </c>
      <c r="E193" s="172">
        <f t="shared" si="249"/>
        <v>0</v>
      </c>
      <c r="F193" s="172">
        <f t="shared" si="249"/>
        <v>0</v>
      </c>
      <c r="G193" s="172">
        <f t="shared" si="249"/>
        <v>0</v>
      </c>
      <c r="H193" s="172">
        <f t="shared" si="249"/>
        <v>0</v>
      </c>
      <c r="I193" s="172">
        <f t="shared" si="249"/>
        <v>0</v>
      </c>
      <c r="J193" s="172">
        <f t="shared" si="220"/>
        <v>0</v>
      </c>
      <c r="K193" s="172">
        <f t="shared" si="249"/>
        <v>1.0375732499999999</v>
      </c>
      <c r="L193" s="213">
        <f t="shared" si="249"/>
        <v>0</v>
      </c>
      <c r="M193" s="213">
        <f t="shared" si="249"/>
        <v>0</v>
      </c>
      <c r="N193" s="213">
        <f t="shared" si="249"/>
        <v>0</v>
      </c>
      <c r="O193" s="282">
        <f t="shared" si="250"/>
        <v>0</v>
      </c>
      <c r="P193" s="210">
        <f t="shared" si="249"/>
        <v>0</v>
      </c>
      <c r="Q193" s="210">
        <f t="shared" si="249"/>
        <v>0</v>
      </c>
      <c r="R193" s="210">
        <f t="shared" si="249"/>
        <v>0</v>
      </c>
      <c r="S193" s="210">
        <f t="shared" si="251"/>
        <v>0</v>
      </c>
      <c r="T193" s="210">
        <f t="shared" si="249"/>
        <v>0</v>
      </c>
      <c r="U193" s="210">
        <f t="shared" si="252"/>
        <v>0</v>
      </c>
      <c r="V193" s="210">
        <f t="shared" si="252"/>
        <v>0</v>
      </c>
      <c r="W193" s="210">
        <f t="shared" si="253"/>
        <v>0</v>
      </c>
      <c r="X193" s="210">
        <f t="shared" si="254"/>
        <v>0</v>
      </c>
      <c r="Y193" s="210">
        <f t="shared" si="254"/>
        <v>0</v>
      </c>
      <c r="Z193" s="210">
        <f t="shared" si="254"/>
        <v>0</v>
      </c>
      <c r="AA193" s="256">
        <f t="shared" si="255"/>
        <v>0</v>
      </c>
      <c r="AB193" s="257">
        <f t="shared" si="179"/>
        <v>0</v>
      </c>
    </row>
    <row r="194" spans="1:28" s="50" customFormat="1" ht="19.5" hidden="1" customHeight="1" x14ac:dyDescent="0.2">
      <c r="A194" s="59"/>
      <c r="B194" s="51"/>
      <c r="C194" s="76" t="s">
        <v>118</v>
      </c>
      <c r="D194" s="63">
        <v>0.15</v>
      </c>
      <c r="E194" s="172">
        <f t="shared" si="249"/>
        <v>0</v>
      </c>
      <c r="F194" s="172">
        <f t="shared" si="249"/>
        <v>0</v>
      </c>
      <c r="G194" s="172">
        <f t="shared" si="249"/>
        <v>0</v>
      </c>
      <c r="H194" s="172">
        <f t="shared" si="249"/>
        <v>0</v>
      </c>
      <c r="I194" s="172">
        <f t="shared" si="249"/>
        <v>0</v>
      </c>
      <c r="J194" s="172">
        <f t="shared" ref="J194:J218" si="256">SUM(G194:I194)</f>
        <v>0</v>
      </c>
      <c r="K194" s="172">
        <f t="shared" si="249"/>
        <v>1.0375732499999999</v>
      </c>
      <c r="L194" s="213">
        <f t="shared" si="249"/>
        <v>0</v>
      </c>
      <c r="M194" s="213">
        <f t="shared" si="249"/>
        <v>0</v>
      </c>
      <c r="N194" s="213">
        <f t="shared" si="249"/>
        <v>0</v>
      </c>
      <c r="O194" s="282">
        <f t="shared" si="250"/>
        <v>0</v>
      </c>
      <c r="P194" s="210">
        <f t="shared" si="249"/>
        <v>0</v>
      </c>
      <c r="Q194" s="210">
        <f t="shared" si="249"/>
        <v>0</v>
      </c>
      <c r="R194" s="210">
        <f t="shared" si="249"/>
        <v>0</v>
      </c>
      <c r="S194" s="210">
        <f t="shared" si="251"/>
        <v>0</v>
      </c>
      <c r="T194" s="210">
        <f t="shared" si="249"/>
        <v>0</v>
      </c>
      <c r="U194" s="210">
        <f t="shared" si="252"/>
        <v>0</v>
      </c>
      <c r="V194" s="210">
        <f t="shared" si="252"/>
        <v>0</v>
      </c>
      <c r="W194" s="210">
        <f t="shared" si="253"/>
        <v>0</v>
      </c>
      <c r="X194" s="210">
        <f t="shared" si="254"/>
        <v>0</v>
      </c>
      <c r="Y194" s="210">
        <f t="shared" si="254"/>
        <v>0</v>
      </c>
      <c r="Z194" s="210">
        <f t="shared" si="254"/>
        <v>0</v>
      </c>
      <c r="AA194" s="256">
        <f t="shared" si="255"/>
        <v>0</v>
      </c>
      <c r="AB194" s="257">
        <f t="shared" si="179"/>
        <v>0</v>
      </c>
    </row>
    <row r="195" spans="1:28" s="50" customFormat="1" ht="19.5" hidden="1" customHeight="1" x14ac:dyDescent="0.2">
      <c r="A195" s="59"/>
      <c r="B195" s="51"/>
      <c r="C195" s="76" t="s">
        <v>121</v>
      </c>
      <c r="D195" s="63">
        <v>0</v>
      </c>
      <c r="E195" s="172">
        <f t="shared" si="249"/>
        <v>0</v>
      </c>
      <c r="F195" s="172">
        <f t="shared" si="249"/>
        <v>0</v>
      </c>
      <c r="G195" s="172">
        <f t="shared" si="249"/>
        <v>0</v>
      </c>
      <c r="H195" s="172">
        <f t="shared" si="249"/>
        <v>0</v>
      </c>
      <c r="I195" s="172">
        <f t="shared" si="249"/>
        <v>0</v>
      </c>
      <c r="J195" s="172">
        <f t="shared" si="256"/>
        <v>0</v>
      </c>
      <c r="K195" s="172">
        <f t="shared" si="249"/>
        <v>0</v>
      </c>
      <c r="L195" s="213">
        <f t="shared" si="249"/>
        <v>0</v>
      </c>
      <c r="M195" s="213">
        <f t="shared" si="249"/>
        <v>0</v>
      </c>
      <c r="N195" s="213">
        <f t="shared" si="249"/>
        <v>0</v>
      </c>
      <c r="O195" s="282">
        <f t="shared" si="250"/>
        <v>0</v>
      </c>
      <c r="P195" s="210">
        <f t="shared" si="249"/>
        <v>0</v>
      </c>
      <c r="Q195" s="210">
        <f t="shared" si="249"/>
        <v>0</v>
      </c>
      <c r="R195" s="210">
        <f t="shared" si="249"/>
        <v>0</v>
      </c>
      <c r="S195" s="210">
        <f t="shared" si="251"/>
        <v>0</v>
      </c>
      <c r="T195" s="210">
        <f t="shared" si="249"/>
        <v>0</v>
      </c>
      <c r="U195" s="210">
        <f t="shared" si="252"/>
        <v>0</v>
      </c>
      <c r="V195" s="210">
        <f t="shared" si="252"/>
        <v>0</v>
      </c>
      <c r="W195" s="210">
        <f t="shared" si="253"/>
        <v>0</v>
      </c>
      <c r="X195" s="210">
        <f t="shared" si="254"/>
        <v>0</v>
      </c>
      <c r="Y195" s="210">
        <f t="shared" si="254"/>
        <v>0</v>
      </c>
      <c r="Z195" s="210">
        <f t="shared" si="254"/>
        <v>0</v>
      </c>
      <c r="AA195" s="256">
        <f t="shared" si="255"/>
        <v>0</v>
      </c>
      <c r="AB195" s="257">
        <f t="shared" si="179"/>
        <v>0</v>
      </c>
    </row>
    <row r="196" spans="1:28" s="50" customFormat="1" ht="19.5" hidden="1" customHeight="1" x14ac:dyDescent="0.2">
      <c r="A196" s="59"/>
      <c r="B196" s="51"/>
      <c r="C196" s="76" t="s">
        <v>122</v>
      </c>
      <c r="D196" s="63">
        <v>0</v>
      </c>
      <c r="E196" s="172">
        <f t="shared" si="249"/>
        <v>0</v>
      </c>
      <c r="F196" s="172">
        <f t="shared" si="249"/>
        <v>0</v>
      </c>
      <c r="G196" s="172">
        <f t="shared" si="249"/>
        <v>0</v>
      </c>
      <c r="H196" s="172">
        <f t="shared" si="249"/>
        <v>0</v>
      </c>
      <c r="I196" s="172">
        <f t="shared" si="249"/>
        <v>0</v>
      </c>
      <c r="J196" s="172">
        <f t="shared" si="256"/>
        <v>0</v>
      </c>
      <c r="K196" s="172">
        <f t="shared" si="249"/>
        <v>0</v>
      </c>
      <c r="L196" s="213">
        <f t="shared" si="249"/>
        <v>0</v>
      </c>
      <c r="M196" s="213">
        <f t="shared" si="249"/>
        <v>0</v>
      </c>
      <c r="N196" s="213">
        <f t="shared" si="249"/>
        <v>0</v>
      </c>
      <c r="O196" s="282">
        <f t="shared" si="250"/>
        <v>0</v>
      </c>
      <c r="P196" s="210">
        <f t="shared" si="249"/>
        <v>0</v>
      </c>
      <c r="Q196" s="210">
        <f t="shared" si="249"/>
        <v>0</v>
      </c>
      <c r="R196" s="210">
        <f t="shared" si="249"/>
        <v>0</v>
      </c>
      <c r="S196" s="210">
        <f t="shared" si="251"/>
        <v>0</v>
      </c>
      <c r="T196" s="210">
        <f t="shared" si="249"/>
        <v>0</v>
      </c>
      <c r="U196" s="210">
        <f t="shared" si="252"/>
        <v>0</v>
      </c>
      <c r="V196" s="210">
        <f t="shared" si="252"/>
        <v>0</v>
      </c>
      <c r="W196" s="210">
        <f t="shared" si="253"/>
        <v>0</v>
      </c>
      <c r="X196" s="210">
        <f t="shared" si="254"/>
        <v>0</v>
      </c>
      <c r="Y196" s="210">
        <f t="shared" si="254"/>
        <v>0</v>
      </c>
      <c r="Z196" s="210">
        <f t="shared" si="254"/>
        <v>0</v>
      </c>
      <c r="AA196" s="256">
        <f t="shared" si="255"/>
        <v>0</v>
      </c>
      <c r="AB196" s="257">
        <f t="shared" si="179"/>
        <v>0</v>
      </c>
    </row>
    <row r="197" spans="1:28" s="62" customFormat="1" ht="19.5" customHeight="1" x14ac:dyDescent="0.2">
      <c r="A197" s="434">
        <v>28</v>
      </c>
      <c r="B197" s="425" t="s">
        <v>93</v>
      </c>
      <c r="C197" s="426" t="s">
        <v>94</v>
      </c>
      <c r="D197" s="423">
        <f>SUM(D198:D203)</f>
        <v>1</v>
      </c>
      <c r="E197" s="173">
        <f>'1.Danh muc CPHC'!FT39</f>
        <v>5.3048599999999997</v>
      </c>
      <c r="F197" s="173">
        <f>'1.Danh muc CPHC'!FU39</f>
        <v>21.63458</v>
      </c>
      <c r="G197" s="173">
        <f>'1.Danh muc CPHC'!FV39</f>
        <v>5.3048599999999997</v>
      </c>
      <c r="H197" s="173">
        <f>'1.Danh muc CPHC'!FW39</f>
        <v>5.3048599999999997</v>
      </c>
      <c r="I197" s="173">
        <f>'1.Danh muc CPHC'!FX39</f>
        <v>5.3048599999999997</v>
      </c>
      <c r="J197" s="173">
        <f>'1.Danh muc CPHC'!FY39</f>
        <v>15.914579999999999</v>
      </c>
      <c r="K197" s="173">
        <f>'1.Danh muc CPHC'!FZ39</f>
        <v>86.538321999999994</v>
      </c>
      <c r="L197" s="173">
        <v>6.2704310000000003</v>
      </c>
      <c r="M197" s="173">
        <v>6.2704310000000003</v>
      </c>
      <c r="N197" s="173">
        <v>6.2704310000000003</v>
      </c>
      <c r="O197" s="100">
        <f>SUM(L197:N197)</f>
        <v>18.811292999999999</v>
      </c>
      <c r="P197" s="173">
        <v>6.2704310000000003</v>
      </c>
      <c r="Q197" s="173">
        <v>5.5824999999999996</v>
      </c>
      <c r="R197" s="173">
        <v>5.5824999999999996</v>
      </c>
      <c r="S197" s="236">
        <f>SUM(P197:R197)</f>
        <v>17.435431000000001</v>
      </c>
      <c r="T197" s="173">
        <v>5.5824999999999996</v>
      </c>
      <c r="U197" s="173">
        <v>5.5824999999999996</v>
      </c>
      <c r="V197" s="173">
        <v>5.5824999999999996</v>
      </c>
      <c r="W197" s="236">
        <f>SUM(T197:V197)</f>
        <v>16.747499999999999</v>
      </c>
      <c r="X197" s="173">
        <v>5.5824999999999996</v>
      </c>
      <c r="Y197" s="173">
        <v>5.5824999999999996</v>
      </c>
      <c r="Z197" s="173">
        <v>5.5824999999999996</v>
      </c>
      <c r="AA197" s="236">
        <f>SUM(X197:Z197)</f>
        <v>16.747499999999999</v>
      </c>
      <c r="AB197" s="236">
        <f t="shared" ref="AB197:AB218" si="257">AA197+W197+S197+O197</f>
        <v>69.741724000000005</v>
      </c>
    </row>
    <row r="198" spans="1:28" s="50" customFormat="1" ht="19.5" hidden="1" customHeight="1" x14ac:dyDescent="0.2">
      <c r="A198" s="59"/>
      <c r="B198" s="51"/>
      <c r="C198" s="76" t="s">
        <v>113</v>
      </c>
      <c r="D198" s="63">
        <v>0.35</v>
      </c>
      <c r="E198" s="172">
        <f t="shared" ref="E198:U203" si="258">E$197*$D198</f>
        <v>1.8567009999999997</v>
      </c>
      <c r="F198" s="172">
        <f t="shared" si="258"/>
        <v>7.5721029999999994</v>
      </c>
      <c r="G198" s="172">
        <f t="shared" si="258"/>
        <v>1.8567009999999997</v>
      </c>
      <c r="H198" s="172">
        <f t="shared" si="258"/>
        <v>1.8567009999999997</v>
      </c>
      <c r="I198" s="172">
        <f t="shared" si="258"/>
        <v>1.8567009999999997</v>
      </c>
      <c r="J198" s="172">
        <f t="shared" si="256"/>
        <v>5.5701029999999996</v>
      </c>
      <c r="K198" s="172">
        <f t="shared" si="258"/>
        <v>30.288412699999995</v>
      </c>
      <c r="L198" s="213">
        <f t="shared" si="258"/>
        <v>2.1946508499999999</v>
      </c>
      <c r="M198" s="213">
        <f t="shared" si="258"/>
        <v>2.1946508499999999</v>
      </c>
      <c r="N198" s="213">
        <f t="shared" si="258"/>
        <v>2.1946508499999999</v>
      </c>
      <c r="O198" s="282">
        <f t="shared" ref="O198:O203" si="259">SUM(L198:N198)</f>
        <v>6.5839525499999993</v>
      </c>
      <c r="P198" s="210">
        <f t="shared" si="258"/>
        <v>2.1946508499999999</v>
      </c>
      <c r="Q198" s="210">
        <f t="shared" si="258"/>
        <v>1.9538749999999998</v>
      </c>
      <c r="R198" s="210">
        <f t="shared" si="258"/>
        <v>1.9538749999999998</v>
      </c>
      <c r="S198" s="210">
        <f t="shared" ref="S198:S203" si="260">SUM(P198:R198)</f>
        <v>6.1024008499999995</v>
      </c>
      <c r="T198" s="210">
        <f t="shared" si="258"/>
        <v>1.9538749999999998</v>
      </c>
      <c r="U198" s="210">
        <f t="shared" si="258"/>
        <v>1.9538749999999998</v>
      </c>
      <c r="V198" s="210">
        <f t="shared" ref="U198:V203" si="261">V$197*$D198</f>
        <v>1.9538749999999998</v>
      </c>
      <c r="W198" s="210">
        <f t="shared" ref="W198:W203" si="262">SUM(T198:V198)</f>
        <v>5.8616249999999992</v>
      </c>
      <c r="X198" s="210">
        <f t="shared" ref="X198:Z203" si="263">X$197*$D198</f>
        <v>1.9538749999999998</v>
      </c>
      <c r="Y198" s="210">
        <f t="shared" si="263"/>
        <v>1.9538749999999998</v>
      </c>
      <c r="Z198" s="210">
        <f t="shared" si="263"/>
        <v>1.9538749999999998</v>
      </c>
      <c r="AA198" s="256">
        <f t="shared" ref="AA198:AA203" si="264">SUM(X198:Z198)</f>
        <v>5.8616249999999992</v>
      </c>
      <c r="AB198" s="257">
        <f t="shared" si="257"/>
        <v>24.409603399999998</v>
      </c>
    </row>
    <row r="199" spans="1:28" s="50" customFormat="1" ht="19.5" hidden="1" customHeight="1" x14ac:dyDescent="0.2">
      <c r="A199" s="59"/>
      <c r="B199" s="51"/>
      <c r="C199" s="76" t="s">
        <v>114</v>
      </c>
      <c r="D199" s="63">
        <v>0.35</v>
      </c>
      <c r="E199" s="172">
        <f t="shared" si="258"/>
        <v>1.8567009999999997</v>
      </c>
      <c r="F199" s="172">
        <f t="shared" si="258"/>
        <v>7.5721029999999994</v>
      </c>
      <c r="G199" s="172">
        <f t="shared" si="258"/>
        <v>1.8567009999999997</v>
      </c>
      <c r="H199" s="172">
        <f t="shared" si="258"/>
        <v>1.8567009999999997</v>
      </c>
      <c r="I199" s="172">
        <f t="shared" si="258"/>
        <v>1.8567009999999997</v>
      </c>
      <c r="J199" s="172">
        <f t="shared" si="256"/>
        <v>5.5701029999999996</v>
      </c>
      <c r="K199" s="172">
        <f t="shared" si="258"/>
        <v>30.288412699999995</v>
      </c>
      <c r="L199" s="213">
        <f t="shared" si="258"/>
        <v>2.1946508499999999</v>
      </c>
      <c r="M199" s="213">
        <f t="shared" si="258"/>
        <v>2.1946508499999999</v>
      </c>
      <c r="N199" s="213">
        <f t="shared" si="258"/>
        <v>2.1946508499999999</v>
      </c>
      <c r="O199" s="282">
        <f t="shared" si="259"/>
        <v>6.5839525499999993</v>
      </c>
      <c r="P199" s="210">
        <f t="shared" si="258"/>
        <v>2.1946508499999999</v>
      </c>
      <c r="Q199" s="210">
        <f t="shared" si="258"/>
        <v>1.9538749999999998</v>
      </c>
      <c r="R199" s="210">
        <f t="shared" si="258"/>
        <v>1.9538749999999998</v>
      </c>
      <c r="S199" s="210">
        <f t="shared" si="260"/>
        <v>6.1024008499999995</v>
      </c>
      <c r="T199" s="210">
        <f t="shared" si="258"/>
        <v>1.9538749999999998</v>
      </c>
      <c r="U199" s="210">
        <f t="shared" si="261"/>
        <v>1.9538749999999998</v>
      </c>
      <c r="V199" s="210">
        <f t="shared" si="261"/>
        <v>1.9538749999999998</v>
      </c>
      <c r="W199" s="210">
        <f t="shared" si="262"/>
        <v>5.8616249999999992</v>
      </c>
      <c r="X199" s="210">
        <f t="shared" si="263"/>
        <v>1.9538749999999998</v>
      </c>
      <c r="Y199" s="210">
        <f t="shared" si="263"/>
        <v>1.9538749999999998</v>
      </c>
      <c r="Z199" s="210">
        <f t="shared" si="263"/>
        <v>1.9538749999999998</v>
      </c>
      <c r="AA199" s="256">
        <f t="shared" si="264"/>
        <v>5.8616249999999992</v>
      </c>
      <c r="AB199" s="257">
        <f t="shared" si="257"/>
        <v>24.409603399999998</v>
      </c>
    </row>
    <row r="200" spans="1:28" s="50" customFormat="1" ht="19.5" hidden="1" customHeight="1" x14ac:dyDescent="0.2">
      <c r="A200" s="59"/>
      <c r="B200" s="51"/>
      <c r="C200" s="76" t="s">
        <v>117</v>
      </c>
      <c r="D200" s="63">
        <v>0.15</v>
      </c>
      <c r="E200" s="172">
        <f t="shared" si="258"/>
        <v>0.79572899999999991</v>
      </c>
      <c r="F200" s="172">
        <f t="shared" si="258"/>
        <v>3.245187</v>
      </c>
      <c r="G200" s="172">
        <f t="shared" si="258"/>
        <v>0.79572899999999991</v>
      </c>
      <c r="H200" s="172">
        <f t="shared" si="258"/>
        <v>0.79572899999999991</v>
      </c>
      <c r="I200" s="172">
        <f t="shared" si="258"/>
        <v>0.79572899999999991</v>
      </c>
      <c r="J200" s="172">
        <f t="shared" si="256"/>
        <v>2.3871869999999999</v>
      </c>
      <c r="K200" s="172">
        <f t="shared" si="258"/>
        <v>12.980748299999998</v>
      </c>
      <c r="L200" s="213">
        <f t="shared" si="258"/>
        <v>0.94056465</v>
      </c>
      <c r="M200" s="213">
        <f t="shared" si="258"/>
        <v>0.94056465</v>
      </c>
      <c r="N200" s="213">
        <f t="shared" si="258"/>
        <v>0.94056465</v>
      </c>
      <c r="O200" s="282">
        <f t="shared" si="259"/>
        <v>2.8216939500000002</v>
      </c>
      <c r="P200" s="210">
        <f t="shared" si="258"/>
        <v>0.94056465</v>
      </c>
      <c r="Q200" s="210">
        <f t="shared" si="258"/>
        <v>0.83737499999999987</v>
      </c>
      <c r="R200" s="210">
        <f t="shared" si="258"/>
        <v>0.83737499999999987</v>
      </c>
      <c r="S200" s="210">
        <f t="shared" si="260"/>
        <v>2.6153146499999997</v>
      </c>
      <c r="T200" s="210">
        <f t="shared" si="258"/>
        <v>0.83737499999999987</v>
      </c>
      <c r="U200" s="210">
        <f t="shared" si="261"/>
        <v>0.83737499999999987</v>
      </c>
      <c r="V200" s="210">
        <f t="shared" si="261"/>
        <v>0.83737499999999987</v>
      </c>
      <c r="W200" s="210">
        <f t="shared" si="262"/>
        <v>2.5121249999999997</v>
      </c>
      <c r="X200" s="210">
        <f t="shared" si="263"/>
        <v>0.83737499999999987</v>
      </c>
      <c r="Y200" s="210">
        <f t="shared" si="263"/>
        <v>0.83737499999999987</v>
      </c>
      <c r="Z200" s="210">
        <f t="shared" si="263"/>
        <v>0.83737499999999987</v>
      </c>
      <c r="AA200" s="256">
        <f t="shared" si="264"/>
        <v>2.5121249999999997</v>
      </c>
      <c r="AB200" s="257">
        <f t="shared" si="257"/>
        <v>10.461258599999999</v>
      </c>
    </row>
    <row r="201" spans="1:28" s="50" customFormat="1" ht="19.5" hidden="1" customHeight="1" x14ac:dyDescent="0.2">
      <c r="A201" s="59"/>
      <c r="B201" s="51"/>
      <c r="C201" s="76" t="s">
        <v>118</v>
      </c>
      <c r="D201" s="63">
        <v>0.15</v>
      </c>
      <c r="E201" s="172">
        <f t="shared" si="258"/>
        <v>0.79572899999999991</v>
      </c>
      <c r="F201" s="172">
        <f t="shared" si="258"/>
        <v>3.245187</v>
      </c>
      <c r="G201" s="172">
        <f t="shared" si="258"/>
        <v>0.79572899999999991</v>
      </c>
      <c r="H201" s="172">
        <f t="shared" si="258"/>
        <v>0.79572899999999991</v>
      </c>
      <c r="I201" s="172">
        <f t="shared" si="258"/>
        <v>0.79572899999999991</v>
      </c>
      <c r="J201" s="172">
        <f t="shared" si="256"/>
        <v>2.3871869999999999</v>
      </c>
      <c r="K201" s="172">
        <f t="shared" si="258"/>
        <v>12.980748299999998</v>
      </c>
      <c r="L201" s="213">
        <f t="shared" si="258"/>
        <v>0.94056465</v>
      </c>
      <c r="M201" s="213">
        <f t="shared" si="258"/>
        <v>0.94056465</v>
      </c>
      <c r="N201" s="213">
        <f t="shared" si="258"/>
        <v>0.94056465</v>
      </c>
      <c r="O201" s="282">
        <f t="shared" si="259"/>
        <v>2.8216939500000002</v>
      </c>
      <c r="P201" s="210">
        <f t="shared" si="258"/>
        <v>0.94056465</v>
      </c>
      <c r="Q201" s="210">
        <f t="shared" si="258"/>
        <v>0.83737499999999987</v>
      </c>
      <c r="R201" s="210">
        <f t="shared" si="258"/>
        <v>0.83737499999999987</v>
      </c>
      <c r="S201" s="210">
        <f t="shared" si="260"/>
        <v>2.6153146499999997</v>
      </c>
      <c r="T201" s="210">
        <f t="shared" si="258"/>
        <v>0.83737499999999987</v>
      </c>
      <c r="U201" s="210">
        <f t="shared" si="261"/>
        <v>0.83737499999999987</v>
      </c>
      <c r="V201" s="210">
        <f t="shared" si="261"/>
        <v>0.83737499999999987</v>
      </c>
      <c r="W201" s="210">
        <f t="shared" si="262"/>
        <v>2.5121249999999997</v>
      </c>
      <c r="X201" s="210">
        <f t="shared" si="263"/>
        <v>0.83737499999999987</v>
      </c>
      <c r="Y201" s="210">
        <f t="shared" si="263"/>
        <v>0.83737499999999987</v>
      </c>
      <c r="Z201" s="210">
        <f t="shared" si="263"/>
        <v>0.83737499999999987</v>
      </c>
      <c r="AA201" s="256">
        <f t="shared" si="264"/>
        <v>2.5121249999999997</v>
      </c>
      <c r="AB201" s="257">
        <f t="shared" si="257"/>
        <v>10.461258599999999</v>
      </c>
    </row>
    <row r="202" spans="1:28" s="50" customFormat="1" ht="19.5" hidden="1" customHeight="1" x14ac:dyDescent="0.2">
      <c r="A202" s="59"/>
      <c r="B202" s="51"/>
      <c r="C202" s="76" t="s">
        <v>121</v>
      </c>
      <c r="D202" s="63">
        <v>0</v>
      </c>
      <c r="E202" s="172">
        <f t="shared" si="258"/>
        <v>0</v>
      </c>
      <c r="F202" s="172">
        <f t="shared" si="258"/>
        <v>0</v>
      </c>
      <c r="G202" s="172">
        <f t="shared" si="258"/>
        <v>0</v>
      </c>
      <c r="H202" s="172">
        <f t="shared" si="258"/>
        <v>0</v>
      </c>
      <c r="I202" s="172">
        <f t="shared" si="258"/>
        <v>0</v>
      </c>
      <c r="J202" s="172">
        <f t="shared" si="256"/>
        <v>0</v>
      </c>
      <c r="K202" s="172">
        <f t="shared" si="258"/>
        <v>0</v>
      </c>
      <c r="L202" s="213">
        <f t="shared" si="258"/>
        <v>0</v>
      </c>
      <c r="M202" s="213">
        <f t="shared" si="258"/>
        <v>0</v>
      </c>
      <c r="N202" s="213">
        <f t="shared" si="258"/>
        <v>0</v>
      </c>
      <c r="O202" s="282">
        <f t="shared" si="259"/>
        <v>0</v>
      </c>
      <c r="P202" s="210">
        <f t="shared" si="258"/>
        <v>0</v>
      </c>
      <c r="Q202" s="210">
        <f t="shared" si="258"/>
        <v>0</v>
      </c>
      <c r="R202" s="210">
        <f t="shared" si="258"/>
        <v>0</v>
      </c>
      <c r="S202" s="210">
        <f t="shared" si="260"/>
        <v>0</v>
      </c>
      <c r="T202" s="210">
        <f t="shared" si="258"/>
        <v>0</v>
      </c>
      <c r="U202" s="210">
        <f t="shared" si="261"/>
        <v>0</v>
      </c>
      <c r="V202" s="210">
        <f t="shared" si="261"/>
        <v>0</v>
      </c>
      <c r="W202" s="210">
        <f t="shared" si="262"/>
        <v>0</v>
      </c>
      <c r="X202" s="210">
        <f t="shared" si="263"/>
        <v>0</v>
      </c>
      <c r="Y202" s="210">
        <f t="shared" si="263"/>
        <v>0</v>
      </c>
      <c r="Z202" s="210">
        <f t="shared" si="263"/>
        <v>0</v>
      </c>
      <c r="AA202" s="256">
        <f t="shared" si="264"/>
        <v>0</v>
      </c>
      <c r="AB202" s="257">
        <f t="shared" si="257"/>
        <v>0</v>
      </c>
    </row>
    <row r="203" spans="1:28" s="50" customFormat="1" ht="19.5" hidden="1" customHeight="1" x14ac:dyDescent="0.2">
      <c r="A203" s="59"/>
      <c r="B203" s="51"/>
      <c r="C203" s="76" t="s">
        <v>122</v>
      </c>
      <c r="D203" s="63">
        <v>0</v>
      </c>
      <c r="E203" s="172">
        <f t="shared" si="258"/>
        <v>0</v>
      </c>
      <c r="F203" s="172">
        <f t="shared" si="258"/>
        <v>0</v>
      </c>
      <c r="G203" s="172">
        <f t="shared" si="258"/>
        <v>0</v>
      </c>
      <c r="H203" s="172">
        <f t="shared" si="258"/>
        <v>0</v>
      </c>
      <c r="I203" s="172">
        <f t="shared" si="258"/>
        <v>0</v>
      </c>
      <c r="J203" s="172">
        <f t="shared" si="256"/>
        <v>0</v>
      </c>
      <c r="K203" s="172">
        <f t="shared" si="258"/>
        <v>0</v>
      </c>
      <c r="L203" s="213">
        <f t="shared" si="258"/>
        <v>0</v>
      </c>
      <c r="M203" s="213">
        <f t="shared" si="258"/>
        <v>0</v>
      </c>
      <c r="N203" s="213">
        <f t="shared" si="258"/>
        <v>0</v>
      </c>
      <c r="O203" s="282">
        <f t="shared" si="259"/>
        <v>0</v>
      </c>
      <c r="P203" s="210">
        <f t="shared" si="258"/>
        <v>0</v>
      </c>
      <c r="Q203" s="210">
        <f t="shared" si="258"/>
        <v>0</v>
      </c>
      <c r="R203" s="210">
        <f t="shared" si="258"/>
        <v>0</v>
      </c>
      <c r="S203" s="210">
        <f t="shared" si="260"/>
        <v>0</v>
      </c>
      <c r="T203" s="210">
        <f t="shared" si="258"/>
        <v>0</v>
      </c>
      <c r="U203" s="210">
        <f t="shared" si="261"/>
        <v>0</v>
      </c>
      <c r="V203" s="210">
        <f t="shared" si="261"/>
        <v>0</v>
      </c>
      <c r="W203" s="210">
        <f t="shared" si="262"/>
        <v>0</v>
      </c>
      <c r="X203" s="210">
        <f t="shared" si="263"/>
        <v>0</v>
      </c>
      <c r="Y203" s="210">
        <f t="shared" si="263"/>
        <v>0</v>
      </c>
      <c r="Z203" s="210">
        <f t="shared" si="263"/>
        <v>0</v>
      </c>
      <c r="AA203" s="256">
        <f t="shared" si="264"/>
        <v>0</v>
      </c>
      <c r="AB203" s="257">
        <f t="shared" si="257"/>
        <v>0</v>
      </c>
    </row>
    <row r="204" spans="1:28" s="50" customFormat="1" ht="19.5" customHeight="1" x14ac:dyDescent="0.2">
      <c r="A204" s="414" t="s">
        <v>95</v>
      </c>
      <c r="B204" s="415"/>
      <c r="C204" s="416" t="s">
        <v>96</v>
      </c>
      <c r="D204" s="417"/>
      <c r="E204" s="208">
        <f>E205+E212</f>
        <v>5.359</v>
      </c>
      <c r="F204" s="208">
        <f t="shared" ref="F204:J204" si="265">F205+F212</f>
        <v>16.1295</v>
      </c>
      <c r="G204" s="208">
        <f t="shared" si="265"/>
        <v>5.5540000000000003</v>
      </c>
      <c r="H204" s="208">
        <f t="shared" si="265"/>
        <v>1.17</v>
      </c>
      <c r="I204" s="208">
        <f t="shared" si="265"/>
        <v>1.17</v>
      </c>
      <c r="J204" s="208">
        <f t="shared" si="265"/>
        <v>7.8940000000000001</v>
      </c>
      <c r="K204" s="208">
        <f t="shared" ref="K204:O204" si="266">K205+K212</f>
        <v>56.139000000000003</v>
      </c>
      <c r="L204" s="206">
        <f t="shared" si="266"/>
        <v>3.45</v>
      </c>
      <c r="M204" s="206">
        <f t="shared" si="266"/>
        <v>3.45</v>
      </c>
      <c r="N204" s="206">
        <f t="shared" si="266"/>
        <v>3.45</v>
      </c>
      <c r="O204" s="206">
        <f t="shared" si="266"/>
        <v>10.350000000000001</v>
      </c>
      <c r="P204" s="206">
        <f t="shared" ref="P204:R204" si="267">P205+P212</f>
        <v>3.45</v>
      </c>
      <c r="Q204" s="206">
        <f t="shared" si="267"/>
        <v>3.45</v>
      </c>
      <c r="R204" s="206">
        <f t="shared" si="267"/>
        <v>3.45</v>
      </c>
      <c r="S204" s="206">
        <f t="shared" ref="S204:V204" si="268">S205+S212</f>
        <v>10.350000000000001</v>
      </c>
      <c r="T204" s="206">
        <f t="shared" si="268"/>
        <v>3.45</v>
      </c>
      <c r="U204" s="206">
        <f t="shared" si="268"/>
        <v>3.45</v>
      </c>
      <c r="V204" s="206">
        <f t="shared" si="268"/>
        <v>3.45</v>
      </c>
      <c r="W204" s="206">
        <f t="shared" ref="W204:Z204" si="269">W205+W212</f>
        <v>10.350000000000001</v>
      </c>
      <c r="X204" s="206">
        <f t="shared" si="269"/>
        <v>3.45</v>
      </c>
      <c r="Y204" s="206">
        <f t="shared" si="269"/>
        <v>3.45</v>
      </c>
      <c r="Z204" s="206">
        <f t="shared" si="269"/>
        <v>3.45</v>
      </c>
      <c r="AA204" s="206">
        <f t="shared" ref="AA204" si="270">AA205+AA212</f>
        <v>10.350000000000001</v>
      </c>
      <c r="AB204" s="206">
        <f t="shared" si="257"/>
        <v>41.400000000000006</v>
      </c>
    </row>
    <row r="205" spans="1:28" s="62" customFormat="1" ht="19.5" customHeight="1" x14ac:dyDescent="0.2">
      <c r="A205" s="434">
        <v>29</v>
      </c>
      <c r="B205" s="425" t="s">
        <v>97</v>
      </c>
      <c r="C205" s="426" t="s">
        <v>98</v>
      </c>
      <c r="D205" s="423">
        <f>SUM(D206:D211)</f>
        <v>1</v>
      </c>
      <c r="E205" s="173">
        <f>'1.Danh muc CPHC'!FT41</f>
        <v>0</v>
      </c>
      <c r="F205" s="173">
        <f>'1.Danh muc CPHC'!FU41</f>
        <v>0</v>
      </c>
      <c r="G205" s="173">
        <f>'1.Danh muc CPHC'!FV41</f>
        <v>0</v>
      </c>
      <c r="H205" s="173">
        <f>'1.Danh muc CPHC'!FW41</f>
        <v>0</v>
      </c>
      <c r="I205" s="173">
        <f>'1.Danh muc CPHC'!FX41</f>
        <v>0</v>
      </c>
      <c r="J205" s="173">
        <f>'1.Danh muc CPHC'!FY41</f>
        <v>0</v>
      </c>
      <c r="K205" s="173">
        <f>'1.Danh muc CPHC'!FZ41</f>
        <v>0</v>
      </c>
      <c r="L205" s="173">
        <v>0</v>
      </c>
      <c r="M205" s="173">
        <v>0</v>
      </c>
      <c r="N205" s="173">
        <v>0</v>
      </c>
      <c r="O205" s="100">
        <f>SUM(L205:N205)</f>
        <v>0</v>
      </c>
      <c r="P205" s="173">
        <v>0</v>
      </c>
      <c r="Q205" s="173">
        <v>0</v>
      </c>
      <c r="R205" s="173">
        <v>0</v>
      </c>
      <c r="S205" s="236">
        <f>SUM(P205:R205)</f>
        <v>0</v>
      </c>
      <c r="T205" s="173">
        <v>0</v>
      </c>
      <c r="U205" s="236">
        <v>0</v>
      </c>
      <c r="V205" s="236">
        <v>0</v>
      </c>
      <c r="W205" s="236">
        <f>SUM(T205:V205)</f>
        <v>0</v>
      </c>
      <c r="X205" s="236">
        <v>0</v>
      </c>
      <c r="Y205" s="236">
        <v>0</v>
      </c>
      <c r="Z205" s="236">
        <v>0</v>
      </c>
      <c r="AA205" s="236">
        <f>SUM(X205:Z205)</f>
        <v>0</v>
      </c>
      <c r="AB205" s="236">
        <f t="shared" si="257"/>
        <v>0</v>
      </c>
    </row>
    <row r="206" spans="1:28" s="50" customFormat="1" ht="19.5" hidden="1" customHeight="1" x14ac:dyDescent="0.2">
      <c r="A206" s="59"/>
      <c r="B206" s="51"/>
      <c r="C206" s="76" t="s">
        <v>113</v>
      </c>
      <c r="D206" s="63">
        <v>0.35</v>
      </c>
      <c r="E206" s="172">
        <f t="shared" ref="E206:U211" si="271">E$205*$D206</f>
        <v>0</v>
      </c>
      <c r="F206" s="172">
        <f t="shared" si="271"/>
        <v>0</v>
      </c>
      <c r="G206" s="172">
        <f t="shared" si="271"/>
        <v>0</v>
      </c>
      <c r="H206" s="172">
        <f t="shared" si="271"/>
        <v>0</v>
      </c>
      <c r="I206" s="172">
        <f t="shared" si="271"/>
        <v>0</v>
      </c>
      <c r="J206" s="172">
        <f t="shared" si="256"/>
        <v>0</v>
      </c>
      <c r="K206" s="172">
        <f t="shared" si="271"/>
        <v>0</v>
      </c>
      <c r="L206" s="213">
        <f t="shared" si="271"/>
        <v>0</v>
      </c>
      <c r="M206" s="213">
        <f t="shared" si="271"/>
        <v>0</v>
      </c>
      <c r="N206" s="213">
        <f t="shared" si="271"/>
        <v>0</v>
      </c>
      <c r="O206" s="282">
        <f t="shared" ref="O206:O211" si="272">SUM(L206:N206)</f>
        <v>0</v>
      </c>
      <c r="P206" s="210">
        <f t="shared" si="271"/>
        <v>0</v>
      </c>
      <c r="Q206" s="210">
        <f t="shared" si="271"/>
        <v>0</v>
      </c>
      <c r="R206" s="210">
        <f t="shared" si="271"/>
        <v>0</v>
      </c>
      <c r="S206" s="210">
        <f t="shared" ref="S206:S211" si="273">SUM(P206:R206)</f>
        <v>0</v>
      </c>
      <c r="T206" s="210">
        <f t="shared" si="271"/>
        <v>0</v>
      </c>
      <c r="U206" s="210">
        <f t="shared" si="271"/>
        <v>0</v>
      </c>
      <c r="V206" s="210">
        <f t="shared" ref="U206:V211" si="274">V$205*$D206</f>
        <v>0</v>
      </c>
      <c r="W206" s="210">
        <f t="shared" ref="W206:W211" si="275">SUM(T206:V206)</f>
        <v>0</v>
      </c>
      <c r="X206" s="210">
        <f t="shared" ref="X206:Z211" si="276">X$205*$D206</f>
        <v>0</v>
      </c>
      <c r="Y206" s="210">
        <f t="shared" si="276"/>
        <v>0</v>
      </c>
      <c r="Z206" s="210">
        <f t="shared" si="276"/>
        <v>0</v>
      </c>
      <c r="AA206" s="256">
        <f t="shared" ref="AA206:AA211" si="277">SUM(X206:Z206)</f>
        <v>0</v>
      </c>
      <c r="AB206" s="257">
        <f t="shared" si="257"/>
        <v>0</v>
      </c>
    </row>
    <row r="207" spans="1:28" s="50" customFormat="1" ht="19.5" hidden="1" customHeight="1" x14ac:dyDescent="0.2">
      <c r="A207" s="59"/>
      <c r="B207" s="51"/>
      <c r="C207" s="76" t="s">
        <v>114</v>
      </c>
      <c r="D207" s="63">
        <v>0.35</v>
      </c>
      <c r="E207" s="172">
        <f t="shared" si="271"/>
        <v>0</v>
      </c>
      <c r="F207" s="172">
        <f t="shared" si="271"/>
        <v>0</v>
      </c>
      <c r="G207" s="172">
        <f t="shared" si="271"/>
        <v>0</v>
      </c>
      <c r="H207" s="172">
        <f t="shared" si="271"/>
        <v>0</v>
      </c>
      <c r="I207" s="172">
        <f t="shared" si="271"/>
        <v>0</v>
      </c>
      <c r="J207" s="172">
        <f t="shared" si="256"/>
        <v>0</v>
      </c>
      <c r="K207" s="172">
        <f t="shared" si="271"/>
        <v>0</v>
      </c>
      <c r="L207" s="213">
        <f t="shared" si="271"/>
        <v>0</v>
      </c>
      <c r="M207" s="213">
        <f t="shared" si="271"/>
        <v>0</v>
      </c>
      <c r="N207" s="213">
        <f t="shared" si="271"/>
        <v>0</v>
      </c>
      <c r="O207" s="282">
        <f t="shared" si="272"/>
        <v>0</v>
      </c>
      <c r="P207" s="210">
        <f t="shared" si="271"/>
        <v>0</v>
      </c>
      <c r="Q207" s="210">
        <f t="shared" si="271"/>
        <v>0</v>
      </c>
      <c r="R207" s="210">
        <f t="shared" si="271"/>
        <v>0</v>
      </c>
      <c r="S207" s="210">
        <f t="shared" si="273"/>
        <v>0</v>
      </c>
      <c r="T207" s="210">
        <f t="shared" si="271"/>
        <v>0</v>
      </c>
      <c r="U207" s="210">
        <f t="shared" si="274"/>
        <v>0</v>
      </c>
      <c r="V207" s="210">
        <f t="shared" si="274"/>
        <v>0</v>
      </c>
      <c r="W207" s="210">
        <f t="shared" si="275"/>
        <v>0</v>
      </c>
      <c r="X207" s="210">
        <f t="shared" si="276"/>
        <v>0</v>
      </c>
      <c r="Y207" s="210">
        <f t="shared" si="276"/>
        <v>0</v>
      </c>
      <c r="Z207" s="210">
        <f t="shared" si="276"/>
        <v>0</v>
      </c>
      <c r="AA207" s="256">
        <f t="shared" si="277"/>
        <v>0</v>
      </c>
      <c r="AB207" s="257">
        <f t="shared" si="257"/>
        <v>0</v>
      </c>
    </row>
    <row r="208" spans="1:28" s="50" customFormat="1" ht="19.5" hidden="1" customHeight="1" x14ac:dyDescent="0.2">
      <c r="A208" s="59"/>
      <c r="B208" s="51"/>
      <c r="C208" s="76" t="s">
        <v>117</v>
      </c>
      <c r="D208" s="63">
        <v>0.15</v>
      </c>
      <c r="E208" s="172">
        <f t="shared" si="271"/>
        <v>0</v>
      </c>
      <c r="F208" s="172">
        <f t="shared" si="271"/>
        <v>0</v>
      </c>
      <c r="G208" s="172">
        <f t="shared" si="271"/>
        <v>0</v>
      </c>
      <c r="H208" s="172">
        <f t="shared" si="271"/>
        <v>0</v>
      </c>
      <c r="I208" s="172">
        <f t="shared" si="271"/>
        <v>0</v>
      </c>
      <c r="J208" s="172">
        <f t="shared" si="256"/>
        <v>0</v>
      </c>
      <c r="K208" s="172">
        <f t="shared" si="271"/>
        <v>0</v>
      </c>
      <c r="L208" s="213">
        <f t="shared" si="271"/>
        <v>0</v>
      </c>
      <c r="M208" s="213">
        <f t="shared" si="271"/>
        <v>0</v>
      </c>
      <c r="N208" s="213">
        <f t="shared" si="271"/>
        <v>0</v>
      </c>
      <c r="O208" s="282">
        <f t="shared" si="272"/>
        <v>0</v>
      </c>
      <c r="P208" s="210">
        <f t="shared" si="271"/>
        <v>0</v>
      </c>
      <c r="Q208" s="210">
        <f t="shared" si="271"/>
        <v>0</v>
      </c>
      <c r="R208" s="210">
        <f t="shared" si="271"/>
        <v>0</v>
      </c>
      <c r="S208" s="210">
        <f t="shared" si="273"/>
        <v>0</v>
      </c>
      <c r="T208" s="210">
        <f t="shared" si="271"/>
        <v>0</v>
      </c>
      <c r="U208" s="210">
        <f t="shared" si="274"/>
        <v>0</v>
      </c>
      <c r="V208" s="210">
        <f t="shared" si="274"/>
        <v>0</v>
      </c>
      <c r="W208" s="210">
        <f t="shared" si="275"/>
        <v>0</v>
      </c>
      <c r="X208" s="210">
        <f t="shared" si="276"/>
        <v>0</v>
      </c>
      <c r="Y208" s="210">
        <f t="shared" si="276"/>
        <v>0</v>
      </c>
      <c r="Z208" s="210">
        <f t="shared" si="276"/>
        <v>0</v>
      </c>
      <c r="AA208" s="256">
        <f t="shared" si="277"/>
        <v>0</v>
      </c>
      <c r="AB208" s="257">
        <f t="shared" si="257"/>
        <v>0</v>
      </c>
    </row>
    <row r="209" spans="1:30" s="50" customFormat="1" ht="19.5" hidden="1" customHeight="1" x14ac:dyDescent="0.2">
      <c r="A209" s="59"/>
      <c r="B209" s="51"/>
      <c r="C209" s="76" t="s">
        <v>118</v>
      </c>
      <c r="D209" s="63">
        <v>0.15</v>
      </c>
      <c r="E209" s="172">
        <f t="shared" si="271"/>
        <v>0</v>
      </c>
      <c r="F209" s="172">
        <f t="shared" si="271"/>
        <v>0</v>
      </c>
      <c r="G209" s="172">
        <f t="shared" si="271"/>
        <v>0</v>
      </c>
      <c r="H209" s="172">
        <f t="shared" si="271"/>
        <v>0</v>
      </c>
      <c r="I209" s="172">
        <f t="shared" si="271"/>
        <v>0</v>
      </c>
      <c r="J209" s="172">
        <f t="shared" si="256"/>
        <v>0</v>
      </c>
      <c r="K209" s="172">
        <f t="shared" si="271"/>
        <v>0</v>
      </c>
      <c r="L209" s="213">
        <f t="shared" si="271"/>
        <v>0</v>
      </c>
      <c r="M209" s="213">
        <f t="shared" si="271"/>
        <v>0</v>
      </c>
      <c r="N209" s="213">
        <f t="shared" si="271"/>
        <v>0</v>
      </c>
      <c r="O209" s="282">
        <f t="shared" si="272"/>
        <v>0</v>
      </c>
      <c r="P209" s="213">
        <f t="shared" si="271"/>
        <v>0</v>
      </c>
      <c r="Q209" s="213">
        <f t="shared" si="271"/>
        <v>0</v>
      </c>
      <c r="R209" s="213">
        <f t="shared" si="271"/>
        <v>0</v>
      </c>
      <c r="S209" s="213">
        <f t="shared" si="273"/>
        <v>0</v>
      </c>
      <c r="T209" s="213">
        <f t="shared" si="271"/>
        <v>0</v>
      </c>
      <c r="U209" s="213">
        <f t="shared" si="274"/>
        <v>0</v>
      </c>
      <c r="V209" s="213">
        <f t="shared" si="274"/>
        <v>0</v>
      </c>
      <c r="W209" s="213">
        <f t="shared" si="275"/>
        <v>0</v>
      </c>
      <c r="X209" s="213">
        <f t="shared" si="276"/>
        <v>0</v>
      </c>
      <c r="Y209" s="213">
        <f t="shared" si="276"/>
        <v>0</v>
      </c>
      <c r="Z209" s="213">
        <f t="shared" si="276"/>
        <v>0</v>
      </c>
      <c r="AA209" s="256">
        <f t="shared" si="277"/>
        <v>0</v>
      </c>
      <c r="AB209" s="257">
        <f t="shared" si="257"/>
        <v>0</v>
      </c>
    </row>
    <row r="210" spans="1:30" s="50" customFormat="1" ht="19.5" hidden="1" customHeight="1" x14ac:dyDescent="0.2">
      <c r="A210" s="59"/>
      <c r="B210" s="51"/>
      <c r="C210" s="76" t="s">
        <v>121</v>
      </c>
      <c r="D210" s="63">
        <v>0</v>
      </c>
      <c r="E210" s="172">
        <f t="shared" si="271"/>
        <v>0</v>
      </c>
      <c r="F210" s="172">
        <f t="shared" si="271"/>
        <v>0</v>
      </c>
      <c r="G210" s="172">
        <f t="shared" si="271"/>
        <v>0</v>
      </c>
      <c r="H210" s="172">
        <f t="shared" si="271"/>
        <v>0</v>
      </c>
      <c r="I210" s="172">
        <f t="shared" si="271"/>
        <v>0</v>
      </c>
      <c r="J210" s="172">
        <f t="shared" si="256"/>
        <v>0</v>
      </c>
      <c r="K210" s="172">
        <f t="shared" si="271"/>
        <v>0</v>
      </c>
      <c r="L210" s="213">
        <f t="shared" si="271"/>
        <v>0</v>
      </c>
      <c r="M210" s="213">
        <f t="shared" si="271"/>
        <v>0</v>
      </c>
      <c r="N210" s="213">
        <f t="shared" si="271"/>
        <v>0</v>
      </c>
      <c r="O210" s="282">
        <f t="shared" si="272"/>
        <v>0</v>
      </c>
      <c r="P210" s="210">
        <f t="shared" si="271"/>
        <v>0</v>
      </c>
      <c r="Q210" s="210">
        <f t="shared" si="271"/>
        <v>0</v>
      </c>
      <c r="R210" s="210">
        <f t="shared" si="271"/>
        <v>0</v>
      </c>
      <c r="S210" s="210">
        <f t="shared" si="273"/>
        <v>0</v>
      </c>
      <c r="T210" s="210">
        <f t="shared" si="271"/>
        <v>0</v>
      </c>
      <c r="U210" s="210">
        <f t="shared" si="274"/>
        <v>0</v>
      </c>
      <c r="V210" s="210">
        <f t="shared" si="274"/>
        <v>0</v>
      </c>
      <c r="W210" s="210">
        <f t="shared" si="275"/>
        <v>0</v>
      </c>
      <c r="X210" s="210">
        <f t="shared" si="276"/>
        <v>0</v>
      </c>
      <c r="Y210" s="210">
        <f t="shared" si="276"/>
        <v>0</v>
      </c>
      <c r="Z210" s="210">
        <f t="shared" si="276"/>
        <v>0</v>
      </c>
      <c r="AA210" s="256">
        <f t="shared" si="277"/>
        <v>0</v>
      </c>
      <c r="AB210" s="257">
        <f t="shared" si="257"/>
        <v>0</v>
      </c>
    </row>
    <row r="211" spans="1:30" s="50" customFormat="1" ht="19.5" hidden="1" customHeight="1" x14ac:dyDescent="0.2">
      <c r="A211" s="59"/>
      <c r="B211" s="51"/>
      <c r="C211" s="76" t="s">
        <v>122</v>
      </c>
      <c r="D211" s="63">
        <v>0</v>
      </c>
      <c r="E211" s="172">
        <f t="shared" si="271"/>
        <v>0</v>
      </c>
      <c r="F211" s="172">
        <f t="shared" si="271"/>
        <v>0</v>
      </c>
      <c r="G211" s="172">
        <f t="shared" si="271"/>
        <v>0</v>
      </c>
      <c r="H211" s="172">
        <f t="shared" si="271"/>
        <v>0</v>
      </c>
      <c r="I211" s="172">
        <f t="shared" si="271"/>
        <v>0</v>
      </c>
      <c r="J211" s="172">
        <f t="shared" si="256"/>
        <v>0</v>
      </c>
      <c r="K211" s="172">
        <f t="shared" si="271"/>
        <v>0</v>
      </c>
      <c r="L211" s="213">
        <f t="shared" si="271"/>
        <v>0</v>
      </c>
      <c r="M211" s="213">
        <f t="shared" si="271"/>
        <v>0</v>
      </c>
      <c r="N211" s="213">
        <f t="shared" si="271"/>
        <v>0</v>
      </c>
      <c r="O211" s="282">
        <f t="shared" si="272"/>
        <v>0</v>
      </c>
      <c r="P211" s="210">
        <f t="shared" si="271"/>
        <v>0</v>
      </c>
      <c r="Q211" s="210">
        <f t="shared" si="271"/>
        <v>0</v>
      </c>
      <c r="R211" s="210">
        <f t="shared" si="271"/>
        <v>0</v>
      </c>
      <c r="S211" s="210">
        <f t="shared" si="273"/>
        <v>0</v>
      </c>
      <c r="T211" s="210">
        <f t="shared" si="271"/>
        <v>0</v>
      </c>
      <c r="U211" s="210">
        <f t="shared" si="274"/>
        <v>0</v>
      </c>
      <c r="V211" s="210">
        <f t="shared" si="274"/>
        <v>0</v>
      </c>
      <c r="W211" s="210">
        <f t="shared" si="275"/>
        <v>0</v>
      </c>
      <c r="X211" s="210">
        <f t="shared" si="276"/>
        <v>0</v>
      </c>
      <c r="Y211" s="210">
        <f t="shared" si="276"/>
        <v>0</v>
      </c>
      <c r="Z211" s="210">
        <f t="shared" si="276"/>
        <v>0</v>
      </c>
      <c r="AA211" s="256">
        <f t="shared" si="277"/>
        <v>0</v>
      </c>
      <c r="AB211" s="257">
        <f t="shared" si="257"/>
        <v>0</v>
      </c>
    </row>
    <row r="212" spans="1:30" s="62" customFormat="1" ht="19.5" customHeight="1" x14ac:dyDescent="0.2">
      <c r="A212" s="434">
        <v>30</v>
      </c>
      <c r="B212" s="425" t="s">
        <v>99</v>
      </c>
      <c r="C212" s="426" t="s">
        <v>100</v>
      </c>
      <c r="D212" s="423">
        <f>SUM(D213:D218)</f>
        <v>1</v>
      </c>
      <c r="E212" s="173">
        <f>'1.Danh muc CPHC'!FT42</f>
        <v>5.359</v>
      </c>
      <c r="F212" s="173">
        <f>'1.Danh muc CPHC'!FU42</f>
        <v>16.1295</v>
      </c>
      <c r="G212" s="173">
        <f>'1.Danh muc CPHC'!FV42</f>
        <v>5.5540000000000003</v>
      </c>
      <c r="H212" s="173">
        <f>'1.Danh muc CPHC'!FW42</f>
        <v>1.17</v>
      </c>
      <c r="I212" s="173">
        <f>'1.Danh muc CPHC'!FX42</f>
        <v>1.17</v>
      </c>
      <c r="J212" s="173">
        <f>'1.Danh muc CPHC'!FY42</f>
        <v>7.8940000000000001</v>
      </c>
      <c r="K212" s="173">
        <f>'1.Danh muc CPHC'!FZ42</f>
        <v>56.139000000000003</v>
      </c>
      <c r="L212" s="173">
        <v>3.45</v>
      </c>
      <c r="M212" s="173">
        <v>3.45</v>
      </c>
      <c r="N212" s="173">
        <v>3.45</v>
      </c>
      <c r="O212" s="100">
        <f>SUM(L212:N212)</f>
        <v>10.350000000000001</v>
      </c>
      <c r="P212" s="173">
        <v>3.45</v>
      </c>
      <c r="Q212" s="173">
        <v>3.45</v>
      </c>
      <c r="R212" s="173">
        <v>3.45</v>
      </c>
      <c r="S212" s="236">
        <f>SUM(P212:R212)</f>
        <v>10.350000000000001</v>
      </c>
      <c r="T212" s="173">
        <v>3.45</v>
      </c>
      <c r="U212" s="173">
        <v>3.45</v>
      </c>
      <c r="V212" s="173">
        <v>3.45</v>
      </c>
      <c r="W212" s="236">
        <f>SUM(T212:V212)</f>
        <v>10.350000000000001</v>
      </c>
      <c r="X212" s="173">
        <v>3.45</v>
      </c>
      <c r="Y212" s="173">
        <v>3.45</v>
      </c>
      <c r="Z212" s="173">
        <v>3.45</v>
      </c>
      <c r="AA212" s="236">
        <f>SUM(X212:Z212)</f>
        <v>10.350000000000001</v>
      </c>
      <c r="AB212" s="236">
        <f t="shared" si="257"/>
        <v>41.400000000000006</v>
      </c>
    </row>
    <row r="213" spans="1:30" s="50" customFormat="1" ht="19.5" hidden="1" customHeight="1" x14ac:dyDescent="0.2">
      <c r="A213" s="59"/>
      <c r="B213" s="51"/>
      <c r="C213" s="76" t="s">
        <v>113</v>
      </c>
      <c r="D213" s="63">
        <v>0.2</v>
      </c>
      <c r="E213" s="172">
        <f t="shared" ref="E213:U218" si="278">E$212*$D213</f>
        <v>1.0718000000000001</v>
      </c>
      <c r="F213" s="172">
        <f t="shared" si="278"/>
        <v>3.2259000000000002</v>
      </c>
      <c r="G213" s="172">
        <f t="shared" si="278"/>
        <v>1.1108</v>
      </c>
      <c r="H213" s="172">
        <f t="shared" si="278"/>
        <v>0.23399999999999999</v>
      </c>
      <c r="I213" s="172">
        <f t="shared" si="278"/>
        <v>0.23399999999999999</v>
      </c>
      <c r="J213" s="172">
        <f t="shared" si="256"/>
        <v>1.5788</v>
      </c>
      <c r="K213" s="172">
        <f t="shared" si="278"/>
        <v>11.227800000000002</v>
      </c>
      <c r="L213" s="213">
        <f t="shared" si="278"/>
        <v>0.69000000000000006</v>
      </c>
      <c r="M213" s="213">
        <f t="shared" si="278"/>
        <v>0.69000000000000006</v>
      </c>
      <c r="N213" s="213">
        <f t="shared" si="278"/>
        <v>0.69000000000000006</v>
      </c>
      <c r="O213" s="282">
        <f t="shared" ref="O213:O218" si="279">SUM(L213:N213)</f>
        <v>2.0700000000000003</v>
      </c>
      <c r="P213" s="210">
        <f t="shared" si="278"/>
        <v>0.69000000000000006</v>
      </c>
      <c r="Q213" s="210">
        <f t="shared" si="278"/>
        <v>0.69000000000000006</v>
      </c>
      <c r="R213" s="210">
        <f t="shared" si="278"/>
        <v>0.69000000000000006</v>
      </c>
      <c r="S213" s="210">
        <f t="shared" ref="S213:S218" si="280">SUM(P213:R213)</f>
        <v>2.0700000000000003</v>
      </c>
      <c r="T213" s="210">
        <f t="shared" si="278"/>
        <v>0.69000000000000006</v>
      </c>
      <c r="U213" s="210">
        <f t="shared" si="278"/>
        <v>0.69000000000000006</v>
      </c>
      <c r="V213" s="210">
        <f t="shared" ref="U213:V218" si="281">V$212*$D213</f>
        <v>0.69000000000000006</v>
      </c>
      <c r="W213" s="210">
        <f t="shared" ref="W213:W218" si="282">SUM(T213:V213)</f>
        <v>2.0700000000000003</v>
      </c>
      <c r="X213" s="210">
        <f t="shared" ref="X213:Z218" si="283">X$212*$D213</f>
        <v>0.69000000000000006</v>
      </c>
      <c r="Y213" s="210">
        <f t="shared" si="283"/>
        <v>0.69000000000000006</v>
      </c>
      <c r="Z213" s="210">
        <f t="shared" si="283"/>
        <v>0.69000000000000006</v>
      </c>
      <c r="AA213" s="256">
        <f t="shared" ref="AA213:AA218" si="284">SUM(X213:Z213)</f>
        <v>2.0700000000000003</v>
      </c>
      <c r="AB213" s="257">
        <f t="shared" si="257"/>
        <v>8.2800000000000011</v>
      </c>
    </row>
    <row r="214" spans="1:30" s="50" customFormat="1" ht="19.5" hidden="1" customHeight="1" x14ac:dyDescent="0.2">
      <c r="A214" s="59"/>
      <c r="B214" s="51"/>
      <c r="C214" s="76" t="s">
        <v>114</v>
      </c>
      <c r="D214" s="63">
        <v>0.2</v>
      </c>
      <c r="E214" s="172">
        <f t="shared" si="278"/>
        <v>1.0718000000000001</v>
      </c>
      <c r="F214" s="172">
        <f t="shared" si="278"/>
        <v>3.2259000000000002</v>
      </c>
      <c r="G214" s="172">
        <f t="shared" si="278"/>
        <v>1.1108</v>
      </c>
      <c r="H214" s="172">
        <f t="shared" si="278"/>
        <v>0.23399999999999999</v>
      </c>
      <c r="I214" s="172">
        <f t="shared" si="278"/>
        <v>0.23399999999999999</v>
      </c>
      <c r="J214" s="172">
        <f t="shared" si="256"/>
        <v>1.5788</v>
      </c>
      <c r="K214" s="172">
        <f t="shared" si="278"/>
        <v>11.227800000000002</v>
      </c>
      <c r="L214" s="213">
        <f t="shared" si="278"/>
        <v>0.69000000000000006</v>
      </c>
      <c r="M214" s="213">
        <f t="shared" si="278"/>
        <v>0.69000000000000006</v>
      </c>
      <c r="N214" s="213">
        <f t="shared" si="278"/>
        <v>0.69000000000000006</v>
      </c>
      <c r="O214" s="282">
        <f t="shared" si="279"/>
        <v>2.0700000000000003</v>
      </c>
      <c r="P214" s="210">
        <f t="shared" si="278"/>
        <v>0.69000000000000006</v>
      </c>
      <c r="Q214" s="210">
        <f t="shared" si="278"/>
        <v>0.69000000000000006</v>
      </c>
      <c r="R214" s="210">
        <f t="shared" si="278"/>
        <v>0.69000000000000006</v>
      </c>
      <c r="S214" s="210">
        <f t="shared" si="280"/>
        <v>2.0700000000000003</v>
      </c>
      <c r="T214" s="210">
        <f t="shared" si="278"/>
        <v>0.69000000000000006</v>
      </c>
      <c r="U214" s="210">
        <f t="shared" si="281"/>
        <v>0.69000000000000006</v>
      </c>
      <c r="V214" s="210">
        <f t="shared" si="281"/>
        <v>0.69000000000000006</v>
      </c>
      <c r="W214" s="210">
        <f t="shared" si="282"/>
        <v>2.0700000000000003</v>
      </c>
      <c r="X214" s="210">
        <f t="shared" si="283"/>
        <v>0.69000000000000006</v>
      </c>
      <c r="Y214" s="210">
        <f t="shared" si="283"/>
        <v>0.69000000000000006</v>
      </c>
      <c r="Z214" s="210">
        <f t="shared" si="283"/>
        <v>0.69000000000000006</v>
      </c>
      <c r="AA214" s="256">
        <f t="shared" si="284"/>
        <v>2.0700000000000003</v>
      </c>
      <c r="AB214" s="257">
        <f t="shared" si="257"/>
        <v>8.2800000000000011</v>
      </c>
    </row>
    <row r="215" spans="1:30" s="50" customFormat="1" ht="19.5" hidden="1" customHeight="1" x14ac:dyDescent="0.2">
      <c r="A215" s="59"/>
      <c r="B215" s="51"/>
      <c r="C215" s="76" t="s">
        <v>117</v>
      </c>
      <c r="D215" s="63">
        <v>0.3</v>
      </c>
      <c r="E215" s="172">
        <f t="shared" si="278"/>
        <v>1.6076999999999999</v>
      </c>
      <c r="F215" s="172">
        <f t="shared" si="278"/>
        <v>4.8388499999999999</v>
      </c>
      <c r="G215" s="172">
        <f t="shared" si="278"/>
        <v>1.6662000000000001</v>
      </c>
      <c r="H215" s="172">
        <f t="shared" si="278"/>
        <v>0.35099999999999998</v>
      </c>
      <c r="I215" s="172">
        <f t="shared" si="278"/>
        <v>0.35099999999999998</v>
      </c>
      <c r="J215" s="172">
        <f t="shared" si="256"/>
        <v>2.3681999999999999</v>
      </c>
      <c r="K215" s="172">
        <f t="shared" si="278"/>
        <v>16.841699999999999</v>
      </c>
      <c r="L215" s="213">
        <f t="shared" si="278"/>
        <v>1.0349999999999999</v>
      </c>
      <c r="M215" s="213">
        <f t="shared" si="278"/>
        <v>1.0349999999999999</v>
      </c>
      <c r="N215" s="213">
        <f t="shared" si="278"/>
        <v>1.0349999999999999</v>
      </c>
      <c r="O215" s="282">
        <f t="shared" si="279"/>
        <v>3.1049999999999995</v>
      </c>
      <c r="P215" s="210">
        <f t="shared" si="278"/>
        <v>1.0349999999999999</v>
      </c>
      <c r="Q215" s="210">
        <f t="shared" si="278"/>
        <v>1.0349999999999999</v>
      </c>
      <c r="R215" s="210">
        <f t="shared" si="278"/>
        <v>1.0349999999999999</v>
      </c>
      <c r="S215" s="210">
        <f t="shared" si="280"/>
        <v>3.1049999999999995</v>
      </c>
      <c r="T215" s="210">
        <f t="shared" si="278"/>
        <v>1.0349999999999999</v>
      </c>
      <c r="U215" s="210">
        <f t="shared" si="281"/>
        <v>1.0349999999999999</v>
      </c>
      <c r="V215" s="210">
        <f t="shared" si="281"/>
        <v>1.0349999999999999</v>
      </c>
      <c r="W215" s="210">
        <f t="shared" si="282"/>
        <v>3.1049999999999995</v>
      </c>
      <c r="X215" s="210">
        <f t="shared" si="283"/>
        <v>1.0349999999999999</v>
      </c>
      <c r="Y215" s="210">
        <f t="shared" si="283"/>
        <v>1.0349999999999999</v>
      </c>
      <c r="Z215" s="210">
        <f t="shared" si="283"/>
        <v>1.0349999999999999</v>
      </c>
      <c r="AA215" s="256">
        <f t="shared" si="284"/>
        <v>3.1049999999999995</v>
      </c>
      <c r="AB215" s="257">
        <f t="shared" si="257"/>
        <v>12.419999999999998</v>
      </c>
    </row>
    <row r="216" spans="1:30" s="50" customFormat="1" ht="19.5" hidden="1" customHeight="1" x14ac:dyDescent="0.2">
      <c r="A216" s="59"/>
      <c r="B216" s="51"/>
      <c r="C216" s="76" t="s">
        <v>118</v>
      </c>
      <c r="D216" s="63">
        <v>0.3</v>
      </c>
      <c r="E216" s="172">
        <f t="shared" si="278"/>
        <v>1.6076999999999999</v>
      </c>
      <c r="F216" s="172">
        <f t="shared" si="278"/>
        <v>4.8388499999999999</v>
      </c>
      <c r="G216" s="172">
        <f t="shared" si="278"/>
        <v>1.6662000000000001</v>
      </c>
      <c r="H216" s="172">
        <f t="shared" si="278"/>
        <v>0.35099999999999998</v>
      </c>
      <c r="I216" s="172">
        <f t="shared" si="278"/>
        <v>0.35099999999999998</v>
      </c>
      <c r="J216" s="172">
        <f t="shared" si="256"/>
        <v>2.3681999999999999</v>
      </c>
      <c r="K216" s="172">
        <f t="shared" si="278"/>
        <v>16.841699999999999</v>
      </c>
      <c r="L216" s="213">
        <f t="shared" si="278"/>
        <v>1.0349999999999999</v>
      </c>
      <c r="M216" s="213">
        <f t="shared" si="278"/>
        <v>1.0349999999999999</v>
      </c>
      <c r="N216" s="213">
        <f t="shared" si="278"/>
        <v>1.0349999999999999</v>
      </c>
      <c r="O216" s="282">
        <f t="shared" si="279"/>
        <v>3.1049999999999995</v>
      </c>
      <c r="P216" s="210">
        <f t="shared" si="278"/>
        <v>1.0349999999999999</v>
      </c>
      <c r="Q216" s="210">
        <f t="shared" si="278"/>
        <v>1.0349999999999999</v>
      </c>
      <c r="R216" s="210">
        <f t="shared" si="278"/>
        <v>1.0349999999999999</v>
      </c>
      <c r="S216" s="210">
        <f t="shared" si="280"/>
        <v>3.1049999999999995</v>
      </c>
      <c r="T216" s="210">
        <f t="shared" si="278"/>
        <v>1.0349999999999999</v>
      </c>
      <c r="U216" s="210">
        <f t="shared" si="281"/>
        <v>1.0349999999999999</v>
      </c>
      <c r="V216" s="210">
        <f t="shared" si="281"/>
        <v>1.0349999999999999</v>
      </c>
      <c r="W216" s="210">
        <f t="shared" si="282"/>
        <v>3.1049999999999995</v>
      </c>
      <c r="X216" s="210">
        <f t="shared" si="283"/>
        <v>1.0349999999999999</v>
      </c>
      <c r="Y216" s="210">
        <f t="shared" si="283"/>
        <v>1.0349999999999999</v>
      </c>
      <c r="Z216" s="210">
        <f t="shared" si="283"/>
        <v>1.0349999999999999</v>
      </c>
      <c r="AA216" s="256">
        <f t="shared" si="284"/>
        <v>3.1049999999999995</v>
      </c>
      <c r="AB216" s="257">
        <f t="shared" si="257"/>
        <v>12.419999999999998</v>
      </c>
    </row>
    <row r="217" spans="1:30" s="50" customFormat="1" ht="19.5" hidden="1" customHeight="1" x14ac:dyDescent="0.2">
      <c r="A217" s="59"/>
      <c r="B217" s="51"/>
      <c r="C217" s="76" t="s">
        <v>121</v>
      </c>
      <c r="D217" s="63">
        <v>0</v>
      </c>
      <c r="E217" s="172">
        <f t="shared" si="278"/>
        <v>0</v>
      </c>
      <c r="F217" s="172">
        <f t="shared" si="278"/>
        <v>0</v>
      </c>
      <c r="G217" s="172">
        <f t="shared" si="278"/>
        <v>0</v>
      </c>
      <c r="H217" s="172">
        <f t="shared" si="278"/>
        <v>0</v>
      </c>
      <c r="I217" s="172">
        <f t="shared" si="278"/>
        <v>0</v>
      </c>
      <c r="J217" s="172">
        <f t="shared" si="256"/>
        <v>0</v>
      </c>
      <c r="K217" s="172">
        <f t="shared" si="278"/>
        <v>0</v>
      </c>
      <c r="L217" s="213">
        <f t="shared" si="278"/>
        <v>0</v>
      </c>
      <c r="M217" s="213">
        <f t="shared" si="278"/>
        <v>0</v>
      </c>
      <c r="N217" s="213">
        <f t="shared" si="278"/>
        <v>0</v>
      </c>
      <c r="O217" s="282">
        <f t="shared" si="279"/>
        <v>0</v>
      </c>
      <c r="P217" s="210">
        <f t="shared" si="278"/>
        <v>0</v>
      </c>
      <c r="Q217" s="210">
        <f t="shared" si="278"/>
        <v>0</v>
      </c>
      <c r="R217" s="210">
        <f t="shared" si="278"/>
        <v>0</v>
      </c>
      <c r="S217" s="210">
        <f t="shared" si="280"/>
        <v>0</v>
      </c>
      <c r="T217" s="210">
        <f t="shared" si="278"/>
        <v>0</v>
      </c>
      <c r="U217" s="210">
        <f t="shared" si="281"/>
        <v>0</v>
      </c>
      <c r="V217" s="210">
        <f t="shared" si="281"/>
        <v>0</v>
      </c>
      <c r="W217" s="210">
        <f t="shared" si="282"/>
        <v>0</v>
      </c>
      <c r="X217" s="210">
        <f t="shared" si="283"/>
        <v>0</v>
      </c>
      <c r="Y217" s="210">
        <f t="shared" si="283"/>
        <v>0</v>
      </c>
      <c r="Z217" s="210">
        <f t="shared" si="283"/>
        <v>0</v>
      </c>
      <c r="AA217" s="256">
        <f t="shared" si="284"/>
        <v>0</v>
      </c>
      <c r="AB217" s="257">
        <f t="shared" si="257"/>
        <v>0</v>
      </c>
    </row>
    <row r="218" spans="1:30" s="50" customFormat="1" ht="19.5" hidden="1" customHeight="1" x14ac:dyDescent="0.2">
      <c r="A218" s="59"/>
      <c r="B218" s="51"/>
      <c r="C218" s="76" t="s">
        <v>122</v>
      </c>
      <c r="D218" s="63">
        <v>0</v>
      </c>
      <c r="E218" s="172">
        <f t="shared" si="278"/>
        <v>0</v>
      </c>
      <c r="F218" s="172">
        <f t="shared" si="278"/>
        <v>0</v>
      </c>
      <c r="G218" s="172">
        <f t="shared" si="278"/>
        <v>0</v>
      </c>
      <c r="H218" s="172">
        <f t="shared" si="278"/>
        <v>0</v>
      </c>
      <c r="I218" s="172">
        <f t="shared" si="278"/>
        <v>0</v>
      </c>
      <c r="J218" s="172">
        <f t="shared" si="256"/>
        <v>0</v>
      </c>
      <c r="K218" s="172">
        <f t="shared" si="278"/>
        <v>0</v>
      </c>
      <c r="L218" s="213">
        <f t="shared" si="278"/>
        <v>0</v>
      </c>
      <c r="M218" s="213">
        <f t="shared" si="278"/>
        <v>0</v>
      </c>
      <c r="N218" s="213">
        <f t="shared" si="278"/>
        <v>0</v>
      </c>
      <c r="O218" s="282">
        <f t="shared" si="279"/>
        <v>0</v>
      </c>
      <c r="P218" s="210">
        <f t="shared" si="278"/>
        <v>0</v>
      </c>
      <c r="Q218" s="210">
        <f t="shared" si="278"/>
        <v>0</v>
      </c>
      <c r="R218" s="210">
        <f t="shared" si="278"/>
        <v>0</v>
      </c>
      <c r="S218" s="210">
        <f t="shared" si="280"/>
        <v>0</v>
      </c>
      <c r="T218" s="210">
        <f t="shared" si="278"/>
        <v>0</v>
      </c>
      <c r="U218" s="210">
        <f t="shared" si="281"/>
        <v>0</v>
      </c>
      <c r="V218" s="210">
        <f t="shared" si="281"/>
        <v>0</v>
      </c>
      <c r="W218" s="210">
        <f t="shared" si="282"/>
        <v>0</v>
      </c>
      <c r="X218" s="210">
        <f t="shared" si="283"/>
        <v>0</v>
      </c>
      <c r="Y218" s="210">
        <f t="shared" si="283"/>
        <v>0</v>
      </c>
      <c r="Z218" s="210">
        <f t="shared" si="283"/>
        <v>0</v>
      </c>
      <c r="AA218" s="256">
        <f t="shared" si="284"/>
        <v>0</v>
      </c>
      <c r="AB218" s="257">
        <f t="shared" si="257"/>
        <v>0</v>
      </c>
    </row>
    <row r="219" spans="1:30" s="209" customFormat="1" hidden="1" x14ac:dyDescent="0.25">
      <c r="A219" s="503" t="s">
        <v>209</v>
      </c>
      <c r="B219" s="503"/>
      <c r="C219" s="503"/>
      <c r="D219" s="503"/>
      <c r="E219" s="335">
        <f>E3+E67+E117+E139+E175+E204</f>
        <v>101.50194</v>
      </c>
      <c r="F219" s="335">
        <f>F3+F67+F117+F139+F175+F204</f>
        <v>303.84716800000007</v>
      </c>
      <c r="G219" s="335">
        <f t="shared" ref="G219:Z219" si="285">G3+G67+G117+G139+G175+G204</f>
        <v>90.653957999999989</v>
      </c>
      <c r="H219" s="335">
        <f t="shared" si="285"/>
        <v>78.317560999999998</v>
      </c>
      <c r="I219" s="335">
        <f t="shared" si="285"/>
        <v>75.179575999999997</v>
      </c>
      <c r="J219" s="335">
        <f t="shared" si="285"/>
        <v>244.15109500000005</v>
      </c>
      <c r="K219" s="335">
        <f t="shared" si="285"/>
        <v>1218.5710609999999</v>
      </c>
      <c r="L219" s="335">
        <f t="shared" si="285"/>
        <v>59.584716296296286</v>
      </c>
      <c r="M219" s="335">
        <f t="shared" si="285"/>
        <v>56.295547703703697</v>
      </c>
      <c r="N219" s="335">
        <f t="shared" si="285"/>
        <v>71.243848222222226</v>
      </c>
      <c r="O219" s="336">
        <f t="shared" si="285"/>
        <v>187.12411222222221</v>
      </c>
      <c r="P219" s="335">
        <f t="shared" si="285"/>
        <v>72.631818481481488</v>
      </c>
      <c r="Q219" s="335">
        <f t="shared" si="285"/>
        <v>82.694805222222215</v>
      </c>
      <c r="R219" s="335">
        <f t="shared" si="285"/>
        <v>78.331296518518528</v>
      </c>
      <c r="S219" s="335">
        <f t="shared" ref="S219" si="286">S3+S67+S117+S139+S175+S204</f>
        <v>233.65792022222226</v>
      </c>
      <c r="T219" s="335">
        <f t="shared" si="285"/>
        <v>80.109524407407406</v>
      </c>
      <c r="U219" s="335">
        <f t="shared" si="285"/>
        <v>77.032499999999999</v>
      </c>
      <c r="V219" s="335">
        <f t="shared" si="285"/>
        <v>77.032499999999999</v>
      </c>
      <c r="W219" s="335">
        <f t="shared" ref="W219" si="287">W3+W67+W117+W139+W175+W204</f>
        <v>234.1745244074074</v>
      </c>
      <c r="X219" s="335">
        <f t="shared" si="285"/>
        <v>77.032499999999999</v>
      </c>
      <c r="Y219" s="335">
        <f t="shared" si="285"/>
        <v>77.032499999999999</v>
      </c>
      <c r="Z219" s="335">
        <f t="shared" si="285"/>
        <v>77.032499999999999</v>
      </c>
      <c r="AA219" s="335">
        <f t="shared" ref="AA219" si="288">AA3+AA67+AA117+AA139+AA175+AA204</f>
        <v>231.0975</v>
      </c>
      <c r="AB219" s="335">
        <f>AB3+AB67+AB117+AB139+AB175+AB204</f>
        <v>886.05405685185178</v>
      </c>
      <c r="AD219" s="403">
        <f>Q219/P219-1</f>
        <v>0.13854791124782895</v>
      </c>
    </row>
    <row r="220" spans="1:30" s="209" customFormat="1" hidden="1" x14ac:dyDescent="0.25">
      <c r="A220" s="382"/>
      <c r="B220" s="382"/>
      <c r="C220" s="382"/>
      <c r="D220" s="382"/>
      <c r="E220" s="383"/>
      <c r="F220" s="383"/>
      <c r="G220" s="383"/>
      <c r="H220" s="383"/>
      <c r="I220" s="383"/>
      <c r="J220" s="383"/>
      <c r="K220" s="383"/>
      <c r="L220" s="383"/>
      <c r="M220" s="383"/>
      <c r="N220" s="383"/>
      <c r="O220" s="384"/>
      <c r="P220" s="383"/>
      <c r="Q220" s="383"/>
      <c r="R220" s="383"/>
      <c r="S220" s="383"/>
      <c r="T220" s="383"/>
      <c r="U220" s="383"/>
      <c r="V220" s="383"/>
      <c r="W220" s="383"/>
      <c r="X220" s="383"/>
      <c r="Y220" s="383"/>
      <c r="Z220" s="383"/>
      <c r="AA220" s="383"/>
      <c r="AB220" s="383"/>
    </row>
    <row r="221" spans="1:30" hidden="1" x14ac:dyDescent="0.25">
      <c r="F221" s="177" t="b">
        <f t="shared" ref="F221:AB221" si="289">F219=F222</f>
        <v>1</v>
      </c>
      <c r="G221" s="177" t="b">
        <f t="shared" si="289"/>
        <v>1</v>
      </c>
      <c r="H221" s="177" t="b">
        <f t="shared" si="289"/>
        <v>1</v>
      </c>
      <c r="I221" s="177" t="b">
        <f t="shared" si="289"/>
        <v>1</v>
      </c>
      <c r="J221" s="177" t="b">
        <f t="shared" si="289"/>
        <v>1</v>
      </c>
      <c r="K221" s="177" t="b">
        <f t="shared" si="289"/>
        <v>1</v>
      </c>
      <c r="L221" s="177" t="b">
        <f t="shared" si="289"/>
        <v>1</v>
      </c>
      <c r="M221" s="177" t="b">
        <f t="shared" si="289"/>
        <v>1</v>
      </c>
      <c r="N221" s="177" t="b">
        <f t="shared" si="289"/>
        <v>1</v>
      </c>
      <c r="O221" s="177" t="b">
        <f t="shared" si="289"/>
        <v>1</v>
      </c>
      <c r="P221" s="177" t="b">
        <f t="shared" si="289"/>
        <v>1</v>
      </c>
      <c r="Q221" s="177" t="b">
        <f t="shared" si="289"/>
        <v>1</v>
      </c>
      <c r="R221" s="177" t="b">
        <f t="shared" si="289"/>
        <v>1</v>
      </c>
      <c r="S221" s="177" t="b">
        <f t="shared" si="289"/>
        <v>1</v>
      </c>
      <c r="T221" s="177" t="b">
        <f t="shared" si="289"/>
        <v>1</v>
      </c>
      <c r="U221" s="177" t="b">
        <f t="shared" si="289"/>
        <v>1</v>
      </c>
      <c r="V221" s="177" t="b">
        <f t="shared" si="289"/>
        <v>1</v>
      </c>
      <c r="W221" s="177" t="b">
        <f t="shared" si="289"/>
        <v>1</v>
      </c>
      <c r="X221" s="177" t="b">
        <f t="shared" si="289"/>
        <v>1</v>
      </c>
      <c r="Y221" s="177" t="b">
        <f t="shared" si="289"/>
        <v>1</v>
      </c>
      <c r="Z221" s="177" t="b">
        <f t="shared" si="289"/>
        <v>1</v>
      </c>
      <c r="AA221" s="177" t="b">
        <f t="shared" si="289"/>
        <v>1</v>
      </c>
      <c r="AB221" s="177" t="b">
        <f t="shared" si="289"/>
        <v>1</v>
      </c>
    </row>
    <row r="222" spans="1:30" s="50" customFormat="1" ht="31.5" customHeight="1" x14ac:dyDescent="0.2">
      <c r="A222" s="58"/>
      <c r="B222" s="502" t="s">
        <v>252</v>
      </c>
      <c r="C222" s="502"/>
      <c r="D222" s="329"/>
      <c r="E222" s="330">
        <f>E223+E230+E237+E244+E251+E258</f>
        <v>101.50193999999999</v>
      </c>
      <c r="F222" s="330">
        <f t="shared" ref="F222:AB222" si="290">F223+F230+F237+F244+F251+F258</f>
        <v>303.84716800000001</v>
      </c>
      <c r="G222" s="330">
        <f t="shared" si="290"/>
        <v>90.653958000000003</v>
      </c>
      <c r="H222" s="330">
        <f t="shared" si="290"/>
        <v>78.317560999999998</v>
      </c>
      <c r="I222" s="330">
        <f t="shared" si="290"/>
        <v>75.179575999999997</v>
      </c>
      <c r="J222" s="330">
        <f t="shared" si="290"/>
        <v>244.15109499999994</v>
      </c>
      <c r="K222" s="330">
        <f t="shared" si="290"/>
        <v>1218.5710610000001</v>
      </c>
      <c r="L222" s="330">
        <f t="shared" si="290"/>
        <v>59.584716296296293</v>
      </c>
      <c r="M222" s="330">
        <f t="shared" si="290"/>
        <v>56.295547703703697</v>
      </c>
      <c r="N222" s="330">
        <f t="shared" si="290"/>
        <v>71.243848222222212</v>
      </c>
      <c r="O222" s="330">
        <f t="shared" si="290"/>
        <v>187.12411222222221</v>
      </c>
      <c r="P222" s="330">
        <f t="shared" si="290"/>
        <v>72.631818481481488</v>
      </c>
      <c r="Q222" s="330">
        <f t="shared" si="290"/>
        <v>82.694805222222229</v>
      </c>
      <c r="R222" s="330">
        <f t="shared" si="290"/>
        <v>78.331296518518528</v>
      </c>
      <c r="S222" s="330">
        <f t="shared" si="290"/>
        <v>233.65792022222215</v>
      </c>
      <c r="T222" s="330">
        <f t="shared" si="290"/>
        <v>80.109524407407406</v>
      </c>
      <c r="U222" s="330">
        <f t="shared" si="290"/>
        <v>77.032499999999999</v>
      </c>
      <c r="V222" s="330">
        <f t="shared" si="290"/>
        <v>77.032499999999999</v>
      </c>
      <c r="W222" s="330">
        <f t="shared" si="290"/>
        <v>234.17452440740738</v>
      </c>
      <c r="X222" s="330">
        <f t="shared" si="290"/>
        <v>77.032499999999999</v>
      </c>
      <c r="Y222" s="330">
        <f t="shared" si="290"/>
        <v>77.032499999999999</v>
      </c>
      <c r="Z222" s="330">
        <f t="shared" si="290"/>
        <v>77.032499999999999</v>
      </c>
      <c r="AA222" s="330">
        <f t="shared" si="290"/>
        <v>231.09749999999997</v>
      </c>
      <c r="AB222" s="330">
        <f t="shared" si="290"/>
        <v>886.05405685185156</v>
      </c>
    </row>
    <row r="223" spans="1:30" s="110" customFormat="1" hidden="1" x14ac:dyDescent="0.25">
      <c r="A223" s="101"/>
      <c r="B223" s="321" t="s">
        <v>30</v>
      </c>
      <c r="C223" s="322" t="s">
        <v>31</v>
      </c>
      <c r="D223" s="323"/>
      <c r="E223" s="324">
        <f>SUM(E224:E229)</f>
        <v>58.591497999999994</v>
      </c>
      <c r="F223" s="324">
        <f t="shared" ref="F223:AB223" si="291">SUM(F224:F229)</f>
        <v>182.45078299999997</v>
      </c>
      <c r="G223" s="324">
        <f t="shared" si="291"/>
        <v>53.056226000000002</v>
      </c>
      <c r="H223" s="324">
        <f t="shared" si="291"/>
        <v>49.004923999999988</v>
      </c>
      <c r="I223" s="324">
        <f t="shared" si="291"/>
        <v>48.050164999999993</v>
      </c>
      <c r="J223" s="324">
        <f t="shared" si="291"/>
        <v>150.11131499999996</v>
      </c>
      <c r="K223" s="324">
        <f t="shared" si="291"/>
        <v>663.60353800000007</v>
      </c>
      <c r="L223" s="324">
        <f t="shared" si="291"/>
        <v>40.803156296296294</v>
      </c>
      <c r="M223" s="324">
        <f t="shared" si="291"/>
        <v>35.652029703703697</v>
      </c>
      <c r="N223" s="324">
        <f t="shared" si="291"/>
        <v>44.341110222222213</v>
      </c>
      <c r="O223" s="324">
        <f t="shared" si="291"/>
        <v>120.79629622222222</v>
      </c>
      <c r="P223" s="324">
        <f t="shared" si="291"/>
        <v>44.63981448148148</v>
      </c>
      <c r="Q223" s="324">
        <f t="shared" si="291"/>
        <v>51.009857222222223</v>
      </c>
      <c r="R223" s="324">
        <f t="shared" si="291"/>
        <v>47.72639351851852</v>
      </c>
      <c r="S223" s="324">
        <f t="shared" si="291"/>
        <v>143.37606522222217</v>
      </c>
      <c r="T223" s="324">
        <f t="shared" si="291"/>
        <v>47.983377407407403</v>
      </c>
      <c r="U223" s="324">
        <f t="shared" si="291"/>
        <v>47.2</v>
      </c>
      <c r="V223" s="324">
        <f t="shared" si="291"/>
        <v>47.2</v>
      </c>
      <c r="W223" s="324">
        <f t="shared" si="291"/>
        <v>142.38337740740738</v>
      </c>
      <c r="X223" s="324">
        <f t="shared" si="291"/>
        <v>47.2</v>
      </c>
      <c r="Y223" s="324">
        <f t="shared" si="291"/>
        <v>47.2</v>
      </c>
      <c r="Z223" s="324">
        <f t="shared" si="291"/>
        <v>47.2</v>
      </c>
      <c r="AA223" s="324">
        <f t="shared" si="291"/>
        <v>141.6</v>
      </c>
      <c r="AB223" s="324">
        <f t="shared" si="291"/>
        <v>548.15573885185165</v>
      </c>
    </row>
    <row r="224" spans="1:30" hidden="1" x14ac:dyDescent="0.25">
      <c r="B224" s="325">
        <v>1</v>
      </c>
      <c r="C224" s="326" t="s">
        <v>113</v>
      </c>
      <c r="D224" s="98"/>
      <c r="E224" s="337">
        <f t="shared" ref="E224:AB224" si="292">E5+E12+E19+E26+E33+E40+E47+E54+E61</f>
        <v>17.072738949999998</v>
      </c>
      <c r="F224" s="337">
        <f t="shared" si="292"/>
        <v>52.863945349999995</v>
      </c>
      <c r="G224" s="337">
        <f t="shared" si="292"/>
        <v>15.482884899999998</v>
      </c>
      <c r="H224" s="337">
        <f t="shared" si="292"/>
        <v>14.263703249999997</v>
      </c>
      <c r="I224" s="337">
        <f t="shared" si="292"/>
        <v>13.963338749999998</v>
      </c>
      <c r="J224" s="337">
        <f t="shared" si="292"/>
        <v>43.709926899999992</v>
      </c>
      <c r="K224" s="337">
        <f t="shared" si="292"/>
        <v>191.36578650000004</v>
      </c>
      <c r="L224" s="337">
        <f t="shared" si="292"/>
        <v>11.951317838888887</v>
      </c>
      <c r="M224" s="337">
        <f t="shared" si="292"/>
        <v>10.43360906111111</v>
      </c>
      <c r="N224" s="337">
        <f t="shared" si="292"/>
        <v>12.962340416666665</v>
      </c>
      <c r="O224" s="337">
        <f t="shared" si="292"/>
        <v>35.34726731666666</v>
      </c>
      <c r="P224" s="337">
        <f t="shared" si="292"/>
        <v>13.056846494444443</v>
      </c>
      <c r="Q224" s="337">
        <f t="shared" si="292"/>
        <v>14.855880116666667</v>
      </c>
      <c r="R224" s="337">
        <f t="shared" si="292"/>
        <v>14.010420205555555</v>
      </c>
      <c r="S224" s="337">
        <f t="shared" si="292"/>
        <v>41.923146816666652</v>
      </c>
      <c r="T224" s="337">
        <f t="shared" si="292"/>
        <v>14.087249772222222</v>
      </c>
      <c r="U224" s="337">
        <f t="shared" si="292"/>
        <v>13.82</v>
      </c>
      <c r="V224" s="337">
        <f t="shared" si="292"/>
        <v>13.82</v>
      </c>
      <c r="W224" s="337">
        <f t="shared" si="292"/>
        <v>41.727249772222216</v>
      </c>
      <c r="X224" s="337">
        <f t="shared" si="292"/>
        <v>13.82</v>
      </c>
      <c r="Y224" s="337">
        <f t="shared" si="292"/>
        <v>13.82</v>
      </c>
      <c r="Z224" s="337">
        <f t="shared" si="292"/>
        <v>13.82</v>
      </c>
      <c r="AA224" s="337">
        <f t="shared" si="292"/>
        <v>41.46</v>
      </c>
      <c r="AB224" s="337">
        <f t="shared" si="292"/>
        <v>160.45766390555551</v>
      </c>
    </row>
    <row r="225" spans="1:28" hidden="1" x14ac:dyDescent="0.25">
      <c r="B225" s="325">
        <v>2</v>
      </c>
      <c r="C225" s="326" t="s">
        <v>114</v>
      </c>
      <c r="D225" s="337"/>
      <c r="E225" s="337">
        <f t="shared" ref="E225:AB225" si="293">E6+E13+E20+E27+E34+E41+E48+E55+E62</f>
        <v>17.072738949999998</v>
      </c>
      <c r="F225" s="337">
        <f t="shared" si="293"/>
        <v>52.863945349999995</v>
      </c>
      <c r="G225" s="337">
        <f t="shared" si="293"/>
        <v>15.482884899999998</v>
      </c>
      <c r="H225" s="337">
        <f t="shared" si="293"/>
        <v>14.263703249999997</v>
      </c>
      <c r="I225" s="337">
        <f t="shared" si="293"/>
        <v>13.963338749999998</v>
      </c>
      <c r="J225" s="337">
        <f t="shared" si="293"/>
        <v>43.709926899999992</v>
      </c>
      <c r="K225" s="337">
        <f t="shared" si="293"/>
        <v>191.36578650000004</v>
      </c>
      <c r="L225" s="337">
        <f t="shared" si="293"/>
        <v>11.951317838888887</v>
      </c>
      <c r="M225" s="337">
        <f t="shared" si="293"/>
        <v>10.43360906111111</v>
      </c>
      <c r="N225" s="337">
        <f t="shared" si="293"/>
        <v>12.962340416666665</v>
      </c>
      <c r="O225" s="337">
        <f t="shared" si="293"/>
        <v>35.34726731666666</v>
      </c>
      <c r="P225" s="337">
        <f t="shared" si="293"/>
        <v>13.056846494444443</v>
      </c>
      <c r="Q225" s="337">
        <f t="shared" si="293"/>
        <v>14.855880116666667</v>
      </c>
      <c r="R225" s="337">
        <f t="shared" si="293"/>
        <v>14.010420205555555</v>
      </c>
      <c r="S225" s="337">
        <f t="shared" si="293"/>
        <v>41.923146816666652</v>
      </c>
      <c r="T225" s="337">
        <f t="shared" si="293"/>
        <v>14.087249772222222</v>
      </c>
      <c r="U225" s="337">
        <f t="shared" si="293"/>
        <v>13.82</v>
      </c>
      <c r="V225" s="337">
        <f t="shared" si="293"/>
        <v>13.82</v>
      </c>
      <c r="W225" s="337">
        <f t="shared" si="293"/>
        <v>41.727249772222216</v>
      </c>
      <c r="X225" s="337">
        <f t="shared" si="293"/>
        <v>13.82</v>
      </c>
      <c r="Y225" s="337">
        <f t="shared" si="293"/>
        <v>13.82</v>
      </c>
      <c r="Z225" s="337">
        <f t="shared" si="293"/>
        <v>13.82</v>
      </c>
      <c r="AA225" s="337">
        <f t="shared" si="293"/>
        <v>41.46</v>
      </c>
      <c r="AB225" s="337">
        <f t="shared" si="293"/>
        <v>160.45766390555551</v>
      </c>
    </row>
    <row r="226" spans="1:28" hidden="1" x14ac:dyDescent="0.25">
      <c r="B226" s="325">
        <v>3</v>
      </c>
      <c r="C226" s="326" t="s">
        <v>117</v>
      </c>
      <c r="D226" s="337"/>
      <c r="E226" s="337">
        <f t="shared" ref="E226:AB226" si="294">E7+E14+E21+E28+E35+E42+E49+E56+E63</f>
        <v>5.7567420699999996</v>
      </c>
      <c r="F226" s="337">
        <f t="shared" si="294"/>
        <v>18.366062879999998</v>
      </c>
      <c r="G226" s="337">
        <f t="shared" si="294"/>
        <v>5.0864108799999999</v>
      </c>
      <c r="H226" s="337">
        <f t="shared" si="294"/>
        <v>4.6518569800000007</v>
      </c>
      <c r="I226" s="337">
        <f t="shared" si="294"/>
        <v>4.6664847400000005</v>
      </c>
      <c r="J226" s="337">
        <f t="shared" si="294"/>
        <v>14.404752599999997</v>
      </c>
      <c r="K226" s="337">
        <f t="shared" si="294"/>
        <v>67.408240239999998</v>
      </c>
      <c r="L226" s="337">
        <f t="shared" si="294"/>
        <v>3.7991838037037033</v>
      </c>
      <c r="M226" s="337">
        <f t="shared" si="294"/>
        <v>3.4862691962962957</v>
      </c>
      <c r="N226" s="337">
        <f t="shared" si="294"/>
        <v>4.0449166777777776</v>
      </c>
      <c r="O226" s="337">
        <f t="shared" si="294"/>
        <v>11.330369677777778</v>
      </c>
      <c r="P226" s="337">
        <f t="shared" si="294"/>
        <v>4.0966168185185197</v>
      </c>
      <c r="Q226" s="337">
        <f t="shared" si="294"/>
        <v>4.923790877777777</v>
      </c>
      <c r="R226" s="337">
        <f t="shared" si="294"/>
        <v>4.2849431814814816</v>
      </c>
      <c r="S226" s="337">
        <f t="shared" si="294"/>
        <v>13.305350877777776</v>
      </c>
      <c r="T226" s="337">
        <f t="shared" si="294"/>
        <v>4.4101382925925918</v>
      </c>
      <c r="U226" s="337">
        <f t="shared" si="294"/>
        <v>4.2450000000000001</v>
      </c>
      <c r="V226" s="337">
        <f t="shared" si="294"/>
        <v>4.2450000000000001</v>
      </c>
      <c r="W226" s="337">
        <f t="shared" si="294"/>
        <v>12.900138292592592</v>
      </c>
      <c r="X226" s="337">
        <f t="shared" si="294"/>
        <v>4.2450000000000001</v>
      </c>
      <c r="Y226" s="337">
        <f t="shared" si="294"/>
        <v>4.2450000000000001</v>
      </c>
      <c r="Z226" s="337">
        <f t="shared" si="294"/>
        <v>4.2450000000000001</v>
      </c>
      <c r="AA226" s="337">
        <f t="shared" si="294"/>
        <v>12.735000000000003</v>
      </c>
      <c r="AB226" s="337">
        <f t="shared" si="294"/>
        <v>50.270858848148144</v>
      </c>
    </row>
    <row r="227" spans="1:28" hidden="1" x14ac:dyDescent="0.25">
      <c r="B227" s="325">
        <v>4</v>
      </c>
      <c r="C227" s="326" t="s">
        <v>118</v>
      </c>
      <c r="D227" s="337"/>
      <c r="E227" s="337">
        <f t="shared" ref="E227:AB227" si="295">E8+E15+E22+E29+E36+E43+E50+E57+E64</f>
        <v>5.7567420699999996</v>
      </c>
      <c r="F227" s="337">
        <f t="shared" si="295"/>
        <v>18.366062879999998</v>
      </c>
      <c r="G227" s="337">
        <f t="shared" si="295"/>
        <v>5.0864108799999999</v>
      </c>
      <c r="H227" s="337">
        <f t="shared" si="295"/>
        <v>4.6518569800000007</v>
      </c>
      <c r="I227" s="337">
        <f t="shared" si="295"/>
        <v>4.6664847400000005</v>
      </c>
      <c r="J227" s="337">
        <f t="shared" si="295"/>
        <v>14.404752599999997</v>
      </c>
      <c r="K227" s="337">
        <f t="shared" si="295"/>
        <v>67.408240239999998</v>
      </c>
      <c r="L227" s="337">
        <f t="shared" si="295"/>
        <v>3.7991838037037033</v>
      </c>
      <c r="M227" s="337">
        <f t="shared" si="295"/>
        <v>3.4862691962962957</v>
      </c>
      <c r="N227" s="337">
        <f t="shared" si="295"/>
        <v>4.0449166777777776</v>
      </c>
      <c r="O227" s="337">
        <f t="shared" si="295"/>
        <v>11.330369677777778</v>
      </c>
      <c r="P227" s="337">
        <f t="shared" si="295"/>
        <v>4.0966168185185197</v>
      </c>
      <c r="Q227" s="337">
        <f t="shared" si="295"/>
        <v>4.923790877777777</v>
      </c>
      <c r="R227" s="337">
        <f t="shared" si="295"/>
        <v>4.2849431814814816</v>
      </c>
      <c r="S227" s="337">
        <f t="shared" si="295"/>
        <v>13.305350877777776</v>
      </c>
      <c r="T227" s="337">
        <f t="shared" si="295"/>
        <v>4.4101382925925918</v>
      </c>
      <c r="U227" s="337">
        <f t="shared" si="295"/>
        <v>4.2450000000000001</v>
      </c>
      <c r="V227" s="337">
        <f t="shared" si="295"/>
        <v>4.2450000000000001</v>
      </c>
      <c r="W227" s="337">
        <f t="shared" si="295"/>
        <v>12.900138292592592</v>
      </c>
      <c r="X227" s="337">
        <f t="shared" si="295"/>
        <v>4.2450000000000001</v>
      </c>
      <c r="Y227" s="337">
        <f t="shared" si="295"/>
        <v>4.2450000000000001</v>
      </c>
      <c r="Z227" s="337">
        <f t="shared" si="295"/>
        <v>4.2450000000000001</v>
      </c>
      <c r="AA227" s="337">
        <f t="shared" si="295"/>
        <v>12.735000000000003</v>
      </c>
      <c r="AB227" s="337">
        <f t="shared" si="295"/>
        <v>50.270858848148144</v>
      </c>
    </row>
    <row r="228" spans="1:28" hidden="1" x14ac:dyDescent="0.25">
      <c r="B228" s="325">
        <v>5</v>
      </c>
      <c r="C228" s="326" t="s">
        <v>121</v>
      </c>
      <c r="D228" s="337"/>
      <c r="E228" s="337">
        <f t="shared" ref="E228:AB228" si="296">E9+E16+E23+E30+E37+E44+E51+E58+E65</f>
        <v>6.4662679799999987</v>
      </c>
      <c r="F228" s="337">
        <f t="shared" si="296"/>
        <v>19.995383270000001</v>
      </c>
      <c r="G228" s="337">
        <f t="shared" si="296"/>
        <v>5.9588172200000002</v>
      </c>
      <c r="H228" s="337">
        <f t="shared" si="296"/>
        <v>5.5869017699999999</v>
      </c>
      <c r="I228" s="337">
        <f t="shared" si="296"/>
        <v>5.3952590099999984</v>
      </c>
      <c r="J228" s="337">
        <f t="shared" si="296"/>
        <v>16.940977999999998</v>
      </c>
      <c r="K228" s="337">
        <f t="shared" si="296"/>
        <v>73.027742259999997</v>
      </c>
      <c r="L228" s="337">
        <f t="shared" si="296"/>
        <v>4.6510765055555554</v>
      </c>
      <c r="M228" s="337">
        <f t="shared" si="296"/>
        <v>3.9061365944444439</v>
      </c>
      <c r="N228" s="337">
        <f t="shared" si="296"/>
        <v>5.1632980166666655</v>
      </c>
      <c r="O228" s="337">
        <f t="shared" si="296"/>
        <v>13.720511116666664</v>
      </c>
      <c r="P228" s="337">
        <f t="shared" si="296"/>
        <v>5.1664439277777774</v>
      </c>
      <c r="Q228" s="337">
        <f t="shared" si="296"/>
        <v>5.7252576166666653</v>
      </c>
      <c r="R228" s="337">
        <f t="shared" si="296"/>
        <v>5.5678333722222222</v>
      </c>
      <c r="S228" s="337">
        <f t="shared" si="296"/>
        <v>16.459534916666662</v>
      </c>
      <c r="T228" s="337">
        <f t="shared" si="296"/>
        <v>5.4943006388888893</v>
      </c>
      <c r="U228" s="337">
        <f t="shared" si="296"/>
        <v>5.5350000000000001</v>
      </c>
      <c r="V228" s="337">
        <f t="shared" si="296"/>
        <v>5.5350000000000001</v>
      </c>
      <c r="W228" s="337">
        <f t="shared" si="296"/>
        <v>16.564300638888888</v>
      </c>
      <c r="X228" s="337">
        <f t="shared" si="296"/>
        <v>5.5350000000000001</v>
      </c>
      <c r="Y228" s="337">
        <f t="shared" si="296"/>
        <v>5.5350000000000001</v>
      </c>
      <c r="Z228" s="337">
        <f t="shared" si="296"/>
        <v>5.5350000000000001</v>
      </c>
      <c r="AA228" s="337">
        <f t="shared" si="296"/>
        <v>16.604999999999997</v>
      </c>
      <c r="AB228" s="337">
        <f t="shared" si="296"/>
        <v>63.349346672222218</v>
      </c>
    </row>
    <row r="229" spans="1:28" hidden="1" x14ac:dyDescent="0.25">
      <c r="B229" s="325">
        <v>6</v>
      </c>
      <c r="C229" s="326" t="s">
        <v>122</v>
      </c>
      <c r="D229" s="337"/>
      <c r="E229" s="337">
        <f t="shared" ref="E229:AB229" si="297">E10+E17+E24+E31+E38+E45+E52+E59+E66</f>
        <v>6.4662679799999987</v>
      </c>
      <c r="F229" s="337">
        <f t="shared" si="297"/>
        <v>19.995383270000001</v>
      </c>
      <c r="G229" s="337">
        <f t="shared" si="297"/>
        <v>5.9588172200000002</v>
      </c>
      <c r="H229" s="337">
        <f t="shared" si="297"/>
        <v>5.5869017699999999</v>
      </c>
      <c r="I229" s="337">
        <f t="shared" si="297"/>
        <v>5.3952590099999984</v>
      </c>
      <c r="J229" s="337">
        <f t="shared" si="297"/>
        <v>16.940977999999998</v>
      </c>
      <c r="K229" s="337">
        <f t="shared" si="297"/>
        <v>73.027742259999997</v>
      </c>
      <c r="L229" s="337">
        <f t="shared" si="297"/>
        <v>4.6510765055555554</v>
      </c>
      <c r="M229" s="337">
        <f t="shared" si="297"/>
        <v>3.9061365944444439</v>
      </c>
      <c r="N229" s="337">
        <f t="shared" si="297"/>
        <v>5.1632980166666655</v>
      </c>
      <c r="O229" s="337">
        <f t="shared" si="297"/>
        <v>13.720511116666664</v>
      </c>
      <c r="P229" s="337">
        <f t="shared" si="297"/>
        <v>5.1664439277777774</v>
      </c>
      <c r="Q229" s="337">
        <f t="shared" si="297"/>
        <v>5.7252576166666653</v>
      </c>
      <c r="R229" s="337">
        <f t="shared" si="297"/>
        <v>5.5678333722222222</v>
      </c>
      <c r="S229" s="337">
        <f t="shared" si="297"/>
        <v>16.459534916666662</v>
      </c>
      <c r="T229" s="337">
        <f t="shared" si="297"/>
        <v>5.4943006388888893</v>
      </c>
      <c r="U229" s="337">
        <f t="shared" si="297"/>
        <v>5.5350000000000001</v>
      </c>
      <c r="V229" s="337">
        <f t="shared" si="297"/>
        <v>5.5350000000000001</v>
      </c>
      <c r="W229" s="337">
        <f t="shared" si="297"/>
        <v>16.564300638888888</v>
      </c>
      <c r="X229" s="337">
        <f t="shared" si="297"/>
        <v>5.5350000000000001</v>
      </c>
      <c r="Y229" s="337">
        <f t="shared" si="297"/>
        <v>5.5350000000000001</v>
      </c>
      <c r="Z229" s="337">
        <f t="shared" si="297"/>
        <v>5.5350000000000001</v>
      </c>
      <c r="AA229" s="337">
        <f t="shared" si="297"/>
        <v>16.604999999999997</v>
      </c>
      <c r="AB229" s="337">
        <f t="shared" si="297"/>
        <v>63.349346672222218</v>
      </c>
    </row>
    <row r="230" spans="1:28" s="110" customFormat="1" hidden="1" x14ac:dyDescent="0.25">
      <c r="A230" s="101"/>
      <c r="B230" s="321" t="s">
        <v>49</v>
      </c>
      <c r="C230" s="322" t="s">
        <v>248</v>
      </c>
      <c r="D230" s="338"/>
      <c r="E230" s="324">
        <f>SUM(E231:E236)</f>
        <v>5.7136700000000014</v>
      </c>
      <c r="F230" s="324">
        <f t="shared" ref="F230:AB230" si="298">SUM(F231:F236)</f>
        <v>19.262060999999999</v>
      </c>
      <c r="G230" s="324">
        <f t="shared" si="298"/>
        <v>3.9090729999999994</v>
      </c>
      <c r="H230" s="324">
        <f t="shared" si="298"/>
        <v>5.3812190000000006</v>
      </c>
      <c r="I230" s="324">
        <f t="shared" si="298"/>
        <v>3.7423029999999997</v>
      </c>
      <c r="J230" s="324">
        <f t="shared" si="298"/>
        <v>13.032595000000001</v>
      </c>
      <c r="K230" s="324">
        <f t="shared" si="298"/>
        <v>95.164141000000001</v>
      </c>
      <c r="L230" s="324">
        <f t="shared" si="298"/>
        <v>4.2249540000000003</v>
      </c>
      <c r="M230" s="324">
        <f t="shared" si="298"/>
        <v>5.994389</v>
      </c>
      <c r="N230" s="324">
        <f t="shared" si="298"/>
        <v>3.9826609999999998</v>
      </c>
      <c r="O230" s="324">
        <f t="shared" si="298"/>
        <v>14.202003999999999</v>
      </c>
      <c r="P230" s="324">
        <f t="shared" si="298"/>
        <v>5.328951</v>
      </c>
      <c r="Q230" s="324">
        <f t="shared" si="298"/>
        <v>6.0339000000000009</v>
      </c>
      <c r="R230" s="324">
        <f t="shared" si="298"/>
        <v>6.2351480000000006</v>
      </c>
      <c r="S230" s="324">
        <f t="shared" si="298"/>
        <v>17.597998999999998</v>
      </c>
      <c r="T230" s="324">
        <f t="shared" si="298"/>
        <v>3.9986279999999992</v>
      </c>
      <c r="U230" s="324">
        <f t="shared" si="298"/>
        <v>6.4</v>
      </c>
      <c r="V230" s="324">
        <f t="shared" si="298"/>
        <v>6.4</v>
      </c>
      <c r="W230" s="324">
        <f t="shared" si="298"/>
        <v>16.798627999999997</v>
      </c>
      <c r="X230" s="324">
        <f t="shared" si="298"/>
        <v>6.4</v>
      </c>
      <c r="Y230" s="324">
        <f t="shared" si="298"/>
        <v>6.4</v>
      </c>
      <c r="Z230" s="324">
        <f t="shared" si="298"/>
        <v>6.4</v>
      </c>
      <c r="AA230" s="324">
        <f t="shared" si="298"/>
        <v>19.199999999999996</v>
      </c>
      <c r="AB230" s="324">
        <f t="shared" si="298"/>
        <v>67.798631</v>
      </c>
    </row>
    <row r="231" spans="1:28" hidden="1" x14ac:dyDescent="0.25">
      <c r="B231" s="325">
        <v>1</v>
      </c>
      <c r="C231" s="326" t="s">
        <v>113</v>
      </c>
      <c r="D231" s="98"/>
      <c r="E231" s="337">
        <f t="shared" ref="E231:AB231" si="299">E69+E76+E83+E90+E97+E104+E111</f>
        <v>1.4414175000000002</v>
      </c>
      <c r="F231" s="337">
        <f t="shared" si="299"/>
        <v>4.9281407500000007</v>
      </c>
      <c r="G231" s="337">
        <f t="shared" si="299"/>
        <v>1.0147682499999999</v>
      </c>
      <c r="H231" s="337">
        <f t="shared" si="299"/>
        <v>1.3441621500000001</v>
      </c>
      <c r="I231" s="337">
        <f t="shared" si="299"/>
        <v>0.93317064999999999</v>
      </c>
      <c r="J231" s="337">
        <f t="shared" si="299"/>
        <v>3.2921010500000003</v>
      </c>
      <c r="K231" s="337">
        <f t="shared" si="299"/>
        <v>24.070087999999998</v>
      </c>
      <c r="L231" s="337">
        <f t="shared" si="299"/>
        <v>1.0270926</v>
      </c>
      <c r="M231" s="337">
        <f t="shared" si="299"/>
        <v>1.4274105999999998</v>
      </c>
      <c r="N231" s="337">
        <f t="shared" si="299"/>
        <v>0.97946844999999982</v>
      </c>
      <c r="O231" s="337">
        <f t="shared" si="299"/>
        <v>3.4339716499999997</v>
      </c>
      <c r="P231" s="337">
        <f t="shared" si="299"/>
        <v>1.23702855</v>
      </c>
      <c r="Q231" s="337">
        <f t="shared" si="299"/>
        <v>1.4450521000000001</v>
      </c>
      <c r="R231" s="337">
        <f t="shared" si="299"/>
        <v>1.46249995</v>
      </c>
      <c r="S231" s="337">
        <f t="shared" si="299"/>
        <v>4.1445806000000003</v>
      </c>
      <c r="T231" s="337">
        <f t="shared" si="299"/>
        <v>0.94504909999999998</v>
      </c>
      <c r="U231" s="337">
        <f t="shared" si="299"/>
        <v>1.5549999999999999</v>
      </c>
      <c r="V231" s="337">
        <f t="shared" si="299"/>
        <v>1.5549999999999999</v>
      </c>
      <c r="W231" s="337">
        <f t="shared" si="299"/>
        <v>4.0550490999999997</v>
      </c>
      <c r="X231" s="337">
        <f t="shared" si="299"/>
        <v>1.5549999999999999</v>
      </c>
      <c r="Y231" s="337">
        <f t="shared" si="299"/>
        <v>1.5549999999999999</v>
      </c>
      <c r="Z231" s="337">
        <f t="shared" si="299"/>
        <v>1.5549999999999999</v>
      </c>
      <c r="AA231" s="337">
        <f t="shared" si="299"/>
        <v>4.665</v>
      </c>
      <c r="AB231" s="337">
        <f t="shared" si="299"/>
        <v>16.298601350000002</v>
      </c>
    </row>
    <row r="232" spans="1:28" hidden="1" x14ac:dyDescent="0.25">
      <c r="B232" s="325">
        <v>2</v>
      </c>
      <c r="C232" s="326" t="s">
        <v>114</v>
      </c>
      <c r="D232" s="337"/>
      <c r="E232" s="337">
        <f t="shared" ref="E232:AB232" si="300">E70+E77+E84+E91+E98+E105+E112</f>
        <v>1.4414175000000002</v>
      </c>
      <c r="F232" s="337">
        <f t="shared" si="300"/>
        <v>4.9281407500000007</v>
      </c>
      <c r="G232" s="337">
        <f t="shared" si="300"/>
        <v>1.0147682499999999</v>
      </c>
      <c r="H232" s="337">
        <f t="shared" si="300"/>
        <v>1.3441621500000001</v>
      </c>
      <c r="I232" s="337">
        <f t="shared" si="300"/>
        <v>0.93317064999999999</v>
      </c>
      <c r="J232" s="337">
        <f t="shared" si="300"/>
        <v>3.2921010500000003</v>
      </c>
      <c r="K232" s="337">
        <f t="shared" si="300"/>
        <v>24.070087999999998</v>
      </c>
      <c r="L232" s="337">
        <f t="shared" si="300"/>
        <v>1.0270926</v>
      </c>
      <c r="M232" s="337">
        <f t="shared" si="300"/>
        <v>1.4274105999999998</v>
      </c>
      <c r="N232" s="337">
        <f t="shared" si="300"/>
        <v>0.97946844999999982</v>
      </c>
      <c r="O232" s="337">
        <f t="shared" si="300"/>
        <v>3.4339716499999997</v>
      </c>
      <c r="P232" s="337">
        <f t="shared" si="300"/>
        <v>1.23702855</v>
      </c>
      <c r="Q232" s="337">
        <f t="shared" si="300"/>
        <v>1.4450521000000001</v>
      </c>
      <c r="R232" s="337">
        <f t="shared" si="300"/>
        <v>1.46249995</v>
      </c>
      <c r="S232" s="337">
        <f t="shared" si="300"/>
        <v>4.1445806000000003</v>
      </c>
      <c r="T232" s="337">
        <f t="shared" si="300"/>
        <v>0.94504909999999998</v>
      </c>
      <c r="U232" s="337">
        <f t="shared" si="300"/>
        <v>1.5549999999999999</v>
      </c>
      <c r="V232" s="337">
        <f t="shared" si="300"/>
        <v>1.5549999999999999</v>
      </c>
      <c r="W232" s="337">
        <f t="shared" si="300"/>
        <v>4.0550490999999997</v>
      </c>
      <c r="X232" s="337">
        <f t="shared" si="300"/>
        <v>1.5549999999999999</v>
      </c>
      <c r="Y232" s="337">
        <f t="shared" si="300"/>
        <v>1.5549999999999999</v>
      </c>
      <c r="Z232" s="337">
        <f t="shared" si="300"/>
        <v>1.5549999999999999</v>
      </c>
      <c r="AA232" s="337">
        <f t="shared" si="300"/>
        <v>4.665</v>
      </c>
      <c r="AB232" s="337">
        <f t="shared" si="300"/>
        <v>16.298601350000002</v>
      </c>
    </row>
    <row r="233" spans="1:28" hidden="1" x14ac:dyDescent="0.25">
      <c r="B233" s="325">
        <v>3</v>
      </c>
      <c r="C233" s="326" t="s">
        <v>117</v>
      </c>
      <c r="D233" s="337"/>
      <c r="E233" s="337">
        <f t="shared" ref="E233:AB233" si="301">E71+E78+E85+E92+E99+E106+E113</f>
        <v>1.0030135</v>
      </c>
      <c r="F233" s="337">
        <f t="shared" si="301"/>
        <v>3.4263545</v>
      </c>
      <c r="G233" s="337">
        <f t="shared" si="301"/>
        <v>0.73068200000000005</v>
      </c>
      <c r="H233" s="337">
        <f t="shared" si="301"/>
        <v>0.94241364999999988</v>
      </c>
      <c r="I233" s="337">
        <f t="shared" si="301"/>
        <v>0.69547670000000006</v>
      </c>
      <c r="J233" s="337">
        <f t="shared" si="301"/>
        <v>2.36857235</v>
      </c>
      <c r="K233" s="337">
        <f t="shared" si="301"/>
        <v>17.753892399999998</v>
      </c>
      <c r="L233" s="337">
        <f t="shared" si="301"/>
        <v>0.78874965000000008</v>
      </c>
      <c r="M233" s="337">
        <f t="shared" si="301"/>
        <v>1.1265286999999997</v>
      </c>
      <c r="N233" s="337">
        <f t="shared" si="301"/>
        <v>0.72334830000000006</v>
      </c>
      <c r="O233" s="337">
        <f t="shared" si="301"/>
        <v>2.63862665</v>
      </c>
      <c r="P233" s="337">
        <f t="shared" si="301"/>
        <v>0.98976105000000003</v>
      </c>
      <c r="Q233" s="337">
        <f t="shared" si="301"/>
        <v>1.0415011000000001</v>
      </c>
      <c r="R233" s="337">
        <f t="shared" si="301"/>
        <v>1.1478462999999999</v>
      </c>
      <c r="S233" s="337">
        <f t="shared" si="301"/>
        <v>3.1791084500000002</v>
      </c>
      <c r="T233" s="337">
        <f t="shared" si="301"/>
        <v>0.74287554999999994</v>
      </c>
      <c r="U233" s="337">
        <f t="shared" si="301"/>
        <v>1.1549999999999998</v>
      </c>
      <c r="V233" s="337">
        <f t="shared" si="301"/>
        <v>1.1549999999999998</v>
      </c>
      <c r="W233" s="337">
        <f t="shared" si="301"/>
        <v>3.05287555</v>
      </c>
      <c r="X233" s="337">
        <f t="shared" si="301"/>
        <v>1.1549999999999998</v>
      </c>
      <c r="Y233" s="337">
        <f t="shared" si="301"/>
        <v>1.1549999999999998</v>
      </c>
      <c r="Z233" s="337">
        <f t="shared" si="301"/>
        <v>1.1549999999999998</v>
      </c>
      <c r="AA233" s="337">
        <f t="shared" si="301"/>
        <v>3.4649999999999994</v>
      </c>
      <c r="AB233" s="337">
        <f t="shared" si="301"/>
        <v>12.33561065</v>
      </c>
    </row>
    <row r="234" spans="1:28" hidden="1" x14ac:dyDescent="0.25">
      <c r="B234" s="325">
        <v>4</v>
      </c>
      <c r="C234" s="326" t="s">
        <v>118</v>
      </c>
      <c r="D234" s="337"/>
      <c r="E234" s="337">
        <f t="shared" ref="E234:AB234" si="302">E72+E79+E86+E93+E100+E107+E114</f>
        <v>1.0030135</v>
      </c>
      <c r="F234" s="337">
        <f t="shared" si="302"/>
        <v>3.4263545</v>
      </c>
      <c r="G234" s="337">
        <f t="shared" si="302"/>
        <v>0.73068200000000005</v>
      </c>
      <c r="H234" s="337">
        <f t="shared" si="302"/>
        <v>0.94241364999999988</v>
      </c>
      <c r="I234" s="337">
        <f t="shared" si="302"/>
        <v>0.69547670000000006</v>
      </c>
      <c r="J234" s="337">
        <f t="shared" si="302"/>
        <v>2.36857235</v>
      </c>
      <c r="K234" s="337">
        <f t="shared" si="302"/>
        <v>17.753892399999998</v>
      </c>
      <c r="L234" s="337">
        <f t="shared" si="302"/>
        <v>0.78874965000000008</v>
      </c>
      <c r="M234" s="337">
        <f t="shared" si="302"/>
        <v>1.1265286999999997</v>
      </c>
      <c r="N234" s="337">
        <f t="shared" si="302"/>
        <v>0.72334830000000006</v>
      </c>
      <c r="O234" s="337">
        <f t="shared" si="302"/>
        <v>2.63862665</v>
      </c>
      <c r="P234" s="337">
        <f t="shared" si="302"/>
        <v>0.98976105000000003</v>
      </c>
      <c r="Q234" s="337">
        <f t="shared" si="302"/>
        <v>1.0415011000000001</v>
      </c>
      <c r="R234" s="337">
        <f t="shared" si="302"/>
        <v>1.1478462999999999</v>
      </c>
      <c r="S234" s="337">
        <f t="shared" si="302"/>
        <v>3.1791084500000002</v>
      </c>
      <c r="T234" s="337">
        <f t="shared" si="302"/>
        <v>0.74287554999999994</v>
      </c>
      <c r="U234" s="337">
        <f t="shared" si="302"/>
        <v>1.1549999999999998</v>
      </c>
      <c r="V234" s="337">
        <f t="shared" si="302"/>
        <v>1.1549999999999998</v>
      </c>
      <c r="W234" s="337">
        <f t="shared" si="302"/>
        <v>3.05287555</v>
      </c>
      <c r="X234" s="337">
        <f t="shared" si="302"/>
        <v>1.1549999999999998</v>
      </c>
      <c r="Y234" s="337">
        <f t="shared" si="302"/>
        <v>1.1549999999999998</v>
      </c>
      <c r="Z234" s="337">
        <f t="shared" si="302"/>
        <v>1.1549999999999998</v>
      </c>
      <c r="AA234" s="337">
        <f t="shared" si="302"/>
        <v>3.4649999999999994</v>
      </c>
      <c r="AB234" s="337">
        <f t="shared" si="302"/>
        <v>12.33561065</v>
      </c>
    </row>
    <row r="235" spans="1:28" hidden="1" x14ac:dyDescent="0.25">
      <c r="B235" s="325">
        <v>5</v>
      </c>
      <c r="C235" s="326" t="s">
        <v>121</v>
      </c>
      <c r="D235" s="337"/>
      <c r="E235" s="337">
        <f t="shared" ref="E235:AB235" si="303">E73+E80+E87+E94+E101+E108+E115</f>
        <v>0.4124040000000001</v>
      </c>
      <c r="F235" s="337">
        <f t="shared" si="303"/>
        <v>1.27653525</v>
      </c>
      <c r="G235" s="337">
        <f t="shared" si="303"/>
        <v>0.20908625</v>
      </c>
      <c r="H235" s="337">
        <f t="shared" si="303"/>
        <v>0.40403370000000005</v>
      </c>
      <c r="I235" s="337">
        <f t="shared" si="303"/>
        <v>0.24250415</v>
      </c>
      <c r="J235" s="337">
        <f t="shared" si="303"/>
        <v>0.8556241</v>
      </c>
      <c r="K235" s="337">
        <f t="shared" si="303"/>
        <v>5.7580901000000004</v>
      </c>
      <c r="L235" s="337">
        <f t="shared" si="303"/>
        <v>0.29663475</v>
      </c>
      <c r="M235" s="337">
        <f t="shared" si="303"/>
        <v>0.44325520000000002</v>
      </c>
      <c r="N235" s="337">
        <f t="shared" si="303"/>
        <v>0.28851374999999996</v>
      </c>
      <c r="O235" s="337">
        <f t="shared" si="303"/>
        <v>1.0284036999999999</v>
      </c>
      <c r="P235" s="337">
        <f t="shared" si="303"/>
        <v>0.43768590000000002</v>
      </c>
      <c r="Q235" s="337">
        <f t="shared" si="303"/>
        <v>0.53039680000000011</v>
      </c>
      <c r="R235" s="337">
        <f t="shared" si="303"/>
        <v>0.50722774999999998</v>
      </c>
      <c r="S235" s="337">
        <f t="shared" si="303"/>
        <v>1.4753104500000001</v>
      </c>
      <c r="T235" s="337">
        <f t="shared" si="303"/>
        <v>0.31138935000000001</v>
      </c>
      <c r="U235" s="337">
        <f t="shared" si="303"/>
        <v>0.49000000000000005</v>
      </c>
      <c r="V235" s="337">
        <f t="shared" si="303"/>
        <v>0.49000000000000005</v>
      </c>
      <c r="W235" s="337">
        <f t="shared" si="303"/>
        <v>1.2913893500000002</v>
      </c>
      <c r="X235" s="337">
        <f t="shared" si="303"/>
        <v>0.49000000000000005</v>
      </c>
      <c r="Y235" s="337">
        <f t="shared" si="303"/>
        <v>0.49000000000000005</v>
      </c>
      <c r="Z235" s="337">
        <f t="shared" si="303"/>
        <v>0.49000000000000005</v>
      </c>
      <c r="AA235" s="337">
        <f t="shared" si="303"/>
        <v>1.4700000000000002</v>
      </c>
      <c r="AB235" s="337">
        <f t="shared" si="303"/>
        <v>5.2651035000000004</v>
      </c>
    </row>
    <row r="236" spans="1:28" hidden="1" x14ac:dyDescent="0.25">
      <c r="B236" s="325">
        <v>6</v>
      </c>
      <c r="C236" s="326" t="s">
        <v>122</v>
      </c>
      <c r="D236" s="337"/>
      <c r="E236" s="337">
        <f t="shared" ref="E236:AB236" si="304">E74+E81+E88+E95+E102+E109+E116</f>
        <v>0.4124040000000001</v>
      </c>
      <c r="F236" s="337">
        <f t="shared" si="304"/>
        <v>1.27653525</v>
      </c>
      <c r="G236" s="337">
        <f t="shared" si="304"/>
        <v>0.20908625</v>
      </c>
      <c r="H236" s="337">
        <f t="shared" si="304"/>
        <v>0.40403370000000005</v>
      </c>
      <c r="I236" s="337">
        <f t="shared" si="304"/>
        <v>0.24250415</v>
      </c>
      <c r="J236" s="337">
        <f t="shared" si="304"/>
        <v>0.8556241</v>
      </c>
      <c r="K236" s="337">
        <f t="shared" si="304"/>
        <v>5.7580901000000004</v>
      </c>
      <c r="L236" s="337">
        <f t="shared" si="304"/>
        <v>0.29663475</v>
      </c>
      <c r="M236" s="337">
        <f t="shared" si="304"/>
        <v>0.44325520000000002</v>
      </c>
      <c r="N236" s="337">
        <f t="shared" si="304"/>
        <v>0.28851374999999996</v>
      </c>
      <c r="O236" s="337">
        <f t="shared" si="304"/>
        <v>1.0284036999999999</v>
      </c>
      <c r="P236" s="337">
        <f t="shared" si="304"/>
        <v>0.43768590000000002</v>
      </c>
      <c r="Q236" s="337">
        <f t="shared" si="304"/>
        <v>0.53039680000000011</v>
      </c>
      <c r="R236" s="337">
        <f t="shared" si="304"/>
        <v>0.50722774999999998</v>
      </c>
      <c r="S236" s="337">
        <f t="shared" si="304"/>
        <v>1.4753104500000001</v>
      </c>
      <c r="T236" s="337">
        <f t="shared" si="304"/>
        <v>0.31138935000000001</v>
      </c>
      <c r="U236" s="337">
        <f t="shared" si="304"/>
        <v>0.49000000000000005</v>
      </c>
      <c r="V236" s="337">
        <f t="shared" si="304"/>
        <v>0.49000000000000005</v>
      </c>
      <c r="W236" s="337">
        <f t="shared" si="304"/>
        <v>1.2913893500000002</v>
      </c>
      <c r="X236" s="337">
        <f t="shared" si="304"/>
        <v>0.49000000000000005</v>
      </c>
      <c r="Y236" s="337">
        <f t="shared" si="304"/>
        <v>0.49000000000000005</v>
      </c>
      <c r="Z236" s="337">
        <f t="shared" si="304"/>
        <v>0.49000000000000005</v>
      </c>
      <c r="AA236" s="337">
        <f t="shared" si="304"/>
        <v>1.4700000000000002</v>
      </c>
      <c r="AB236" s="337">
        <f t="shared" si="304"/>
        <v>5.2651035000000004</v>
      </c>
    </row>
    <row r="237" spans="1:28" s="110" customFormat="1" hidden="1" x14ac:dyDescent="0.25">
      <c r="A237" s="101"/>
      <c r="B237" s="321" t="s">
        <v>65</v>
      </c>
      <c r="C237" s="322" t="s">
        <v>249</v>
      </c>
      <c r="D237" s="338"/>
      <c r="E237" s="324">
        <f>SUM(E238:E243)</f>
        <v>1.0768519999999999</v>
      </c>
      <c r="F237" s="324">
        <f t="shared" ref="F237:AB237" si="305">SUM(F238:F243)</f>
        <v>3.9074179999999998</v>
      </c>
      <c r="G237" s="324">
        <f t="shared" si="305"/>
        <v>2.1274069999999998</v>
      </c>
      <c r="H237" s="324">
        <f t="shared" si="305"/>
        <v>1.1397409999999999</v>
      </c>
      <c r="I237" s="324">
        <f t="shared" si="305"/>
        <v>1.5773250000000001</v>
      </c>
      <c r="J237" s="324">
        <f t="shared" si="305"/>
        <v>4.8444729999999998</v>
      </c>
      <c r="K237" s="324">
        <f t="shared" si="305"/>
        <v>11.873846</v>
      </c>
      <c r="L237" s="324">
        <f t="shared" si="305"/>
        <v>0</v>
      </c>
      <c r="M237" s="324">
        <f t="shared" si="305"/>
        <v>0</v>
      </c>
      <c r="N237" s="324">
        <f t="shared" si="305"/>
        <v>0</v>
      </c>
      <c r="O237" s="324">
        <f t="shared" si="305"/>
        <v>0</v>
      </c>
      <c r="P237" s="324">
        <f t="shared" si="305"/>
        <v>1.9166669999999997</v>
      </c>
      <c r="Q237" s="324">
        <f t="shared" si="305"/>
        <v>0</v>
      </c>
      <c r="R237" s="324">
        <f t="shared" si="305"/>
        <v>0.60899999999999999</v>
      </c>
      <c r="S237" s="324">
        <f t="shared" si="305"/>
        <v>2.5256669999999999</v>
      </c>
      <c r="T237" s="324">
        <f t="shared" si="305"/>
        <v>2.3769999999999998</v>
      </c>
      <c r="U237" s="324">
        <f t="shared" si="305"/>
        <v>1.4000000000000001</v>
      </c>
      <c r="V237" s="324">
        <f t="shared" si="305"/>
        <v>1.4000000000000001</v>
      </c>
      <c r="W237" s="324">
        <f t="shared" si="305"/>
        <v>5.1770000000000005</v>
      </c>
      <c r="X237" s="324">
        <f t="shared" si="305"/>
        <v>1.4000000000000001</v>
      </c>
      <c r="Y237" s="324">
        <f t="shared" si="305"/>
        <v>1.4000000000000001</v>
      </c>
      <c r="Z237" s="324">
        <f t="shared" si="305"/>
        <v>1.4000000000000001</v>
      </c>
      <c r="AA237" s="324">
        <f t="shared" si="305"/>
        <v>4.1999999999999993</v>
      </c>
      <c r="AB237" s="324">
        <f t="shared" si="305"/>
        <v>11.902667000000001</v>
      </c>
    </row>
    <row r="238" spans="1:28" hidden="1" x14ac:dyDescent="0.25">
      <c r="B238" s="325">
        <v>1</v>
      </c>
      <c r="C238" s="326" t="s">
        <v>113</v>
      </c>
      <c r="D238" s="98"/>
      <c r="E238" s="337">
        <f t="shared" ref="E238:AB238" si="306">E119+E126+E133</f>
        <v>0.32305559999999994</v>
      </c>
      <c r="F238" s="337">
        <f t="shared" si="306"/>
        <v>1.1722253999999999</v>
      </c>
      <c r="G238" s="337">
        <f t="shared" si="306"/>
        <v>0.6382220999999999</v>
      </c>
      <c r="H238" s="337">
        <f t="shared" si="306"/>
        <v>0.34192229999999996</v>
      </c>
      <c r="I238" s="337">
        <f t="shared" si="306"/>
        <v>0.47319749999999994</v>
      </c>
      <c r="J238" s="337">
        <f t="shared" si="306"/>
        <v>1.4533418999999999</v>
      </c>
      <c r="K238" s="337">
        <f t="shared" si="306"/>
        <v>3.5621537999999999</v>
      </c>
      <c r="L238" s="337">
        <f t="shared" si="306"/>
        <v>0</v>
      </c>
      <c r="M238" s="337">
        <f t="shared" si="306"/>
        <v>0</v>
      </c>
      <c r="N238" s="337">
        <f t="shared" si="306"/>
        <v>0</v>
      </c>
      <c r="O238" s="337">
        <f t="shared" si="306"/>
        <v>0</v>
      </c>
      <c r="P238" s="337">
        <f t="shared" si="306"/>
        <v>0.5750000999999999</v>
      </c>
      <c r="Q238" s="337">
        <f t="shared" si="306"/>
        <v>0</v>
      </c>
      <c r="R238" s="337">
        <f t="shared" si="306"/>
        <v>0.1827</v>
      </c>
      <c r="S238" s="337">
        <f t="shared" si="306"/>
        <v>0.75770009999999988</v>
      </c>
      <c r="T238" s="337">
        <f t="shared" si="306"/>
        <v>0.71309999999999996</v>
      </c>
      <c r="U238" s="337">
        <f t="shared" si="306"/>
        <v>0.42</v>
      </c>
      <c r="V238" s="337">
        <f t="shared" si="306"/>
        <v>0.42</v>
      </c>
      <c r="W238" s="337">
        <f t="shared" si="306"/>
        <v>1.5530999999999999</v>
      </c>
      <c r="X238" s="337">
        <f t="shared" si="306"/>
        <v>0.42</v>
      </c>
      <c r="Y238" s="337">
        <f t="shared" si="306"/>
        <v>0.42</v>
      </c>
      <c r="Z238" s="337">
        <f t="shared" si="306"/>
        <v>0.42</v>
      </c>
      <c r="AA238" s="337">
        <f t="shared" si="306"/>
        <v>1.2599999999999998</v>
      </c>
      <c r="AB238" s="337">
        <f t="shared" si="306"/>
        <v>3.5708001</v>
      </c>
    </row>
    <row r="239" spans="1:28" hidden="1" x14ac:dyDescent="0.25">
      <c r="B239" s="325">
        <v>2</v>
      </c>
      <c r="C239" s="326" t="s">
        <v>114</v>
      </c>
      <c r="D239" s="337"/>
      <c r="E239" s="337">
        <f t="shared" ref="E239:AB239" si="307">E120+E127+E134</f>
        <v>0.32305559999999994</v>
      </c>
      <c r="F239" s="337">
        <f t="shared" si="307"/>
        <v>1.1722253999999999</v>
      </c>
      <c r="G239" s="337">
        <f t="shared" si="307"/>
        <v>0.6382220999999999</v>
      </c>
      <c r="H239" s="337">
        <f t="shared" si="307"/>
        <v>0.34192229999999996</v>
      </c>
      <c r="I239" s="337">
        <f t="shared" si="307"/>
        <v>0.47319749999999994</v>
      </c>
      <c r="J239" s="337">
        <f t="shared" si="307"/>
        <v>1.4533418999999999</v>
      </c>
      <c r="K239" s="337">
        <f t="shared" si="307"/>
        <v>3.5621537999999999</v>
      </c>
      <c r="L239" s="337">
        <f t="shared" si="307"/>
        <v>0</v>
      </c>
      <c r="M239" s="337">
        <f t="shared" si="307"/>
        <v>0</v>
      </c>
      <c r="N239" s="337">
        <f t="shared" si="307"/>
        <v>0</v>
      </c>
      <c r="O239" s="337">
        <f t="shared" si="307"/>
        <v>0</v>
      </c>
      <c r="P239" s="337">
        <f t="shared" si="307"/>
        <v>0.5750000999999999</v>
      </c>
      <c r="Q239" s="337">
        <f t="shared" si="307"/>
        <v>0</v>
      </c>
      <c r="R239" s="337">
        <f t="shared" si="307"/>
        <v>0.1827</v>
      </c>
      <c r="S239" s="337">
        <f t="shared" si="307"/>
        <v>0.75770009999999988</v>
      </c>
      <c r="T239" s="337">
        <f t="shared" si="307"/>
        <v>0.71309999999999996</v>
      </c>
      <c r="U239" s="337">
        <f t="shared" si="307"/>
        <v>0.42</v>
      </c>
      <c r="V239" s="337">
        <f t="shared" si="307"/>
        <v>0.42</v>
      </c>
      <c r="W239" s="337">
        <f t="shared" si="307"/>
        <v>1.5530999999999999</v>
      </c>
      <c r="X239" s="337">
        <f t="shared" si="307"/>
        <v>0.42</v>
      </c>
      <c r="Y239" s="337">
        <f t="shared" si="307"/>
        <v>0.42</v>
      </c>
      <c r="Z239" s="337">
        <f t="shared" si="307"/>
        <v>0.42</v>
      </c>
      <c r="AA239" s="337">
        <f t="shared" si="307"/>
        <v>1.2599999999999998</v>
      </c>
      <c r="AB239" s="337">
        <f t="shared" si="307"/>
        <v>3.5708001</v>
      </c>
    </row>
    <row r="240" spans="1:28" hidden="1" x14ac:dyDescent="0.25">
      <c r="B240" s="325">
        <v>3</v>
      </c>
      <c r="C240" s="326" t="s">
        <v>117</v>
      </c>
      <c r="D240" s="337"/>
      <c r="E240" s="337">
        <f t="shared" ref="E240:AB240" si="308">E121+E128+E135</f>
        <v>0.21537039999999999</v>
      </c>
      <c r="F240" s="337">
        <f t="shared" si="308"/>
        <v>0.78148360000000006</v>
      </c>
      <c r="G240" s="337">
        <f t="shared" si="308"/>
        <v>0.42548140000000001</v>
      </c>
      <c r="H240" s="337">
        <f t="shared" si="308"/>
        <v>0.22794820000000002</v>
      </c>
      <c r="I240" s="337">
        <f t="shared" si="308"/>
        <v>0.315465</v>
      </c>
      <c r="J240" s="337">
        <f t="shared" si="308"/>
        <v>0.96889460000000005</v>
      </c>
      <c r="K240" s="337">
        <f t="shared" si="308"/>
        <v>2.3747692000000002</v>
      </c>
      <c r="L240" s="337">
        <f t="shared" si="308"/>
        <v>0</v>
      </c>
      <c r="M240" s="337">
        <f t="shared" si="308"/>
        <v>0</v>
      </c>
      <c r="N240" s="337">
        <f t="shared" si="308"/>
        <v>0</v>
      </c>
      <c r="O240" s="337">
        <f t="shared" si="308"/>
        <v>0</v>
      </c>
      <c r="P240" s="337">
        <f t="shared" si="308"/>
        <v>0.38333339999999999</v>
      </c>
      <c r="Q240" s="337">
        <f t="shared" si="308"/>
        <v>0</v>
      </c>
      <c r="R240" s="337">
        <f t="shared" si="308"/>
        <v>0.12180000000000001</v>
      </c>
      <c r="S240" s="337">
        <f t="shared" si="308"/>
        <v>0.50513339999999995</v>
      </c>
      <c r="T240" s="337">
        <f t="shared" si="308"/>
        <v>0.47540000000000004</v>
      </c>
      <c r="U240" s="337">
        <f t="shared" si="308"/>
        <v>0.28000000000000003</v>
      </c>
      <c r="V240" s="337">
        <f t="shared" si="308"/>
        <v>0.28000000000000003</v>
      </c>
      <c r="W240" s="337">
        <f t="shared" si="308"/>
        <v>1.0354000000000001</v>
      </c>
      <c r="X240" s="337">
        <f t="shared" si="308"/>
        <v>0.28000000000000003</v>
      </c>
      <c r="Y240" s="337">
        <f t="shared" si="308"/>
        <v>0.28000000000000003</v>
      </c>
      <c r="Z240" s="337">
        <f t="shared" si="308"/>
        <v>0.28000000000000003</v>
      </c>
      <c r="AA240" s="337">
        <f t="shared" si="308"/>
        <v>0.84000000000000008</v>
      </c>
      <c r="AB240" s="337">
        <f t="shared" si="308"/>
        <v>2.3805334</v>
      </c>
    </row>
    <row r="241" spans="1:28" hidden="1" x14ac:dyDescent="0.25">
      <c r="B241" s="325">
        <v>4</v>
      </c>
      <c r="C241" s="326" t="s">
        <v>118</v>
      </c>
      <c r="D241" s="337"/>
      <c r="E241" s="337">
        <f t="shared" ref="E241:AB241" si="309">E122+E129+E136</f>
        <v>0.21537039999999999</v>
      </c>
      <c r="F241" s="337">
        <f t="shared" si="309"/>
        <v>0.78148360000000006</v>
      </c>
      <c r="G241" s="337">
        <f t="shared" si="309"/>
        <v>0.42548140000000001</v>
      </c>
      <c r="H241" s="337">
        <f t="shared" si="309"/>
        <v>0.22794820000000002</v>
      </c>
      <c r="I241" s="337">
        <f t="shared" si="309"/>
        <v>0.315465</v>
      </c>
      <c r="J241" s="337">
        <f t="shared" si="309"/>
        <v>0.96889460000000005</v>
      </c>
      <c r="K241" s="337">
        <f t="shared" si="309"/>
        <v>2.3747692000000002</v>
      </c>
      <c r="L241" s="337">
        <f t="shared" si="309"/>
        <v>0</v>
      </c>
      <c r="M241" s="337">
        <f t="shared" si="309"/>
        <v>0</v>
      </c>
      <c r="N241" s="337">
        <f t="shared" si="309"/>
        <v>0</v>
      </c>
      <c r="O241" s="337">
        <f t="shared" si="309"/>
        <v>0</v>
      </c>
      <c r="P241" s="337">
        <f t="shared" si="309"/>
        <v>0.38333339999999999</v>
      </c>
      <c r="Q241" s="337">
        <f t="shared" si="309"/>
        <v>0</v>
      </c>
      <c r="R241" s="337">
        <f t="shared" si="309"/>
        <v>0.12180000000000001</v>
      </c>
      <c r="S241" s="337">
        <f t="shared" si="309"/>
        <v>0.50513339999999995</v>
      </c>
      <c r="T241" s="337">
        <f t="shared" si="309"/>
        <v>0.47540000000000004</v>
      </c>
      <c r="U241" s="337">
        <f t="shared" si="309"/>
        <v>0.28000000000000003</v>
      </c>
      <c r="V241" s="337">
        <f t="shared" si="309"/>
        <v>0.28000000000000003</v>
      </c>
      <c r="W241" s="337">
        <f t="shared" si="309"/>
        <v>1.0354000000000001</v>
      </c>
      <c r="X241" s="337">
        <f t="shared" si="309"/>
        <v>0.28000000000000003</v>
      </c>
      <c r="Y241" s="337">
        <f t="shared" si="309"/>
        <v>0.28000000000000003</v>
      </c>
      <c r="Z241" s="337">
        <f t="shared" si="309"/>
        <v>0.28000000000000003</v>
      </c>
      <c r="AA241" s="337">
        <f t="shared" si="309"/>
        <v>0.84000000000000008</v>
      </c>
      <c r="AB241" s="337">
        <f t="shared" si="309"/>
        <v>2.3805334</v>
      </c>
    </row>
    <row r="242" spans="1:28" hidden="1" x14ac:dyDescent="0.25">
      <c r="B242" s="325">
        <v>5</v>
      </c>
      <c r="C242" s="326" t="s">
        <v>121</v>
      </c>
      <c r="D242" s="337"/>
      <c r="E242" s="337">
        <f t="shared" ref="E242:AB242" si="310">E123+E130+E137</f>
        <v>0</v>
      </c>
      <c r="F242" s="337">
        <f t="shared" si="310"/>
        <v>0</v>
      </c>
      <c r="G242" s="337">
        <f t="shared" si="310"/>
        <v>0</v>
      </c>
      <c r="H242" s="337">
        <f t="shared" si="310"/>
        <v>0</v>
      </c>
      <c r="I242" s="337">
        <f t="shared" si="310"/>
        <v>0</v>
      </c>
      <c r="J242" s="337">
        <f t="shared" si="310"/>
        <v>0</v>
      </c>
      <c r="K242" s="337">
        <f t="shared" si="310"/>
        <v>0</v>
      </c>
      <c r="L242" s="337">
        <f t="shared" si="310"/>
        <v>0</v>
      </c>
      <c r="M242" s="337">
        <f t="shared" si="310"/>
        <v>0</v>
      </c>
      <c r="N242" s="337">
        <f t="shared" si="310"/>
        <v>0</v>
      </c>
      <c r="O242" s="337">
        <f t="shared" si="310"/>
        <v>0</v>
      </c>
      <c r="P242" s="337">
        <f t="shared" si="310"/>
        <v>0</v>
      </c>
      <c r="Q242" s="337">
        <f t="shared" si="310"/>
        <v>0</v>
      </c>
      <c r="R242" s="337">
        <f t="shared" si="310"/>
        <v>0</v>
      </c>
      <c r="S242" s="337">
        <f t="shared" si="310"/>
        <v>0</v>
      </c>
      <c r="T242" s="337">
        <f t="shared" si="310"/>
        <v>0</v>
      </c>
      <c r="U242" s="337">
        <f t="shared" si="310"/>
        <v>0</v>
      </c>
      <c r="V242" s="337">
        <f t="shared" si="310"/>
        <v>0</v>
      </c>
      <c r="W242" s="337">
        <f t="shared" si="310"/>
        <v>0</v>
      </c>
      <c r="X242" s="337">
        <f t="shared" si="310"/>
        <v>0</v>
      </c>
      <c r="Y242" s="337">
        <f t="shared" si="310"/>
        <v>0</v>
      </c>
      <c r="Z242" s="337">
        <f t="shared" si="310"/>
        <v>0</v>
      </c>
      <c r="AA242" s="337">
        <f t="shared" si="310"/>
        <v>0</v>
      </c>
      <c r="AB242" s="337">
        <f t="shared" si="310"/>
        <v>0</v>
      </c>
    </row>
    <row r="243" spans="1:28" hidden="1" x14ac:dyDescent="0.25">
      <c r="B243" s="325">
        <v>6</v>
      </c>
      <c r="C243" s="326" t="s">
        <v>122</v>
      </c>
      <c r="D243" s="337"/>
      <c r="E243" s="337">
        <f t="shared" ref="E243:AB243" si="311">E124+E131+E138</f>
        <v>0</v>
      </c>
      <c r="F243" s="337">
        <f t="shared" si="311"/>
        <v>0</v>
      </c>
      <c r="G243" s="337">
        <f t="shared" si="311"/>
        <v>0</v>
      </c>
      <c r="H243" s="337">
        <f t="shared" si="311"/>
        <v>0</v>
      </c>
      <c r="I243" s="337">
        <f t="shared" si="311"/>
        <v>0</v>
      </c>
      <c r="J243" s="337">
        <f t="shared" si="311"/>
        <v>0</v>
      </c>
      <c r="K243" s="337">
        <f t="shared" si="311"/>
        <v>0</v>
      </c>
      <c r="L243" s="337">
        <f t="shared" si="311"/>
        <v>0</v>
      </c>
      <c r="M243" s="337">
        <f t="shared" si="311"/>
        <v>0</v>
      </c>
      <c r="N243" s="337">
        <f t="shared" si="311"/>
        <v>0</v>
      </c>
      <c r="O243" s="337">
        <f t="shared" si="311"/>
        <v>0</v>
      </c>
      <c r="P243" s="337">
        <f t="shared" si="311"/>
        <v>0</v>
      </c>
      <c r="Q243" s="337">
        <f t="shared" si="311"/>
        <v>0</v>
      </c>
      <c r="R243" s="337">
        <f t="shared" si="311"/>
        <v>0</v>
      </c>
      <c r="S243" s="337">
        <f t="shared" si="311"/>
        <v>0</v>
      </c>
      <c r="T243" s="337">
        <f t="shared" si="311"/>
        <v>0</v>
      </c>
      <c r="U243" s="337">
        <f t="shared" si="311"/>
        <v>0</v>
      </c>
      <c r="V243" s="337">
        <f t="shared" si="311"/>
        <v>0</v>
      </c>
      <c r="W243" s="337">
        <f t="shared" si="311"/>
        <v>0</v>
      </c>
      <c r="X243" s="337">
        <f t="shared" si="311"/>
        <v>0</v>
      </c>
      <c r="Y243" s="337">
        <f t="shared" si="311"/>
        <v>0</v>
      </c>
      <c r="Z243" s="337">
        <f t="shared" si="311"/>
        <v>0</v>
      </c>
      <c r="AA243" s="337">
        <f t="shared" si="311"/>
        <v>0</v>
      </c>
      <c r="AB243" s="337">
        <f t="shared" si="311"/>
        <v>0</v>
      </c>
    </row>
    <row r="244" spans="1:28" hidden="1" x14ac:dyDescent="0.25">
      <c r="B244" s="321" t="s">
        <v>73</v>
      </c>
      <c r="C244" s="322" t="s">
        <v>74</v>
      </c>
      <c r="D244" s="338"/>
      <c r="E244" s="324">
        <f>SUM(E245:E250)</f>
        <v>11.451750000000001</v>
      </c>
      <c r="F244" s="324">
        <f t="shared" ref="F244:AB244" si="312">SUM(F245:F250)</f>
        <v>24.014316000000001</v>
      </c>
      <c r="G244" s="324">
        <f t="shared" si="312"/>
        <v>6.9618519999999986</v>
      </c>
      <c r="H244" s="324">
        <f t="shared" si="312"/>
        <v>4.538176</v>
      </c>
      <c r="I244" s="324">
        <f t="shared" si="312"/>
        <v>4.3793869999999995</v>
      </c>
      <c r="J244" s="324">
        <f t="shared" si="312"/>
        <v>15.879414999999998</v>
      </c>
      <c r="K244" s="324">
        <f t="shared" si="312"/>
        <v>112.594335</v>
      </c>
      <c r="L244" s="324">
        <f t="shared" si="312"/>
        <v>4.339175</v>
      </c>
      <c r="M244" s="324">
        <f t="shared" si="312"/>
        <v>4.9286979999999989</v>
      </c>
      <c r="N244" s="324">
        <f t="shared" si="312"/>
        <v>6.6336709999999997</v>
      </c>
      <c r="O244" s="324">
        <f t="shared" si="312"/>
        <v>15.901543999999999</v>
      </c>
      <c r="P244" s="324">
        <f t="shared" si="312"/>
        <v>4.8599840000000007</v>
      </c>
      <c r="Q244" s="324">
        <f t="shared" si="312"/>
        <v>9.821577999999997</v>
      </c>
      <c r="R244" s="324">
        <f t="shared" si="312"/>
        <v>6.0401349999999994</v>
      </c>
      <c r="S244" s="324">
        <f t="shared" si="312"/>
        <v>20.721696999999999</v>
      </c>
      <c r="T244" s="324">
        <f t="shared" si="312"/>
        <v>7.0798990000000011</v>
      </c>
      <c r="U244" s="324">
        <f t="shared" si="312"/>
        <v>6</v>
      </c>
      <c r="V244" s="324">
        <f t="shared" si="312"/>
        <v>6</v>
      </c>
      <c r="W244" s="324">
        <f t="shared" si="312"/>
        <v>19.079899000000005</v>
      </c>
      <c r="X244" s="324">
        <f t="shared" si="312"/>
        <v>6</v>
      </c>
      <c r="Y244" s="324">
        <f t="shared" si="312"/>
        <v>6</v>
      </c>
      <c r="Z244" s="324">
        <f t="shared" si="312"/>
        <v>6</v>
      </c>
      <c r="AA244" s="324">
        <f t="shared" si="312"/>
        <v>18</v>
      </c>
      <c r="AB244" s="324">
        <f t="shared" si="312"/>
        <v>73.703140000000019</v>
      </c>
    </row>
    <row r="245" spans="1:28" hidden="1" x14ac:dyDescent="0.25">
      <c r="B245" s="325">
        <v>1</v>
      </c>
      <c r="C245" s="326" t="s">
        <v>113</v>
      </c>
      <c r="D245" s="98"/>
      <c r="E245" s="337">
        <f t="shared" ref="E245:AB245" si="313">E141+E148+E155+E162+E169</f>
        <v>2.8978397999999999</v>
      </c>
      <c r="F245" s="337">
        <f t="shared" si="313"/>
        <v>6.0447847499999998</v>
      </c>
      <c r="G245" s="337">
        <f t="shared" si="313"/>
        <v>1.5508704</v>
      </c>
      <c r="H245" s="337">
        <f t="shared" si="313"/>
        <v>0.90763520000000009</v>
      </c>
      <c r="I245" s="337">
        <f t="shared" si="313"/>
        <v>1.1758773999999999</v>
      </c>
      <c r="J245" s="337">
        <f t="shared" si="313"/>
        <v>3.6343829999999997</v>
      </c>
      <c r="K245" s="337">
        <f t="shared" si="313"/>
        <v>29.138687099999999</v>
      </c>
      <c r="L245" s="337">
        <f t="shared" si="313"/>
        <v>0.93510769999999999</v>
      </c>
      <c r="M245" s="337">
        <f t="shared" si="313"/>
        <v>1.1732270999999999</v>
      </c>
      <c r="N245" s="337">
        <f t="shared" si="313"/>
        <v>1.7327094000000001</v>
      </c>
      <c r="O245" s="337">
        <f t="shared" si="313"/>
        <v>3.8410441999999998</v>
      </c>
      <c r="P245" s="337">
        <f t="shared" si="313"/>
        <v>1.0918810999999999</v>
      </c>
      <c r="Q245" s="337">
        <f t="shared" si="313"/>
        <v>2.5462607999999998</v>
      </c>
      <c r="R245" s="337">
        <f t="shared" si="313"/>
        <v>1.4711021999999998</v>
      </c>
      <c r="S245" s="337">
        <f t="shared" si="313"/>
        <v>5.1092440999999997</v>
      </c>
      <c r="T245" s="337">
        <f t="shared" si="313"/>
        <v>1.7177277000000002</v>
      </c>
      <c r="U245" s="337">
        <f t="shared" si="313"/>
        <v>1.5</v>
      </c>
      <c r="V245" s="337">
        <f t="shared" si="313"/>
        <v>1.5</v>
      </c>
      <c r="W245" s="337">
        <f t="shared" si="313"/>
        <v>4.7177277000000002</v>
      </c>
      <c r="X245" s="337">
        <f t="shared" si="313"/>
        <v>1.5</v>
      </c>
      <c r="Y245" s="337">
        <f t="shared" si="313"/>
        <v>1.5</v>
      </c>
      <c r="Z245" s="337">
        <f t="shared" si="313"/>
        <v>1.5</v>
      </c>
      <c r="AA245" s="337">
        <f t="shared" si="313"/>
        <v>4.5</v>
      </c>
      <c r="AB245" s="337">
        <f t="shared" si="313"/>
        <v>18.168015999999998</v>
      </c>
    </row>
    <row r="246" spans="1:28" hidden="1" x14ac:dyDescent="0.25">
      <c r="B246" s="325">
        <v>2</v>
      </c>
      <c r="C246" s="326" t="s">
        <v>114</v>
      </c>
      <c r="D246" s="337"/>
      <c r="E246" s="337">
        <f t="shared" ref="E246:AB246" si="314">E142+E149+E156+E163+E170</f>
        <v>2.8978397999999999</v>
      </c>
      <c r="F246" s="337">
        <f t="shared" si="314"/>
        <v>6.0447847499999998</v>
      </c>
      <c r="G246" s="337">
        <f t="shared" si="314"/>
        <v>1.5508704</v>
      </c>
      <c r="H246" s="337">
        <f t="shared" si="314"/>
        <v>0.90763520000000009</v>
      </c>
      <c r="I246" s="337">
        <f t="shared" si="314"/>
        <v>1.1758773999999999</v>
      </c>
      <c r="J246" s="337">
        <f t="shared" si="314"/>
        <v>3.6343829999999997</v>
      </c>
      <c r="K246" s="337">
        <f t="shared" si="314"/>
        <v>29.138687099999999</v>
      </c>
      <c r="L246" s="337">
        <f t="shared" si="314"/>
        <v>0.93510769999999999</v>
      </c>
      <c r="M246" s="337">
        <f t="shared" si="314"/>
        <v>1.1732270999999999</v>
      </c>
      <c r="N246" s="337">
        <f t="shared" si="314"/>
        <v>1.7327094000000001</v>
      </c>
      <c r="O246" s="337">
        <f t="shared" si="314"/>
        <v>3.8410441999999998</v>
      </c>
      <c r="P246" s="337">
        <f t="shared" si="314"/>
        <v>1.0918810999999999</v>
      </c>
      <c r="Q246" s="337">
        <f t="shared" si="314"/>
        <v>2.5462607999999998</v>
      </c>
      <c r="R246" s="337">
        <f t="shared" si="314"/>
        <v>1.4711021999999998</v>
      </c>
      <c r="S246" s="337">
        <f t="shared" si="314"/>
        <v>5.1092440999999997</v>
      </c>
      <c r="T246" s="337">
        <f t="shared" si="314"/>
        <v>1.7177277000000002</v>
      </c>
      <c r="U246" s="337">
        <f t="shared" si="314"/>
        <v>1.5</v>
      </c>
      <c r="V246" s="337">
        <f t="shared" si="314"/>
        <v>1.5</v>
      </c>
      <c r="W246" s="337">
        <f t="shared" si="314"/>
        <v>4.7177277000000002</v>
      </c>
      <c r="X246" s="337">
        <f t="shared" si="314"/>
        <v>1.5</v>
      </c>
      <c r="Y246" s="337">
        <f t="shared" si="314"/>
        <v>1.5</v>
      </c>
      <c r="Z246" s="337">
        <f t="shared" si="314"/>
        <v>1.5</v>
      </c>
      <c r="AA246" s="337">
        <f t="shared" si="314"/>
        <v>4.5</v>
      </c>
      <c r="AB246" s="337">
        <f t="shared" si="314"/>
        <v>18.168015999999998</v>
      </c>
    </row>
    <row r="247" spans="1:28" hidden="1" x14ac:dyDescent="0.25">
      <c r="B247" s="325">
        <v>3</v>
      </c>
      <c r="C247" s="326" t="s">
        <v>117</v>
      </c>
      <c r="D247" s="337"/>
      <c r="E247" s="337">
        <f t="shared" ref="E247:AB247" si="315">E143+E150+E157+E164+E171</f>
        <v>2.8195351999999998</v>
      </c>
      <c r="F247" s="337">
        <f t="shared" si="315"/>
        <v>5.9112691000000002</v>
      </c>
      <c r="G247" s="337">
        <f t="shared" si="315"/>
        <v>1.9215555999999998</v>
      </c>
      <c r="H247" s="337">
        <f t="shared" si="315"/>
        <v>1.3614527999999999</v>
      </c>
      <c r="I247" s="337">
        <f t="shared" si="315"/>
        <v>1.0138161000000001</v>
      </c>
      <c r="J247" s="337">
        <f t="shared" si="315"/>
        <v>4.2968244999999996</v>
      </c>
      <c r="K247" s="337">
        <f t="shared" si="315"/>
        <v>26.7510847</v>
      </c>
      <c r="L247" s="337">
        <f t="shared" si="315"/>
        <v>1.2344797999999999</v>
      </c>
      <c r="M247" s="337">
        <f t="shared" si="315"/>
        <v>1.2666343</v>
      </c>
      <c r="N247" s="337">
        <f t="shared" si="315"/>
        <v>1.5351508999999999</v>
      </c>
      <c r="O247" s="337">
        <f t="shared" si="315"/>
        <v>4.0362650000000002</v>
      </c>
      <c r="P247" s="337">
        <f t="shared" si="315"/>
        <v>1.2891357000000001</v>
      </c>
      <c r="Q247" s="337">
        <f t="shared" si="315"/>
        <v>2.315553</v>
      </c>
      <c r="R247" s="337">
        <f t="shared" si="315"/>
        <v>1.4999901</v>
      </c>
      <c r="S247" s="337">
        <f t="shared" si="315"/>
        <v>5.1046788000000003</v>
      </c>
      <c r="T247" s="337">
        <f t="shared" si="315"/>
        <v>1.7732466000000002</v>
      </c>
      <c r="U247" s="337">
        <f t="shared" si="315"/>
        <v>1.5</v>
      </c>
      <c r="V247" s="337">
        <f t="shared" si="315"/>
        <v>1.5</v>
      </c>
      <c r="W247" s="337">
        <f t="shared" si="315"/>
        <v>4.7732466000000002</v>
      </c>
      <c r="X247" s="337">
        <f t="shared" si="315"/>
        <v>1.5</v>
      </c>
      <c r="Y247" s="337">
        <f t="shared" si="315"/>
        <v>1.5</v>
      </c>
      <c r="Z247" s="337">
        <f t="shared" si="315"/>
        <v>1.5</v>
      </c>
      <c r="AA247" s="337">
        <f t="shared" si="315"/>
        <v>4.5</v>
      </c>
      <c r="AB247" s="337">
        <f t="shared" si="315"/>
        <v>18.414190400000003</v>
      </c>
    </row>
    <row r="248" spans="1:28" hidden="1" x14ac:dyDescent="0.25">
      <c r="B248" s="325">
        <v>4</v>
      </c>
      <c r="C248" s="326" t="s">
        <v>118</v>
      </c>
      <c r="D248" s="337"/>
      <c r="E248" s="337">
        <f t="shared" ref="E248:AB248" si="316">E144+E151+E158+E165+E172</f>
        <v>2.8195351999999998</v>
      </c>
      <c r="F248" s="337">
        <f t="shared" si="316"/>
        <v>5.9112691000000002</v>
      </c>
      <c r="G248" s="337">
        <f t="shared" si="316"/>
        <v>1.9215555999999998</v>
      </c>
      <c r="H248" s="337">
        <f t="shared" si="316"/>
        <v>1.3614527999999999</v>
      </c>
      <c r="I248" s="337">
        <f t="shared" si="316"/>
        <v>1.0138161000000001</v>
      </c>
      <c r="J248" s="337">
        <f t="shared" si="316"/>
        <v>4.2968244999999996</v>
      </c>
      <c r="K248" s="337">
        <f t="shared" si="316"/>
        <v>26.7510847</v>
      </c>
      <c r="L248" s="337">
        <f t="shared" si="316"/>
        <v>1.2344797999999999</v>
      </c>
      <c r="M248" s="337">
        <f t="shared" si="316"/>
        <v>1.2666343</v>
      </c>
      <c r="N248" s="337">
        <f t="shared" si="316"/>
        <v>1.5351508999999999</v>
      </c>
      <c r="O248" s="337">
        <f t="shared" si="316"/>
        <v>4.0362650000000002</v>
      </c>
      <c r="P248" s="337">
        <f t="shared" si="316"/>
        <v>1.2891357000000001</v>
      </c>
      <c r="Q248" s="337">
        <f t="shared" si="316"/>
        <v>2.315553</v>
      </c>
      <c r="R248" s="337">
        <f t="shared" si="316"/>
        <v>1.4999901</v>
      </c>
      <c r="S248" s="337">
        <f t="shared" si="316"/>
        <v>5.1046788000000003</v>
      </c>
      <c r="T248" s="337">
        <f t="shared" si="316"/>
        <v>1.7732466000000002</v>
      </c>
      <c r="U248" s="337">
        <f t="shared" si="316"/>
        <v>1.5</v>
      </c>
      <c r="V248" s="337">
        <f t="shared" si="316"/>
        <v>1.5</v>
      </c>
      <c r="W248" s="337">
        <f t="shared" si="316"/>
        <v>4.7732466000000002</v>
      </c>
      <c r="X248" s="337">
        <f t="shared" si="316"/>
        <v>1.5</v>
      </c>
      <c r="Y248" s="337">
        <f t="shared" si="316"/>
        <v>1.5</v>
      </c>
      <c r="Z248" s="337">
        <f t="shared" si="316"/>
        <v>1.5</v>
      </c>
      <c r="AA248" s="337">
        <f t="shared" si="316"/>
        <v>4.5</v>
      </c>
      <c r="AB248" s="337">
        <f t="shared" si="316"/>
        <v>18.414190400000003</v>
      </c>
    </row>
    <row r="249" spans="1:28" hidden="1" x14ac:dyDescent="0.25">
      <c r="B249" s="325">
        <v>5</v>
      </c>
      <c r="C249" s="326" t="s">
        <v>121</v>
      </c>
      <c r="D249" s="337"/>
      <c r="E249" s="337">
        <f t="shared" ref="E249:AB249" si="317">E145+E152+E159+E166+E173</f>
        <v>8.5000000000000006E-3</v>
      </c>
      <c r="F249" s="337">
        <f t="shared" si="317"/>
        <v>5.1104150000000008E-2</v>
      </c>
      <c r="G249" s="337">
        <f t="shared" si="317"/>
        <v>8.5000000000000006E-3</v>
      </c>
      <c r="H249" s="337">
        <f t="shared" si="317"/>
        <v>0</v>
      </c>
      <c r="I249" s="337">
        <f t="shared" si="317"/>
        <v>0</v>
      </c>
      <c r="J249" s="337">
        <f t="shared" si="317"/>
        <v>8.5000000000000006E-3</v>
      </c>
      <c r="K249" s="337">
        <f t="shared" si="317"/>
        <v>0.40739570000000003</v>
      </c>
      <c r="L249" s="337">
        <f t="shared" si="317"/>
        <v>0</v>
      </c>
      <c r="M249" s="337">
        <f t="shared" si="317"/>
        <v>2.4487600000000002E-2</v>
      </c>
      <c r="N249" s="337">
        <f t="shared" si="317"/>
        <v>4.8975200000000003E-2</v>
      </c>
      <c r="O249" s="337">
        <f t="shared" si="317"/>
        <v>7.3462800000000009E-2</v>
      </c>
      <c r="P249" s="337">
        <f t="shared" si="317"/>
        <v>4.8975200000000003E-2</v>
      </c>
      <c r="Q249" s="337">
        <f t="shared" si="317"/>
        <v>4.8975200000000003E-2</v>
      </c>
      <c r="R249" s="337">
        <f t="shared" si="317"/>
        <v>4.8975200000000003E-2</v>
      </c>
      <c r="S249" s="337">
        <f t="shared" si="317"/>
        <v>0.14692560000000002</v>
      </c>
      <c r="T249" s="337">
        <f t="shared" si="317"/>
        <v>4.8975200000000003E-2</v>
      </c>
      <c r="U249" s="337">
        <f t="shared" si="317"/>
        <v>0</v>
      </c>
      <c r="V249" s="337">
        <f t="shared" si="317"/>
        <v>0</v>
      </c>
      <c r="W249" s="337">
        <f t="shared" si="317"/>
        <v>4.8975200000000003E-2</v>
      </c>
      <c r="X249" s="337">
        <f t="shared" si="317"/>
        <v>0</v>
      </c>
      <c r="Y249" s="337">
        <f t="shared" si="317"/>
        <v>0</v>
      </c>
      <c r="Z249" s="337">
        <f t="shared" si="317"/>
        <v>0</v>
      </c>
      <c r="AA249" s="337">
        <f t="shared" si="317"/>
        <v>0</v>
      </c>
      <c r="AB249" s="337">
        <f t="shared" si="317"/>
        <v>0.26936360000000004</v>
      </c>
    </row>
    <row r="250" spans="1:28" hidden="1" x14ac:dyDescent="0.25">
      <c r="B250" s="325">
        <v>6</v>
      </c>
      <c r="C250" s="326" t="s">
        <v>122</v>
      </c>
      <c r="D250" s="337"/>
      <c r="E250" s="337">
        <f t="shared" ref="E250:AB250" si="318">E146+E153+E160+E167+E174</f>
        <v>8.5000000000000006E-3</v>
      </c>
      <c r="F250" s="337">
        <f t="shared" si="318"/>
        <v>5.1104150000000008E-2</v>
      </c>
      <c r="G250" s="337">
        <f t="shared" si="318"/>
        <v>8.5000000000000006E-3</v>
      </c>
      <c r="H250" s="337">
        <f t="shared" si="318"/>
        <v>0</v>
      </c>
      <c r="I250" s="337">
        <f t="shared" si="318"/>
        <v>0</v>
      </c>
      <c r="J250" s="337">
        <f t="shared" si="318"/>
        <v>8.5000000000000006E-3</v>
      </c>
      <c r="K250" s="337">
        <f t="shared" si="318"/>
        <v>0.40739570000000003</v>
      </c>
      <c r="L250" s="337">
        <f t="shared" si="318"/>
        <v>0</v>
      </c>
      <c r="M250" s="337">
        <f t="shared" si="318"/>
        <v>2.4487600000000002E-2</v>
      </c>
      <c r="N250" s="337">
        <f t="shared" si="318"/>
        <v>4.8975200000000003E-2</v>
      </c>
      <c r="O250" s="337">
        <f t="shared" si="318"/>
        <v>7.3462800000000009E-2</v>
      </c>
      <c r="P250" s="337">
        <f t="shared" si="318"/>
        <v>4.8975200000000003E-2</v>
      </c>
      <c r="Q250" s="337">
        <f t="shared" si="318"/>
        <v>4.8975200000000003E-2</v>
      </c>
      <c r="R250" s="337">
        <f t="shared" si="318"/>
        <v>4.8975200000000003E-2</v>
      </c>
      <c r="S250" s="337">
        <f t="shared" si="318"/>
        <v>0.14692560000000002</v>
      </c>
      <c r="T250" s="337">
        <f t="shared" si="318"/>
        <v>4.8975200000000003E-2</v>
      </c>
      <c r="U250" s="337">
        <f t="shared" si="318"/>
        <v>0</v>
      </c>
      <c r="V250" s="337">
        <f t="shared" si="318"/>
        <v>0</v>
      </c>
      <c r="W250" s="337">
        <f t="shared" si="318"/>
        <v>4.8975200000000003E-2</v>
      </c>
      <c r="X250" s="337">
        <f t="shared" si="318"/>
        <v>0</v>
      </c>
      <c r="Y250" s="337">
        <f t="shared" si="318"/>
        <v>0</v>
      </c>
      <c r="Z250" s="337">
        <f t="shared" si="318"/>
        <v>0</v>
      </c>
      <c r="AA250" s="337">
        <f t="shared" si="318"/>
        <v>0</v>
      </c>
      <c r="AB250" s="337">
        <f t="shared" si="318"/>
        <v>0.26936360000000004</v>
      </c>
    </row>
    <row r="251" spans="1:28" s="110" customFormat="1" hidden="1" x14ac:dyDescent="0.25">
      <c r="A251" s="101"/>
      <c r="B251" s="321" t="s">
        <v>85</v>
      </c>
      <c r="C251" s="322" t="s">
        <v>250</v>
      </c>
      <c r="D251" s="338"/>
      <c r="E251" s="324">
        <f>SUM(E252:E257)</f>
        <v>19.309169999999998</v>
      </c>
      <c r="F251" s="324">
        <f t="shared" ref="F251:AB251" si="319">SUM(F252:F257)</f>
        <v>58.083090000000006</v>
      </c>
      <c r="G251" s="324">
        <f t="shared" si="319"/>
        <v>19.045400000000001</v>
      </c>
      <c r="H251" s="324">
        <f t="shared" si="319"/>
        <v>17.083500999999998</v>
      </c>
      <c r="I251" s="324">
        <f t="shared" si="319"/>
        <v>16.260395999999997</v>
      </c>
      <c r="J251" s="324">
        <f t="shared" si="319"/>
        <v>52.389296999999992</v>
      </c>
      <c r="K251" s="324">
        <f t="shared" si="319"/>
        <v>279.19620099999997</v>
      </c>
      <c r="L251" s="324">
        <f t="shared" si="319"/>
        <v>6.7674309999999993</v>
      </c>
      <c r="M251" s="324">
        <f t="shared" si="319"/>
        <v>6.2704309999999994</v>
      </c>
      <c r="N251" s="324">
        <f t="shared" si="319"/>
        <v>12.836406</v>
      </c>
      <c r="O251" s="324">
        <f t="shared" si="319"/>
        <v>25.874267999999997</v>
      </c>
      <c r="P251" s="324">
        <f t="shared" si="319"/>
        <v>12.436402000000001</v>
      </c>
      <c r="Q251" s="324">
        <f t="shared" si="319"/>
        <v>12.37947</v>
      </c>
      <c r="R251" s="324">
        <f t="shared" si="319"/>
        <v>14.270619999999999</v>
      </c>
      <c r="S251" s="324">
        <f t="shared" si="319"/>
        <v>39.086492000000007</v>
      </c>
      <c r="T251" s="324">
        <f t="shared" si="319"/>
        <v>15.22062</v>
      </c>
      <c r="U251" s="324">
        <f t="shared" si="319"/>
        <v>12.5825</v>
      </c>
      <c r="V251" s="324">
        <f t="shared" si="319"/>
        <v>12.5825</v>
      </c>
      <c r="W251" s="324">
        <f t="shared" si="319"/>
        <v>40.385619999999989</v>
      </c>
      <c r="X251" s="324">
        <f t="shared" si="319"/>
        <v>12.5825</v>
      </c>
      <c r="Y251" s="324">
        <f t="shared" si="319"/>
        <v>12.5825</v>
      </c>
      <c r="Z251" s="324">
        <f t="shared" si="319"/>
        <v>12.5825</v>
      </c>
      <c r="AA251" s="324">
        <f t="shared" si="319"/>
        <v>37.747499999999995</v>
      </c>
      <c r="AB251" s="324">
        <f t="shared" si="319"/>
        <v>143.09388000000001</v>
      </c>
    </row>
    <row r="252" spans="1:28" hidden="1" x14ac:dyDescent="0.25">
      <c r="B252" s="325">
        <v>1</v>
      </c>
      <c r="C252" s="326" t="s">
        <v>113</v>
      </c>
      <c r="D252" s="98"/>
      <c r="E252" s="337">
        <f t="shared" ref="E252:AB252" si="320">E177+E184+E191+E198</f>
        <v>5.3577785000000002</v>
      </c>
      <c r="F252" s="337">
        <f t="shared" si="320"/>
        <v>16.684230500000002</v>
      </c>
      <c r="G252" s="337">
        <f t="shared" si="320"/>
        <v>5.291836</v>
      </c>
      <c r="H252" s="337">
        <f t="shared" si="320"/>
        <v>4.8013612499999994</v>
      </c>
      <c r="I252" s="337">
        <f t="shared" si="320"/>
        <v>4.5955849999999998</v>
      </c>
      <c r="J252" s="337">
        <f t="shared" si="320"/>
        <v>14.688782250000001</v>
      </c>
      <c r="K252" s="337">
        <f t="shared" si="320"/>
        <v>79.144597949999991</v>
      </c>
      <c r="L252" s="337">
        <f t="shared" si="320"/>
        <v>2.3189008499999999</v>
      </c>
      <c r="M252" s="337">
        <f t="shared" si="320"/>
        <v>2.1946508499999999</v>
      </c>
      <c r="N252" s="337">
        <f t="shared" si="320"/>
        <v>3.8361445999999999</v>
      </c>
      <c r="O252" s="337">
        <f t="shared" si="320"/>
        <v>8.3496962999999997</v>
      </c>
      <c r="P252" s="337">
        <f t="shared" si="320"/>
        <v>3.7361436000000001</v>
      </c>
      <c r="Q252" s="337">
        <f t="shared" si="320"/>
        <v>3.6531174999999996</v>
      </c>
      <c r="R252" s="337">
        <f t="shared" si="320"/>
        <v>4.1259050000000004</v>
      </c>
      <c r="S252" s="337">
        <f t="shared" si="320"/>
        <v>11.5151661</v>
      </c>
      <c r="T252" s="337">
        <f t="shared" si="320"/>
        <v>4.3634050000000002</v>
      </c>
      <c r="U252" s="337">
        <f t="shared" si="320"/>
        <v>3.703875</v>
      </c>
      <c r="V252" s="337">
        <f t="shared" si="320"/>
        <v>3.703875</v>
      </c>
      <c r="W252" s="337">
        <f t="shared" si="320"/>
        <v>11.771154999999998</v>
      </c>
      <c r="X252" s="337">
        <f t="shared" si="320"/>
        <v>3.703875</v>
      </c>
      <c r="Y252" s="337">
        <f t="shared" si="320"/>
        <v>3.703875</v>
      </c>
      <c r="Z252" s="337">
        <f t="shared" si="320"/>
        <v>3.703875</v>
      </c>
      <c r="AA252" s="337">
        <f t="shared" si="320"/>
        <v>11.111625</v>
      </c>
      <c r="AB252" s="337">
        <f t="shared" si="320"/>
        <v>42.747642399999997</v>
      </c>
    </row>
    <row r="253" spans="1:28" hidden="1" x14ac:dyDescent="0.25">
      <c r="B253" s="325">
        <v>2</v>
      </c>
      <c r="C253" s="326" t="s">
        <v>114</v>
      </c>
      <c r="D253" s="337"/>
      <c r="E253" s="337">
        <f t="shared" ref="E253:AB253" si="321">E178+E185+E192+E199</f>
        <v>5.3577785000000002</v>
      </c>
      <c r="F253" s="337">
        <f t="shared" si="321"/>
        <v>16.684230500000002</v>
      </c>
      <c r="G253" s="337">
        <f t="shared" si="321"/>
        <v>5.291836</v>
      </c>
      <c r="H253" s="337">
        <f t="shared" si="321"/>
        <v>4.8013612499999994</v>
      </c>
      <c r="I253" s="337">
        <f t="shared" si="321"/>
        <v>4.5955849999999998</v>
      </c>
      <c r="J253" s="337">
        <f t="shared" si="321"/>
        <v>14.688782250000001</v>
      </c>
      <c r="K253" s="337">
        <f t="shared" si="321"/>
        <v>79.144597949999991</v>
      </c>
      <c r="L253" s="337">
        <f t="shared" si="321"/>
        <v>2.3189008499999999</v>
      </c>
      <c r="M253" s="337">
        <f t="shared" si="321"/>
        <v>2.1946508499999999</v>
      </c>
      <c r="N253" s="337">
        <f t="shared" si="321"/>
        <v>3.8361445999999999</v>
      </c>
      <c r="O253" s="337">
        <f t="shared" si="321"/>
        <v>8.3496962999999997</v>
      </c>
      <c r="P253" s="337">
        <f t="shared" si="321"/>
        <v>3.7361436000000001</v>
      </c>
      <c r="Q253" s="337">
        <f t="shared" si="321"/>
        <v>3.6531174999999996</v>
      </c>
      <c r="R253" s="337">
        <f t="shared" si="321"/>
        <v>4.1259050000000004</v>
      </c>
      <c r="S253" s="337">
        <f t="shared" si="321"/>
        <v>11.5151661</v>
      </c>
      <c r="T253" s="337">
        <f t="shared" si="321"/>
        <v>4.3634050000000002</v>
      </c>
      <c r="U253" s="337">
        <f t="shared" si="321"/>
        <v>3.703875</v>
      </c>
      <c r="V253" s="337">
        <f t="shared" si="321"/>
        <v>3.703875</v>
      </c>
      <c r="W253" s="337">
        <f t="shared" si="321"/>
        <v>11.771154999999998</v>
      </c>
      <c r="X253" s="337">
        <f t="shared" si="321"/>
        <v>3.703875</v>
      </c>
      <c r="Y253" s="337">
        <f t="shared" si="321"/>
        <v>3.703875</v>
      </c>
      <c r="Z253" s="337">
        <f t="shared" si="321"/>
        <v>3.703875</v>
      </c>
      <c r="AA253" s="337">
        <f t="shared" si="321"/>
        <v>11.111625</v>
      </c>
      <c r="AB253" s="337">
        <f t="shared" si="321"/>
        <v>42.747642399999997</v>
      </c>
    </row>
    <row r="254" spans="1:28" hidden="1" x14ac:dyDescent="0.25">
      <c r="B254" s="325">
        <v>3</v>
      </c>
      <c r="C254" s="326" t="s">
        <v>117</v>
      </c>
      <c r="D254" s="337"/>
      <c r="E254" s="337">
        <f t="shared" ref="E254:AB254" si="322">E179+E186+E193+E200</f>
        <v>3.5965910000000001</v>
      </c>
      <c r="F254" s="337">
        <f t="shared" si="322"/>
        <v>10.534889000000002</v>
      </c>
      <c r="G254" s="337">
        <f t="shared" si="322"/>
        <v>3.5438369999999999</v>
      </c>
      <c r="H254" s="337">
        <f t="shared" si="322"/>
        <v>3.1514572000000003</v>
      </c>
      <c r="I254" s="337">
        <f t="shared" si="322"/>
        <v>2.9868361999999999</v>
      </c>
      <c r="J254" s="337">
        <f t="shared" si="322"/>
        <v>9.6821303999999984</v>
      </c>
      <c r="K254" s="337">
        <f t="shared" si="322"/>
        <v>51.166466349999993</v>
      </c>
      <c r="L254" s="337">
        <f t="shared" si="322"/>
        <v>1.0399646499999999</v>
      </c>
      <c r="M254" s="337">
        <f t="shared" si="322"/>
        <v>0.94056465</v>
      </c>
      <c r="N254" s="337">
        <f t="shared" si="322"/>
        <v>2.2537596500000001</v>
      </c>
      <c r="O254" s="337">
        <f t="shared" si="322"/>
        <v>4.2342889500000007</v>
      </c>
      <c r="P254" s="337">
        <f t="shared" si="322"/>
        <v>2.17375885</v>
      </c>
      <c r="Q254" s="337">
        <f t="shared" si="322"/>
        <v>2.1967690000000002</v>
      </c>
      <c r="R254" s="337">
        <f t="shared" si="322"/>
        <v>2.574999</v>
      </c>
      <c r="S254" s="337">
        <f t="shared" si="322"/>
        <v>6.9455268500000003</v>
      </c>
      <c r="T254" s="337">
        <f t="shared" si="322"/>
        <v>2.764999</v>
      </c>
      <c r="U254" s="337">
        <f t="shared" si="322"/>
        <v>2.2373750000000001</v>
      </c>
      <c r="V254" s="337">
        <f t="shared" si="322"/>
        <v>2.2373750000000001</v>
      </c>
      <c r="W254" s="337">
        <f t="shared" si="322"/>
        <v>7.2397489999999998</v>
      </c>
      <c r="X254" s="337">
        <f t="shared" si="322"/>
        <v>2.2373750000000001</v>
      </c>
      <c r="Y254" s="337">
        <f t="shared" si="322"/>
        <v>2.2373750000000001</v>
      </c>
      <c r="Z254" s="337">
        <f t="shared" si="322"/>
        <v>2.2373750000000001</v>
      </c>
      <c r="AA254" s="337">
        <f t="shared" si="322"/>
        <v>6.7121250000000003</v>
      </c>
      <c r="AB254" s="337">
        <f t="shared" si="322"/>
        <v>25.131689800000004</v>
      </c>
    </row>
    <row r="255" spans="1:28" hidden="1" x14ac:dyDescent="0.25">
      <c r="B255" s="325">
        <v>4</v>
      </c>
      <c r="C255" s="326" t="s">
        <v>118</v>
      </c>
      <c r="D255" s="337"/>
      <c r="E255" s="337">
        <f t="shared" ref="E255:AB255" si="323">E180+E187+E194+E201</f>
        <v>3.5965910000000001</v>
      </c>
      <c r="F255" s="337">
        <f t="shared" si="323"/>
        <v>10.534889000000002</v>
      </c>
      <c r="G255" s="337">
        <f t="shared" si="323"/>
        <v>3.5438369999999999</v>
      </c>
      <c r="H255" s="337">
        <f t="shared" si="323"/>
        <v>3.1514572000000003</v>
      </c>
      <c r="I255" s="337">
        <f t="shared" si="323"/>
        <v>2.9868361999999999</v>
      </c>
      <c r="J255" s="337">
        <f t="shared" si="323"/>
        <v>9.6821303999999984</v>
      </c>
      <c r="K255" s="337">
        <f t="shared" si="323"/>
        <v>51.166466349999993</v>
      </c>
      <c r="L255" s="337">
        <f t="shared" si="323"/>
        <v>1.0399646499999999</v>
      </c>
      <c r="M255" s="337">
        <f t="shared" si="323"/>
        <v>0.94056465</v>
      </c>
      <c r="N255" s="337">
        <f t="shared" si="323"/>
        <v>2.2537596500000001</v>
      </c>
      <c r="O255" s="337">
        <f t="shared" si="323"/>
        <v>4.2342889500000007</v>
      </c>
      <c r="P255" s="337">
        <f t="shared" si="323"/>
        <v>2.17375885</v>
      </c>
      <c r="Q255" s="337">
        <f t="shared" si="323"/>
        <v>2.1967690000000002</v>
      </c>
      <c r="R255" s="337">
        <f t="shared" si="323"/>
        <v>2.574999</v>
      </c>
      <c r="S255" s="337">
        <f t="shared" si="323"/>
        <v>6.9455268500000003</v>
      </c>
      <c r="T255" s="337">
        <f t="shared" si="323"/>
        <v>2.764999</v>
      </c>
      <c r="U255" s="337">
        <f t="shared" si="323"/>
        <v>2.2373750000000001</v>
      </c>
      <c r="V255" s="337">
        <f t="shared" si="323"/>
        <v>2.2373750000000001</v>
      </c>
      <c r="W255" s="337">
        <f t="shared" si="323"/>
        <v>7.2397489999999998</v>
      </c>
      <c r="X255" s="337">
        <f t="shared" si="323"/>
        <v>2.2373750000000001</v>
      </c>
      <c r="Y255" s="337">
        <f t="shared" si="323"/>
        <v>2.2373750000000001</v>
      </c>
      <c r="Z255" s="337">
        <f t="shared" si="323"/>
        <v>2.2373750000000001</v>
      </c>
      <c r="AA255" s="337">
        <f t="shared" si="323"/>
        <v>6.7121250000000003</v>
      </c>
      <c r="AB255" s="337">
        <f t="shared" si="323"/>
        <v>25.131689800000004</v>
      </c>
    </row>
    <row r="256" spans="1:28" hidden="1" x14ac:dyDescent="0.25">
      <c r="B256" s="325">
        <v>5</v>
      </c>
      <c r="C256" s="326" t="s">
        <v>121</v>
      </c>
      <c r="D256" s="337"/>
      <c r="E256" s="337">
        <f t="shared" ref="E256:AB256" si="324">E181+E188+E195+E202</f>
        <v>0.70021549999999999</v>
      </c>
      <c r="F256" s="337">
        <f t="shared" si="324"/>
        <v>1.8224255000000003</v>
      </c>
      <c r="G256" s="337">
        <f t="shared" si="324"/>
        <v>0.68702700000000005</v>
      </c>
      <c r="H256" s="337">
        <f t="shared" si="324"/>
        <v>0.58893205000000004</v>
      </c>
      <c r="I256" s="337">
        <f t="shared" si="324"/>
        <v>0.54777679999999995</v>
      </c>
      <c r="J256" s="337">
        <f t="shared" si="324"/>
        <v>1.8237358499999998</v>
      </c>
      <c r="K256" s="337">
        <f t="shared" si="324"/>
        <v>9.2870361999999993</v>
      </c>
      <c r="L256" s="337">
        <f t="shared" si="324"/>
        <v>2.4850000000000001E-2</v>
      </c>
      <c r="M256" s="337">
        <f t="shared" si="324"/>
        <v>0</v>
      </c>
      <c r="N256" s="337">
        <f t="shared" si="324"/>
        <v>0.32829875000000008</v>
      </c>
      <c r="O256" s="337">
        <f t="shared" si="324"/>
        <v>0.35314875000000007</v>
      </c>
      <c r="P256" s="337">
        <f t="shared" si="324"/>
        <v>0.30829855</v>
      </c>
      <c r="Q256" s="337">
        <f t="shared" si="324"/>
        <v>0.33984850000000005</v>
      </c>
      <c r="R256" s="337">
        <f t="shared" si="324"/>
        <v>0.43440600000000001</v>
      </c>
      <c r="S256" s="337">
        <f t="shared" si="324"/>
        <v>1.08255305</v>
      </c>
      <c r="T256" s="337">
        <f t="shared" si="324"/>
        <v>0.481906</v>
      </c>
      <c r="U256" s="337">
        <f t="shared" si="324"/>
        <v>0.35000000000000003</v>
      </c>
      <c r="V256" s="337">
        <f t="shared" si="324"/>
        <v>0.35000000000000003</v>
      </c>
      <c r="W256" s="337">
        <f t="shared" si="324"/>
        <v>1.1819060000000001</v>
      </c>
      <c r="X256" s="337">
        <f t="shared" si="324"/>
        <v>0.35000000000000003</v>
      </c>
      <c r="Y256" s="337">
        <f t="shared" si="324"/>
        <v>0.35000000000000003</v>
      </c>
      <c r="Z256" s="337">
        <f t="shared" si="324"/>
        <v>0.35000000000000003</v>
      </c>
      <c r="AA256" s="337">
        <f t="shared" si="324"/>
        <v>1.0500000000000003</v>
      </c>
      <c r="AB256" s="337">
        <f t="shared" si="324"/>
        <v>3.6676078000000008</v>
      </c>
    </row>
    <row r="257" spans="1:28" hidden="1" x14ac:dyDescent="0.25">
      <c r="B257" s="325">
        <v>6</v>
      </c>
      <c r="C257" s="326" t="s">
        <v>122</v>
      </c>
      <c r="D257" s="337"/>
      <c r="E257" s="337">
        <f t="shared" ref="E257:AB257" si="325">E182+E189+E196+E203</f>
        <v>0.70021549999999999</v>
      </c>
      <c r="F257" s="337">
        <f t="shared" si="325"/>
        <v>1.8224255000000003</v>
      </c>
      <c r="G257" s="337">
        <f t="shared" si="325"/>
        <v>0.68702700000000005</v>
      </c>
      <c r="H257" s="337">
        <f t="shared" si="325"/>
        <v>0.58893205000000004</v>
      </c>
      <c r="I257" s="337">
        <f t="shared" si="325"/>
        <v>0.54777679999999995</v>
      </c>
      <c r="J257" s="337">
        <f t="shared" si="325"/>
        <v>1.8237358499999998</v>
      </c>
      <c r="K257" s="337">
        <f t="shared" si="325"/>
        <v>9.2870361999999993</v>
      </c>
      <c r="L257" s="337">
        <f t="shared" si="325"/>
        <v>2.4850000000000001E-2</v>
      </c>
      <c r="M257" s="337">
        <f t="shared" si="325"/>
        <v>0</v>
      </c>
      <c r="N257" s="337">
        <f t="shared" si="325"/>
        <v>0.32829875000000008</v>
      </c>
      <c r="O257" s="337">
        <f t="shared" si="325"/>
        <v>0.35314875000000007</v>
      </c>
      <c r="P257" s="337">
        <f t="shared" si="325"/>
        <v>0.30829855</v>
      </c>
      <c r="Q257" s="337">
        <f t="shared" si="325"/>
        <v>0.33984850000000005</v>
      </c>
      <c r="R257" s="337">
        <f t="shared" si="325"/>
        <v>0.43440600000000001</v>
      </c>
      <c r="S257" s="337">
        <f t="shared" si="325"/>
        <v>1.08255305</v>
      </c>
      <c r="T257" s="337">
        <f t="shared" si="325"/>
        <v>0.481906</v>
      </c>
      <c r="U257" s="337">
        <f t="shared" si="325"/>
        <v>0.35000000000000003</v>
      </c>
      <c r="V257" s="337">
        <f t="shared" si="325"/>
        <v>0.35000000000000003</v>
      </c>
      <c r="W257" s="337">
        <f t="shared" si="325"/>
        <v>1.1819060000000001</v>
      </c>
      <c r="X257" s="337">
        <f t="shared" si="325"/>
        <v>0.35000000000000003</v>
      </c>
      <c r="Y257" s="337">
        <f t="shared" si="325"/>
        <v>0.35000000000000003</v>
      </c>
      <c r="Z257" s="337">
        <f t="shared" si="325"/>
        <v>0.35000000000000003</v>
      </c>
      <c r="AA257" s="337">
        <f t="shared" si="325"/>
        <v>1.0500000000000003</v>
      </c>
      <c r="AB257" s="337">
        <f t="shared" si="325"/>
        <v>3.6676078000000008</v>
      </c>
    </row>
    <row r="258" spans="1:28" s="110" customFormat="1" hidden="1" x14ac:dyDescent="0.25">
      <c r="A258" s="101"/>
      <c r="B258" s="321" t="s">
        <v>95</v>
      </c>
      <c r="C258" s="322" t="s">
        <v>251</v>
      </c>
      <c r="D258" s="338"/>
      <c r="E258" s="324">
        <f>SUM(E259:E264)</f>
        <v>5.359</v>
      </c>
      <c r="F258" s="324">
        <f t="shared" ref="F258:AB258" si="326">SUM(F259:F264)</f>
        <v>16.1295</v>
      </c>
      <c r="G258" s="324">
        <f t="shared" si="326"/>
        <v>5.5540000000000003</v>
      </c>
      <c r="H258" s="324">
        <f t="shared" si="326"/>
        <v>1.17</v>
      </c>
      <c r="I258" s="324">
        <f t="shared" si="326"/>
        <v>1.17</v>
      </c>
      <c r="J258" s="324">
        <f t="shared" si="326"/>
        <v>7.8940000000000001</v>
      </c>
      <c r="K258" s="324">
        <f t="shared" si="326"/>
        <v>56.13900000000001</v>
      </c>
      <c r="L258" s="324">
        <f t="shared" si="326"/>
        <v>3.45</v>
      </c>
      <c r="M258" s="324">
        <f t="shared" si="326"/>
        <v>3.45</v>
      </c>
      <c r="N258" s="324">
        <f t="shared" si="326"/>
        <v>3.45</v>
      </c>
      <c r="O258" s="324">
        <f t="shared" si="326"/>
        <v>10.35</v>
      </c>
      <c r="P258" s="324">
        <f t="shared" si="326"/>
        <v>3.45</v>
      </c>
      <c r="Q258" s="324">
        <f t="shared" si="326"/>
        <v>3.45</v>
      </c>
      <c r="R258" s="324">
        <f t="shared" si="326"/>
        <v>3.45</v>
      </c>
      <c r="S258" s="324">
        <f t="shared" si="326"/>
        <v>10.35</v>
      </c>
      <c r="T258" s="324">
        <f t="shared" si="326"/>
        <v>3.45</v>
      </c>
      <c r="U258" s="324">
        <f t="shared" si="326"/>
        <v>3.45</v>
      </c>
      <c r="V258" s="324">
        <f t="shared" si="326"/>
        <v>3.45</v>
      </c>
      <c r="W258" s="324">
        <f t="shared" si="326"/>
        <v>10.35</v>
      </c>
      <c r="X258" s="324">
        <f t="shared" si="326"/>
        <v>3.45</v>
      </c>
      <c r="Y258" s="324">
        <f t="shared" si="326"/>
        <v>3.45</v>
      </c>
      <c r="Z258" s="324">
        <f t="shared" si="326"/>
        <v>3.45</v>
      </c>
      <c r="AA258" s="324">
        <f t="shared" si="326"/>
        <v>10.35</v>
      </c>
      <c r="AB258" s="324">
        <f t="shared" si="326"/>
        <v>41.4</v>
      </c>
    </row>
    <row r="259" spans="1:28" hidden="1" x14ac:dyDescent="0.25">
      <c r="B259" s="325">
        <v>1</v>
      </c>
      <c r="C259" s="326" t="s">
        <v>113</v>
      </c>
      <c r="D259" s="98"/>
      <c r="E259" s="337">
        <f>E206+E213</f>
        <v>1.0718000000000001</v>
      </c>
      <c r="F259" s="337">
        <f t="shared" ref="F259:AB264" si="327">F206+F213</f>
        <v>3.2259000000000002</v>
      </c>
      <c r="G259" s="337">
        <f t="shared" si="327"/>
        <v>1.1108</v>
      </c>
      <c r="H259" s="337">
        <f t="shared" si="327"/>
        <v>0.23399999999999999</v>
      </c>
      <c r="I259" s="337">
        <f t="shared" si="327"/>
        <v>0.23399999999999999</v>
      </c>
      <c r="J259" s="337">
        <f t="shared" si="327"/>
        <v>1.5788</v>
      </c>
      <c r="K259" s="337">
        <f t="shared" si="327"/>
        <v>11.227800000000002</v>
      </c>
      <c r="L259" s="337">
        <f t="shared" si="327"/>
        <v>0.69000000000000006</v>
      </c>
      <c r="M259" s="337">
        <f t="shared" si="327"/>
        <v>0.69000000000000006</v>
      </c>
      <c r="N259" s="337">
        <f t="shared" si="327"/>
        <v>0.69000000000000006</v>
      </c>
      <c r="O259" s="337">
        <f t="shared" si="327"/>
        <v>2.0700000000000003</v>
      </c>
      <c r="P259" s="337">
        <f t="shared" si="327"/>
        <v>0.69000000000000006</v>
      </c>
      <c r="Q259" s="337">
        <f t="shared" si="327"/>
        <v>0.69000000000000006</v>
      </c>
      <c r="R259" s="337">
        <f t="shared" si="327"/>
        <v>0.69000000000000006</v>
      </c>
      <c r="S259" s="337">
        <f t="shared" si="327"/>
        <v>2.0700000000000003</v>
      </c>
      <c r="T259" s="337">
        <f t="shared" si="327"/>
        <v>0.69000000000000006</v>
      </c>
      <c r="U259" s="337">
        <f t="shared" si="327"/>
        <v>0.69000000000000006</v>
      </c>
      <c r="V259" s="337">
        <f t="shared" si="327"/>
        <v>0.69000000000000006</v>
      </c>
      <c r="W259" s="337">
        <f t="shared" si="327"/>
        <v>2.0700000000000003</v>
      </c>
      <c r="X259" s="337">
        <f t="shared" si="327"/>
        <v>0.69000000000000006</v>
      </c>
      <c r="Y259" s="337">
        <f t="shared" si="327"/>
        <v>0.69000000000000006</v>
      </c>
      <c r="Z259" s="337">
        <f t="shared" si="327"/>
        <v>0.69000000000000006</v>
      </c>
      <c r="AA259" s="337">
        <f t="shared" si="327"/>
        <v>2.0700000000000003</v>
      </c>
      <c r="AB259" s="337">
        <f t="shared" si="327"/>
        <v>8.2800000000000011</v>
      </c>
    </row>
    <row r="260" spans="1:28" hidden="1" x14ac:dyDescent="0.25">
      <c r="B260" s="325">
        <v>2</v>
      </c>
      <c r="C260" s="326" t="s">
        <v>114</v>
      </c>
      <c r="D260" s="337"/>
      <c r="E260" s="337">
        <f t="shared" ref="E260:T264" si="328">E207+E214</f>
        <v>1.0718000000000001</v>
      </c>
      <c r="F260" s="337">
        <f t="shared" si="328"/>
        <v>3.2259000000000002</v>
      </c>
      <c r="G260" s="337">
        <f t="shared" si="328"/>
        <v>1.1108</v>
      </c>
      <c r="H260" s="337">
        <f t="shared" si="328"/>
        <v>0.23399999999999999</v>
      </c>
      <c r="I260" s="337">
        <f t="shared" si="328"/>
        <v>0.23399999999999999</v>
      </c>
      <c r="J260" s="337">
        <f t="shared" si="328"/>
        <v>1.5788</v>
      </c>
      <c r="K260" s="337">
        <f t="shared" si="328"/>
        <v>11.227800000000002</v>
      </c>
      <c r="L260" s="337">
        <f t="shared" si="328"/>
        <v>0.69000000000000006</v>
      </c>
      <c r="M260" s="337">
        <f t="shared" si="328"/>
        <v>0.69000000000000006</v>
      </c>
      <c r="N260" s="337">
        <f t="shared" si="328"/>
        <v>0.69000000000000006</v>
      </c>
      <c r="O260" s="337">
        <f t="shared" si="328"/>
        <v>2.0700000000000003</v>
      </c>
      <c r="P260" s="337">
        <f t="shared" si="328"/>
        <v>0.69000000000000006</v>
      </c>
      <c r="Q260" s="337">
        <f t="shared" si="328"/>
        <v>0.69000000000000006</v>
      </c>
      <c r="R260" s="337">
        <f t="shared" si="328"/>
        <v>0.69000000000000006</v>
      </c>
      <c r="S260" s="337">
        <f t="shared" si="328"/>
        <v>2.0700000000000003</v>
      </c>
      <c r="T260" s="337">
        <f t="shared" si="328"/>
        <v>0.69000000000000006</v>
      </c>
      <c r="U260" s="337">
        <f t="shared" si="327"/>
        <v>0.69000000000000006</v>
      </c>
      <c r="V260" s="337">
        <f t="shared" si="327"/>
        <v>0.69000000000000006</v>
      </c>
      <c r="W260" s="337">
        <f t="shared" si="327"/>
        <v>2.0700000000000003</v>
      </c>
      <c r="X260" s="337">
        <f t="shared" si="327"/>
        <v>0.69000000000000006</v>
      </c>
      <c r="Y260" s="337">
        <f t="shared" si="327"/>
        <v>0.69000000000000006</v>
      </c>
      <c r="Z260" s="337">
        <f t="shared" si="327"/>
        <v>0.69000000000000006</v>
      </c>
      <c r="AA260" s="337">
        <f t="shared" si="327"/>
        <v>2.0700000000000003</v>
      </c>
      <c r="AB260" s="337">
        <f t="shared" si="327"/>
        <v>8.2800000000000011</v>
      </c>
    </row>
    <row r="261" spans="1:28" hidden="1" x14ac:dyDescent="0.25">
      <c r="B261" s="325">
        <v>3</v>
      </c>
      <c r="C261" s="326" t="s">
        <v>117</v>
      </c>
      <c r="D261" s="337"/>
      <c r="E261" s="337">
        <f t="shared" si="328"/>
        <v>1.6076999999999999</v>
      </c>
      <c r="F261" s="337">
        <f t="shared" si="327"/>
        <v>4.8388499999999999</v>
      </c>
      <c r="G261" s="337">
        <f t="shared" si="327"/>
        <v>1.6662000000000001</v>
      </c>
      <c r="H261" s="337">
        <f t="shared" si="327"/>
        <v>0.35099999999999998</v>
      </c>
      <c r="I261" s="337">
        <f t="shared" si="327"/>
        <v>0.35099999999999998</v>
      </c>
      <c r="J261" s="337">
        <f t="shared" si="327"/>
        <v>2.3681999999999999</v>
      </c>
      <c r="K261" s="337">
        <f t="shared" si="327"/>
        <v>16.841699999999999</v>
      </c>
      <c r="L261" s="337">
        <f t="shared" si="327"/>
        <v>1.0349999999999999</v>
      </c>
      <c r="M261" s="337">
        <f t="shared" si="327"/>
        <v>1.0349999999999999</v>
      </c>
      <c r="N261" s="337">
        <f t="shared" si="327"/>
        <v>1.0349999999999999</v>
      </c>
      <c r="O261" s="337">
        <f t="shared" si="327"/>
        <v>3.1049999999999995</v>
      </c>
      <c r="P261" s="337">
        <f t="shared" si="327"/>
        <v>1.0349999999999999</v>
      </c>
      <c r="Q261" s="337">
        <f t="shared" si="327"/>
        <v>1.0349999999999999</v>
      </c>
      <c r="R261" s="337">
        <f t="shared" si="327"/>
        <v>1.0349999999999999</v>
      </c>
      <c r="S261" s="337">
        <f t="shared" si="327"/>
        <v>3.1049999999999995</v>
      </c>
      <c r="T261" s="337">
        <f t="shared" si="327"/>
        <v>1.0349999999999999</v>
      </c>
      <c r="U261" s="337">
        <f t="shared" si="327"/>
        <v>1.0349999999999999</v>
      </c>
      <c r="V261" s="337">
        <f t="shared" si="327"/>
        <v>1.0349999999999999</v>
      </c>
      <c r="W261" s="337">
        <f t="shared" si="327"/>
        <v>3.1049999999999995</v>
      </c>
      <c r="X261" s="337">
        <f t="shared" si="327"/>
        <v>1.0349999999999999</v>
      </c>
      <c r="Y261" s="337">
        <f t="shared" si="327"/>
        <v>1.0349999999999999</v>
      </c>
      <c r="Z261" s="337">
        <f t="shared" si="327"/>
        <v>1.0349999999999999</v>
      </c>
      <c r="AA261" s="337">
        <f t="shared" si="327"/>
        <v>3.1049999999999995</v>
      </c>
      <c r="AB261" s="337">
        <f t="shared" si="327"/>
        <v>12.419999999999998</v>
      </c>
    </row>
    <row r="262" spans="1:28" hidden="1" x14ac:dyDescent="0.25">
      <c r="B262" s="325">
        <v>4</v>
      </c>
      <c r="C262" s="326" t="s">
        <v>118</v>
      </c>
      <c r="D262" s="337"/>
      <c r="E262" s="337">
        <f t="shared" si="328"/>
        <v>1.6076999999999999</v>
      </c>
      <c r="F262" s="337">
        <f t="shared" si="327"/>
        <v>4.8388499999999999</v>
      </c>
      <c r="G262" s="337">
        <f t="shared" si="327"/>
        <v>1.6662000000000001</v>
      </c>
      <c r="H262" s="337">
        <f t="shared" si="327"/>
        <v>0.35099999999999998</v>
      </c>
      <c r="I262" s="337">
        <f t="shared" si="327"/>
        <v>0.35099999999999998</v>
      </c>
      <c r="J262" s="337">
        <f t="shared" si="327"/>
        <v>2.3681999999999999</v>
      </c>
      <c r="K262" s="337">
        <f t="shared" si="327"/>
        <v>16.841699999999999</v>
      </c>
      <c r="L262" s="337">
        <f t="shared" si="327"/>
        <v>1.0349999999999999</v>
      </c>
      <c r="M262" s="337">
        <f t="shared" si="327"/>
        <v>1.0349999999999999</v>
      </c>
      <c r="N262" s="337">
        <f t="shared" si="327"/>
        <v>1.0349999999999999</v>
      </c>
      <c r="O262" s="337">
        <f t="shared" si="327"/>
        <v>3.1049999999999995</v>
      </c>
      <c r="P262" s="337">
        <f t="shared" si="327"/>
        <v>1.0349999999999999</v>
      </c>
      <c r="Q262" s="337">
        <f t="shared" si="327"/>
        <v>1.0349999999999999</v>
      </c>
      <c r="R262" s="337">
        <f t="shared" si="327"/>
        <v>1.0349999999999999</v>
      </c>
      <c r="S262" s="337">
        <f t="shared" si="327"/>
        <v>3.1049999999999995</v>
      </c>
      <c r="T262" s="337">
        <f t="shared" si="327"/>
        <v>1.0349999999999999</v>
      </c>
      <c r="U262" s="337">
        <f t="shared" si="327"/>
        <v>1.0349999999999999</v>
      </c>
      <c r="V262" s="337">
        <f t="shared" si="327"/>
        <v>1.0349999999999999</v>
      </c>
      <c r="W262" s="337">
        <f t="shared" si="327"/>
        <v>3.1049999999999995</v>
      </c>
      <c r="X262" s="337">
        <f t="shared" si="327"/>
        <v>1.0349999999999999</v>
      </c>
      <c r="Y262" s="337">
        <f t="shared" si="327"/>
        <v>1.0349999999999999</v>
      </c>
      <c r="Z262" s="337">
        <f t="shared" si="327"/>
        <v>1.0349999999999999</v>
      </c>
      <c r="AA262" s="337">
        <f t="shared" si="327"/>
        <v>3.1049999999999995</v>
      </c>
      <c r="AB262" s="337">
        <f t="shared" si="327"/>
        <v>12.419999999999998</v>
      </c>
    </row>
    <row r="263" spans="1:28" hidden="1" x14ac:dyDescent="0.25">
      <c r="B263" s="325">
        <v>5</v>
      </c>
      <c r="C263" s="326" t="s">
        <v>121</v>
      </c>
      <c r="D263" s="337"/>
      <c r="E263" s="337">
        <f t="shared" si="328"/>
        <v>0</v>
      </c>
      <c r="F263" s="337">
        <f t="shared" si="327"/>
        <v>0</v>
      </c>
      <c r="G263" s="337">
        <f t="shared" si="327"/>
        <v>0</v>
      </c>
      <c r="H263" s="337">
        <f t="shared" si="327"/>
        <v>0</v>
      </c>
      <c r="I263" s="337">
        <f t="shared" si="327"/>
        <v>0</v>
      </c>
      <c r="J263" s="337">
        <f t="shared" si="327"/>
        <v>0</v>
      </c>
      <c r="K263" s="337">
        <f t="shared" si="327"/>
        <v>0</v>
      </c>
      <c r="L263" s="337">
        <f t="shared" si="327"/>
        <v>0</v>
      </c>
      <c r="M263" s="337">
        <f t="shared" si="327"/>
        <v>0</v>
      </c>
      <c r="N263" s="337">
        <f t="shared" si="327"/>
        <v>0</v>
      </c>
      <c r="O263" s="337">
        <f t="shared" si="327"/>
        <v>0</v>
      </c>
      <c r="P263" s="337">
        <f t="shared" si="327"/>
        <v>0</v>
      </c>
      <c r="Q263" s="337">
        <f t="shared" si="327"/>
        <v>0</v>
      </c>
      <c r="R263" s="337">
        <f t="shared" si="327"/>
        <v>0</v>
      </c>
      <c r="S263" s="337">
        <f t="shared" si="327"/>
        <v>0</v>
      </c>
      <c r="T263" s="337">
        <f t="shared" si="327"/>
        <v>0</v>
      </c>
      <c r="U263" s="337">
        <f t="shared" si="327"/>
        <v>0</v>
      </c>
      <c r="V263" s="337">
        <f t="shared" si="327"/>
        <v>0</v>
      </c>
      <c r="W263" s="337">
        <f t="shared" si="327"/>
        <v>0</v>
      </c>
      <c r="X263" s="337">
        <f t="shared" si="327"/>
        <v>0</v>
      </c>
      <c r="Y263" s="337">
        <f t="shared" si="327"/>
        <v>0</v>
      </c>
      <c r="Z263" s="337">
        <f t="shared" si="327"/>
        <v>0</v>
      </c>
      <c r="AA263" s="337">
        <f t="shared" si="327"/>
        <v>0</v>
      </c>
      <c r="AB263" s="337">
        <f t="shared" si="327"/>
        <v>0</v>
      </c>
    </row>
    <row r="264" spans="1:28" hidden="1" x14ac:dyDescent="0.25">
      <c r="B264" s="325">
        <v>6</v>
      </c>
      <c r="C264" s="326" t="s">
        <v>122</v>
      </c>
      <c r="D264" s="337"/>
      <c r="E264" s="337">
        <f t="shared" si="328"/>
        <v>0</v>
      </c>
      <c r="F264" s="337">
        <f t="shared" si="327"/>
        <v>0</v>
      </c>
      <c r="G264" s="337">
        <f t="shared" si="327"/>
        <v>0</v>
      </c>
      <c r="H264" s="337">
        <f t="shared" si="327"/>
        <v>0</v>
      </c>
      <c r="I264" s="337">
        <f t="shared" si="327"/>
        <v>0</v>
      </c>
      <c r="J264" s="337">
        <f t="shared" si="327"/>
        <v>0</v>
      </c>
      <c r="K264" s="337">
        <f t="shared" si="327"/>
        <v>0</v>
      </c>
      <c r="L264" s="337">
        <f t="shared" si="327"/>
        <v>0</v>
      </c>
      <c r="M264" s="337">
        <f t="shared" si="327"/>
        <v>0</v>
      </c>
      <c r="N264" s="337">
        <f t="shared" si="327"/>
        <v>0</v>
      </c>
      <c r="O264" s="337">
        <f t="shared" si="327"/>
        <v>0</v>
      </c>
      <c r="P264" s="337">
        <f t="shared" si="327"/>
        <v>0</v>
      </c>
      <c r="Q264" s="337">
        <f t="shared" si="327"/>
        <v>0</v>
      </c>
      <c r="R264" s="337">
        <f t="shared" si="327"/>
        <v>0</v>
      </c>
      <c r="S264" s="337">
        <f t="shared" si="327"/>
        <v>0</v>
      </c>
      <c r="T264" s="337">
        <f t="shared" si="327"/>
        <v>0</v>
      </c>
      <c r="U264" s="337">
        <f t="shared" si="327"/>
        <v>0</v>
      </c>
      <c r="V264" s="337">
        <f t="shared" si="327"/>
        <v>0</v>
      </c>
      <c r="W264" s="337">
        <f t="shared" si="327"/>
        <v>0</v>
      </c>
      <c r="X264" s="337">
        <f t="shared" si="327"/>
        <v>0</v>
      </c>
      <c r="Y264" s="337">
        <f t="shared" si="327"/>
        <v>0</v>
      </c>
      <c r="Z264" s="337">
        <f t="shared" si="327"/>
        <v>0</v>
      </c>
      <c r="AA264" s="337">
        <f t="shared" si="327"/>
        <v>0</v>
      </c>
      <c r="AB264" s="337">
        <f t="shared" si="327"/>
        <v>0</v>
      </c>
    </row>
    <row r="265" spans="1:28" x14ac:dyDescent="0.25">
      <c r="E265" s="182"/>
      <c r="F265" s="169"/>
      <c r="G265" s="182"/>
      <c r="H265" s="182"/>
      <c r="I265" s="182"/>
      <c r="J265" s="169"/>
      <c r="K265" s="55"/>
      <c r="L265" s="55"/>
      <c r="M265" s="55"/>
      <c r="N265" s="55"/>
      <c r="O265" s="278"/>
      <c r="P265" s="55"/>
      <c r="Q265" s="55"/>
      <c r="R265" s="55"/>
      <c r="S265" s="55"/>
      <c r="T265" s="55"/>
      <c r="U265" s="55"/>
      <c r="V265" s="55"/>
      <c r="W265" s="55"/>
      <c r="X265" s="55"/>
      <c r="Y265" s="55"/>
      <c r="Z265" s="55"/>
      <c r="AA265" s="55"/>
      <c r="AB265" s="55"/>
    </row>
    <row r="266" spans="1:28" x14ac:dyDescent="0.25">
      <c r="E266" s="182"/>
      <c r="F266" s="169"/>
      <c r="G266" s="182"/>
      <c r="H266" s="182"/>
      <c r="I266" s="182"/>
      <c r="J266" s="169"/>
      <c r="K266" s="55"/>
      <c r="L266" s="55"/>
      <c r="M266" s="55"/>
      <c r="N266" s="55"/>
      <c r="O266" s="278"/>
      <c r="P266" s="55"/>
      <c r="Q266" s="55"/>
      <c r="R266" s="55"/>
      <c r="S266" s="55"/>
      <c r="T266" s="55"/>
      <c r="U266" s="55"/>
      <c r="V266" s="55"/>
      <c r="W266" s="55"/>
      <c r="X266" s="55"/>
      <c r="Y266" s="55"/>
      <c r="Z266" s="55"/>
      <c r="AA266" s="55"/>
      <c r="AB266" s="55"/>
    </row>
    <row r="267" spans="1:28" x14ac:dyDescent="0.25">
      <c r="E267" s="182"/>
      <c r="F267" s="169"/>
      <c r="G267" s="182"/>
      <c r="H267" s="182"/>
      <c r="I267" s="182"/>
      <c r="J267" s="169"/>
      <c r="K267" s="55"/>
      <c r="L267" s="55"/>
      <c r="M267" s="55"/>
      <c r="N267" s="55"/>
      <c r="O267" s="278"/>
      <c r="P267" s="55"/>
      <c r="Q267" s="55"/>
      <c r="R267" s="55"/>
      <c r="S267" s="55"/>
      <c r="T267" s="55"/>
      <c r="U267" s="55"/>
      <c r="V267" s="55"/>
      <c r="W267" s="55"/>
      <c r="X267" s="55"/>
      <c r="Y267" s="55"/>
      <c r="Z267" s="55"/>
      <c r="AA267" s="55"/>
      <c r="AB267" s="55"/>
    </row>
    <row r="268" spans="1:28" x14ac:dyDescent="0.25">
      <c r="E268" s="182"/>
      <c r="F268" s="169"/>
      <c r="G268" s="182"/>
      <c r="H268" s="182"/>
      <c r="I268" s="182"/>
      <c r="J268" s="169"/>
      <c r="K268" s="55"/>
      <c r="L268" s="55"/>
      <c r="M268" s="55"/>
      <c r="N268" s="55"/>
      <c r="O268" s="278"/>
      <c r="P268" s="55"/>
      <c r="Q268" s="55"/>
      <c r="R268" s="55"/>
      <c r="S268" s="55"/>
      <c r="T268" s="55"/>
      <c r="U268" s="55"/>
      <c r="V268" s="55"/>
      <c r="W268" s="55"/>
      <c r="X268" s="55"/>
      <c r="Y268" s="55"/>
      <c r="Z268" s="55"/>
      <c r="AA268" s="55"/>
      <c r="AB268" s="55"/>
    </row>
    <row r="269" spans="1:28" x14ac:dyDescent="0.25">
      <c r="E269" s="182"/>
      <c r="F269" s="169"/>
      <c r="G269" s="182"/>
      <c r="H269" s="182"/>
      <c r="I269" s="182"/>
      <c r="J269" s="169"/>
      <c r="K269" s="55"/>
      <c r="L269" s="55"/>
      <c r="M269" s="55"/>
      <c r="N269" s="55"/>
      <c r="O269" s="278"/>
      <c r="P269" s="55"/>
      <c r="Q269" s="55"/>
      <c r="R269" s="55"/>
      <c r="S269" s="55"/>
      <c r="T269" s="55"/>
      <c r="U269" s="55"/>
      <c r="V269" s="55"/>
      <c r="W269" s="55"/>
      <c r="X269" s="55"/>
      <c r="Y269" s="55"/>
      <c r="Z269" s="55"/>
      <c r="AA269" s="55"/>
      <c r="AB269" s="55"/>
    </row>
    <row r="270" spans="1:28" x14ac:dyDescent="0.25">
      <c r="E270" s="182"/>
      <c r="F270" s="169"/>
      <c r="G270" s="182"/>
      <c r="H270" s="182"/>
      <c r="I270" s="182"/>
      <c r="J270" s="169"/>
      <c r="K270" s="55"/>
      <c r="L270" s="55"/>
      <c r="M270" s="55"/>
      <c r="N270" s="55"/>
      <c r="O270" s="278"/>
      <c r="P270" s="55"/>
      <c r="Q270" s="55"/>
      <c r="R270" s="55"/>
      <c r="S270" s="55"/>
      <c r="T270" s="55"/>
      <c r="U270" s="55"/>
      <c r="V270" s="55"/>
      <c r="W270" s="55"/>
      <c r="X270" s="55"/>
      <c r="Y270" s="55"/>
      <c r="Z270" s="55"/>
      <c r="AA270" s="55"/>
      <c r="AB270" s="55"/>
    </row>
    <row r="271" spans="1:28" x14ac:dyDescent="0.25">
      <c r="E271" s="182"/>
      <c r="F271" s="169"/>
      <c r="G271" s="182"/>
      <c r="H271" s="182"/>
      <c r="I271" s="182"/>
      <c r="J271" s="169"/>
      <c r="K271" s="55"/>
      <c r="L271" s="55"/>
      <c r="M271" s="55"/>
      <c r="N271" s="55"/>
      <c r="O271" s="278"/>
      <c r="P271" s="55"/>
      <c r="Q271" s="55"/>
      <c r="R271" s="55"/>
      <c r="S271" s="55"/>
      <c r="T271" s="55"/>
      <c r="U271" s="55"/>
      <c r="V271" s="55"/>
      <c r="W271" s="55"/>
      <c r="X271" s="55"/>
      <c r="Y271" s="55"/>
      <c r="Z271" s="55"/>
      <c r="AA271" s="55"/>
      <c r="AB271" s="55"/>
    </row>
    <row r="272" spans="1:28" x14ac:dyDescent="0.25">
      <c r="E272" s="182"/>
      <c r="F272" s="169"/>
      <c r="G272" s="182"/>
      <c r="H272" s="182"/>
      <c r="I272" s="182"/>
      <c r="J272" s="169"/>
      <c r="K272" s="55"/>
      <c r="L272" s="55"/>
      <c r="M272" s="55"/>
      <c r="N272" s="55"/>
      <c r="O272" s="278"/>
      <c r="P272" s="55"/>
      <c r="Q272" s="55"/>
      <c r="R272" s="55"/>
      <c r="S272" s="55"/>
      <c r="T272" s="55"/>
      <c r="U272" s="55"/>
      <c r="V272" s="55"/>
      <c r="W272" s="55"/>
      <c r="X272" s="55"/>
      <c r="Y272" s="55"/>
      <c r="Z272" s="55"/>
      <c r="AA272" s="55"/>
      <c r="AB272" s="55"/>
    </row>
    <row r="273" spans="5:28" x14ac:dyDescent="0.25">
      <c r="E273" s="182"/>
      <c r="F273" s="169"/>
      <c r="G273" s="182"/>
      <c r="H273" s="182"/>
      <c r="I273" s="182"/>
      <c r="J273" s="169"/>
      <c r="K273" s="55"/>
      <c r="L273" s="55"/>
      <c r="M273" s="55"/>
      <c r="N273" s="55"/>
      <c r="O273" s="278"/>
      <c r="P273" s="55"/>
      <c r="Q273" s="55"/>
      <c r="R273" s="55"/>
      <c r="S273" s="55"/>
      <c r="T273" s="55"/>
      <c r="U273" s="55"/>
      <c r="V273" s="55"/>
      <c r="W273" s="55"/>
      <c r="X273" s="55"/>
      <c r="Y273" s="55"/>
      <c r="Z273" s="55"/>
      <c r="AA273" s="55"/>
      <c r="AB273" s="55"/>
    </row>
    <row r="274" spans="5:28" x14ac:dyDescent="0.25">
      <c r="E274" s="182"/>
      <c r="F274" s="169"/>
      <c r="G274" s="182"/>
      <c r="H274" s="182"/>
      <c r="I274" s="182"/>
      <c r="J274" s="169"/>
      <c r="K274" s="55"/>
      <c r="L274" s="55"/>
      <c r="M274" s="55"/>
      <c r="N274" s="55"/>
      <c r="O274" s="278"/>
      <c r="P274" s="55"/>
      <c r="Q274" s="55"/>
      <c r="R274" s="55"/>
      <c r="S274" s="55"/>
      <c r="T274" s="55"/>
      <c r="U274" s="55"/>
      <c r="V274" s="55"/>
      <c r="W274" s="55"/>
      <c r="X274" s="55"/>
      <c r="Y274" s="55"/>
      <c r="Z274" s="55"/>
      <c r="AA274" s="55"/>
      <c r="AB274" s="55"/>
    </row>
    <row r="275" spans="5:28" x14ac:dyDescent="0.25">
      <c r="E275" s="182"/>
      <c r="F275" s="169"/>
      <c r="G275" s="182"/>
      <c r="H275" s="182"/>
      <c r="I275" s="182"/>
      <c r="J275" s="169"/>
      <c r="K275" s="55"/>
      <c r="L275" s="55"/>
      <c r="M275" s="55"/>
      <c r="N275" s="55"/>
      <c r="O275" s="278"/>
      <c r="P275" s="55"/>
      <c r="Q275" s="55"/>
      <c r="R275" s="55"/>
      <c r="S275" s="55"/>
      <c r="T275" s="55"/>
      <c r="U275" s="55"/>
      <c r="V275" s="55"/>
      <c r="W275" s="55"/>
      <c r="X275" s="55"/>
      <c r="Y275" s="55"/>
      <c r="Z275" s="55"/>
      <c r="AA275" s="55"/>
      <c r="AB275" s="55"/>
    </row>
  </sheetData>
  <autoFilter ref="A2:AB264" xr:uid="{10EC381E-D016-4CAC-A22E-ABEDE17BF089}">
    <filterColumn colId="2">
      <colorFilter dxfId="8"/>
    </filterColumn>
  </autoFilter>
  <mergeCells count="2">
    <mergeCell ref="A219:D219"/>
    <mergeCell ref="B222:C222"/>
  </mergeCells>
  <phoneticPr fontId="2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0CA25-708B-4BA6-B268-A5894213E73F}">
  <sheetPr filterMode="1"/>
  <dimension ref="A1:AD372"/>
  <sheetViews>
    <sheetView zoomScale="55" zoomScaleNormal="55" workbookViewId="0">
      <pane xSplit="4" ySplit="3" topLeftCell="E289" activePane="bottomRight" state="frozen"/>
      <selection pane="topRight" activeCell="E1" sqref="E1"/>
      <selection pane="bottomLeft" activeCell="A4" sqref="A4"/>
      <selection pane="bottomRight" activeCell="N335" sqref="N335"/>
    </sheetView>
  </sheetViews>
  <sheetFormatPr defaultColWidth="9.140625" defaultRowHeight="16.5" x14ac:dyDescent="0.25"/>
  <cols>
    <col min="1" max="1" width="5.42578125" style="58" customWidth="1"/>
    <col min="2" max="2" width="11.7109375" style="54" customWidth="1"/>
    <col min="3" max="3" width="56.85546875" style="55" customWidth="1"/>
    <col min="4" max="4" width="12.85546875" style="54" customWidth="1"/>
    <col min="5" max="10" width="10.28515625" style="98" customWidth="1"/>
    <col min="11" max="11" width="11.28515625" style="54" customWidth="1"/>
    <col min="12" max="27" width="10.28515625" style="54" customWidth="1"/>
    <col min="28" max="28" width="11.7109375" style="54" customWidth="1"/>
    <col min="29" max="29" width="9.140625" style="54"/>
    <col min="30" max="30" width="11.28515625" style="54" bestFit="1" customWidth="1"/>
    <col min="31" max="16384" width="9.140625" style="54"/>
  </cols>
  <sheetData>
    <row r="1" spans="1:30" ht="30.6" customHeight="1" x14ac:dyDescent="0.25">
      <c r="A1" s="144" t="s">
        <v>242</v>
      </c>
      <c r="D1" s="142"/>
      <c r="E1" s="140">
        <v>26</v>
      </c>
      <c r="F1" s="105"/>
      <c r="G1" s="140">
        <v>27</v>
      </c>
      <c r="H1" s="140">
        <v>25</v>
      </c>
      <c r="I1" s="140">
        <v>27</v>
      </c>
      <c r="J1" s="106"/>
      <c r="N1" s="55"/>
      <c r="O1" s="286"/>
      <c r="P1" s="286"/>
      <c r="Q1" s="55"/>
      <c r="R1" s="55"/>
      <c r="S1" s="286"/>
      <c r="T1" s="55"/>
      <c r="U1" s="360"/>
      <c r="V1" s="55"/>
      <c r="W1" s="55"/>
      <c r="X1" s="55"/>
      <c r="Y1" s="55"/>
      <c r="Z1" s="55"/>
      <c r="AA1" s="55"/>
      <c r="AB1" s="55"/>
    </row>
    <row r="2" spans="1:30" s="246" customFormat="1" ht="43.5" customHeight="1" x14ac:dyDescent="0.25">
      <c r="A2" s="244"/>
      <c r="B2" s="244"/>
      <c r="C2" s="244"/>
      <c r="D2" s="245" t="s">
        <v>111</v>
      </c>
      <c r="E2" s="285" t="s">
        <v>106</v>
      </c>
      <c r="F2" s="171" t="s">
        <v>205</v>
      </c>
      <c r="G2" s="285" t="s">
        <v>107</v>
      </c>
      <c r="H2" s="285" t="s">
        <v>108</v>
      </c>
      <c r="I2" s="285" t="s">
        <v>109</v>
      </c>
      <c r="J2" s="171" t="s">
        <v>110</v>
      </c>
      <c r="K2" s="171" t="s">
        <v>228</v>
      </c>
      <c r="L2" s="392" t="s">
        <v>219</v>
      </c>
      <c r="M2" s="392" t="s">
        <v>220</v>
      </c>
      <c r="N2" s="392" t="s">
        <v>221</v>
      </c>
      <c r="O2" s="392" t="s">
        <v>16</v>
      </c>
      <c r="P2" s="392" t="s">
        <v>222</v>
      </c>
      <c r="Q2" s="392" t="s">
        <v>223</v>
      </c>
      <c r="R2" s="392" t="s">
        <v>224</v>
      </c>
      <c r="S2" s="392" t="s">
        <v>20</v>
      </c>
      <c r="T2" s="392" t="s">
        <v>225</v>
      </c>
      <c r="U2" s="392" t="s">
        <v>226</v>
      </c>
      <c r="V2" s="218" t="s">
        <v>106</v>
      </c>
      <c r="W2" s="218" t="s">
        <v>24</v>
      </c>
      <c r="X2" s="218" t="s">
        <v>107</v>
      </c>
      <c r="Y2" s="218" t="s">
        <v>108</v>
      </c>
      <c r="Z2" s="218" t="s">
        <v>109</v>
      </c>
      <c r="AA2" s="218" t="s">
        <v>28</v>
      </c>
      <c r="AB2" s="219" t="s">
        <v>227</v>
      </c>
    </row>
    <row r="3" spans="1:30" s="56" customFormat="1" ht="19.5" customHeight="1" x14ac:dyDescent="0.2">
      <c r="A3" s="411" t="s">
        <v>30</v>
      </c>
      <c r="B3" s="412"/>
      <c r="C3" s="208" t="s">
        <v>31</v>
      </c>
      <c r="D3" s="259"/>
      <c r="E3" s="259">
        <f>E4+E14+E24+E34+E44+E54+E64+E74+E84</f>
        <v>64.954109000000003</v>
      </c>
      <c r="F3" s="259">
        <f t="shared" ref="F3:J3" si="0">F4+F14+F24+F34+F44+F54+F64+F74+F84</f>
        <v>189.73113800000004</v>
      </c>
      <c r="G3" s="259">
        <f t="shared" si="0"/>
        <v>50.849733999999998</v>
      </c>
      <c r="H3" s="259">
        <f t="shared" si="0"/>
        <v>55.161019999999994</v>
      </c>
      <c r="I3" s="259">
        <f t="shared" si="0"/>
        <v>61.883753999999996</v>
      </c>
      <c r="J3" s="259">
        <f t="shared" si="0"/>
        <v>167.894508</v>
      </c>
      <c r="K3" s="259">
        <f t="shared" ref="K3:O3" si="1">K4+K14+K24+K34+K44+K54+K64+K74+K84</f>
        <v>694.2385109999999</v>
      </c>
      <c r="L3" s="251">
        <f t="shared" si="1"/>
        <v>47.261566074074082</v>
      </c>
      <c r="M3" s="251">
        <f>M4+M14+M24+M34+M44+M54+M64+M74+M84</f>
        <v>43.012690888888891</v>
      </c>
      <c r="N3" s="251">
        <f t="shared" si="1"/>
        <v>68.950521851851846</v>
      </c>
      <c r="O3" s="251">
        <f t="shared" si="1"/>
        <v>159.22477881481484</v>
      </c>
      <c r="P3" s="251">
        <f t="shared" ref="P3:R3" si="2">P4+P14+P24+P34+P44+P54+P64+P74+P84</f>
        <v>61.401290148148149</v>
      </c>
      <c r="Q3" s="251">
        <f t="shared" si="2"/>
        <v>70.895249407407405</v>
      </c>
      <c r="R3" s="251">
        <f t="shared" si="2"/>
        <v>64.57072492592593</v>
      </c>
      <c r="S3" s="251">
        <f t="shared" ref="S3:V3" si="3">S4+S14+S24+S34+S44+S54+S64+S74+S84</f>
        <v>196.86726448148147</v>
      </c>
      <c r="T3" s="251">
        <f t="shared" si="3"/>
        <v>72.780626333333331</v>
      </c>
      <c r="U3" s="251">
        <f t="shared" si="3"/>
        <v>65.018425407407406</v>
      </c>
      <c r="V3" s="251">
        <f t="shared" si="3"/>
        <v>65.018425407407406</v>
      </c>
      <c r="W3" s="251">
        <f t="shared" ref="W3:Z3" si="4">W4+W14+W24+W34+W44+W54+W64+W74+W84</f>
        <v>202.81747714814816</v>
      </c>
      <c r="X3" s="251">
        <f t="shared" si="4"/>
        <v>65.018425407407406</v>
      </c>
      <c r="Y3" s="251">
        <f t="shared" si="4"/>
        <v>65.018425407407406</v>
      </c>
      <c r="Z3" s="251">
        <f t="shared" si="4"/>
        <v>65.018425407407406</v>
      </c>
      <c r="AA3" s="251">
        <f>AA4+AA14+AA24+AA34+AA44+AA54+AA64+AA74+AA84</f>
        <v>195.0552762222222</v>
      </c>
      <c r="AB3" s="251">
        <f>AB4+AB14+AB24+AB34+AB44+AB54+AB64+AB74+AB84</f>
        <v>753.96479666666664</v>
      </c>
    </row>
    <row r="4" spans="1:30" s="60" customFormat="1" ht="19.5" customHeight="1" x14ac:dyDescent="0.2">
      <c r="A4" s="420">
        <v>1</v>
      </c>
      <c r="B4" s="421" t="s">
        <v>32</v>
      </c>
      <c r="C4" s="422" t="s">
        <v>0</v>
      </c>
      <c r="D4" s="423">
        <f>SUM(D5:D13)</f>
        <v>1.0000000000000002</v>
      </c>
      <c r="E4" s="97">
        <f>'1.Danh muc CPHC'!EF8</f>
        <v>55.889530999999998</v>
      </c>
      <c r="F4" s="97">
        <f>'1.Danh muc CPHC'!EG8</f>
        <v>161.30651499999999</v>
      </c>
      <c r="G4" s="97">
        <f>'1.Danh muc CPHC'!EH8</f>
        <v>42.495748000000006</v>
      </c>
      <c r="H4" s="97">
        <f>'1.Danh muc CPHC'!EI8</f>
        <v>45.402934999999999</v>
      </c>
      <c r="I4" s="97">
        <f>'1.Danh muc CPHC'!EJ8</f>
        <v>45.001508000000001</v>
      </c>
      <c r="J4" s="97">
        <f>'1.Danh muc CPHC'!EK8</f>
        <v>132.90019100000001</v>
      </c>
      <c r="K4" s="97">
        <f>'1.Danh muc CPHC'!EL8</f>
        <v>559.82985299999996</v>
      </c>
      <c r="L4" s="97">
        <v>39.492424074074073</v>
      </c>
      <c r="M4" s="97">
        <v>35.47871388888889</v>
      </c>
      <c r="N4" s="97">
        <v>53.062851851851853</v>
      </c>
      <c r="O4" s="97">
        <f>SUM(L4:N4)</f>
        <v>128.03398981481482</v>
      </c>
      <c r="P4" s="97">
        <v>52.875173148148143</v>
      </c>
      <c r="Q4" s="97">
        <v>59.0380324074074</v>
      </c>
      <c r="R4" s="97">
        <v>50.174625925925923</v>
      </c>
      <c r="S4" s="442">
        <f>SUM(P4:R4)</f>
        <v>162.08783148148149</v>
      </c>
      <c r="T4" s="97">
        <v>56.63325833333333</v>
      </c>
      <c r="U4" s="97">
        <v>55.0380324074074</v>
      </c>
      <c r="V4" s="97">
        <v>55.0380324074074</v>
      </c>
      <c r="W4" s="214">
        <f>SUM(T4:V4)</f>
        <v>166.70932314814814</v>
      </c>
      <c r="X4" s="97">
        <v>55.0380324074074</v>
      </c>
      <c r="Y4" s="97">
        <v>55.0380324074074</v>
      </c>
      <c r="Z4" s="97">
        <v>55.0380324074074</v>
      </c>
      <c r="AA4" s="214">
        <f>SUM(X4:Z4)</f>
        <v>165.1140972222222</v>
      </c>
      <c r="AB4" s="214">
        <f>AA4+W4+S4+O4</f>
        <v>621.94524166666667</v>
      </c>
      <c r="AD4" s="386"/>
    </row>
    <row r="5" spans="1:30" s="50" customFormat="1" ht="19.5" hidden="1" customHeight="1" x14ac:dyDescent="0.2">
      <c r="A5" s="59"/>
      <c r="B5" s="51"/>
      <c r="C5" s="76" t="s">
        <v>113</v>
      </c>
      <c r="D5" s="57">
        <v>0.2</v>
      </c>
      <c r="E5" s="96">
        <f>E$4*$D5</f>
        <v>11.177906200000001</v>
      </c>
      <c r="F5" s="96">
        <f t="shared" ref="F5:I13" si="5">F$4*$D5</f>
        <v>32.261302999999998</v>
      </c>
      <c r="G5" s="96">
        <f t="shared" si="5"/>
        <v>8.4991496000000009</v>
      </c>
      <c r="H5" s="96">
        <f t="shared" si="5"/>
        <v>9.0805869999999995</v>
      </c>
      <c r="I5" s="96">
        <f t="shared" si="5"/>
        <v>9.0003016000000002</v>
      </c>
      <c r="J5" s="96">
        <f>SUM(G5:I5)</f>
        <v>26.580038200000001</v>
      </c>
      <c r="K5" s="96">
        <f>K$4*$D5</f>
        <v>111.96597059999999</v>
      </c>
      <c r="L5" s="217">
        <f t="shared" ref="L5:N13" si="6">L$4*$D5</f>
        <v>7.8984848148148146</v>
      </c>
      <c r="M5" s="217">
        <f t="shared" si="6"/>
        <v>7.0957427777777786</v>
      </c>
      <c r="N5" s="217">
        <f t="shared" si="6"/>
        <v>10.612570370370371</v>
      </c>
      <c r="O5" s="217">
        <f>SUM(L5:N5)</f>
        <v>25.606797962962965</v>
      </c>
      <c r="P5" s="215">
        <f t="shared" ref="P5:R13" si="7">P$4*$D5</f>
        <v>10.575034629629629</v>
      </c>
      <c r="Q5" s="215">
        <f t="shared" si="7"/>
        <v>11.80760648148148</v>
      </c>
      <c r="R5" s="215">
        <f t="shared" si="7"/>
        <v>10.034925185185186</v>
      </c>
      <c r="S5" s="215">
        <f>SUM(P5:R5)</f>
        <v>32.417566296296293</v>
      </c>
      <c r="T5" s="215">
        <f t="shared" ref="T5:V13" si="8">T$4*$D5</f>
        <v>11.326651666666667</v>
      </c>
      <c r="U5" s="215">
        <f t="shared" si="8"/>
        <v>11.007606481481481</v>
      </c>
      <c r="V5" s="215">
        <f t="shared" si="8"/>
        <v>11.007606481481481</v>
      </c>
      <c r="W5" s="215">
        <f>SUM(T5:V5)</f>
        <v>33.341864629629626</v>
      </c>
      <c r="X5" s="215">
        <f t="shared" ref="X5:Z13" si="9">X$4*$D5</f>
        <v>11.007606481481481</v>
      </c>
      <c r="Y5" s="215">
        <f t="shared" si="9"/>
        <v>11.007606481481481</v>
      </c>
      <c r="Z5" s="215">
        <f t="shared" si="9"/>
        <v>11.007606481481481</v>
      </c>
      <c r="AA5" s="215">
        <f>SUM(X5:Z5)</f>
        <v>33.022819444444444</v>
      </c>
      <c r="AB5" s="248">
        <f>AA5+W5+S5+O5</f>
        <v>124.38904833333331</v>
      </c>
    </row>
    <row r="6" spans="1:30" s="50" customFormat="1" ht="19.5" hidden="1" customHeight="1" x14ac:dyDescent="0.2">
      <c r="A6" s="59"/>
      <c r="B6" s="51"/>
      <c r="C6" s="76" t="s">
        <v>114</v>
      </c>
      <c r="D6" s="57">
        <v>0.2</v>
      </c>
      <c r="E6" s="96">
        <f t="shared" ref="E6:E13" si="10">E$4*$D6</f>
        <v>11.177906200000001</v>
      </c>
      <c r="F6" s="96">
        <f t="shared" si="5"/>
        <v>32.261302999999998</v>
      </c>
      <c r="G6" s="96">
        <f t="shared" si="5"/>
        <v>8.4991496000000009</v>
      </c>
      <c r="H6" s="96">
        <f t="shared" si="5"/>
        <v>9.0805869999999995</v>
      </c>
      <c r="I6" s="96">
        <f t="shared" si="5"/>
        <v>9.0003016000000002</v>
      </c>
      <c r="J6" s="96">
        <f t="shared" ref="J6:J23" si="11">SUM(G6:I6)</f>
        <v>26.580038200000001</v>
      </c>
      <c r="K6" s="96">
        <f t="shared" ref="K6:K13" si="12">K$4*$D6</f>
        <v>111.96597059999999</v>
      </c>
      <c r="L6" s="217">
        <f t="shared" si="6"/>
        <v>7.8984848148148146</v>
      </c>
      <c r="M6" s="217">
        <f t="shared" si="6"/>
        <v>7.0957427777777786</v>
      </c>
      <c r="N6" s="217">
        <f t="shared" si="6"/>
        <v>10.612570370370371</v>
      </c>
      <c r="O6" s="217">
        <f t="shared" ref="O6:O11" si="13">SUM(L6:N6)</f>
        <v>25.606797962962965</v>
      </c>
      <c r="P6" s="215">
        <f t="shared" si="7"/>
        <v>10.575034629629629</v>
      </c>
      <c r="Q6" s="215">
        <f t="shared" si="7"/>
        <v>11.80760648148148</v>
      </c>
      <c r="R6" s="215">
        <f t="shared" si="7"/>
        <v>10.034925185185186</v>
      </c>
      <c r="S6" s="215">
        <f t="shared" ref="S6:S11" si="14">SUM(P6:R6)</f>
        <v>32.417566296296293</v>
      </c>
      <c r="T6" s="215">
        <f t="shared" si="8"/>
        <v>11.326651666666667</v>
      </c>
      <c r="U6" s="215">
        <f t="shared" si="8"/>
        <v>11.007606481481481</v>
      </c>
      <c r="V6" s="215">
        <f t="shared" si="8"/>
        <v>11.007606481481481</v>
      </c>
      <c r="W6" s="215">
        <f t="shared" ref="W6:W11" si="15">SUM(T6:V6)</f>
        <v>33.341864629629626</v>
      </c>
      <c r="X6" s="215">
        <f t="shared" si="9"/>
        <v>11.007606481481481</v>
      </c>
      <c r="Y6" s="215">
        <f t="shared" si="9"/>
        <v>11.007606481481481</v>
      </c>
      <c r="Z6" s="215">
        <f t="shared" si="9"/>
        <v>11.007606481481481</v>
      </c>
      <c r="AA6" s="215">
        <f t="shared" ref="AA6:AA11" si="16">SUM(X6:Z6)</f>
        <v>33.022819444444444</v>
      </c>
      <c r="AB6" s="248">
        <f t="shared" ref="AB6:AB68" si="17">AA6+W6+S6+O6</f>
        <v>124.38904833333331</v>
      </c>
    </row>
    <row r="7" spans="1:30" s="50" customFormat="1" ht="19.5" hidden="1" customHeight="1" x14ac:dyDescent="0.2">
      <c r="A7" s="59"/>
      <c r="B7" s="51"/>
      <c r="C7" s="76" t="s">
        <v>117</v>
      </c>
      <c r="D7" s="57">
        <v>0.05</v>
      </c>
      <c r="E7" s="96">
        <f t="shared" si="10"/>
        <v>2.7944765500000002</v>
      </c>
      <c r="F7" s="96">
        <f t="shared" si="5"/>
        <v>8.0653257499999995</v>
      </c>
      <c r="G7" s="96">
        <f t="shared" si="5"/>
        <v>2.1247874000000002</v>
      </c>
      <c r="H7" s="96">
        <f t="shared" si="5"/>
        <v>2.2701467499999999</v>
      </c>
      <c r="I7" s="96">
        <f t="shared" si="5"/>
        <v>2.2500754000000001</v>
      </c>
      <c r="J7" s="96">
        <f t="shared" si="11"/>
        <v>6.6450095500000002</v>
      </c>
      <c r="K7" s="96">
        <f t="shared" si="12"/>
        <v>27.991492649999998</v>
      </c>
      <c r="L7" s="217">
        <f t="shared" si="6"/>
        <v>1.9746212037037036</v>
      </c>
      <c r="M7" s="217">
        <f t="shared" si="6"/>
        <v>1.7739356944444447</v>
      </c>
      <c r="N7" s="217">
        <f t="shared" si="6"/>
        <v>2.6531425925925927</v>
      </c>
      <c r="O7" s="217">
        <f t="shared" si="13"/>
        <v>6.4016994907407412</v>
      </c>
      <c r="P7" s="215">
        <f t="shared" si="7"/>
        <v>2.6437586574074072</v>
      </c>
      <c r="Q7" s="215">
        <f t="shared" si="7"/>
        <v>2.9519016203703701</v>
      </c>
      <c r="R7" s="215">
        <f t="shared" si="7"/>
        <v>2.5087312962962964</v>
      </c>
      <c r="S7" s="215">
        <f t="shared" si="14"/>
        <v>8.1043915740740733</v>
      </c>
      <c r="T7" s="215">
        <f t="shared" si="8"/>
        <v>2.8316629166666667</v>
      </c>
      <c r="U7" s="215">
        <f t="shared" si="8"/>
        <v>2.7519016203703703</v>
      </c>
      <c r="V7" s="215">
        <f t="shared" si="8"/>
        <v>2.7519016203703703</v>
      </c>
      <c r="W7" s="215">
        <f t="shared" si="15"/>
        <v>8.3354661574074065</v>
      </c>
      <c r="X7" s="215">
        <f t="shared" si="9"/>
        <v>2.7519016203703703</v>
      </c>
      <c r="Y7" s="215">
        <f t="shared" si="9"/>
        <v>2.7519016203703703</v>
      </c>
      <c r="Z7" s="215">
        <f t="shared" si="9"/>
        <v>2.7519016203703703</v>
      </c>
      <c r="AA7" s="215">
        <f t="shared" si="16"/>
        <v>8.255704861111111</v>
      </c>
      <c r="AB7" s="248">
        <f t="shared" si="17"/>
        <v>31.097262083333327</v>
      </c>
    </row>
    <row r="8" spans="1:30" s="50" customFormat="1" ht="19.5" hidden="1" customHeight="1" x14ac:dyDescent="0.2">
      <c r="A8" s="59"/>
      <c r="B8" s="51"/>
      <c r="C8" s="76" t="s">
        <v>118</v>
      </c>
      <c r="D8" s="57">
        <v>0.05</v>
      </c>
      <c r="E8" s="96">
        <f t="shared" si="10"/>
        <v>2.7944765500000002</v>
      </c>
      <c r="F8" s="96">
        <f t="shared" si="5"/>
        <v>8.0653257499999995</v>
      </c>
      <c r="G8" s="96">
        <f t="shared" si="5"/>
        <v>2.1247874000000002</v>
      </c>
      <c r="H8" s="96">
        <f t="shared" si="5"/>
        <v>2.2701467499999999</v>
      </c>
      <c r="I8" s="96">
        <f t="shared" si="5"/>
        <v>2.2500754000000001</v>
      </c>
      <c r="J8" s="96">
        <f t="shared" si="11"/>
        <v>6.6450095500000002</v>
      </c>
      <c r="K8" s="96">
        <f t="shared" si="12"/>
        <v>27.991492649999998</v>
      </c>
      <c r="L8" s="217">
        <f t="shared" si="6"/>
        <v>1.9746212037037036</v>
      </c>
      <c r="M8" s="217">
        <f t="shared" si="6"/>
        <v>1.7739356944444447</v>
      </c>
      <c r="N8" s="217">
        <f t="shared" si="6"/>
        <v>2.6531425925925927</v>
      </c>
      <c r="O8" s="217">
        <f t="shared" si="13"/>
        <v>6.4016994907407412</v>
      </c>
      <c r="P8" s="215">
        <f t="shared" si="7"/>
        <v>2.6437586574074072</v>
      </c>
      <c r="Q8" s="215">
        <f t="shared" si="7"/>
        <v>2.9519016203703701</v>
      </c>
      <c r="R8" s="215">
        <f t="shared" si="7"/>
        <v>2.5087312962962964</v>
      </c>
      <c r="S8" s="215">
        <f t="shared" si="14"/>
        <v>8.1043915740740733</v>
      </c>
      <c r="T8" s="215">
        <f t="shared" si="8"/>
        <v>2.8316629166666667</v>
      </c>
      <c r="U8" s="215">
        <f t="shared" si="8"/>
        <v>2.7519016203703703</v>
      </c>
      <c r="V8" s="215">
        <f t="shared" si="8"/>
        <v>2.7519016203703703</v>
      </c>
      <c r="W8" s="215">
        <f t="shared" si="15"/>
        <v>8.3354661574074065</v>
      </c>
      <c r="X8" s="215">
        <f t="shared" si="9"/>
        <v>2.7519016203703703</v>
      </c>
      <c r="Y8" s="215">
        <f t="shared" si="9"/>
        <v>2.7519016203703703</v>
      </c>
      <c r="Z8" s="215">
        <f t="shared" si="9"/>
        <v>2.7519016203703703</v>
      </c>
      <c r="AA8" s="215">
        <f t="shared" si="16"/>
        <v>8.255704861111111</v>
      </c>
      <c r="AB8" s="248">
        <f t="shared" si="17"/>
        <v>31.097262083333327</v>
      </c>
    </row>
    <row r="9" spans="1:30" s="50" customFormat="1" ht="19.5" hidden="1" customHeight="1" x14ac:dyDescent="0.2">
      <c r="A9" s="59"/>
      <c r="B9" s="51"/>
      <c r="C9" s="76" t="s">
        <v>121</v>
      </c>
      <c r="D9" s="57">
        <v>0.15</v>
      </c>
      <c r="E9" s="96">
        <f t="shared" si="10"/>
        <v>8.3834296500000001</v>
      </c>
      <c r="F9" s="96">
        <f t="shared" si="5"/>
        <v>24.195977249999999</v>
      </c>
      <c r="G9" s="96">
        <f t="shared" si="5"/>
        <v>6.3743622000000011</v>
      </c>
      <c r="H9" s="96">
        <f t="shared" si="5"/>
        <v>6.8104402500000001</v>
      </c>
      <c r="I9" s="96">
        <f t="shared" si="5"/>
        <v>6.7502262000000002</v>
      </c>
      <c r="J9" s="96">
        <f t="shared" si="11"/>
        <v>19.93502865</v>
      </c>
      <c r="K9" s="96">
        <f t="shared" si="12"/>
        <v>83.974477949999994</v>
      </c>
      <c r="L9" s="217">
        <f t="shared" si="6"/>
        <v>5.9238636111111109</v>
      </c>
      <c r="M9" s="217">
        <f t="shared" si="6"/>
        <v>5.3218070833333337</v>
      </c>
      <c r="N9" s="217">
        <f t="shared" si="6"/>
        <v>7.959427777777778</v>
      </c>
      <c r="O9" s="217">
        <f t="shared" si="13"/>
        <v>19.205098472222225</v>
      </c>
      <c r="P9" s="215">
        <f t="shared" si="7"/>
        <v>7.9312759722222212</v>
      </c>
      <c r="Q9" s="215">
        <f t="shared" si="7"/>
        <v>8.8557048611111089</v>
      </c>
      <c r="R9" s="215">
        <f t="shared" si="7"/>
        <v>7.526193888888888</v>
      </c>
      <c r="S9" s="215">
        <f t="shared" si="14"/>
        <v>24.313174722222218</v>
      </c>
      <c r="T9" s="215">
        <f t="shared" si="8"/>
        <v>8.4949887499999992</v>
      </c>
      <c r="U9" s="215">
        <f t="shared" si="8"/>
        <v>8.2557048611111092</v>
      </c>
      <c r="V9" s="215">
        <f t="shared" si="8"/>
        <v>8.2557048611111092</v>
      </c>
      <c r="W9" s="215">
        <f t="shared" si="15"/>
        <v>25.006398472222219</v>
      </c>
      <c r="X9" s="215">
        <f t="shared" si="9"/>
        <v>8.2557048611111092</v>
      </c>
      <c r="Y9" s="215">
        <f t="shared" si="9"/>
        <v>8.2557048611111092</v>
      </c>
      <c r="Z9" s="215">
        <f t="shared" si="9"/>
        <v>8.2557048611111092</v>
      </c>
      <c r="AA9" s="215">
        <f t="shared" si="16"/>
        <v>24.767114583333328</v>
      </c>
      <c r="AB9" s="248">
        <f t="shared" si="17"/>
        <v>93.291786250000001</v>
      </c>
    </row>
    <row r="10" spans="1:30" s="50" customFormat="1" ht="19.5" hidden="1" customHeight="1" x14ac:dyDescent="0.2">
      <c r="A10" s="59"/>
      <c r="B10" s="51"/>
      <c r="C10" s="76" t="s">
        <v>122</v>
      </c>
      <c r="D10" s="57">
        <v>0.15</v>
      </c>
      <c r="E10" s="96">
        <f t="shared" si="10"/>
        <v>8.3834296500000001</v>
      </c>
      <c r="F10" s="96">
        <f t="shared" si="5"/>
        <v>24.195977249999999</v>
      </c>
      <c r="G10" s="96">
        <f t="shared" si="5"/>
        <v>6.3743622000000011</v>
      </c>
      <c r="H10" s="96">
        <f t="shared" si="5"/>
        <v>6.8104402500000001</v>
      </c>
      <c r="I10" s="96">
        <f t="shared" si="5"/>
        <v>6.7502262000000002</v>
      </c>
      <c r="J10" s="96">
        <f t="shared" si="11"/>
        <v>19.93502865</v>
      </c>
      <c r="K10" s="96">
        <f t="shared" si="12"/>
        <v>83.974477949999994</v>
      </c>
      <c r="L10" s="217">
        <f t="shared" si="6"/>
        <v>5.9238636111111109</v>
      </c>
      <c r="M10" s="217">
        <f t="shared" si="6"/>
        <v>5.3218070833333337</v>
      </c>
      <c r="N10" s="217">
        <f t="shared" si="6"/>
        <v>7.959427777777778</v>
      </c>
      <c r="O10" s="217">
        <f t="shared" si="13"/>
        <v>19.205098472222225</v>
      </c>
      <c r="P10" s="215">
        <f t="shared" si="7"/>
        <v>7.9312759722222212</v>
      </c>
      <c r="Q10" s="215">
        <f t="shared" si="7"/>
        <v>8.8557048611111089</v>
      </c>
      <c r="R10" s="215">
        <f t="shared" si="7"/>
        <v>7.526193888888888</v>
      </c>
      <c r="S10" s="215">
        <f t="shared" si="14"/>
        <v>24.313174722222218</v>
      </c>
      <c r="T10" s="215">
        <f t="shared" si="8"/>
        <v>8.4949887499999992</v>
      </c>
      <c r="U10" s="215">
        <f t="shared" si="8"/>
        <v>8.2557048611111092</v>
      </c>
      <c r="V10" s="215">
        <f t="shared" si="8"/>
        <v>8.2557048611111092</v>
      </c>
      <c r="W10" s="215">
        <f t="shared" si="15"/>
        <v>25.006398472222219</v>
      </c>
      <c r="X10" s="215">
        <f t="shared" si="9"/>
        <v>8.2557048611111092</v>
      </c>
      <c r="Y10" s="215">
        <f t="shared" si="9"/>
        <v>8.2557048611111092</v>
      </c>
      <c r="Z10" s="215">
        <f t="shared" si="9"/>
        <v>8.2557048611111092</v>
      </c>
      <c r="AA10" s="215">
        <f t="shared" si="16"/>
        <v>24.767114583333328</v>
      </c>
      <c r="AB10" s="248">
        <f t="shared" si="17"/>
        <v>93.291786250000001</v>
      </c>
    </row>
    <row r="11" spans="1:30" s="50" customFormat="1" ht="19.5" hidden="1" customHeight="1" x14ac:dyDescent="0.2">
      <c r="A11" s="59"/>
      <c r="B11" s="51"/>
      <c r="C11" s="76" t="s">
        <v>125</v>
      </c>
      <c r="D11" s="57">
        <v>0.05</v>
      </c>
      <c r="E11" s="96">
        <f t="shared" si="10"/>
        <v>2.7944765500000002</v>
      </c>
      <c r="F11" s="96">
        <f t="shared" si="5"/>
        <v>8.0653257499999995</v>
      </c>
      <c r="G11" s="96">
        <f t="shared" si="5"/>
        <v>2.1247874000000002</v>
      </c>
      <c r="H11" s="96">
        <f t="shared" si="5"/>
        <v>2.2701467499999999</v>
      </c>
      <c r="I11" s="96">
        <f t="shared" si="5"/>
        <v>2.2500754000000001</v>
      </c>
      <c r="J11" s="96">
        <f t="shared" si="11"/>
        <v>6.6450095500000002</v>
      </c>
      <c r="K11" s="96">
        <f t="shared" si="12"/>
        <v>27.991492649999998</v>
      </c>
      <c r="L11" s="217">
        <f t="shared" si="6"/>
        <v>1.9746212037037036</v>
      </c>
      <c r="M11" s="217">
        <f t="shared" si="6"/>
        <v>1.7739356944444447</v>
      </c>
      <c r="N11" s="217">
        <f t="shared" si="6"/>
        <v>2.6531425925925927</v>
      </c>
      <c r="O11" s="217">
        <f t="shared" si="13"/>
        <v>6.4016994907407412</v>
      </c>
      <c r="P11" s="215">
        <f t="shared" si="7"/>
        <v>2.6437586574074072</v>
      </c>
      <c r="Q11" s="215">
        <f t="shared" si="7"/>
        <v>2.9519016203703701</v>
      </c>
      <c r="R11" s="215">
        <f t="shared" si="7"/>
        <v>2.5087312962962964</v>
      </c>
      <c r="S11" s="215">
        <f t="shared" si="14"/>
        <v>8.1043915740740733</v>
      </c>
      <c r="T11" s="215">
        <f t="shared" si="8"/>
        <v>2.8316629166666667</v>
      </c>
      <c r="U11" s="215">
        <f t="shared" si="8"/>
        <v>2.7519016203703703</v>
      </c>
      <c r="V11" s="215">
        <f t="shared" si="8"/>
        <v>2.7519016203703703</v>
      </c>
      <c r="W11" s="215">
        <f t="shared" si="15"/>
        <v>8.3354661574074065</v>
      </c>
      <c r="X11" s="215">
        <f t="shared" si="9"/>
        <v>2.7519016203703703</v>
      </c>
      <c r="Y11" s="215">
        <f t="shared" si="9"/>
        <v>2.7519016203703703</v>
      </c>
      <c r="Z11" s="215">
        <f t="shared" si="9"/>
        <v>2.7519016203703703</v>
      </c>
      <c r="AA11" s="215">
        <f t="shared" si="16"/>
        <v>8.255704861111111</v>
      </c>
      <c r="AB11" s="248">
        <f t="shared" si="17"/>
        <v>31.097262083333327</v>
      </c>
    </row>
    <row r="12" spans="1:30" s="50" customFormat="1" ht="19.5" hidden="1" customHeight="1" x14ac:dyDescent="0.2">
      <c r="A12" s="59"/>
      <c r="B12" s="51"/>
      <c r="C12" s="76" t="s">
        <v>126</v>
      </c>
      <c r="D12" s="57">
        <v>0.05</v>
      </c>
      <c r="E12" s="96">
        <f t="shared" si="10"/>
        <v>2.7944765500000002</v>
      </c>
      <c r="F12" s="96">
        <f t="shared" si="5"/>
        <v>8.0653257499999995</v>
      </c>
      <c r="G12" s="96">
        <f t="shared" si="5"/>
        <v>2.1247874000000002</v>
      </c>
      <c r="H12" s="96">
        <f t="shared" si="5"/>
        <v>2.2701467499999999</v>
      </c>
      <c r="I12" s="96">
        <f t="shared" si="5"/>
        <v>2.2500754000000001</v>
      </c>
      <c r="J12" s="96">
        <f>SUM(G12:I12)</f>
        <v>6.6450095500000002</v>
      </c>
      <c r="K12" s="96">
        <f t="shared" si="12"/>
        <v>27.991492649999998</v>
      </c>
      <c r="L12" s="217">
        <f t="shared" si="6"/>
        <v>1.9746212037037036</v>
      </c>
      <c r="M12" s="217">
        <f t="shared" si="6"/>
        <v>1.7739356944444447</v>
      </c>
      <c r="N12" s="217">
        <f t="shared" si="6"/>
        <v>2.6531425925925927</v>
      </c>
      <c r="O12" s="217">
        <f>SUM(L12:N12)</f>
        <v>6.4016994907407412</v>
      </c>
      <c r="P12" s="215">
        <f t="shared" si="7"/>
        <v>2.6437586574074072</v>
      </c>
      <c r="Q12" s="215">
        <f t="shared" si="7"/>
        <v>2.9519016203703701</v>
      </c>
      <c r="R12" s="215">
        <f t="shared" si="7"/>
        <v>2.5087312962962964</v>
      </c>
      <c r="S12" s="215">
        <f>SUM(P12:R12)</f>
        <v>8.1043915740740733</v>
      </c>
      <c r="T12" s="215">
        <f t="shared" si="8"/>
        <v>2.8316629166666667</v>
      </c>
      <c r="U12" s="215">
        <f t="shared" si="8"/>
        <v>2.7519016203703703</v>
      </c>
      <c r="V12" s="215">
        <f t="shared" si="8"/>
        <v>2.7519016203703703</v>
      </c>
      <c r="W12" s="215">
        <f>SUM(T12:V12)</f>
        <v>8.3354661574074065</v>
      </c>
      <c r="X12" s="215">
        <f t="shared" si="9"/>
        <v>2.7519016203703703</v>
      </c>
      <c r="Y12" s="215">
        <f t="shared" si="9"/>
        <v>2.7519016203703703</v>
      </c>
      <c r="Z12" s="215">
        <f t="shared" si="9"/>
        <v>2.7519016203703703</v>
      </c>
      <c r="AA12" s="215">
        <f>SUM(X12:Z12)</f>
        <v>8.255704861111111</v>
      </c>
      <c r="AB12" s="248">
        <f t="shared" si="17"/>
        <v>31.097262083333327</v>
      </c>
    </row>
    <row r="13" spans="1:30" s="50" customFormat="1" ht="19.5" hidden="1" customHeight="1" x14ac:dyDescent="0.2">
      <c r="A13" s="59"/>
      <c r="B13" s="51"/>
      <c r="C13" s="76" t="s">
        <v>127</v>
      </c>
      <c r="D13" s="57">
        <v>0.1</v>
      </c>
      <c r="E13" s="96">
        <f t="shared" si="10"/>
        <v>5.5889531000000003</v>
      </c>
      <c r="F13" s="96">
        <f t="shared" si="5"/>
        <v>16.130651499999999</v>
      </c>
      <c r="G13" s="96">
        <f t="shared" si="5"/>
        <v>4.2495748000000004</v>
      </c>
      <c r="H13" s="96">
        <f t="shared" si="5"/>
        <v>4.5402934999999998</v>
      </c>
      <c r="I13" s="96">
        <f t="shared" si="5"/>
        <v>4.5001508000000001</v>
      </c>
      <c r="J13" s="96">
        <f t="shared" si="11"/>
        <v>13.2900191</v>
      </c>
      <c r="K13" s="96">
        <f t="shared" si="12"/>
        <v>55.982985299999996</v>
      </c>
      <c r="L13" s="217">
        <f t="shared" si="6"/>
        <v>3.9492424074074073</v>
      </c>
      <c r="M13" s="217">
        <f t="shared" si="6"/>
        <v>3.5478713888888893</v>
      </c>
      <c r="N13" s="217">
        <f t="shared" si="6"/>
        <v>5.3062851851851853</v>
      </c>
      <c r="O13" s="217">
        <f t="shared" ref="O13" si="18">SUM(L13:N13)</f>
        <v>12.803398981481482</v>
      </c>
      <c r="P13" s="215">
        <f t="shared" si="7"/>
        <v>5.2875173148148145</v>
      </c>
      <c r="Q13" s="215">
        <f t="shared" si="7"/>
        <v>5.9038032407407401</v>
      </c>
      <c r="R13" s="215">
        <f t="shared" si="7"/>
        <v>5.0174625925925929</v>
      </c>
      <c r="S13" s="215">
        <f t="shared" ref="S13" si="19">SUM(P13:R13)</f>
        <v>16.208783148148147</v>
      </c>
      <c r="T13" s="215">
        <f t="shared" si="8"/>
        <v>5.6633258333333334</v>
      </c>
      <c r="U13" s="215">
        <f t="shared" si="8"/>
        <v>5.5038032407407407</v>
      </c>
      <c r="V13" s="215">
        <f t="shared" si="8"/>
        <v>5.5038032407407407</v>
      </c>
      <c r="W13" s="215">
        <f t="shared" ref="W13" si="20">SUM(T13:V13)</f>
        <v>16.670932314814813</v>
      </c>
      <c r="X13" s="215">
        <f t="shared" si="9"/>
        <v>5.5038032407407407</v>
      </c>
      <c r="Y13" s="215">
        <f t="shared" si="9"/>
        <v>5.5038032407407407</v>
      </c>
      <c r="Z13" s="215">
        <f t="shared" si="9"/>
        <v>5.5038032407407407</v>
      </c>
      <c r="AA13" s="215">
        <f t="shared" ref="AA13" si="21">SUM(X13:Z13)</f>
        <v>16.511409722222222</v>
      </c>
      <c r="AB13" s="248">
        <f t="shared" si="17"/>
        <v>62.194524166666653</v>
      </c>
    </row>
    <row r="14" spans="1:30" s="61" customFormat="1" ht="19.5" customHeight="1" x14ac:dyDescent="0.2">
      <c r="A14" s="430">
        <v>2</v>
      </c>
      <c r="B14" s="196" t="s">
        <v>33</v>
      </c>
      <c r="C14" s="431" t="s">
        <v>34</v>
      </c>
      <c r="D14" s="423">
        <f>SUM(D15:D23)</f>
        <v>1</v>
      </c>
      <c r="E14" s="97">
        <f>'1.Danh muc CPHC'!EF9</f>
        <v>0.04</v>
      </c>
      <c r="F14" s="97">
        <f>'1.Danh muc CPHC'!EG9</f>
        <v>0.12</v>
      </c>
      <c r="G14" s="97">
        <f>'1.Danh muc CPHC'!EH9</f>
        <v>0.04</v>
      </c>
      <c r="H14" s="97">
        <f>'1.Danh muc CPHC'!EI9</f>
        <v>0</v>
      </c>
      <c r="I14" s="97">
        <f>'1.Danh muc CPHC'!EJ9</f>
        <v>0</v>
      </c>
      <c r="J14" s="97">
        <f>'1.Danh muc CPHC'!EK9</f>
        <v>0.04</v>
      </c>
      <c r="K14" s="97">
        <f>'1.Danh muc CPHC'!EL9</f>
        <v>1.098776</v>
      </c>
      <c r="L14" s="97">
        <v>0</v>
      </c>
      <c r="M14" s="97">
        <v>0</v>
      </c>
      <c r="N14" s="97">
        <v>0</v>
      </c>
      <c r="O14" s="97">
        <f>SUM(L14:N14)</f>
        <v>0</v>
      </c>
      <c r="P14" s="97">
        <v>0</v>
      </c>
      <c r="Q14" s="97">
        <v>0</v>
      </c>
      <c r="R14" s="97">
        <v>0</v>
      </c>
      <c r="S14" s="442">
        <f>SUM(P14:R14)</f>
        <v>0</v>
      </c>
      <c r="T14" s="97">
        <v>0</v>
      </c>
      <c r="U14" s="442">
        <v>0</v>
      </c>
      <c r="V14" s="442">
        <v>0</v>
      </c>
      <c r="W14" s="442">
        <f>SUM(T14:V14)</f>
        <v>0</v>
      </c>
      <c r="X14" s="442">
        <v>0</v>
      </c>
      <c r="Y14" s="442">
        <v>0</v>
      </c>
      <c r="Z14" s="442">
        <v>0</v>
      </c>
      <c r="AA14" s="442">
        <f>SUM(X14:Z14)</f>
        <v>0</v>
      </c>
      <c r="AB14" s="214">
        <f t="shared" si="17"/>
        <v>0</v>
      </c>
      <c r="AD14" s="386"/>
    </row>
    <row r="15" spans="1:30" s="50" customFormat="1" ht="19.5" hidden="1" customHeight="1" x14ac:dyDescent="0.2">
      <c r="A15" s="59"/>
      <c r="B15" s="51"/>
      <c r="C15" s="76" t="s">
        <v>113</v>
      </c>
      <c r="D15" s="57">
        <v>0.25</v>
      </c>
      <c r="E15" s="96">
        <f>E$14*$D15</f>
        <v>0.01</v>
      </c>
      <c r="F15" s="96">
        <f t="shared" ref="F15:U23" si="22">F$14*$D15</f>
        <v>0.03</v>
      </c>
      <c r="G15" s="96">
        <f t="shared" si="22"/>
        <v>0.01</v>
      </c>
      <c r="H15" s="96">
        <f t="shared" si="22"/>
        <v>0</v>
      </c>
      <c r="I15" s="96">
        <f t="shared" si="22"/>
        <v>0</v>
      </c>
      <c r="J15" s="96">
        <f>SUM(G15:I15)</f>
        <v>0.01</v>
      </c>
      <c r="K15" s="96">
        <f t="shared" si="22"/>
        <v>0.27469399999999999</v>
      </c>
      <c r="L15" s="217">
        <f t="shared" si="22"/>
        <v>0</v>
      </c>
      <c r="M15" s="217">
        <f t="shared" si="22"/>
        <v>0</v>
      </c>
      <c r="N15" s="217">
        <f t="shared" si="22"/>
        <v>0</v>
      </c>
      <c r="O15" s="217">
        <f t="shared" ref="O15:O23" si="23">SUM(L15:N15)</f>
        <v>0</v>
      </c>
      <c r="P15" s="215">
        <f t="shared" si="22"/>
        <v>0</v>
      </c>
      <c r="Q15" s="215">
        <f t="shared" si="22"/>
        <v>0</v>
      </c>
      <c r="R15" s="215">
        <f t="shared" si="22"/>
        <v>0</v>
      </c>
      <c r="S15" s="215">
        <f t="shared" ref="S15:S23" si="24">SUM(P15:R15)</f>
        <v>0</v>
      </c>
      <c r="T15" s="215">
        <f t="shared" si="22"/>
        <v>0</v>
      </c>
      <c r="U15" s="215">
        <f t="shared" si="22"/>
        <v>0</v>
      </c>
      <c r="V15" s="215">
        <f t="shared" ref="T15:V23" si="25">V$14*$D15</f>
        <v>0</v>
      </c>
      <c r="W15" s="215">
        <f t="shared" ref="W15:W23" si="26">SUM(T15:V15)</f>
        <v>0</v>
      </c>
      <c r="X15" s="215">
        <f t="shared" ref="X15:Z23" si="27">X$14*$D15</f>
        <v>0</v>
      </c>
      <c r="Y15" s="215">
        <f t="shared" si="27"/>
        <v>0</v>
      </c>
      <c r="Z15" s="215">
        <f t="shared" si="27"/>
        <v>0</v>
      </c>
      <c r="AA15" s="215">
        <f t="shared" ref="AA15:AA23" si="28">SUM(X15:Z15)</f>
        <v>0</v>
      </c>
      <c r="AB15" s="248">
        <f t="shared" si="17"/>
        <v>0</v>
      </c>
    </row>
    <row r="16" spans="1:30" s="50" customFormat="1" ht="19.5" hidden="1" customHeight="1" x14ac:dyDescent="0.2">
      <c r="A16" s="59"/>
      <c r="B16" s="51"/>
      <c r="C16" s="76" t="s">
        <v>114</v>
      </c>
      <c r="D16" s="57">
        <v>0.25</v>
      </c>
      <c r="E16" s="96">
        <f t="shared" ref="E16:E23" si="29">E$14*$D16</f>
        <v>0.01</v>
      </c>
      <c r="F16" s="96">
        <f t="shared" si="22"/>
        <v>0.03</v>
      </c>
      <c r="G16" s="96">
        <f t="shared" si="22"/>
        <v>0.01</v>
      </c>
      <c r="H16" s="96">
        <f t="shared" si="22"/>
        <v>0</v>
      </c>
      <c r="I16" s="96">
        <f t="shared" si="22"/>
        <v>0</v>
      </c>
      <c r="J16" s="96">
        <f t="shared" si="11"/>
        <v>0.01</v>
      </c>
      <c r="K16" s="96">
        <f t="shared" si="22"/>
        <v>0.27469399999999999</v>
      </c>
      <c r="L16" s="217">
        <f t="shared" si="22"/>
        <v>0</v>
      </c>
      <c r="M16" s="217">
        <f t="shared" si="22"/>
        <v>0</v>
      </c>
      <c r="N16" s="217">
        <f t="shared" si="22"/>
        <v>0</v>
      </c>
      <c r="O16" s="217">
        <f t="shared" si="23"/>
        <v>0</v>
      </c>
      <c r="P16" s="215">
        <f t="shared" si="22"/>
        <v>0</v>
      </c>
      <c r="Q16" s="215">
        <f t="shared" si="22"/>
        <v>0</v>
      </c>
      <c r="R16" s="215">
        <f t="shared" si="22"/>
        <v>0</v>
      </c>
      <c r="S16" s="215">
        <f t="shared" si="24"/>
        <v>0</v>
      </c>
      <c r="T16" s="215">
        <f t="shared" si="25"/>
        <v>0</v>
      </c>
      <c r="U16" s="215">
        <f t="shared" si="25"/>
        <v>0</v>
      </c>
      <c r="V16" s="215">
        <f t="shared" si="25"/>
        <v>0</v>
      </c>
      <c r="W16" s="215">
        <f t="shared" si="26"/>
        <v>0</v>
      </c>
      <c r="X16" s="215">
        <f t="shared" si="27"/>
        <v>0</v>
      </c>
      <c r="Y16" s="215">
        <f t="shared" si="27"/>
        <v>0</v>
      </c>
      <c r="Z16" s="215">
        <f t="shared" si="27"/>
        <v>0</v>
      </c>
      <c r="AA16" s="215">
        <f t="shared" si="28"/>
        <v>0</v>
      </c>
      <c r="AB16" s="248">
        <f t="shared" si="17"/>
        <v>0</v>
      </c>
    </row>
    <row r="17" spans="1:30" s="50" customFormat="1" ht="19.5" hidden="1" customHeight="1" x14ac:dyDescent="0.2">
      <c r="A17" s="59"/>
      <c r="B17" s="51"/>
      <c r="C17" s="76" t="s">
        <v>117</v>
      </c>
      <c r="D17" s="57">
        <v>0.15</v>
      </c>
      <c r="E17" s="96">
        <f t="shared" si="29"/>
        <v>6.0000000000000001E-3</v>
      </c>
      <c r="F17" s="96">
        <f t="shared" si="22"/>
        <v>1.7999999999999999E-2</v>
      </c>
      <c r="G17" s="96">
        <f t="shared" si="22"/>
        <v>6.0000000000000001E-3</v>
      </c>
      <c r="H17" s="96">
        <f t="shared" si="22"/>
        <v>0</v>
      </c>
      <c r="I17" s="96">
        <f t="shared" si="22"/>
        <v>0</v>
      </c>
      <c r="J17" s="96">
        <f t="shared" si="11"/>
        <v>6.0000000000000001E-3</v>
      </c>
      <c r="K17" s="96">
        <f t="shared" si="22"/>
        <v>0.1648164</v>
      </c>
      <c r="L17" s="217">
        <f t="shared" si="22"/>
        <v>0</v>
      </c>
      <c r="M17" s="217">
        <f t="shared" si="22"/>
        <v>0</v>
      </c>
      <c r="N17" s="217">
        <f t="shared" si="22"/>
        <v>0</v>
      </c>
      <c r="O17" s="217">
        <f t="shared" si="23"/>
        <v>0</v>
      </c>
      <c r="P17" s="215">
        <f t="shared" si="22"/>
        <v>0</v>
      </c>
      <c r="Q17" s="215">
        <f t="shared" si="22"/>
        <v>0</v>
      </c>
      <c r="R17" s="215">
        <f t="shared" si="22"/>
        <v>0</v>
      </c>
      <c r="S17" s="215">
        <f t="shared" si="24"/>
        <v>0</v>
      </c>
      <c r="T17" s="215">
        <f t="shared" si="25"/>
        <v>0</v>
      </c>
      <c r="U17" s="215">
        <f t="shared" si="25"/>
        <v>0</v>
      </c>
      <c r="V17" s="215">
        <f t="shared" si="25"/>
        <v>0</v>
      </c>
      <c r="W17" s="215">
        <f t="shared" si="26"/>
        <v>0</v>
      </c>
      <c r="X17" s="215">
        <f t="shared" si="27"/>
        <v>0</v>
      </c>
      <c r="Y17" s="215">
        <f t="shared" si="27"/>
        <v>0</v>
      </c>
      <c r="Z17" s="215">
        <f t="shared" si="27"/>
        <v>0</v>
      </c>
      <c r="AA17" s="215">
        <f t="shared" si="28"/>
        <v>0</v>
      </c>
      <c r="AB17" s="248">
        <f t="shared" si="17"/>
        <v>0</v>
      </c>
    </row>
    <row r="18" spans="1:30" s="50" customFormat="1" ht="19.5" hidden="1" customHeight="1" x14ac:dyDescent="0.2">
      <c r="A18" s="59"/>
      <c r="B18" s="51"/>
      <c r="C18" s="76" t="s">
        <v>118</v>
      </c>
      <c r="D18" s="57">
        <v>0.15</v>
      </c>
      <c r="E18" s="96">
        <f t="shared" si="29"/>
        <v>6.0000000000000001E-3</v>
      </c>
      <c r="F18" s="96">
        <f t="shared" si="22"/>
        <v>1.7999999999999999E-2</v>
      </c>
      <c r="G18" s="96">
        <f t="shared" si="22"/>
        <v>6.0000000000000001E-3</v>
      </c>
      <c r="H18" s="96">
        <f t="shared" si="22"/>
        <v>0</v>
      </c>
      <c r="I18" s="96">
        <f t="shared" si="22"/>
        <v>0</v>
      </c>
      <c r="J18" s="96">
        <f>SUM(G18:I18)</f>
        <v>6.0000000000000001E-3</v>
      </c>
      <c r="K18" s="96">
        <f t="shared" si="22"/>
        <v>0.1648164</v>
      </c>
      <c r="L18" s="217">
        <f t="shared" si="22"/>
        <v>0</v>
      </c>
      <c r="M18" s="217">
        <f t="shared" si="22"/>
        <v>0</v>
      </c>
      <c r="N18" s="217">
        <f t="shared" si="22"/>
        <v>0</v>
      </c>
      <c r="O18" s="217">
        <f t="shared" si="23"/>
        <v>0</v>
      </c>
      <c r="P18" s="215">
        <f t="shared" si="22"/>
        <v>0</v>
      </c>
      <c r="Q18" s="215">
        <f t="shared" si="22"/>
        <v>0</v>
      </c>
      <c r="R18" s="215">
        <f t="shared" si="22"/>
        <v>0</v>
      </c>
      <c r="S18" s="215">
        <f t="shared" si="24"/>
        <v>0</v>
      </c>
      <c r="T18" s="215">
        <f t="shared" si="25"/>
        <v>0</v>
      </c>
      <c r="U18" s="215">
        <f t="shared" si="25"/>
        <v>0</v>
      </c>
      <c r="V18" s="215">
        <f t="shared" si="25"/>
        <v>0</v>
      </c>
      <c r="W18" s="215">
        <f t="shared" si="26"/>
        <v>0</v>
      </c>
      <c r="X18" s="215">
        <f t="shared" si="27"/>
        <v>0</v>
      </c>
      <c r="Y18" s="215">
        <f t="shared" si="27"/>
        <v>0</v>
      </c>
      <c r="Z18" s="215">
        <f t="shared" si="27"/>
        <v>0</v>
      </c>
      <c r="AA18" s="215">
        <f t="shared" si="28"/>
        <v>0</v>
      </c>
      <c r="AB18" s="248">
        <f t="shared" si="17"/>
        <v>0</v>
      </c>
    </row>
    <row r="19" spans="1:30" s="50" customFormat="1" ht="19.5" hidden="1" customHeight="1" x14ac:dyDescent="0.2">
      <c r="A19" s="59"/>
      <c r="B19" s="51"/>
      <c r="C19" s="76" t="s">
        <v>121</v>
      </c>
      <c r="D19" s="57">
        <v>0</v>
      </c>
      <c r="E19" s="96">
        <f t="shared" si="29"/>
        <v>0</v>
      </c>
      <c r="F19" s="96">
        <f t="shared" si="22"/>
        <v>0</v>
      </c>
      <c r="G19" s="96">
        <f t="shared" si="22"/>
        <v>0</v>
      </c>
      <c r="H19" s="96">
        <f t="shared" si="22"/>
        <v>0</v>
      </c>
      <c r="I19" s="96">
        <f t="shared" si="22"/>
        <v>0</v>
      </c>
      <c r="J19" s="96">
        <f t="shared" si="11"/>
        <v>0</v>
      </c>
      <c r="K19" s="96">
        <f t="shared" si="22"/>
        <v>0</v>
      </c>
      <c r="L19" s="217">
        <f t="shared" si="22"/>
        <v>0</v>
      </c>
      <c r="M19" s="217">
        <f t="shared" si="22"/>
        <v>0</v>
      </c>
      <c r="N19" s="217">
        <f t="shared" si="22"/>
        <v>0</v>
      </c>
      <c r="O19" s="217">
        <f t="shared" si="23"/>
        <v>0</v>
      </c>
      <c r="P19" s="215">
        <f t="shared" si="22"/>
        <v>0</v>
      </c>
      <c r="Q19" s="215">
        <f t="shared" si="22"/>
        <v>0</v>
      </c>
      <c r="R19" s="215">
        <f t="shared" si="22"/>
        <v>0</v>
      </c>
      <c r="S19" s="215">
        <f t="shared" si="24"/>
        <v>0</v>
      </c>
      <c r="T19" s="215">
        <f t="shared" si="25"/>
        <v>0</v>
      </c>
      <c r="U19" s="215">
        <f t="shared" si="25"/>
        <v>0</v>
      </c>
      <c r="V19" s="215">
        <f t="shared" si="25"/>
        <v>0</v>
      </c>
      <c r="W19" s="215">
        <f t="shared" si="26"/>
        <v>0</v>
      </c>
      <c r="X19" s="215">
        <f t="shared" si="27"/>
        <v>0</v>
      </c>
      <c r="Y19" s="215">
        <f t="shared" si="27"/>
        <v>0</v>
      </c>
      <c r="Z19" s="215">
        <f t="shared" si="27"/>
        <v>0</v>
      </c>
      <c r="AA19" s="215">
        <f t="shared" si="28"/>
        <v>0</v>
      </c>
      <c r="AB19" s="248">
        <f t="shared" si="17"/>
        <v>0</v>
      </c>
    </row>
    <row r="20" spans="1:30" s="50" customFormat="1" ht="19.5" hidden="1" customHeight="1" x14ac:dyDescent="0.2">
      <c r="A20" s="59"/>
      <c r="B20" s="51"/>
      <c r="C20" s="76" t="s">
        <v>122</v>
      </c>
      <c r="D20" s="57">
        <v>0</v>
      </c>
      <c r="E20" s="96">
        <f t="shared" si="29"/>
        <v>0</v>
      </c>
      <c r="F20" s="96">
        <f t="shared" si="22"/>
        <v>0</v>
      </c>
      <c r="G20" s="96">
        <f t="shared" si="22"/>
        <v>0</v>
      </c>
      <c r="H20" s="96">
        <f t="shared" si="22"/>
        <v>0</v>
      </c>
      <c r="I20" s="96">
        <f t="shared" si="22"/>
        <v>0</v>
      </c>
      <c r="J20" s="96">
        <f t="shared" si="11"/>
        <v>0</v>
      </c>
      <c r="K20" s="96">
        <f t="shared" si="22"/>
        <v>0</v>
      </c>
      <c r="L20" s="217">
        <f t="shared" si="22"/>
        <v>0</v>
      </c>
      <c r="M20" s="217">
        <f t="shared" si="22"/>
        <v>0</v>
      </c>
      <c r="N20" s="217">
        <f t="shared" si="22"/>
        <v>0</v>
      </c>
      <c r="O20" s="217">
        <f t="shared" si="23"/>
        <v>0</v>
      </c>
      <c r="P20" s="215">
        <f t="shared" si="22"/>
        <v>0</v>
      </c>
      <c r="Q20" s="215">
        <f t="shared" si="22"/>
        <v>0</v>
      </c>
      <c r="R20" s="215">
        <f t="shared" si="22"/>
        <v>0</v>
      </c>
      <c r="S20" s="215">
        <f t="shared" si="24"/>
        <v>0</v>
      </c>
      <c r="T20" s="215">
        <f t="shared" si="25"/>
        <v>0</v>
      </c>
      <c r="U20" s="215">
        <f t="shared" si="25"/>
        <v>0</v>
      </c>
      <c r="V20" s="215">
        <f t="shared" si="25"/>
        <v>0</v>
      </c>
      <c r="W20" s="215">
        <f t="shared" si="26"/>
        <v>0</v>
      </c>
      <c r="X20" s="215">
        <f t="shared" si="27"/>
        <v>0</v>
      </c>
      <c r="Y20" s="215">
        <f t="shared" si="27"/>
        <v>0</v>
      </c>
      <c r="Z20" s="215">
        <f t="shared" si="27"/>
        <v>0</v>
      </c>
      <c r="AA20" s="215">
        <f t="shared" si="28"/>
        <v>0</v>
      </c>
      <c r="AB20" s="248">
        <f t="shared" si="17"/>
        <v>0</v>
      </c>
    </row>
    <row r="21" spans="1:30" s="50" customFormat="1" ht="19.5" hidden="1" customHeight="1" x14ac:dyDescent="0.2">
      <c r="A21" s="59"/>
      <c r="B21" s="51"/>
      <c r="C21" s="76" t="s">
        <v>125</v>
      </c>
      <c r="D21" s="57">
        <v>0.1</v>
      </c>
      <c r="E21" s="96">
        <f t="shared" si="29"/>
        <v>4.0000000000000001E-3</v>
      </c>
      <c r="F21" s="96">
        <f t="shared" si="22"/>
        <v>1.2E-2</v>
      </c>
      <c r="G21" s="96">
        <f t="shared" si="22"/>
        <v>4.0000000000000001E-3</v>
      </c>
      <c r="H21" s="96">
        <f t="shared" si="22"/>
        <v>0</v>
      </c>
      <c r="I21" s="96">
        <f t="shared" si="22"/>
        <v>0</v>
      </c>
      <c r="J21" s="96">
        <f t="shared" si="11"/>
        <v>4.0000000000000001E-3</v>
      </c>
      <c r="K21" s="96">
        <f t="shared" si="22"/>
        <v>0.10987760000000001</v>
      </c>
      <c r="L21" s="217">
        <f t="shared" si="22"/>
        <v>0</v>
      </c>
      <c r="M21" s="217">
        <f t="shared" si="22"/>
        <v>0</v>
      </c>
      <c r="N21" s="217">
        <f t="shared" si="22"/>
        <v>0</v>
      </c>
      <c r="O21" s="217">
        <f t="shared" si="23"/>
        <v>0</v>
      </c>
      <c r="P21" s="249">
        <f t="shared" si="22"/>
        <v>0</v>
      </c>
      <c r="Q21" s="249">
        <f t="shared" si="22"/>
        <v>0</v>
      </c>
      <c r="R21" s="249">
        <f t="shared" si="22"/>
        <v>0</v>
      </c>
      <c r="S21" s="249">
        <f t="shared" si="24"/>
        <v>0</v>
      </c>
      <c r="T21" s="249">
        <f t="shared" si="25"/>
        <v>0</v>
      </c>
      <c r="U21" s="249">
        <f t="shared" si="25"/>
        <v>0</v>
      </c>
      <c r="V21" s="249">
        <f t="shared" si="25"/>
        <v>0</v>
      </c>
      <c r="W21" s="249">
        <f t="shared" si="26"/>
        <v>0</v>
      </c>
      <c r="X21" s="249">
        <f t="shared" si="27"/>
        <v>0</v>
      </c>
      <c r="Y21" s="249">
        <f t="shared" si="27"/>
        <v>0</v>
      </c>
      <c r="Z21" s="249">
        <f t="shared" si="27"/>
        <v>0</v>
      </c>
      <c r="AA21" s="249">
        <f t="shared" si="28"/>
        <v>0</v>
      </c>
      <c r="AB21" s="248">
        <f t="shared" si="17"/>
        <v>0</v>
      </c>
    </row>
    <row r="22" spans="1:30" s="50" customFormat="1" ht="19.5" hidden="1" customHeight="1" x14ac:dyDescent="0.2">
      <c r="A22" s="59"/>
      <c r="B22" s="51"/>
      <c r="C22" s="76" t="s">
        <v>126</v>
      </c>
      <c r="D22" s="57">
        <v>0.1</v>
      </c>
      <c r="E22" s="96">
        <f t="shared" si="29"/>
        <v>4.0000000000000001E-3</v>
      </c>
      <c r="F22" s="96">
        <f t="shared" si="22"/>
        <v>1.2E-2</v>
      </c>
      <c r="G22" s="96">
        <f t="shared" si="22"/>
        <v>4.0000000000000001E-3</v>
      </c>
      <c r="H22" s="96">
        <f t="shared" si="22"/>
        <v>0</v>
      </c>
      <c r="I22" s="96">
        <f t="shared" si="22"/>
        <v>0</v>
      </c>
      <c r="J22" s="96">
        <f t="shared" si="11"/>
        <v>4.0000000000000001E-3</v>
      </c>
      <c r="K22" s="96">
        <f t="shared" si="22"/>
        <v>0.10987760000000001</v>
      </c>
      <c r="L22" s="217">
        <f t="shared" si="22"/>
        <v>0</v>
      </c>
      <c r="M22" s="217">
        <f t="shared" si="22"/>
        <v>0</v>
      </c>
      <c r="N22" s="217">
        <f t="shared" si="22"/>
        <v>0</v>
      </c>
      <c r="O22" s="217">
        <f t="shared" si="23"/>
        <v>0</v>
      </c>
      <c r="P22" s="215">
        <f t="shared" si="22"/>
        <v>0</v>
      </c>
      <c r="Q22" s="215">
        <f t="shared" si="22"/>
        <v>0</v>
      </c>
      <c r="R22" s="215">
        <f t="shared" si="22"/>
        <v>0</v>
      </c>
      <c r="S22" s="215">
        <f t="shared" si="24"/>
        <v>0</v>
      </c>
      <c r="T22" s="215">
        <f t="shared" si="25"/>
        <v>0</v>
      </c>
      <c r="U22" s="215">
        <f t="shared" si="25"/>
        <v>0</v>
      </c>
      <c r="V22" s="215">
        <f t="shared" si="25"/>
        <v>0</v>
      </c>
      <c r="W22" s="215">
        <f t="shared" si="26"/>
        <v>0</v>
      </c>
      <c r="X22" s="215">
        <f t="shared" si="27"/>
        <v>0</v>
      </c>
      <c r="Y22" s="215">
        <f t="shared" si="27"/>
        <v>0</v>
      </c>
      <c r="Z22" s="215">
        <f t="shared" si="27"/>
        <v>0</v>
      </c>
      <c r="AA22" s="215">
        <f t="shared" si="28"/>
        <v>0</v>
      </c>
      <c r="AB22" s="248">
        <f t="shared" si="17"/>
        <v>0</v>
      </c>
    </row>
    <row r="23" spans="1:30" s="50" customFormat="1" ht="19.5" hidden="1" customHeight="1" x14ac:dyDescent="0.2">
      <c r="A23" s="59"/>
      <c r="B23" s="51"/>
      <c r="C23" s="76" t="s">
        <v>127</v>
      </c>
      <c r="D23" s="57">
        <v>0</v>
      </c>
      <c r="E23" s="96">
        <f t="shared" si="29"/>
        <v>0</v>
      </c>
      <c r="F23" s="96">
        <f t="shared" si="22"/>
        <v>0</v>
      </c>
      <c r="G23" s="96">
        <f t="shared" si="22"/>
        <v>0</v>
      </c>
      <c r="H23" s="96">
        <f t="shared" si="22"/>
        <v>0</v>
      </c>
      <c r="I23" s="96">
        <f t="shared" si="22"/>
        <v>0</v>
      </c>
      <c r="J23" s="96">
        <f t="shared" si="11"/>
        <v>0</v>
      </c>
      <c r="K23" s="96">
        <f t="shared" si="22"/>
        <v>0</v>
      </c>
      <c r="L23" s="217">
        <f t="shared" si="22"/>
        <v>0</v>
      </c>
      <c r="M23" s="217">
        <f t="shared" si="22"/>
        <v>0</v>
      </c>
      <c r="N23" s="217">
        <f t="shared" si="22"/>
        <v>0</v>
      </c>
      <c r="O23" s="217">
        <f t="shared" si="23"/>
        <v>0</v>
      </c>
      <c r="P23" s="215">
        <f t="shared" si="22"/>
        <v>0</v>
      </c>
      <c r="Q23" s="215">
        <f t="shared" si="22"/>
        <v>0</v>
      </c>
      <c r="R23" s="215">
        <f t="shared" si="22"/>
        <v>0</v>
      </c>
      <c r="S23" s="215">
        <f t="shared" si="24"/>
        <v>0</v>
      </c>
      <c r="T23" s="215">
        <f t="shared" si="25"/>
        <v>0</v>
      </c>
      <c r="U23" s="215">
        <f t="shared" si="25"/>
        <v>0</v>
      </c>
      <c r="V23" s="215">
        <f t="shared" si="25"/>
        <v>0</v>
      </c>
      <c r="W23" s="215">
        <f t="shared" si="26"/>
        <v>0</v>
      </c>
      <c r="X23" s="215">
        <f t="shared" si="27"/>
        <v>0</v>
      </c>
      <c r="Y23" s="215">
        <f t="shared" si="27"/>
        <v>0</v>
      </c>
      <c r="Z23" s="215">
        <f t="shared" si="27"/>
        <v>0</v>
      </c>
      <c r="AA23" s="215">
        <f t="shared" si="28"/>
        <v>0</v>
      </c>
      <c r="AB23" s="248">
        <f t="shared" si="17"/>
        <v>0</v>
      </c>
    </row>
    <row r="24" spans="1:30" s="61" customFormat="1" ht="19.5" customHeight="1" x14ac:dyDescent="0.2">
      <c r="A24" s="430">
        <v>3</v>
      </c>
      <c r="B24" s="196" t="s">
        <v>35</v>
      </c>
      <c r="C24" s="431" t="s">
        <v>36</v>
      </c>
      <c r="D24" s="423">
        <f>SUM(D25:D33)</f>
        <v>0.99999999999999989</v>
      </c>
      <c r="E24" s="97">
        <f>'1.Danh muc CPHC'!EF10</f>
        <v>2.8138109999999998</v>
      </c>
      <c r="F24" s="97">
        <f>'1.Danh muc CPHC'!EG10</f>
        <v>8.6311640000000001</v>
      </c>
      <c r="G24" s="97">
        <f>'1.Danh muc CPHC'!EH10</f>
        <v>3.2369309999999998</v>
      </c>
      <c r="H24" s="97">
        <f>'1.Danh muc CPHC'!EI10</f>
        <v>3.344347</v>
      </c>
      <c r="I24" s="97">
        <f>'1.Danh muc CPHC'!EJ10</f>
        <v>3.3194919999999999</v>
      </c>
      <c r="J24" s="97">
        <f>'1.Danh muc CPHC'!EK10</f>
        <v>9.9007699999999996</v>
      </c>
      <c r="K24" s="97">
        <f>'1.Danh muc CPHC'!EL10</f>
        <v>39.090839000000003</v>
      </c>
      <c r="L24" s="97">
        <v>3.288265</v>
      </c>
      <c r="M24" s="97">
        <v>3.2568090000000001</v>
      </c>
      <c r="N24" s="97">
        <v>3.9083049999999999</v>
      </c>
      <c r="O24" s="97">
        <f>SUM(L24:N24)</f>
        <v>10.453379</v>
      </c>
      <c r="P24" s="97">
        <v>4.1923690000000002</v>
      </c>
      <c r="Q24" s="97">
        <v>3.5544760000000002</v>
      </c>
      <c r="R24" s="97">
        <v>2.8</v>
      </c>
      <c r="S24" s="442">
        <f>SUM(P24:R24)</f>
        <v>10.546845000000001</v>
      </c>
      <c r="T24" s="97">
        <v>0.986591</v>
      </c>
      <c r="U24" s="97">
        <v>3.5</v>
      </c>
      <c r="V24" s="97">
        <v>3.5</v>
      </c>
      <c r="W24" s="442">
        <f>SUM(T24:V24)</f>
        <v>7.9865909999999998</v>
      </c>
      <c r="X24" s="97">
        <v>3.5</v>
      </c>
      <c r="Y24" s="97">
        <v>3.5</v>
      </c>
      <c r="Z24" s="97">
        <v>3.5</v>
      </c>
      <c r="AA24" s="442">
        <f>SUM(X24:Z24)</f>
        <v>10.5</v>
      </c>
      <c r="AB24" s="214">
        <f t="shared" si="17"/>
        <v>39.486815</v>
      </c>
      <c r="AD24" s="386"/>
    </row>
    <row r="25" spans="1:30" s="50" customFormat="1" ht="19.5" hidden="1" customHeight="1" x14ac:dyDescent="0.2">
      <c r="A25" s="59"/>
      <c r="B25" s="51"/>
      <c r="C25" s="76" t="s">
        <v>113</v>
      </c>
      <c r="D25" s="57">
        <v>0.25</v>
      </c>
      <c r="E25" s="96">
        <f>E$24*$D25</f>
        <v>0.70345274999999996</v>
      </c>
      <c r="F25" s="96">
        <f t="shared" ref="F25:I33" si="30">F$24*$D25</f>
        <v>2.157791</v>
      </c>
      <c r="G25" s="96">
        <f t="shared" si="30"/>
        <v>0.80923274999999995</v>
      </c>
      <c r="H25" s="96">
        <f t="shared" si="30"/>
        <v>0.83608674999999999</v>
      </c>
      <c r="I25" s="96">
        <f t="shared" si="30"/>
        <v>0.82987299999999997</v>
      </c>
      <c r="J25" s="96">
        <f>SUM(G25:I25)</f>
        <v>2.4751924999999999</v>
      </c>
      <c r="K25" s="96">
        <f>K$24*$D25</f>
        <v>9.7727097500000006</v>
      </c>
      <c r="L25" s="217">
        <f t="shared" ref="L25:N33" si="31">L$24*$D25</f>
        <v>0.82206625</v>
      </c>
      <c r="M25" s="217">
        <f>M$24*$D25</f>
        <v>0.81420225000000002</v>
      </c>
      <c r="N25" s="217">
        <f t="shared" si="31"/>
        <v>0.97707624999999998</v>
      </c>
      <c r="O25" s="217">
        <f t="shared" ref="O25:O33" si="32">SUM(L25:N25)</f>
        <v>2.61334475</v>
      </c>
      <c r="P25" s="215">
        <f t="shared" ref="P25:R33" si="33">P$24*$D25</f>
        <v>1.0480922500000001</v>
      </c>
      <c r="Q25" s="215">
        <f t="shared" si="33"/>
        <v>0.88861900000000005</v>
      </c>
      <c r="R25" s="215">
        <f t="shared" si="33"/>
        <v>0.7</v>
      </c>
      <c r="S25" s="215">
        <f t="shared" ref="S25:S33" si="34">SUM(P25:R25)</f>
        <v>2.6367112500000003</v>
      </c>
      <c r="T25" s="215">
        <f t="shared" ref="T25:V33" si="35">T$24*$D25</f>
        <v>0.24664775</v>
      </c>
      <c r="U25" s="215">
        <f t="shared" si="35"/>
        <v>0.875</v>
      </c>
      <c r="V25" s="215">
        <f t="shared" si="35"/>
        <v>0.875</v>
      </c>
      <c r="W25" s="215">
        <f t="shared" ref="W25:W33" si="36">SUM(T25:V25)</f>
        <v>1.9966477499999999</v>
      </c>
      <c r="X25" s="215">
        <f t="shared" ref="X25:Z33" si="37">X$24*$D25</f>
        <v>0.875</v>
      </c>
      <c r="Y25" s="215">
        <f t="shared" si="37"/>
        <v>0.875</v>
      </c>
      <c r="Z25" s="215">
        <f t="shared" si="37"/>
        <v>0.875</v>
      </c>
      <c r="AA25" s="215">
        <f t="shared" ref="AA25:AA33" si="38">SUM(X25:Z25)</f>
        <v>2.625</v>
      </c>
      <c r="AB25" s="248">
        <f t="shared" si="17"/>
        <v>9.87170375</v>
      </c>
    </row>
    <row r="26" spans="1:30" s="50" customFormat="1" ht="19.5" hidden="1" customHeight="1" x14ac:dyDescent="0.2">
      <c r="A26" s="59"/>
      <c r="B26" s="51"/>
      <c r="C26" s="76" t="s">
        <v>114</v>
      </c>
      <c r="D26" s="57">
        <v>0.25</v>
      </c>
      <c r="E26" s="96">
        <f t="shared" ref="E26:E33" si="39">E$24*$D26</f>
        <v>0.70345274999999996</v>
      </c>
      <c r="F26" s="96">
        <f t="shared" si="30"/>
        <v>2.157791</v>
      </c>
      <c r="G26" s="96">
        <f t="shared" si="30"/>
        <v>0.80923274999999995</v>
      </c>
      <c r="H26" s="96">
        <f t="shared" si="30"/>
        <v>0.83608674999999999</v>
      </c>
      <c r="I26" s="96">
        <f t="shared" si="30"/>
        <v>0.82987299999999997</v>
      </c>
      <c r="J26" s="96">
        <f t="shared" ref="J26:J33" si="40">SUM(G26:I26)</f>
        <v>2.4751924999999999</v>
      </c>
      <c r="K26" s="96">
        <f t="shared" ref="K26:K33" si="41">K$24*$D26</f>
        <v>9.7727097500000006</v>
      </c>
      <c r="L26" s="217">
        <f t="shared" si="31"/>
        <v>0.82206625</v>
      </c>
      <c r="M26" s="217">
        <f t="shared" si="31"/>
        <v>0.81420225000000002</v>
      </c>
      <c r="N26" s="217">
        <f t="shared" si="31"/>
        <v>0.97707624999999998</v>
      </c>
      <c r="O26" s="217">
        <f t="shared" si="32"/>
        <v>2.61334475</v>
      </c>
      <c r="P26" s="215">
        <f t="shared" si="33"/>
        <v>1.0480922500000001</v>
      </c>
      <c r="Q26" s="215">
        <f t="shared" si="33"/>
        <v>0.88861900000000005</v>
      </c>
      <c r="R26" s="215">
        <f t="shared" si="33"/>
        <v>0.7</v>
      </c>
      <c r="S26" s="215">
        <f t="shared" si="34"/>
        <v>2.6367112500000003</v>
      </c>
      <c r="T26" s="215">
        <f t="shared" si="35"/>
        <v>0.24664775</v>
      </c>
      <c r="U26" s="215">
        <f t="shared" si="35"/>
        <v>0.875</v>
      </c>
      <c r="V26" s="215">
        <f t="shared" si="35"/>
        <v>0.875</v>
      </c>
      <c r="W26" s="215">
        <f t="shared" si="36"/>
        <v>1.9966477499999999</v>
      </c>
      <c r="X26" s="215">
        <f t="shared" si="37"/>
        <v>0.875</v>
      </c>
      <c r="Y26" s="215">
        <f t="shared" si="37"/>
        <v>0.875</v>
      </c>
      <c r="Z26" s="215">
        <f t="shared" si="37"/>
        <v>0.875</v>
      </c>
      <c r="AA26" s="215">
        <f t="shared" si="38"/>
        <v>2.625</v>
      </c>
      <c r="AB26" s="248">
        <f t="shared" si="17"/>
        <v>9.87170375</v>
      </c>
    </row>
    <row r="27" spans="1:30" s="50" customFormat="1" ht="19.5" hidden="1" customHeight="1" x14ac:dyDescent="0.2">
      <c r="A27" s="59"/>
      <c r="B27" s="51"/>
      <c r="C27" s="76" t="s">
        <v>117</v>
      </c>
      <c r="D27" s="57">
        <v>0.18</v>
      </c>
      <c r="E27" s="96">
        <f t="shared" si="39"/>
        <v>0.50648598</v>
      </c>
      <c r="F27" s="96">
        <f t="shared" si="30"/>
        <v>1.55360952</v>
      </c>
      <c r="G27" s="96">
        <f t="shared" si="30"/>
        <v>0.58264757999999994</v>
      </c>
      <c r="H27" s="96">
        <f t="shared" si="30"/>
        <v>0.60198246</v>
      </c>
      <c r="I27" s="96">
        <f t="shared" si="30"/>
        <v>0.59750855999999997</v>
      </c>
      <c r="J27" s="96">
        <f t="shared" si="40"/>
        <v>1.7821386000000001</v>
      </c>
      <c r="K27" s="96">
        <f t="shared" si="41"/>
        <v>7.0363510200000006</v>
      </c>
      <c r="L27" s="217">
        <f t="shared" si="31"/>
        <v>0.59188770000000002</v>
      </c>
      <c r="M27" s="217">
        <f t="shared" si="31"/>
        <v>0.58622562</v>
      </c>
      <c r="N27" s="217">
        <f t="shared" si="31"/>
        <v>0.70349489999999992</v>
      </c>
      <c r="O27" s="217">
        <f t="shared" si="32"/>
        <v>1.8816082199999999</v>
      </c>
      <c r="P27" s="215">
        <f t="shared" si="33"/>
        <v>0.75462642000000002</v>
      </c>
      <c r="Q27" s="215">
        <f t="shared" si="33"/>
        <v>0.63980568000000004</v>
      </c>
      <c r="R27" s="215">
        <f t="shared" si="33"/>
        <v>0.504</v>
      </c>
      <c r="S27" s="215">
        <f t="shared" si="34"/>
        <v>1.8984321</v>
      </c>
      <c r="T27" s="215">
        <f t="shared" si="35"/>
        <v>0.17758637999999999</v>
      </c>
      <c r="U27" s="215">
        <f t="shared" si="35"/>
        <v>0.63</v>
      </c>
      <c r="V27" s="215">
        <f t="shared" si="35"/>
        <v>0.63</v>
      </c>
      <c r="W27" s="215">
        <f t="shared" si="36"/>
        <v>1.4375863799999999</v>
      </c>
      <c r="X27" s="215">
        <f t="shared" si="37"/>
        <v>0.63</v>
      </c>
      <c r="Y27" s="215">
        <f t="shared" si="37"/>
        <v>0.63</v>
      </c>
      <c r="Z27" s="215">
        <f t="shared" si="37"/>
        <v>0.63</v>
      </c>
      <c r="AA27" s="215">
        <f t="shared" si="38"/>
        <v>1.8900000000000001</v>
      </c>
      <c r="AB27" s="248">
        <f t="shared" si="17"/>
        <v>7.1076267000000009</v>
      </c>
    </row>
    <row r="28" spans="1:30" s="50" customFormat="1" ht="19.5" hidden="1" customHeight="1" x14ac:dyDescent="0.2">
      <c r="A28" s="59"/>
      <c r="B28" s="51"/>
      <c r="C28" s="76" t="s">
        <v>118</v>
      </c>
      <c r="D28" s="57">
        <v>0.18</v>
      </c>
      <c r="E28" s="96">
        <f t="shared" si="39"/>
        <v>0.50648598</v>
      </c>
      <c r="F28" s="96">
        <f t="shared" si="30"/>
        <v>1.55360952</v>
      </c>
      <c r="G28" s="96">
        <f t="shared" si="30"/>
        <v>0.58264757999999994</v>
      </c>
      <c r="H28" s="96">
        <f t="shared" si="30"/>
        <v>0.60198246</v>
      </c>
      <c r="I28" s="96">
        <f t="shared" si="30"/>
        <v>0.59750855999999997</v>
      </c>
      <c r="J28" s="96">
        <f t="shared" si="40"/>
        <v>1.7821386000000001</v>
      </c>
      <c r="K28" s="96">
        <f t="shared" si="41"/>
        <v>7.0363510200000006</v>
      </c>
      <c r="L28" s="217">
        <f t="shared" si="31"/>
        <v>0.59188770000000002</v>
      </c>
      <c r="M28" s="217">
        <f t="shared" si="31"/>
        <v>0.58622562</v>
      </c>
      <c r="N28" s="217">
        <f t="shared" si="31"/>
        <v>0.70349489999999992</v>
      </c>
      <c r="O28" s="217">
        <f t="shared" si="32"/>
        <v>1.8816082199999999</v>
      </c>
      <c r="P28" s="215">
        <f t="shared" si="33"/>
        <v>0.75462642000000002</v>
      </c>
      <c r="Q28" s="215">
        <f t="shared" si="33"/>
        <v>0.63980568000000004</v>
      </c>
      <c r="R28" s="215">
        <f t="shared" si="33"/>
        <v>0.504</v>
      </c>
      <c r="S28" s="215">
        <f t="shared" si="34"/>
        <v>1.8984321</v>
      </c>
      <c r="T28" s="215">
        <f t="shared" si="35"/>
        <v>0.17758637999999999</v>
      </c>
      <c r="U28" s="215">
        <f t="shared" si="35"/>
        <v>0.63</v>
      </c>
      <c r="V28" s="215">
        <f t="shared" si="35"/>
        <v>0.63</v>
      </c>
      <c r="W28" s="215">
        <f t="shared" si="36"/>
        <v>1.4375863799999999</v>
      </c>
      <c r="X28" s="215">
        <f t="shared" si="37"/>
        <v>0.63</v>
      </c>
      <c r="Y28" s="215">
        <f t="shared" si="37"/>
        <v>0.63</v>
      </c>
      <c r="Z28" s="215">
        <f t="shared" si="37"/>
        <v>0.63</v>
      </c>
      <c r="AA28" s="215">
        <f t="shared" si="38"/>
        <v>1.8900000000000001</v>
      </c>
      <c r="AB28" s="248">
        <f t="shared" si="17"/>
        <v>7.1076267000000009</v>
      </c>
    </row>
    <row r="29" spans="1:30" s="50" customFormat="1" ht="19.5" hidden="1" customHeight="1" x14ac:dyDescent="0.2">
      <c r="A29" s="59"/>
      <c r="B29" s="51"/>
      <c r="C29" s="76" t="s">
        <v>121</v>
      </c>
      <c r="D29" s="57">
        <v>0</v>
      </c>
      <c r="E29" s="96">
        <f t="shared" si="39"/>
        <v>0</v>
      </c>
      <c r="F29" s="96">
        <f t="shared" si="30"/>
        <v>0</v>
      </c>
      <c r="G29" s="96">
        <f t="shared" si="30"/>
        <v>0</v>
      </c>
      <c r="H29" s="96">
        <f t="shared" si="30"/>
        <v>0</v>
      </c>
      <c r="I29" s="96">
        <f t="shared" si="30"/>
        <v>0</v>
      </c>
      <c r="J29" s="96">
        <f t="shared" si="40"/>
        <v>0</v>
      </c>
      <c r="K29" s="96">
        <f t="shared" si="41"/>
        <v>0</v>
      </c>
      <c r="L29" s="217">
        <f t="shared" si="31"/>
        <v>0</v>
      </c>
      <c r="M29" s="217">
        <f t="shared" si="31"/>
        <v>0</v>
      </c>
      <c r="N29" s="217">
        <f t="shared" si="31"/>
        <v>0</v>
      </c>
      <c r="O29" s="217">
        <f t="shared" si="32"/>
        <v>0</v>
      </c>
      <c r="P29" s="215">
        <f t="shared" si="33"/>
        <v>0</v>
      </c>
      <c r="Q29" s="215">
        <f t="shared" si="33"/>
        <v>0</v>
      </c>
      <c r="R29" s="215">
        <f t="shared" si="33"/>
        <v>0</v>
      </c>
      <c r="S29" s="215">
        <f t="shared" si="34"/>
        <v>0</v>
      </c>
      <c r="T29" s="215">
        <f t="shared" si="35"/>
        <v>0</v>
      </c>
      <c r="U29" s="215">
        <f t="shared" si="35"/>
        <v>0</v>
      </c>
      <c r="V29" s="215">
        <f t="shared" si="35"/>
        <v>0</v>
      </c>
      <c r="W29" s="215">
        <f t="shared" si="36"/>
        <v>0</v>
      </c>
      <c r="X29" s="215">
        <f t="shared" si="37"/>
        <v>0</v>
      </c>
      <c r="Y29" s="215">
        <f t="shared" si="37"/>
        <v>0</v>
      </c>
      <c r="Z29" s="215">
        <f t="shared" si="37"/>
        <v>0</v>
      </c>
      <c r="AA29" s="215">
        <f t="shared" si="38"/>
        <v>0</v>
      </c>
      <c r="AB29" s="248">
        <f t="shared" si="17"/>
        <v>0</v>
      </c>
    </row>
    <row r="30" spans="1:30" s="50" customFormat="1" ht="19.5" hidden="1" customHeight="1" x14ac:dyDescent="0.2">
      <c r="A30" s="59"/>
      <c r="B30" s="51"/>
      <c r="C30" s="76" t="s">
        <v>122</v>
      </c>
      <c r="D30" s="57">
        <v>0</v>
      </c>
      <c r="E30" s="96">
        <f t="shared" si="39"/>
        <v>0</v>
      </c>
      <c r="F30" s="96">
        <f t="shared" si="30"/>
        <v>0</v>
      </c>
      <c r="G30" s="96">
        <f t="shared" si="30"/>
        <v>0</v>
      </c>
      <c r="H30" s="96">
        <f t="shared" si="30"/>
        <v>0</v>
      </c>
      <c r="I30" s="96">
        <f t="shared" si="30"/>
        <v>0</v>
      </c>
      <c r="J30" s="96">
        <f t="shared" si="40"/>
        <v>0</v>
      </c>
      <c r="K30" s="96">
        <f t="shared" si="41"/>
        <v>0</v>
      </c>
      <c r="L30" s="217">
        <f t="shared" si="31"/>
        <v>0</v>
      </c>
      <c r="M30" s="217">
        <f t="shared" si="31"/>
        <v>0</v>
      </c>
      <c r="N30" s="217">
        <f t="shared" si="31"/>
        <v>0</v>
      </c>
      <c r="O30" s="217">
        <f t="shared" si="32"/>
        <v>0</v>
      </c>
      <c r="P30" s="215">
        <f t="shared" si="33"/>
        <v>0</v>
      </c>
      <c r="Q30" s="215">
        <f t="shared" si="33"/>
        <v>0</v>
      </c>
      <c r="R30" s="215">
        <f t="shared" si="33"/>
        <v>0</v>
      </c>
      <c r="S30" s="215">
        <f t="shared" si="34"/>
        <v>0</v>
      </c>
      <c r="T30" s="215">
        <f t="shared" si="35"/>
        <v>0</v>
      </c>
      <c r="U30" s="215">
        <f t="shared" si="35"/>
        <v>0</v>
      </c>
      <c r="V30" s="215">
        <f t="shared" si="35"/>
        <v>0</v>
      </c>
      <c r="W30" s="215">
        <f t="shared" si="36"/>
        <v>0</v>
      </c>
      <c r="X30" s="215">
        <f t="shared" si="37"/>
        <v>0</v>
      </c>
      <c r="Y30" s="215">
        <f t="shared" si="37"/>
        <v>0</v>
      </c>
      <c r="Z30" s="215">
        <f t="shared" si="37"/>
        <v>0</v>
      </c>
      <c r="AA30" s="215">
        <f t="shared" si="38"/>
        <v>0</v>
      </c>
      <c r="AB30" s="248">
        <f t="shared" si="17"/>
        <v>0</v>
      </c>
    </row>
    <row r="31" spans="1:30" s="50" customFormat="1" ht="19.5" hidden="1" customHeight="1" x14ac:dyDescent="0.2">
      <c r="A31" s="59"/>
      <c r="B31" s="51"/>
      <c r="C31" s="76" t="s">
        <v>125</v>
      </c>
      <c r="D31" s="57">
        <v>0.1</v>
      </c>
      <c r="E31" s="96">
        <f t="shared" si="39"/>
        <v>0.2813811</v>
      </c>
      <c r="F31" s="96">
        <f t="shared" si="30"/>
        <v>0.86311640000000001</v>
      </c>
      <c r="G31" s="96">
        <f t="shared" si="30"/>
        <v>0.32369310000000001</v>
      </c>
      <c r="H31" s="96">
        <f t="shared" si="30"/>
        <v>0.33443470000000003</v>
      </c>
      <c r="I31" s="96">
        <f t="shared" si="30"/>
        <v>0.3319492</v>
      </c>
      <c r="J31" s="96">
        <f t="shared" si="40"/>
        <v>0.9900770000000001</v>
      </c>
      <c r="K31" s="96">
        <f t="shared" si="41"/>
        <v>3.9090839000000006</v>
      </c>
      <c r="L31" s="217">
        <f t="shared" si="31"/>
        <v>0.32882650000000002</v>
      </c>
      <c r="M31" s="217">
        <f t="shared" si="31"/>
        <v>0.32568090000000005</v>
      </c>
      <c r="N31" s="217">
        <f t="shared" si="31"/>
        <v>0.39083050000000003</v>
      </c>
      <c r="O31" s="217">
        <f t="shared" si="32"/>
        <v>1.0453379</v>
      </c>
      <c r="P31" s="215">
        <f t="shared" si="33"/>
        <v>0.41923690000000002</v>
      </c>
      <c r="Q31" s="215">
        <f t="shared" si="33"/>
        <v>0.35544760000000003</v>
      </c>
      <c r="R31" s="215">
        <f t="shared" si="33"/>
        <v>0.27999999999999997</v>
      </c>
      <c r="S31" s="215">
        <f t="shared" si="34"/>
        <v>1.0546845</v>
      </c>
      <c r="T31" s="215">
        <f t="shared" si="35"/>
        <v>9.86591E-2</v>
      </c>
      <c r="U31" s="215">
        <f t="shared" si="35"/>
        <v>0.35000000000000003</v>
      </c>
      <c r="V31" s="215">
        <f t="shared" si="35"/>
        <v>0.35000000000000003</v>
      </c>
      <c r="W31" s="215">
        <f t="shared" si="36"/>
        <v>0.79865910000000007</v>
      </c>
      <c r="X31" s="215">
        <f t="shared" si="37"/>
        <v>0.35000000000000003</v>
      </c>
      <c r="Y31" s="215">
        <f t="shared" si="37"/>
        <v>0.35000000000000003</v>
      </c>
      <c r="Z31" s="215">
        <f t="shared" si="37"/>
        <v>0.35000000000000003</v>
      </c>
      <c r="AA31" s="215">
        <f t="shared" si="38"/>
        <v>1.05</v>
      </c>
      <c r="AB31" s="248">
        <f t="shared" si="17"/>
        <v>3.9486815000000002</v>
      </c>
    </row>
    <row r="32" spans="1:30" s="50" customFormat="1" ht="19.5" hidden="1" customHeight="1" x14ac:dyDescent="0.2">
      <c r="A32" s="59"/>
      <c r="B32" s="51"/>
      <c r="C32" s="76" t="s">
        <v>126</v>
      </c>
      <c r="D32" s="57">
        <v>0.04</v>
      </c>
      <c r="E32" s="96">
        <f t="shared" si="39"/>
        <v>0.11255243999999999</v>
      </c>
      <c r="F32" s="96">
        <f t="shared" si="30"/>
        <v>0.34524656000000004</v>
      </c>
      <c r="G32" s="96">
        <f t="shared" si="30"/>
        <v>0.12947723999999999</v>
      </c>
      <c r="H32" s="96">
        <f t="shared" si="30"/>
        <v>0.13377388000000001</v>
      </c>
      <c r="I32" s="96">
        <f t="shared" si="30"/>
        <v>0.13277968000000001</v>
      </c>
      <c r="J32" s="96">
        <f t="shared" si="40"/>
        <v>0.39603080000000002</v>
      </c>
      <c r="K32" s="96">
        <f t="shared" si="41"/>
        <v>1.5636335600000002</v>
      </c>
      <c r="L32" s="217">
        <f t="shared" si="31"/>
        <v>0.1315306</v>
      </c>
      <c r="M32" s="217">
        <f t="shared" si="31"/>
        <v>0.13027236</v>
      </c>
      <c r="N32" s="217">
        <f t="shared" si="31"/>
        <v>0.1563322</v>
      </c>
      <c r="O32" s="217">
        <f t="shared" si="32"/>
        <v>0.41813516000000006</v>
      </c>
      <c r="P32" s="215">
        <f t="shared" si="33"/>
        <v>0.16769476000000003</v>
      </c>
      <c r="Q32" s="215">
        <f t="shared" si="33"/>
        <v>0.14217904000000001</v>
      </c>
      <c r="R32" s="215">
        <f t="shared" si="33"/>
        <v>0.11199999999999999</v>
      </c>
      <c r="S32" s="215">
        <f t="shared" si="34"/>
        <v>0.42187380000000002</v>
      </c>
      <c r="T32" s="215">
        <f t="shared" si="35"/>
        <v>3.9463640000000001E-2</v>
      </c>
      <c r="U32" s="215">
        <f t="shared" si="35"/>
        <v>0.14000000000000001</v>
      </c>
      <c r="V32" s="215">
        <f t="shared" si="35"/>
        <v>0.14000000000000001</v>
      </c>
      <c r="W32" s="215">
        <f t="shared" si="36"/>
        <v>0.31946364000000005</v>
      </c>
      <c r="X32" s="215">
        <f t="shared" si="37"/>
        <v>0.14000000000000001</v>
      </c>
      <c r="Y32" s="215">
        <f t="shared" si="37"/>
        <v>0.14000000000000001</v>
      </c>
      <c r="Z32" s="215">
        <f t="shared" si="37"/>
        <v>0.14000000000000001</v>
      </c>
      <c r="AA32" s="215">
        <f t="shared" si="38"/>
        <v>0.42000000000000004</v>
      </c>
      <c r="AB32" s="248">
        <f t="shared" si="17"/>
        <v>1.5794726000000001</v>
      </c>
    </row>
    <row r="33" spans="1:30" s="50" customFormat="1" ht="19.5" hidden="1" customHeight="1" x14ac:dyDescent="0.2">
      <c r="A33" s="59"/>
      <c r="B33" s="51"/>
      <c r="C33" s="76" t="s">
        <v>127</v>
      </c>
      <c r="D33" s="57">
        <v>0</v>
      </c>
      <c r="E33" s="96">
        <f t="shared" si="39"/>
        <v>0</v>
      </c>
      <c r="F33" s="96">
        <f t="shared" si="30"/>
        <v>0</v>
      </c>
      <c r="G33" s="96">
        <f t="shared" si="30"/>
        <v>0</v>
      </c>
      <c r="H33" s="96">
        <f t="shared" si="30"/>
        <v>0</v>
      </c>
      <c r="I33" s="96">
        <f t="shared" si="30"/>
        <v>0</v>
      </c>
      <c r="J33" s="96">
        <f t="shared" si="40"/>
        <v>0</v>
      </c>
      <c r="K33" s="96">
        <f t="shared" si="41"/>
        <v>0</v>
      </c>
      <c r="L33" s="217">
        <f t="shared" si="31"/>
        <v>0</v>
      </c>
      <c r="M33" s="217">
        <f t="shared" si="31"/>
        <v>0</v>
      </c>
      <c r="N33" s="217">
        <f t="shared" si="31"/>
        <v>0</v>
      </c>
      <c r="O33" s="217">
        <f t="shared" si="32"/>
        <v>0</v>
      </c>
      <c r="P33" s="215">
        <f t="shared" si="33"/>
        <v>0</v>
      </c>
      <c r="Q33" s="215">
        <f t="shared" si="33"/>
        <v>0</v>
      </c>
      <c r="R33" s="215">
        <f t="shared" si="33"/>
        <v>0</v>
      </c>
      <c r="S33" s="215">
        <f t="shared" si="34"/>
        <v>0</v>
      </c>
      <c r="T33" s="215">
        <f t="shared" si="35"/>
        <v>0</v>
      </c>
      <c r="U33" s="215">
        <f t="shared" si="35"/>
        <v>0</v>
      </c>
      <c r="V33" s="215">
        <f t="shared" si="35"/>
        <v>0</v>
      </c>
      <c r="W33" s="215">
        <f t="shared" si="36"/>
        <v>0</v>
      </c>
      <c r="X33" s="215">
        <f t="shared" si="37"/>
        <v>0</v>
      </c>
      <c r="Y33" s="215">
        <f t="shared" si="37"/>
        <v>0</v>
      </c>
      <c r="Z33" s="215">
        <f t="shared" si="37"/>
        <v>0</v>
      </c>
      <c r="AA33" s="215">
        <f t="shared" si="38"/>
        <v>0</v>
      </c>
      <c r="AB33" s="248">
        <f t="shared" si="17"/>
        <v>0</v>
      </c>
    </row>
    <row r="34" spans="1:30" s="61" customFormat="1" ht="19.5" customHeight="1" x14ac:dyDescent="0.2">
      <c r="A34" s="433">
        <v>4</v>
      </c>
      <c r="B34" s="196" t="s">
        <v>37</v>
      </c>
      <c r="C34" s="431" t="s">
        <v>38</v>
      </c>
      <c r="D34" s="423">
        <f>SUM(D35:D43)</f>
        <v>1</v>
      </c>
      <c r="E34" s="97">
        <f>'1.Danh muc CPHC'!EF11</f>
        <v>1.4981819999999999</v>
      </c>
      <c r="F34" s="97">
        <f>'1.Danh muc CPHC'!EG11</f>
        <v>4.4945459999999997</v>
      </c>
      <c r="G34" s="97">
        <f>'1.Danh muc CPHC'!EH11</f>
        <v>1.4981819999999999</v>
      </c>
      <c r="H34" s="97">
        <f>'1.Danh muc CPHC'!EI11</f>
        <v>1.5381820000000002</v>
      </c>
      <c r="I34" s="97">
        <f>'1.Danh muc CPHC'!EJ11</f>
        <v>1.5381820000000002</v>
      </c>
      <c r="J34" s="97">
        <f>'1.Danh muc CPHC'!EK11</f>
        <v>4.5745460000000007</v>
      </c>
      <c r="K34" s="97">
        <f>'1.Danh muc CPHC'!EL11</f>
        <v>18.299576999999999</v>
      </c>
      <c r="L34" s="97">
        <v>1.5381819999999999</v>
      </c>
      <c r="M34" s="97">
        <v>1.5381819999999999</v>
      </c>
      <c r="N34" s="97">
        <v>1.5381819999999999</v>
      </c>
      <c r="O34" s="97">
        <f>SUM(L34:N34)</f>
        <v>4.6145459999999998</v>
      </c>
      <c r="P34" s="97">
        <v>1.5381819999999999</v>
      </c>
      <c r="Q34" s="97">
        <v>1.5381819999999999</v>
      </c>
      <c r="R34" s="97">
        <v>1.8109090000000001</v>
      </c>
      <c r="S34" s="442">
        <f>SUM(P34:R34)</f>
        <v>4.8872730000000004</v>
      </c>
      <c r="T34" s="97">
        <v>2.0109089999999998</v>
      </c>
      <c r="U34" s="442">
        <v>1.5</v>
      </c>
      <c r="V34" s="442">
        <v>1.5</v>
      </c>
      <c r="W34" s="442">
        <f>SUM(T34:V34)</f>
        <v>5.0109089999999998</v>
      </c>
      <c r="X34" s="442">
        <v>1.5</v>
      </c>
      <c r="Y34" s="442">
        <v>1.5</v>
      </c>
      <c r="Z34" s="442">
        <v>1.5</v>
      </c>
      <c r="AA34" s="442">
        <f>SUM(X34:Z34)</f>
        <v>4.5</v>
      </c>
      <c r="AB34" s="214">
        <f t="shared" si="17"/>
        <v>19.012727999999999</v>
      </c>
      <c r="AD34" s="386"/>
    </row>
    <row r="35" spans="1:30" s="50" customFormat="1" ht="19.5" hidden="1" customHeight="1" x14ac:dyDescent="0.2">
      <c r="A35" s="49"/>
      <c r="B35" s="48"/>
      <c r="C35" s="76" t="s">
        <v>113</v>
      </c>
      <c r="D35" s="57">
        <v>0.18</v>
      </c>
      <c r="E35" s="96">
        <f>E$34*$D35</f>
        <v>0.26967275999999996</v>
      </c>
      <c r="F35" s="96">
        <f t="shared" ref="F35:I43" si="42">F$34*$D35</f>
        <v>0.80901827999999987</v>
      </c>
      <c r="G35" s="96">
        <f t="shared" si="42"/>
        <v>0.26967275999999996</v>
      </c>
      <c r="H35" s="96">
        <f t="shared" si="42"/>
        <v>0.27687276</v>
      </c>
      <c r="I35" s="96">
        <f t="shared" si="42"/>
        <v>0.27687276</v>
      </c>
      <c r="J35" s="96">
        <f>SUM(G35:I35)</f>
        <v>0.82341828000000006</v>
      </c>
      <c r="K35" s="96">
        <f>K$34*$D35</f>
        <v>3.2939238599999996</v>
      </c>
      <c r="L35" s="217">
        <f>L$34*$D35</f>
        <v>0.27687276</v>
      </c>
      <c r="M35" s="217">
        <f>M$34*$D35</f>
        <v>0.27687276</v>
      </c>
      <c r="N35" s="217">
        <f t="shared" ref="K35:Z43" si="43">N$34*$D35</f>
        <v>0.27687276</v>
      </c>
      <c r="O35" s="217">
        <f>SUM(L35:N35)</f>
        <v>0.83061827999999993</v>
      </c>
      <c r="P35" s="215">
        <f>P$34*$D35</f>
        <v>0.27687276</v>
      </c>
      <c r="Q35" s="215">
        <f>Q$34*$D35</f>
        <v>0.27687276</v>
      </c>
      <c r="R35" s="215">
        <f t="shared" si="43"/>
        <v>0.32596362000000001</v>
      </c>
      <c r="S35" s="215">
        <f>SUM(P35:R35)</f>
        <v>0.87970914</v>
      </c>
      <c r="T35" s="215">
        <f>T$34*$D35</f>
        <v>0.36196361999999993</v>
      </c>
      <c r="U35" s="215">
        <f>U$34*$D35</f>
        <v>0.27</v>
      </c>
      <c r="V35" s="215">
        <f t="shared" si="43"/>
        <v>0.27</v>
      </c>
      <c r="W35" s="215">
        <f>SUM(T35:V35)</f>
        <v>0.90196361999999997</v>
      </c>
      <c r="X35" s="215">
        <f>X$34*$D35</f>
        <v>0.27</v>
      </c>
      <c r="Y35" s="215">
        <f>Y$34*$D35</f>
        <v>0.27</v>
      </c>
      <c r="Z35" s="215">
        <f t="shared" si="43"/>
        <v>0.27</v>
      </c>
      <c r="AA35" s="215">
        <f>SUM(X35:Z35)</f>
        <v>0.81</v>
      </c>
      <c r="AB35" s="248">
        <f>AA35+W35+S35+O35</f>
        <v>3.4222910400000002</v>
      </c>
    </row>
    <row r="36" spans="1:30" s="50" customFormat="1" ht="19.5" hidden="1" customHeight="1" x14ac:dyDescent="0.2">
      <c r="A36" s="49"/>
      <c r="B36" s="48"/>
      <c r="C36" s="76" t="s">
        <v>114</v>
      </c>
      <c r="D36" s="57">
        <v>0.18</v>
      </c>
      <c r="E36" s="96">
        <f t="shared" ref="E36:E43" si="44">E$34*$D36</f>
        <v>0.26967275999999996</v>
      </c>
      <c r="F36" s="96">
        <f t="shared" si="42"/>
        <v>0.80901827999999987</v>
      </c>
      <c r="G36" s="96">
        <f t="shared" si="42"/>
        <v>0.26967275999999996</v>
      </c>
      <c r="H36" s="96">
        <f t="shared" si="42"/>
        <v>0.27687276</v>
      </c>
      <c r="I36" s="96">
        <f t="shared" si="42"/>
        <v>0.27687276</v>
      </c>
      <c r="J36" s="96">
        <f t="shared" ref="J36:J43" si="45">SUM(G36:I36)</f>
        <v>0.82341828000000006</v>
      </c>
      <c r="K36" s="96">
        <f t="shared" si="43"/>
        <v>3.2939238599999996</v>
      </c>
      <c r="L36" s="217">
        <f t="shared" si="43"/>
        <v>0.27687276</v>
      </c>
      <c r="M36" s="217">
        <f t="shared" si="43"/>
        <v>0.27687276</v>
      </c>
      <c r="N36" s="217">
        <f t="shared" si="43"/>
        <v>0.27687276</v>
      </c>
      <c r="O36" s="217">
        <f t="shared" ref="O36:O43" si="46">SUM(L36:N36)</f>
        <v>0.83061827999999993</v>
      </c>
      <c r="P36" s="215">
        <f t="shared" si="43"/>
        <v>0.27687276</v>
      </c>
      <c r="Q36" s="215">
        <f t="shared" si="43"/>
        <v>0.27687276</v>
      </c>
      <c r="R36" s="215">
        <f t="shared" si="43"/>
        <v>0.32596362000000001</v>
      </c>
      <c r="S36" s="215">
        <f t="shared" ref="S36:S43" si="47">SUM(P36:R36)</f>
        <v>0.87970914</v>
      </c>
      <c r="T36" s="215">
        <f t="shared" si="43"/>
        <v>0.36196361999999993</v>
      </c>
      <c r="U36" s="215">
        <f t="shared" si="43"/>
        <v>0.27</v>
      </c>
      <c r="V36" s="215">
        <f t="shared" si="43"/>
        <v>0.27</v>
      </c>
      <c r="W36" s="215">
        <f t="shared" ref="W36:W43" si="48">SUM(T36:V36)</f>
        <v>0.90196361999999997</v>
      </c>
      <c r="X36" s="215">
        <f t="shared" si="43"/>
        <v>0.27</v>
      </c>
      <c r="Y36" s="215">
        <f t="shared" si="43"/>
        <v>0.27</v>
      </c>
      <c r="Z36" s="215">
        <f t="shared" si="43"/>
        <v>0.27</v>
      </c>
      <c r="AA36" s="215">
        <f t="shared" ref="AA36:AA43" si="49">SUM(X36:Z36)</f>
        <v>0.81</v>
      </c>
      <c r="AB36" s="248">
        <f t="shared" si="17"/>
        <v>3.4222910400000002</v>
      </c>
    </row>
    <row r="37" spans="1:30" s="50" customFormat="1" ht="19.5" hidden="1" customHeight="1" x14ac:dyDescent="0.2">
      <c r="A37" s="49"/>
      <c r="B37" s="48"/>
      <c r="C37" s="76" t="s">
        <v>117</v>
      </c>
      <c r="D37" s="57">
        <v>0.12</v>
      </c>
      <c r="E37" s="96">
        <f t="shared" si="44"/>
        <v>0.17978183999999997</v>
      </c>
      <c r="F37" s="96">
        <f t="shared" si="42"/>
        <v>0.53934551999999991</v>
      </c>
      <c r="G37" s="96">
        <f t="shared" si="42"/>
        <v>0.17978183999999997</v>
      </c>
      <c r="H37" s="96">
        <f t="shared" si="42"/>
        <v>0.18458184000000002</v>
      </c>
      <c r="I37" s="96">
        <f t="shared" si="42"/>
        <v>0.18458184000000002</v>
      </c>
      <c r="J37" s="96">
        <f t="shared" si="45"/>
        <v>0.54894551999999996</v>
      </c>
      <c r="K37" s="96">
        <f t="shared" si="43"/>
        <v>2.19594924</v>
      </c>
      <c r="L37" s="217">
        <f t="shared" si="43"/>
        <v>0.18458184</v>
      </c>
      <c r="M37" s="217">
        <f t="shared" si="43"/>
        <v>0.18458184</v>
      </c>
      <c r="N37" s="217">
        <f t="shared" si="43"/>
        <v>0.18458184</v>
      </c>
      <c r="O37" s="247">
        <f t="shared" si="46"/>
        <v>0.55374551999999999</v>
      </c>
      <c r="P37" s="216">
        <f t="shared" si="43"/>
        <v>0.18458184</v>
      </c>
      <c r="Q37" s="216">
        <f t="shared" si="43"/>
        <v>0.18458184</v>
      </c>
      <c r="R37" s="216">
        <f t="shared" si="43"/>
        <v>0.21730908000000002</v>
      </c>
      <c r="S37" s="216">
        <f t="shared" si="47"/>
        <v>0.58647276000000004</v>
      </c>
      <c r="T37" s="215">
        <f t="shared" si="43"/>
        <v>0.24130907999999998</v>
      </c>
      <c r="U37" s="215">
        <f t="shared" si="43"/>
        <v>0.18</v>
      </c>
      <c r="V37" s="215">
        <f t="shared" si="43"/>
        <v>0.18</v>
      </c>
      <c r="W37" s="215">
        <f t="shared" si="48"/>
        <v>0.60130908000000005</v>
      </c>
      <c r="X37" s="215">
        <f t="shared" si="43"/>
        <v>0.18</v>
      </c>
      <c r="Y37" s="215">
        <f t="shared" si="43"/>
        <v>0.18</v>
      </c>
      <c r="Z37" s="215">
        <f t="shared" si="43"/>
        <v>0.18</v>
      </c>
      <c r="AA37" s="215">
        <f t="shared" si="49"/>
        <v>0.54</v>
      </c>
      <c r="AB37" s="248">
        <f t="shared" si="17"/>
        <v>2.2815273600000001</v>
      </c>
    </row>
    <row r="38" spans="1:30" s="50" customFormat="1" ht="19.5" hidden="1" customHeight="1" x14ac:dyDescent="0.2">
      <c r="A38" s="49"/>
      <c r="B38" s="48"/>
      <c r="C38" s="76" t="s">
        <v>118</v>
      </c>
      <c r="D38" s="57">
        <v>0.12</v>
      </c>
      <c r="E38" s="96">
        <f t="shared" si="44"/>
        <v>0.17978183999999997</v>
      </c>
      <c r="F38" s="96">
        <f t="shared" si="42"/>
        <v>0.53934551999999991</v>
      </c>
      <c r="G38" s="96">
        <f t="shared" si="42"/>
        <v>0.17978183999999997</v>
      </c>
      <c r="H38" s="96">
        <f t="shared" si="42"/>
        <v>0.18458184000000002</v>
      </c>
      <c r="I38" s="96">
        <f t="shared" si="42"/>
        <v>0.18458184000000002</v>
      </c>
      <c r="J38" s="96">
        <f t="shared" si="45"/>
        <v>0.54894551999999996</v>
      </c>
      <c r="K38" s="96">
        <f t="shared" si="43"/>
        <v>2.19594924</v>
      </c>
      <c r="L38" s="217">
        <f t="shared" si="43"/>
        <v>0.18458184</v>
      </c>
      <c r="M38" s="217">
        <f t="shared" si="43"/>
        <v>0.18458184</v>
      </c>
      <c r="N38" s="217">
        <f t="shared" si="43"/>
        <v>0.18458184</v>
      </c>
      <c r="O38" s="217">
        <f t="shared" si="46"/>
        <v>0.55374551999999999</v>
      </c>
      <c r="P38" s="215">
        <f t="shared" si="43"/>
        <v>0.18458184</v>
      </c>
      <c r="Q38" s="215">
        <f t="shared" si="43"/>
        <v>0.18458184</v>
      </c>
      <c r="R38" s="215">
        <f t="shared" si="43"/>
        <v>0.21730908000000002</v>
      </c>
      <c r="S38" s="215">
        <f t="shared" si="47"/>
        <v>0.58647276000000004</v>
      </c>
      <c r="T38" s="215">
        <f t="shared" si="43"/>
        <v>0.24130907999999998</v>
      </c>
      <c r="U38" s="215">
        <f t="shared" si="43"/>
        <v>0.18</v>
      </c>
      <c r="V38" s="215">
        <f t="shared" si="43"/>
        <v>0.18</v>
      </c>
      <c r="W38" s="215">
        <f t="shared" si="48"/>
        <v>0.60130908000000005</v>
      </c>
      <c r="X38" s="215">
        <f t="shared" si="43"/>
        <v>0.18</v>
      </c>
      <c r="Y38" s="215">
        <f t="shared" si="43"/>
        <v>0.18</v>
      </c>
      <c r="Z38" s="215">
        <f t="shared" si="43"/>
        <v>0.18</v>
      </c>
      <c r="AA38" s="215">
        <f t="shared" si="49"/>
        <v>0.54</v>
      </c>
      <c r="AB38" s="248">
        <f t="shared" si="17"/>
        <v>2.2815273600000001</v>
      </c>
    </row>
    <row r="39" spans="1:30" s="50" customFormat="1" ht="19.5" hidden="1" customHeight="1" x14ac:dyDescent="0.2">
      <c r="A39" s="49"/>
      <c r="B39" s="48"/>
      <c r="C39" s="76" t="s">
        <v>121</v>
      </c>
      <c r="D39" s="57">
        <v>0.1</v>
      </c>
      <c r="E39" s="96">
        <f t="shared" si="44"/>
        <v>0.14981819999999998</v>
      </c>
      <c r="F39" s="96">
        <f t="shared" si="42"/>
        <v>0.44945459999999998</v>
      </c>
      <c r="G39" s="96">
        <f t="shared" si="42"/>
        <v>0.14981819999999998</v>
      </c>
      <c r="H39" s="96">
        <f t="shared" si="42"/>
        <v>0.15381820000000002</v>
      </c>
      <c r="I39" s="96">
        <f t="shared" si="42"/>
        <v>0.15381820000000002</v>
      </c>
      <c r="J39" s="96">
        <f t="shared" si="45"/>
        <v>0.45745460000000004</v>
      </c>
      <c r="K39" s="96">
        <f t="shared" si="43"/>
        <v>1.8299577</v>
      </c>
      <c r="L39" s="217">
        <f t="shared" si="43"/>
        <v>0.15381820000000002</v>
      </c>
      <c r="M39" s="217">
        <f t="shared" si="43"/>
        <v>0.15381820000000002</v>
      </c>
      <c r="N39" s="217">
        <f t="shared" si="43"/>
        <v>0.15381820000000002</v>
      </c>
      <c r="O39" s="247">
        <f t="shared" si="46"/>
        <v>0.46145460000000005</v>
      </c>
      <c r="P39" s="215">
        <f t="shared" si="43"/>
        <v>0.15381820000000002</v>
      </c>
      <c r="Q39" s="215">
        <f t="shared" si="43"/>
        <v>0.15381820000000002</v>
      </c>
      <c r="R39" s="215">
        <f t="shared" si="43"/>
        <v>0.18109090000000003</v>
      </c>
      <c r="S39" s="215">
        <f t="shared" si="47"/>
        <v>0.48872730000000009</v>
      </c>
      <c r="T39" s="215">
        <f t="shared" si="43"/>
        <v>0.20109089999999999</v>
      </c>
      <c r="U39" s="215">
        <f t="shared" si="43"/>
        <v>0.15000000000000002</v>
      </c>
      <c r="V39" s="215">
        <f t="shared" si="43"/>
        <v>0.15000000000000002</v>
      </c>
      <c r="W39" s="215">
        <f t="shared" si="48"/>
        <v>0.50109090000000001</v>
      </c>
      <c r="X39" s="215">
        <f t="shared" si="43"/>
        <v>0.15000000000000002</v>
      </c>
      <c r="Y39" s="215">
        <f t="shared" si="43"/>
        <v>0.15000000000000002</v>
      </c>
      <c r="Z39" s="215">
        <f t="shared" si="43"/>
        <v>0.15000000000000002</v>
      </c>
      <c r="AA39" s="215">
        <f t="shared" si="49"/>
        <v>0.45000000000000007</v>
      </c>
      <c r="AB39" s="248">
        <f t="shared" si="17"/>
        <v>1.9012728000000001</v>
      </c>
    </row>
    <row r="40" spans="1:30" s="50" customFormat="1" ht="19.5" hidden="1" customHeight="1" x14ac:dyDescent="0.2">
      <c r="A40" s="49"/>
      <c r="B40" s="48"/>
      <c r="C40" s="76" t="s">
        <v>122</v>
      </c>
      <c r="D40" s="57">
        <v>0.1</v>
      </c>
      <c r="E40" s="96">
        <f t="shared" si="44"/>
        <v>0.14981819999999998</v>
      </c>
      <c r="F40" s="96">
        <f t="shared" si="42"/>
        <v>0.44945459999999998</v>
      </c>
      <c r="G40" s="96">
        <f t="shared" si="42"/>
        <v>0.14981819999999998</v>
      </c>
      <c r="H40" s="96">
        <f t="shared" si="42"/>
        <v>0.15381820000000002</v>
      </c>
      <c r="I40" s="96">
        <f t="shared" si="42"/>
        <v>0.15381820000000002</v>
      </c>
      <c r="J40" s="96">
        <f t="shared" si="45"/>
        <v>0.45745460000000004</v>
      </c>
      <c r="K40" s="96">
        <f t="shared" si="43"/>
        <v>1.8299577</v>
      </c>
      <c r="L40" s="217">
        <f t="shared" si="43"/>
        <v>0.15381820000000002</v>
      </c>
      <c r="M40" s="217">
        <f t="shared" si="43"/>
        <v>0.15381820000000002</v>
      </c>
      <c r="N40" s="217">
        <f t="shared" si="43"/>
        <v>0.15381820000000002</v>
      </c>
      <c r="O40" s="247">
        <f t="shared" si="46"/>
        <v>0.46145460000000005</v>
      </c>
      <c r="P40" s="215">
        <f t="shared" si="43"/>
        <v>0.15381820000000002</v>
      </c>
      <c r="Q40" s="215">
        <f t="shared" si="43"/>
        <v>0.15381820000000002</v>
      </c>
      <c r="R40" s="215">
        <f t="shared" si="43"/>
        <v>0.18109090000000003</v>
      </c>
      <c r="S40" s="215">
        <f t="shared" si="47"/>
        <v>0.48872730000000009</v>
      </c>
      <c r="T40" s="215">
        <f t="shared" si="43"/>
        <v>0.20109089999999999</v>
      </c>
      <c r="U40" s="215">
        <f t="shared" si="43"/>
        <v>0.15000000000000002</v>
      </c>
      <c r="V40" s="215">
        <f t="shared" si="43"/>
        <v>0.15000000000000002</v>
      </c>
      <c r="W40" s="215">
        <f t="shared" si="48"/>
        <v>0.50109090000000001</v>
      </c>
      <c r="X40" s="215">
        <f t="shared" si="43"/>
        <v>0.15000000000000002</v>
      </c>
      <c r="Y40" s="215">
        <f t="shared" si="43"/>
        <v>0.15000000000000002</v>
      </c>
      <c r="Z40" s="215">
        <f t="shared" si="43"/>
        <v>0.15000000000000002</v>
      </c>
      <c r="AA40" s="215">
        <f t="shared" si="49"/>
        <v>0.45000000000000007</v>
      </c>
      <c r="AB40" s="248">
        <f t="shared" si="17"/>
        <v>1.9012728000000001</v>
      </c>
    </row>
    <row r="41" spans="1:30" s="50" customFormat="1" ht="19.5" hidden="1" customHeight="1" x14ac:dyDescent="0.2">
      <c r="A41" s="49"/>
      <c r="B41" s="48"/>
      <c r="C41" s="76" t="s">
        <v>125</v>
      </c>
      <c r="D41" s="57">
        <v>0.05</v>
      </c>
      <c r="E41" s="96">
        <f t="shared" si="44"/>
        <v>7.4909099999999992E-2</v>
      </c>
      <c r="F41" s="96">
        <f t="shared" si="42"/>
        <v>0.22472729999999999</v>
      </c>
      <c r="G41" s="96">
        <f t="shared" si="42"/>
        <v>7.4909099999999992E-2</v>
      </c>
      <c r="H41" s="96">
        <f t="shared" si="42"/>
        <v>7.6909100000000008E-2</v>
      </c>
      <c r="I41" s="96">
        <f t="shared" si="42"/>
        <v>7.6909100000000008E-2</v>
      </c>
      <c r="J41" s="96">
        <f t="shared" si="45"/>
        <v>0.22872730000000002</v>
      </c>
      <c r="K41" s="96">
        <f t="shared" si="43"/>
        <v>0.91497885000000001</v>
      </c>
      <c r="L41" s="217">
        <f t="shared" si="43"/>
        <v>7.6909100000000008E-2</v>
      </c>
      <c r="M41" s="217">
        <f t="shared" si="43"/>
        <v>7.6909100000000008E-2</v>
      </c>
      <c r="N41" s="217">
        <f t="shared" si="43"/>
        <v>7.6909100000000008E-2</v>
      </c>
      <c r="O41" s="247">
        <f t="shared" si="46"/>
        <v>0.23072730000000002</v>
      </c>
      <c r="P41" s="215">
        <f t="shared" si="43"/>
        <v>7.6909100000000008E-2</v>
      </c>
      <c r="Q41" s="215">
        <f t="shared" si="43"/>
        <v>7.6909100000000008E-2</v>
      </c>
      <c r="R41" s="215">
        <f t="shared" si="43"/>
        <v>9.0545450000000013E-2</v>
      </c>
      <c r="S41" s="215">
        <f t="shared" si="47"/>
        <v>0.24436365000000004</v>
      </c>
      <c r="T41" s="215">
        <f t="shared" si="43"/>
        <v>0.10054544999999999</v>
      </c>
      <c r="U41" s="215">
        <f t="shared" si="43"/>
        <v>7.5000000000000011E-2</v>
      </c>
      <c r="V41" s="215">
        <f t="shared" si="43"/>
        <v>7.5000000000000011E-2</v>
      </c>
      <c r="W41" s="215">
        <f t="shared" si="48"/>
        <v>0.25054545</v>
      </c>
      <c r="X41" s="215">
        <f t="shared" si="43"/>
        <v>7.5000000000000011E-2</v>
      </c>
      <c r="Y41" s="215">
        <f t="shared" si="43"/>
        <v>7.5000000000000011E-2</v>
      </c>
      <c r="Z41" s="215">
        <f t="shared" si="43"/>
        <v>7.5000000000000011E-2</v>
      </c>
      <c r="AA41" s="215">
        <f t="shared" si="49"/>
        <v>0.22500000000000003</v>
      </c>
      <c r="AB41" s="248">
        <f t="shared" si="17"/>
        <v>0.95063640000000005</v>
      </c>
    </row>
    <row r="42" spans="1:30" s="50" customFormat="1" ht="19.5" hidden="1" customHeight="1" x14ac:dyDescent="0.2">
      <c r="A42" s="49"/>
      <c r="B42" s="48"/>
      <c r="C42" s="76" t="s">
        <v>126</v>
      </c>
      <c r="D42" s="57">
        <v>0.1</v>
      </c>
      <c r="E42" s="96">
        <f t="shared" si="44"/>
        <v>0.14981819999999998</v>
      </c>
      <c r="F42" s="96">
        <f t="shared" si="42"/>
        <v>0.44945459999999998</v>
      </c>
      <c r="G42" s="96">
        <f t="shared" si="42"/>
        <v>0.14981819999999998</v>
      </c>
      <c r="H42" s="96">
        <f t="shared" si="42"/>
        <v>0.15381820000000002</v>
      </c>
      <c r="I42" s="96">
        <f t="shared" si="42"/>
        <v>0.15381820000000002</v>
      </c>
      <c r="J42" s="96">
        <f t="shared" si="45"/>
        <v>0.45745460000000004</v>
      </c>
      <c r="K42" s="96">
        <f t="shared" si="43"/>
        <v>1.8299577</v>
      </c>
      <c r="L42" s="217">
        <f t="shared" si="43"/>
        <v>0.15381820000000002</v>
      </c>
      <c r="M42" s="217">
        <f t="shared" si="43"/>
        <v>0.15381820000000002</v>
      </c>
      <c r="N42" s="217">
        <f t="shared" si="43"/>
        <v>0.15381820000000002</v>
      </c>
      <c r="O42" s="247">
        <f t="shared" si="46"/>
        <v>0.46145460000000005</v>
      </c>
      <c r="P42" s="215">
        <f t="shared" si="43"/>
        <v>0.15381820000000002</v>
      </c>
      <c r="Q42" s="215">
        <f t="shared" si="43"/>
        <v>0.15381820000000002</v>
      </c>
      <c r="R42" s="215">
        <f t="shared" si="43"/>
        <v>0.18109090000000003</v>
      </c>
      <c r="S42" s="215">
        <f t="shared" si="47"/>
        <v>0.48872730000000009</v>
      </c>
      <c r="T42" s="215">
        <f t="shared" si="43"/>
        <v>0.20109089999999999</v>
      </c>
      <c r="U42" s="215">
        <f t="shared" si="43"/>
        <v>0.15000000000000002</v>
      </c>
      <c r="V42" s="215">
        <f t="shared" si="43"/>
        <v>0.15000000000000002</v>
      </c>
      <c r="W42" s="215">
        <f t="shared" si="48"/>
        <v>0.50109090000000001</v>
      </c>
      <c r="X42" s="215">
        <f t="shared" si="43"/>
        <v>0.15000000000000002</v>
      </c>
      <c r="Y42" s="215">
        <f t="shared" si="43"/>
        <v>0.15000000000000002</v>
      </c>
      <c r="Z42" s="215">
        <f t="shared" si="43"/>
        <v>0.15000000000000002</v>
      </c>
      <c r="AA42" s="215">
        <f t="shared" si="49"/>
        <v>0.45000000000000007</v>
      </c>
      <c r="AB42" s="248">
        <f t="shared" si="17"/>
        <v>1.9012728000000001</v>
      </c>
    </row>
    <row r="43" spans="1:30" s="50" customFormat="1" ht="19.5" hidden="1" customHeight="1" x14ac:dyDescent="0.2">
      <c r="A43" s="49"/>
      <c r="B43" s="48"/>
      <c r="C43" s="76" t="s">
        <v>127</v>
      </c>
      <c r="D43" s="57">
        <v>0.05</v>
      </c>
      <c r="E43" s="96">
        <f t="shared" si="44"/>
        <v>7.4909099999999992E-2</v>
      </c>
      <c r="F43" s="96">
        <f t="shared" si="42"/>
        <v>0.22472729999999999</v>
      </c>
      <c r="G43" s="96">
        <f t="shared" si="42"/>
        <v>7.4909099999999992E-2</v>
      </c>
      <c r="H43" s="96">
        <f t="shared" si="42"/>
        <v>7.6909100000000008E-2</v>
      </c>
      <c r="I43" s="96">
        <f t="shared" si="42"/>
        <v>7.6909100000000008E-2</v>
      </c>
      <c r="J43" s="96">
        <f t="shared" si="45"/>
        <v>0.22872730000000002</v>
      </c>
      <c r="K43" s="96">
        <f t="shared" si="43"/>
        <v>0.91497885000000001</v>
      </c>
      <c r="L43" s="217">
        <f t="shared" si="43"/>
        <v>7.6909100000000008E-2</v>
      </c>
      <c r="M43" s="217">
        <f t="shared" si="43"/>
        <v>7.6909100000000008E-2</v>
      </c>
      <c r="N43" s="217">
        <f t="shared" si="43"/>
        <v>7.6909100000000008E-2</v>
      </c>
      <c r="O43" s="247">
        <f t="shared" si="46"/>
        <v>0.23072730000000002</v>
      </c>
      <c r="P43" s="215">
        <f t="shared" si="43"/>
        <v>7.6909100000000008E-2</v>
      </c>
      <c r="Q43" s="215">
        <f t="shared" si="43"/>
        <v>7.6909100000000008E-2</v>
      </c>
      <c r="R43" s="215">
        <f t="shared" si="43"/>
        <v>9.0545450000000013E-2</v>
      </c>
      <c r="S43" s="215">
        <f t="shared" si="47"/>
        <v>0.24436365000000004</v>
      </c>
      <c r="T43" s="215">
        <f t="shared" si="43"/>
        <v>0.10054544999999999</v>
      </c>
      <c r="U43" s="215">
        <f t="shared" si="43"/>
        <v>7.5000000000000011E-2</v>
      </c>
      <c r="V43" s="215">
        <f t="shared" si="43"/>
        <v>7.5000000000000011E-2</v>
      </c>
      <c r="W43" s="215">
        <f t="shared" si="48"/>
        <v>0.25054545</v>
      </c>
      <c r="X43" s="215">
        <f t="shared" si="43"/>
        <v>7.5000000000000011E-2</v>
      </c>
      <c r="Y43" s="215">
        <f t="shared" si="43"/>
        <v>7.5000000000000011E-2</v>
      </c>
      <c r="Z43" s="215">
        <f t="shared" si="43"/>
        <v>7.5000000000000011E-2</v>
      </c>
      <c r="AA43" s="215">
        <f t="shared" si="49"/>
        <v>0.22500000000000003</v>
      </c>
      <c r="AB43" s="248">
        <f t="shared" si="17"/>
        <v>0.95063640000000005</v>
      </c>
    </row>
    <row r="44" spans="1:30" s="61" customFormat="1" ht="19.5" customHeight="1" x14ac:dyDescent="0.2">
      <c r="A44" s="424">
        <v>5</v>
      </c>
      <c r="B44" s="425" t="s">
        <v>39</v>
      </c>
      <c r="C44" s="426" t="s">
        <v>40</v>
      </c>
      <c r="D44" s="423">
        <f>SUM(D45:D53)</f>
        <v>1</v>
      </c>
      <c r="E44" s="97">
        <f>'1.Danh muc CPHC'!EF12</f>
        <v>1.2640440000000002</v>
      </c>
      <c r="F44" s="97">
        <f>'1.Danh muc CPHC'!EG12</f>
        <v>3.5865320000000005</v>
      </c>
      <c r="G44" s="97">
        <f>'1.Danh muc CPHC'!EH12</f>
        <v>0.92992900000000001</v>
      </c>
      <c r="H44" s="97">
        <f>'1.Danh muc CPHC'!EI12</f>
        <v>2.1579220000000001</v>
      </c>
      <c r="I44" s="97">
        <f>'1.Danh muc CPHC'!EJ12</f>
        <v>2.092327</v>
      </c>
      <c r="J44" s="97">
        <f>'1.Danh muc CPHC'!EK12</f>
        <v>5.1801779999999997</v>
      </c>
      <c r="K44" s="97">
        <f>'1.Danh muc CPHC'!EL12</f>
        <v>17.020921999999999</v>
      </c>
      <c r="L44" s="97">
        <v>1.234858</v>
      </c>
      <c r="M44" s="97">
        <v>1.1496759999999999</v>
      </c>
      <c r="N44" s="97">
        <v>1.0032160000000001</v>
      </c>
      <c r="O44" s="97">
        <f>SUM(L44:N44)</f>
        <v>3.38775</v>
      </c>
      <c r="P44" s="97">
        <v>1.851173</v>
      </c>
      <c r="Q44" s="97">
        <v>4.3604589999999996</v>
      </c>
      <c r="R44" s="97">
        <v>1.7669429999999999</v>
      </c>
      <c r="S44" s="442">
        <f>SUM(P44:R44)</f>
        <v>7.9785749999999993</v>
      </c>
      <c r="T44" s="97">
        <v>1.3131079999999999</v>
      </c>
      <c r="U44" s="442">
        <v>2.5</v>
      </c>
      <c r="V44" s="442">
        <v>2.5</v>
      </c>
      <c r="W44" s="442">
        <f>SUM(T44:V44)</f>
        <v>6.3131079999999997</v>
      </c>
      <c r="X44" s="442">
        <v>2.5</v>
      </c>
      <c r="Y44" s="442">
        <v>2.5</v>
      </c>
      <c r="Z44" s="442">
        <v>2.5</v>
      </c>
      <c r="AA44" s="442">
        <f>SUM(X44:Z44)</f>
        <v>7.5</v>
      </c>
      <c r="AB44" s="214">
        <f t="shared" si="17"/>
        <v>25.179433</v>
      </c>
      <c r="AD44" s="386"/>
    </row>
    <row r="45" spans="1:30" s="50" customFormat="1" ht="19.5" hidden="1" customHeight="1" x14ac:dyDescent="0.2">
      <c r="A45" s="59"/>
      <c r="B45" s="51"/>
      <c r="C45" s="76" t="s">
        <v>113</v>
      </c>
      <c r="D45" s="57">
        <v>0.2</v>
      </c>
      <c r="E45" s="96">
        <f>E$44*$D45</f>
        <v>0.25280880000000006</v>
      </c>
      <c r="F45" s="96">
        <f t="shared" ref="F45:I53" si="50">F$44*$D45</f>
        <v>0.71730640000000012</v>
      </c>
      <c r="G45" s="96">
        <f t="shared" si="50"/>
        <v>0.18598580000000001</v>
      </c>
      <c r="H45" s="96">
        <f t="shared" si="50"/>
        <v>0.43158440000000003</v>
      </c>
      <c r="I45" s="96">
        <f t="shared" si="50"/>
        <v>0.41846540000000004</v>
      </c>
      <c r="J45" s="96">
        <f>SUM(G45:I45)</f>
        <v>1.0360356000000002</v>
      </c>
      <c r="K45" s="96">
        <f>K$44*$D45</f>
        <v>3.4041844000000001</v>
      </c>
      <c r="L45" s="217">
        <f>L$44*$D45</f>
        <v>0.24697160000000001</v>
      </c>
      <c r="M45" s="217">
        <f t="shared" ref="M45:N53" si="51">M$44*$D45</f>
        <v>0.22993520000000001</v>
      </c>
      <c r="N45" s="217">
        <f t="shared" si="51"/>
        <v>0.20064320000000002</v>
      </c>
      <c r="O45" s="247">
        <f t="shared" ref="O45:O53" si="52">SUM(L45:N45)</f>
        <v>0.6775500000000001</v>
      </c>
      <c r="P45" s="215">
        <f>P$44*$D45</f>
        <v>0.37023460000000002</v>
      </c>
      <c r="Q45" s="215">
        <f t="shared" ref="Q45:R53" si="53">Q$44*$D45</f>
        <v>0.87209179999999997</v>
      </c>
      <c r="R45" s="215">
        <f t="shared" si="53"/>
        <v>0.3533886</v>
      </c>
      <c r="S45" s="215">
        <f t="shared" ref="S45:S53" si="54">SUM(P45:R45)</f>
        <v>1.595715</v>
      </c>
      <c r="T45" s="215">
        <f>T$44*$D45</f>
        <v>0.26262160000000001</v>
      </c>
      <c r="U45" s="215">
        <f t="shared" ref="U45:V53" si="55">U$44*$D45</f>
        <v>0.5</v>
      </c>
      <c r="V45" s="215">
        <f t="shared" si="55"/>
        <v>0.5</v>
      </c>
      <c r="W45" s="215">
        <f t="shared" ref="W45:W53" si="56">SUM(T45:V45)</f>
        <v>1.2626216000000001</v>
      </c>
      <c r="X45" s="215">
        <f>X$44*$D45</f>
        <v>0.5</v>
      </c>
      <c r="Y45" s="215">
        <f t="shared" ref="Y45:Z53" si="57">Y$44*$D45</f>
        <v>0.5</v>
      </c>
      <c r="Z45" s="215">
        <f t="shared" si="57"/>
        <v>0.5</v>
      </c>
      <c r="AA45" s="215">
        <f t="shared" ref="AA45:AA53" si="58">SUM(X45:Z45)</f>
        <v>1.5</v>
      </c>
      <c r="AB45" s="248">
        <f>AA45+W45+S45+O45</f>
        <v>5.0358866000000004</v>
      </c>
    </row>
    <row r="46" spans="1:30" s="50" customFormat="1" ht="19.5" hidden="1" customHeight="1" x14ac:dyDescent="0.2">
      <c r="A46" s="59"/>
      <c r="B46" s="51"/>
      <c r="C46" s="76" t="s">
        <v>114</v>
      </c>
      <c r="D46" s="57">
        <v>0.2</v>
      </c>
      <c r="E46" s="96">
        <f t="shared" ref="E46:E53" si="59">E$44*$D46</f>
        <v>0.25280880000000006</v>
      </c>
      <c r="F46" s="96">
        <f t="shared" si="50"/>
        <v>0.71730640000000012</v>
      </c>
      <c r="G46" s="96">
        <f t="shared" si="50"/>
        <v>0.18598580000000001</v>
      </c>
      <c r="H46" s="96">
        <f t="shared" si="50"/>
        <v>0.43158440000000003</v>
      </c>
      <c r="I46" s="96">
        <f t="shared" si="50"/>
        <v>0.41846540000000004</v>
      </c>
      <c r="J46" s="96">
        <f t="shared" ref="J46:J83" si="60">SUM(G46:I46)</f>
        <v>1.0360356000000002</v>
      </c>
      <c r="K46" s="96">
        <f t="shared" ref="K46:L53" si="61">K$44*$D46</f>
        <v>3.4041844000000001</v>
      </c>
      <c r="L46" s="217">
        <f t="shared" si="61"/>
        <v>0.24697160000000001</v>
      </c>
      <c r="M46" s="217">
        <f t="shared" si="51"/>
        <v>0.22993520000000001</v>
      </c>
      <c r="N46" s="217">
        <f t="shared" si="51"/>
        <v>0.20064320000000002</v>
      </c>
      <c r="O46" s="247">
        <f t="shared" si="52"/>
        <v>0.6775500000000001</v>
      </c>
      <c r="P46" s="215">
        <f t="shared" ref="P46:P53" si="62">P$44*$D46</f>
        <v>0.37023460000000002</v>
      </c>
      <c r="Q46" s="215">
        <f t="shared" si="53"/>
        <v>0.87209179999999997</v>
      </c>
      <c r="R46" s="215">
        <f t="shared" si="53"/>
        <v>0.3533886</v>
      </c>
      <c r="S46" s="215">
        <f t="shared" si="54"/>
        <v>1.595715</v>
      </c>
      <c r="T46" s="215">
        <f t="shared" ref="T46:T53" si="63">T$44*$D46</f>
        <v>0.26262160000000001</v>
      </c>
      <c r="U46" s="215">
        <f t="shared" si="55"/>
        <v>0.5</v>
      </c>
      <c r="V46" s="215">
        <f t="shared" si="55"/>
        <v>0.5</v>
      </c>
      <c r="W46" s="215">
        <f t="shared" si="56"/>
        <v>1.2626216000000001</v>
      </c>
      <c r="X46" s="215">
        <f t="shared" ref="X46:X53" si="64">X$44*$D46</f>
        <v>0.5</v>
      </c>
      <c r="Y46" s="215">
        <f t="shared" si="57"/>
        <v>0.5</v>
      </c>
      <c r="Z46" s="215">
        <f t="shared" si="57"/>
        <v>0.5</v>
      </c>
      <c r="AA46" s="215">
        <f t="shared" si="58"/>
        <v>1.5</v>
      </c>
      <c r="AB46" s="248">
        <f t="shared" ref="AB46:AB53" si="65">AA46+W46+S46+O46</f>
        <v>5.0358866000000004</v>
      </c>
    </row>
    <row r="47" spans="1:30" s="50" customFormat="1" ht="19.5" hidden="1" customHeight="1" x14ac:dyDescent="0.2">
      <c r="A47" s="59"/>
      <c r="B47" s="51"/>
      <c r="C47" s="76" t="s">
        <v>117</v>
      </c>
      <c r="D47" s="57">
        <v>0.05</v>
      </c>
      <c r="E47" s="96">
        <f t="shared" si="59"/>
        <v>6.3202200000000014E-2</v>
      </c>
      <c r="F47" s="96">
        <f t="shared" si="50"/>
        <v>0.17932660000000003</v>
      </c>
      <c r="G47" s="96">
        <f t="shared" si="50"/>
        <v>4.6496450000000002E-2</v>
      </c>
      <c r="H47" s="96">
        <f t="shared" si="50"/>
        <v>0.10789610000000001</v>
      </c>
      <c r="I47" s="96">
        <f t="shared" si="50"/>
        <v>0.10461635000000001</v>
      </c>
      <c r="J47" s="96">
        <f t="shared" si="60"/>
        <v>0.25900890000000004</v>
      </c>
      <c r="K47" s="96">
        <f t="shared" si="61"/>
        <v>0.85104610000000003</v>
      </c>
      <c r="L47" s="217">
        <f t="shared" si="61"/>
        <v>6.1742900000000003E-2</v>
      </c>
      <c r="M47" s="217">
        <f t="shared" si="51"/>
        <v>5.7483800000000002E-2</v>
      </c>
      <c r="N47" s="217">
        <f t="shared" si="51"/>
        <v>5.0160800000000005E-2</v>
      </c>
      <c r="O47" s="247">
        <f t="shared" si="52"/>
        <v>0.16938750000000002</v>
      </c>
      <c r="P47" s="215">
        <f t="shared" si="62"/>
        <v>9.2558650000000006E-2</v>
      </c>
      <c r="Q47" s="215">
        <f t="shared" si="53"/>
        <v>0.21802294999999999</v>
      </c>
      <c r="R47" s="215">
        <f t="shared" si="53"/>
        <v>8.8347149999999999E-2</v>
      </c>
      <c r="S47" s="215">
        <f t="shared" si="54"/>
        <v>0.39892875</v>
      </c>
      <c r="T47" s="215">
        <f t="shared" si="63"/>
        <v>6.5655400000000003E-2</v>
      </c>
      <c r="U47" s="215">
        <f t="shared" si="55"/>
        <v>0.125</v>
      </c>
      <c r="V47" s="215">
        <f t="shared" si="55"/>
        <v>0.125</v>
      </c>
      <c r="W47" s="215">
        <f t="shared" si="56"/>
        <v>0.31565540000000003</v>
      </c>
      <c r="X47" s="215">
        <f t="shared" si="64"/>
        <v>0.125</v>
      </c>
      <c r="Y47" s="215">
        <f t="shared" si="57"/>
        <v>0.125</v>
      </c>
      <c r="Z47" s="215">
        <f t="shared" si="57"/>
        <v>0.125</v>
      </c>
      <c r="AA47" s="215">
        <f t="shared" si="58"/>
        <v>0.375</v>
      </c>
      <c r="AB47" s="248">
        <f t="shared" si="65"/>
        <v>1.2589716500000001</v>
      </c>
    </row>
    <row r="48" spans="1:30" s="50" customFormat="1" ht="19.5" hidden="1" customHeight="1" x14ac:dyDescent="0.2">
      <c r="A48" s="59"/>
      <c r="B48" s="51"/>
      <c r="C48" s="76" t="s">
        <v>118</v>
      </c>
      <c r="D48" s="57">
        <v>0.05</v>
      </c>
      <c r="E48" s="96">
        <f t="shared" si="59"/>
        <v>6.3202200000000014E-2</v>
      </c>
      <c r="F48" s="96">
        <f t="shared" si="50"/>
        <v>0.17932660000000003</v>
      </c>
      <c r="G48" s="96">
        <f t="shared" si="50"/>
        <v>4.6496450000000002E-2</v>
      </c>
      <c r="H48" s="96">
        <f t="shared" si="50"/>
        <v>0.10789610000000001</v>
      </c>
      <c r="I48" s="96">
        <f t="shared" si="50"/>
        <v>0.10461635000000001</v>
      </c>
      <c r="J48" s="96">
        <f t="shared" si="60"/>
        <v>0.25900890000000004</v>
      </c>
      <c r="K48" s="96">
        <f t="shared" si="61"/>
        <v>0.85104610000000003</v>
      </c>
      <c r="L48" s="217">
        <f t="shared" si="61"/>
        <v>6.1742900000000003E-2</v>
      </c>
      <c r="M48" s="217">
        <f t="shared" si="51"/>
        <v>5.7483800000000002E-2</v>
      </c>
      <c r="N48" s="217">
        <f t="shared" si="51"/>
        <v>5.0160800000000005E-2</v>
      </c>
      <c r="O48" s="247">
        <f t="shared" si="52"/>
        <v>0.16938750000000002</v>
      </c>
      <c r="P48" s="215">
        <f t="shared" si="62"/>
        <v>9.2558650000000006E-2</v>
      </c>
      <c r="Q48" s="215">
        <f t="shared" si="53"/>
        <v>0.21802294999999999</v>
      </c>
      <c r="R48" s="215">
        <f t="shared" si="53"/>
        <v>8.8347149999999999E-2</v>
      </c>
      <c r="S48" s="215">
        <f t="shared" si="54"/>
        <v>0.39892875</v>
      </c>
      <c r="T48" s="215">
        <f t="shared" si="63"/>
        <v>6.5655400000000003E-2</v>
      </c>
      <c r="U48" s="215">
        <f t="shared" si="55"/>
        <v>0.125</v>
      </c>
      <c r="V48" s="215">
        <f t="shared" si="55"/>
        <v>0.125</v>
      </c>
      <c r="W48" s="215">
        <f t="shared" si="56"/>
        <v>0.31565540000000003</v>
      </c>
      <c r="X48" s="215">
        <f t="shared" si="64"/>
        <v>0.125</v>
      </c>
      <c r="Y48" s="215">
        <f t="shared" si="57"/>
        <v>0.125</v>
      </c>
      <c r="Z48" s="215">
        <f t="shared" si="57"/>
        <v>0.125</v>
      </c>
      <c r="AA48" s="215">
        <f t="shared" si="58"/>
        <v>0.375</v>
      </c>
      <c r="AB48" s="248">
        <f t="shared" si="65"/>
        <v>1.2589716500000001</v>
      </c>
    </row>
    <row r="49" spans="1:30" s="50" customFormat="1" ht="19.5" hidden="1" customHeight="1" x14ac:dyDescent="0.2">
      <c r="A49" s="59"/>
      <c r="B49" s="51"/>
      <c r="C49" s="76" t="s">
        <v>121</v>
      </c>
      <c r="D49" s="57">
        <v>0.15</v>
      </c>
      <c r="E49" s="96">
        <f t="shared" si="59"/>
        <v>0.18960660000000001</v>
      </c>
      <c r="F49" s="96">
        <f t="shared" si="50"/>
        <v>0.53797980000000001</v>
      </c>
      <c r="G49" s="96">
        <f t="shared" si="50"/>
        <v>0.13948934999999998</v>
      </c>
      <c r="H49" s="96">
        <f t="shared" si="50"/>
        <v>0.32368829999999998</v>
      </c>
      <c r="I49" s="96">
        <f t="shared" si="50"/>
        <v>0.31384905000000002</v>
      </c>
      <c r="J49" s="96">
        <f t="shared" si="60"/>
        <v>0.77702669999999996</v>
      </c>
      <c r="K49" s="96">
        <f t="shared" si="61"/>
        <v>2.5531382999999996</v>
      </c>
      <c r="L49" s="217">
        <f t="shared" si="61"/>
        <v>0.1852287</v>
      </c>
      <c r="M49" s="217">
        <f t="shared" si="51"/>
        <v>0.17245139999999998</v>
      </c>
      <c r="N49" s="217">
        <f t="shared" si="51"/>
        <v>0.15048240000000002</v>
      </c>
      <c r="O49" s="247">
        <f t="shared" si="52"/>
        <v>0.50816249999999996</v>
      </c>
      <c r="P49" s="215">
        <f t="shared" si="62"/>
        <v>0.27767595</v>
      </c>
      <c r="Q49" s="215">
        <f t="shared" si="53"/>
        <v>0.65406884999999992</v>
      </c>
      <c r="R49" s="215">
        <f t="shared" si="53"/>
        <v>0.26504144999999996</v>
      </c>
      <c r="S49" s="215">
        <f t="shared" si="54"/>
        <v>1.1967862499999999</v>
      </c>
      <c r="T49" s="215">
        <f t="shared" si="63"/>
        <v>0.19696619999999998</v>
      </c>
      <c r="U49" s="215">
        <f t="shared" si="55"/>
        <v>0.375</v>
      </c>
      <c r="V49" s="215">
        <f t="shared" si="55"/>
        <v>0.375</v>
      </c>
      <c r="W49" s="215">
        <f t="shared" si="56"/>
        <v>0.94696619999999998</v>
      </c>
      <c r="X49" s="215">
        <f t="shared" si="64"/>
        <v>0.375</v>
      </c>
      <c r="Y49" s="215">
        <f t="shared" si="57"/>
        <v>0.375</v>
      </c>
      <c r="Z49" s="215">
        <f t="shared" si="57"/>
        <v>0.375</v>
      </c>
      <c r="AA49" s="215">
        <f t="shared" si="58"/>
        <v>1.125</v>
      </c>
      <c r="AB49" s="248">
        <f t="shared" si="65"/>
        <v>3.7769149500000001</v>
      </c>
    </row>
    <row r="50" spans="1:30" s="50" customFormat="1" ht="19.5" hidden="1" customHeight="1" x14ac:dyDescent="0.2">
      <c r="A50" s="59"/>
      <c r="B50" s="51"/>
      <c r="C50" s="76" t="s">
        <v>122</v>
      </c>
      <c r="D50" s="57">
        <v>0.15</v>
      </c>
      <c r="E50" s="96">
        <f t="shared" si="59"/>
        <v>0.18960660000000001</v>
      </c>
      <c r="F50" s="96">
        <f t="shared" si="50"/>
        <v>0.53797980000000001</v>
      </c>
      <c r="G50" s="96">
        <f t="shared" si="50"/>
        <v>0.13948934999999998</v>
      </c>
      <c r="H50" s="96">
        <f t="shared" si="50"/>
        <v>0.32368829999999998</v>
      </c>
      <c r="I50" s="96">
        <f t="shared" si="50"/>
        <v>0.31384905000000002</v>
      </c>
      <c r="J50" s="96">
        <f t="shared" si="60"/>
        <v>0.77702669999999996</v>
      </c>
      <c r="K50" s="96">
        <f t="shared" si="61"/>
        <v>2.5531382999999996</v>
      </c>
      <c r="L50" s="217">
        <f t="shared" si="61"/>
        <v>0.1852287</v>
      </c>
      <c r="M50" s="217">
        <f t="shared" si="51"/>
        <v>0.17245139999999998</v>
      </c>
      <c r="N50" s="217">
        <f t="shared" si="51"/>
        <v>0.15048240000000002</v>
      </c>
      <c r="O50" s="247">
        <f t="shared" si="52"/>
        <v>0.50816249999999996</v>
      </c>
      <c r="P50" s="215">
        <f t="shared" si="62"/>
        <v>0.27767595</v>
      </c>
      <c r="Q50" s="215">
        <f t="shared" si="53"/>
        <v>0.65406884999999992</v>
      </c>
      <c r="R50" s="215">
        <f t="shared" si="53"/>
        <v>0.26504144999999996</v>
      </c>
      <c r="S50" s="215">
        <f t="shared" si="54"/>
        <v>1.1967862499999999</v>
      </c>
      <c r="T50" s="215">
        <f t="shared" si="63"/>
        <v>0.19696619999999998</v>
      </c>
      <c r="U50" s="215">
        <f t="shared" si="55"/>
        <v>0.375</v>
      </c>
      <c r="V50" s="215">
        <f t="shared" si="55"/>
        <v>0.375</v>
      </c>
      <c r="W50" s="215">
        <f t="shared" si="56"/>
        <v>0.94696619999999998</v>
      </c>
      <c r="X50" s="215">
        <f t="shared" si="64"/>
        <v>0.375</v>
      </c>
      <c r="Y50" s="215">
        <f t="shared" si="57"/>
        <v>0.375</v>
      </c>
      <c r="Z50" s="215">
        <f t="shared" si="57"/>
        <v>0.375</v>
      </c>
      <c r="AA50" s="215">
        <f t="shared" si="58"/>
        <v>1.125</v>
      </c>
      <c r="AB50" s="248">
        <f t="shared" si="65"/>
        <v>3.7769149500000001</v>
      </c>
    </row>
    <row r="51" spans="1:30" s="50" customFormat="1" ht="19.5" hidden="1" customHeight="1" x14ac:dyDescent="0.2">
      <c r="A51" s="59"/>
      <c r="B51" s="51"/>
      <c r="C51" s="76" t="s">
        <v>125</v>
      </c>
      <c r="D51" s="57">
        <v>0.1</v>
      </c>
      <c r="E51" s="96">
        <f t="shared" si="59"/>
        <v>0.12640440000000003</v>
      </c>
      <c r="F51" s="96">
        <f t="shared" si="50"/>
        <v>0.35865320000000006</v>
      </c>
      <c r="G51" s="96">
        <f t="shared" si="50"/>
        <v>9.2992900000000003E-2</v>
      </c>
      <c r="H51" s="96">
        <f t="shared" si="50"/>
        <v>0.21579220000000002</v>
      </c>
      <c r="I51" s="96">
        <f t="shared" si="50"/>
        <v>0.20923270000000002</v>
      </c>
      <c r="J51" s="96">
        <f>SUM(G51:I51)</f>
        <v>0.51801780000000008</v>
      </c>
      <c r="K51" s="96">
        <f t="shared" si="61"/>
        <v>1.7020922000000001</v>
      </c>
      <c r="L51" s="217">
        <f t="shared" si="61"/>
        <v>0.12348580000000001</v>
      </c>
      <c r="M51" s="217">
        <f t="shared" si="51"/>
        <v>0.1149676</v>
      </c>
      <c r="N51" s="217">
        <f t="shared" si="51"/>
        <v>0.10032160000000001</v>
      </c>
      <c r="O51" s="247">
        <f t="shared" si="52"/>
        <v>0.33877500000000005</v>
      </c>
      <c r="P51" s="215">
        <f t="shared" si="62"/>
        <v>0.18511730000000001</v>
      </c>
      <c r="Q51" s="215">
        <f t="shared" si="53"/>
        <v>0.43604589999999999</v>
      </c>
      <c r="R51" s="215">
        <f t="shared" si="53"/>
        <v>0.1766943</v>
      </c>
      <c r="S51" s="215">
        <f t="shared" si="54"/>
        <v>0.7978575</v>
      </c>
      <c r="T51" s="215">
        <f t="shared" si="63"/>
        <v>0.13131080000000001</v>
      </c>
      <c r="U51" s="215">
        <f t="shared" si="55"/>
        <v>0.25</v>
      </c>
      <c r="V51" s="215">
        <f t="shared" si="55"/>
        <v>0.25</v>
      </c>
      <c r="W51" s="215">
        <f t="shared" si="56"/>
        <v>0.63131080000000006</v>
      </c>
      <c r="X51" s="215">
        <f t="shared" si="64"/>
        <v>0.25</v>
      </c>
      <c r="Y51" s="215">
        <f t="shared" si="57"/>
        <v>0.25</v>
      </c>
      <c r="Z51" s="215">
        <f t="shared" si="57"/>
        <v>0.25</v>
      </c>
      <c r="AA51" s="215">
        <f t="shared" si="58"/>
        <v>0.75</v>
      </c>
      <c r="AB51" s="248">
        <f t="shared" si="65"/>
        <v>2.5179433000000002</v>
      </c>
    </row>
    <row r="52" spans="1:30" s="50" customFormat="1" ht="19.5" hidden="1" customHeight="1" x14ac:dyDescent="0.2">
      <c r="A52" s="59"/>
      <c r="B52" s="51"/>
      <c r="C52" s="76" t="s">
        <v>126</v>
      </c>
      <c r="D52" s="57">
        <v>0.05</v>
      </c>
      <c r="E52" s="96">
        <f t="shared" si="59"/>
        <v>6.3202200000000014E-2</v>
      </c>
      <c r="F52" s="96">
        <f t="shared" si="50"/>
        <v>0.17932660000000003</v>
      </c>
      <c r="G52" s="96">
        <f t="shared" si="50"/>
        <v>4.6496450000000002E-2</v>
      </c>
      <c r="H52" s="96">
        <f t="shared" si="50"/>
        <v>0.10789610000000001</v>
      </c>
      <c r="I52" s="96">
        <f t="shared" si="50"/>
        <v>0.10461635000000001</v>
      </c>
      <c r="J52" s="96">
        <f t="shared" si="60"/>
        <v>0.25900890000000004</v>
      </c>
      <c r="K52" s="96">
        <f t="shared" si="61"/>
        <v>0.85104610000000003</v>
      </c>
      <c r="L52" s="217">
        <f t="shared" si="61"/>
        <v>6.1742900000000003E-2</v>
      </c>
      <c r="M52" s="217">
        <f t="shared" si="51"/>
        <v>5.7483800000000002E-2</v>
      </c>
      <c r="N52" s="217">
        <f t="shared" si="51"/>
        <v>5.0160800000000005E-2</v>
      </c>
      <c r="O52" s="247">
        <f t="shared" si="52"/>
        <v>0.16938750000000002</v>
      </c>
      <c r="P52" s="215">
        <f t="shared" si="62"/>
        <v>9.2558650000000006E-2</v>
      </c>
      <c r="Q52" s="215">
        <f t="shared" si="53"/>
        <v>0.21802294999999999</v>
      </c>
      <c r="R52" s="215">
        <f t="shared" si="53"/>
        <v>8.8347149999999999E-2</v>
      </c>
      <c r="S52" s="215">
        <f t="shared" si="54"/>
        <v>0.39892875</v>
      </c>
      <c r="T52" s="215">
        <f t="shared" si="63"/>
        <v>6.5655400000000003E-2</v>
      </c>
      <c r="U52" s="215">
        <f t="shared" si="55"/>
        <v>0.125</v>
      </c>
      <c r="V52" s="215">
        <f t="shared" si="55"/>
        <v>0.125</v>
      </c>
      <c r="W52" s="215">
        <f t="shared" si="56"/>
        <v>0.31565540000000003</v>
      </c>
      <c r="X52" s="215">
        <f t="shared" si="64"/>
        <v>0.125</v>
      </c>
      <c r="Y52" s="215">
        <f t="shared" si="57"/>
        <v>0.125</v>
      </c>
      <c r="Z52" s="215">
        <f t="shared" si="57"/>
        <v>0.125</v>
      </c>
      <c r="AA52" s="215">
        <f t="shared" si="58"/>
        <v>0.375</v>
      </c>
      <c r="AB52" s="248">
        <f t="shared" si="65"/>
        <v>1.2589716500000001</v>
      </c>
    </row>
    <row r="53" spans="1:30" s="50" customFormat="1" ht="19.5" hidden="1" customHeight="1" x14ac:dyDescent="0.2">
      <c r="A53" s="59"/>
      <c r="B53" s="51"/>
      <c r="C53" s="76" t="s">
        <v>127</v>
      </c>
      <c r="D53" s="57">
        <v>0.05</v>
      </c>
      <c r="E53" s="96">
        <f t="shared" si="59"/>
        <v>6.3202200000000014E-2</v>
      </c>
      <c r="F53" s="96">
        <f t="shared" si="50"/>
        <v>0.17932660000000003</v>
      </c>
      <c r="G53" s="96">
        <f t="shared" si="50"/>
        <v>4.6496450000000002E-2</v>
      </c>
      <c r="H53" s="96">
        <f t="shared" si="50"/>
        <v>0.10789610000000001</v>
      </c>
      <c r="I53" s="96">
        <f>I$44*$D53</f>
        <v>0.10461635000000001</v>
      </c>
      <c r="J53" s="96">
        <f t="shared" si="60"/>
        <v>0.25900890000000004</v>
      </c>
      <c r="K53" s="96">
        <f t="shared" si="61"/>
        <v>0.85104610000000003</v>
      </c>
      <c r="L53" s="217">
        <f t="shared" si="61"/>
        <v>6.1742900000000003E-2</v>
      </c>
      <c r="M53" s="217">
        <f t="shared" si="51"/>
        <v>5.7483800000000002E-2</v>
      </c>
      <c r="N53" s="217">
        <f t="shared" si="51"/>
        <v>5.0160800000000005E-2</v>
      </c>
      <c r="O53" s="247">
        <f t="shared" si="52"/>
        <v>0.16938750000000002</v>
      </c>
      <c r="P53" s="215">
        <f t="shared" si="62"/>
        <v>9.2558650000000006E-2</v>
      </c>
      <c r="Q53" s="215">
        <f t="shared" si="53"/>
        <v>0.21802294999999999</v>
      </c>
      <c r="R53" s="215">
        <f t="shared" si="53"/>
        <v>8.8347149999999999E-2</v>
      </c>
      <c r="S53" s="215">
        <f t="shared" si="54"/>
        <v>0.39892875</v>
      </c>
      <c r="T53" s="215">
        <f t="shared" si="63"/>
        <v>6.5655400000000003E-2</v>
      </c>
      <c r="U53" s="215">
        <f t="shared" si="55"/>
        <v>0.125</v>
      </c>
      <c r="V53" s="215">
        <f t="shared" si="55"/>
        <v>0.125</v>
      </c>
      <c r="W53" s="215">
        <f t="shared" si="56"/>
        <v>0.31565540000000003</v>
      </c>
      <c r="X53" s="215">
        <f t="shared" si="64"/>
        <v>0.125</v>
      </c>
      <c r="Y53" s="215">
        <f t="shared" si="57"/>
        <v>0.125</v>
      </c>
      <c r="Z53" s="215">
        <f t="shared" si="57"/>
        <v>0.125</v>
      </c>
      <c r="AA53" s="215">
        <f t="shared" si="58"/>
        <v>0.375</v>
      </c>
      <c r="AB53" s="248">
        <f t="shared" si="65"/>
        <v>1.2589716500000001</v>
      </c>
    </row>
    <row r="54" spans="1:30" s="62" customFormat="1" ht="19.5" customHeight="1" x14ac:dyDescent="0.2">
      <c r="A54" s="424">
        <v>6</v>
      </c>
      <c r="B54" s="425" t="s">
        <v>41</v>
      </c>
      <c r="C54" s="426" t="s">
        <v>42</v>
      </c>
      <c r="D54" s="423">
        <f>SUM(D55:D63)</f>
        <v>1.0000000000000002</v>
      </c>
      <c r="E54" s="97">
        <f>'1.Danh muc CPHC'!EF13</f>
        <v>0.27600000000000002</v>
      </c>
      <c r="F54" s="97">
        <f>'1.Danh muc CPHC'!EG13</f>
        <v>1.0680000000000001</v>
      </c>
      <c r="G54" s="97">
        <f>'1.Danh muc CPHC'!EH13</f>
        <v>0.48</v>
      </c>
      <c r="H54" s="97">
        <f>'1.Danh muc CPHC'!EI13</f>
        <v>0.3</v>
      </c>
      <c r="I54" s="97">
        <f>'1.Danh muc CPHC'!EJ13</f>
        <v>0.54</v>
      </c>
      <c r="J54" s="97">
        <f>'1.Danh muc CPHC'!EK13</f>
        <v>1.32</v>
      </c>
      <c r="K54" s="97">
        <f>'1.Danh muc CPHC'!EL13</f>
        <v>4.8215279999999998</v>
      </c>
      <c r="L54" s="97">
        <v>0.22800000000000001</v>
      </c>
      <c r="M54" s="97">
        <v>0.27600000000000002</v>
      </c>
      <c r="N54" s="97">
        <v>0.27600000000000002</v>
      </c>
      <c r="O54" s="97">
        <f>SUM(L54:N54)</f>
        <v>0.78</v>
      </c>
      <c r="P54" s="97">
        <v>0.26400000000000001</v>
      </c>
      <c r="Q54" s="97">
        <v>0.64400000000000002</v>
      </c>
      <c r="R54" s="97">
        <v>0.32200000000000001</v>
      </c>
      <c r="S54" s="442">
        <f>SUM(P54:R54)</f>
        <v>1.23</v>
      </c>
      <c r="T54" s="97">
        <v>0.28000000000000003</v>
      </c>
      <c r="U54" s="442">
        <v>0.5</v>
      </c>
      <c r="V54" s="442">
        <v>0.5</v>
      </c>
      <c r="W54" s="442">
        <f>SUM(T54:V54)</f>
        <v>1.28</v>
      </c>
      <c r="X54" s="442">
        <v>0.5</v>
      </c>
      <c r="Y54" s="442">
        <v>0.5</v>
      </c>
      <c r="Z54" s="442">
        <v>0.5</v>
      </c>
      <c r="AA54" s="442">
        <f>SUM(X54:Z54)</f>
        <v>1.5</v>
      </c>
      <c r="AB54" s="214">
        <f t="shared" si="17"/>
        <v>4.79</v>
      </c>
      <c r="AD54" s="386"/>
    </row>
    <row r="55" spans="1:30" s="50" customFormat="1" ht="19.5" hidden="1" customHeight="1" x14ac:dyDescent="0.2">
      <c r="A55" s="59"/>
      <c r="B55" s="51"/>
      <c r="C55" s="76" t="s">
        <v>113</v>
      </c>
      <c r="D55" s="57">
        <v>0.14000000000000001</v>
      </c>
      <c r="E55" s="96">
        <f>E$54*$D55</f>
        <v>3.8640000000000008E-2</v>
      </c>
      <c r="F55" s="96">
        <f t="shared" ref="F55:I63" si="66">F$54*$D55</f>
        <v>0.14952000000000001</v>
      </c>
      <c r="G55" s="96">
        <f t="shared" si="66"/>
        <v>6.720000000000001E-2</v>
      </c>
      <c r="H55" s="96">
        <f t="shared" si="66"/>
        <v>4.2000000000000003E-2</v>
      </c>
      <c r="I55" s="96">
        <f t="shared" si="66"/>
        <v>7.5600000000000014E-2</v>
      </c>
      <c r="J55" s="96">
        <f t="shared" si="60"/>
        <v>0.18480000000000002</v>
      </c>
      <c r="K55" s="96">
        <f>K$54*$D55</f>
        <v>0.67501392000000005</v>
      </c>
      <c r="L55" s="217">
        <f>L$54*$D55</f>
        <v>3.1920000000000004E-2</v>
      </c>
      <c r="M55" s="217">
        <f t="shared" ref="M55:N63" si="67">M$54*$D55</f>
        <v>3.8640000000000008E-2</v>
      </c>
      <c r="N55" s="217">
        <f t="shared" si="67"/>
        <v>3.8640000000000008E-2</v>
      </c>
      <c r="O55" s="217">
        <f t="shared" ref="O55:O63" si="68">SUM(L55:N55)</f>
        <v>0.10920000000000002</v>
      </c>
      <c r="P55" s="215">
        <f>P$54*$D55</f>
        <v>3.6960000000000007E-2</v>
      </c>
      <c r="Q55" s="215">
        <f t="shared" ref="Q55:R63" si="69">Q$54*$D55</f>
        <v>9.0160000000000004E-2</v>
      </c>
      <c r="R55" s="215">
        <f t="shared" si="69"/>
        <v>4.5080000000000002E-2</v>
      </c>
      <c r="S55" s="215">
        <f t="shared" ref="S55:S63" si="70">SUM(P55:R55)</f>
        <v>0.17220000000000002</v>
      </c>
      <c r="T55" s="215">
        <f>T$54*$D55</f>
        <v>3.9200000000000006E-2</v>
      </c>
      <c r="U55" s="215">
        <f t="shared" ref="U55:V63" si="71">U$54*$D55</f>
        <v>7.0000000000000007E-2</v>
      </c>
      <c r="V55" s="215">
        <f t="shared" si="71"/>
        <v>7.0000000000000007E-2</v>
      </c>
      <c r="W55" s="215">
        <f t="shared" ref="W55:W63" si="72">SUM(T55:V55)</f>
        <v>0.17920000000000003</v>
      </c>
      <c r="X55" s="215">
        <f>X$54*$D55</f>
        <v>7.0000000000000007E-2</v>
      </c>
      <c r="Y55" s="215">
        <f t="shared" ref="Y55:Z63" si="73">Y$54*$D55</f>
        <v>7.0000000000000007E-2</v>
      </c>
      <c r="Z55" s="215">
        <f t="shared" si="73"/>
        <v>7.0000000000000007E-2</v>
      </c>
      <c r="AA55" s="215">
        <f t="shared" ref="AA55:AA63" si="74">SUM(X55:Z55)</f>
        <v>0.21000000000000002</v>
      </c>
      <c r="AB55" s="248">
        <f>AA55+W55+S55+O55</f>
        <v>0.67060000000000008</v>
      </c>
    </row>
    <row r="56" spans="1:30" s="50" customFormat="1" ht="19.5" hidden="1" customHeight="1" x14ac:dyDescent="0.2">
      <c r="A56" s="59"/>
      <c r="B56" s="51"/>
      <c r="C56" s="76" t="s">
        <v>114</v>
      </c>
      <c r="D56" s="57">
        <v>0.14000000000000001</v>
      </c>
      <c r="E56" s="96">
        <f t="shared" ref="E56:E63" si="75">E$54*$D56</f>
        <v>3.8640000000000008E-2</v>
      </c>
      <c r="F56" s="96">
        <f t="shared" si="66"/>
        <v>0.14952000000000001</v>
      </c>
      <c r="G56" s="96">
        <f t="shared" si="66"/>
        <v>6.720000000000001E-2</v>
      </c>
      <c r="H56" s="96">
        <f t="shared" si="66"/>
        <v>4.2000000000000003E-2</v>
      </c>
      <c r="I56" s="96">
        <f t="shared" si="66"/>
        <v>7.5600000000000014E-2</v>
      </c>
      <c r="J56" s="96">
        <f>SUM(G56:I56)</f>
        <v>0.18480000000000002</v>
      </c>
      <c r="K56" s="96">
        <f t="shared" ref="K56:T63" si="76">K$54*$D56</f>
        <v>0.67501392000000005</v>
      </c>
      <c r="L56" s="217">
        <f t="shared" si="76"/>
        <v>3.1920000000000004E-2</v>
      </c>
      <c r="M56" s="217">
        <f t="shared" si="67"/>
        <v>3.8640000000000008E-2</v>
      </c>
      <c r="N56" s="217">
        <f t="shared" si="67"/>
        <v>3.8640000000000008E-2</v>
      </c>
      <c r="O56" s="217">
        <f t="shared" si="68"/>
        <v>0.10920000000000002</v>
      </c>
      <c r="P56" s="215">
        <f t="shared" si="76"/>
        <v>3.6960000000000007E-2</v>
      </c>
      <c r="Q56" s="215">
        <f t="shared" si="69"/>
        <v>9.0160000000000004E-2</v>
      </c>
      <c r="R56" s="215">
        <f t="shared" si="69"/>
        <v>4.5080000000000002E-2</v>
      </c>
      <c r="S56" s="215">
        <f t="shared" si="70"/>
        <v>0.17220000000000002</v>
      </c>
      <c r="T56" s="215">
        <f t="shared" si="76"/>
        <v>3.9200000000000006E-2</v>
      </c>
      <c r="U56" s="215">
        <f t="shared" si="71"/>
        <v>7.0000000000000007E-2</v>
      </c>
      <c r="V56" s="215">
        <f t="shared" si="71"/>
        <v>7.0000000000000007E-2</v>
      </c>
      <c r="W56" s="215">
        <f t="shared" si="72"/>
        <v>0.17920000000000003</v>
      </c>
      <c r="X56" s="215">
        <f t="shared" ref="X56:X63" si="77">X$54*$D56</f>
        <v>7.0000000000000007E-2</v>
      </c>
      <c r="Y56" s="215">
        <f t="shared" si="73"/>
        <v>7.0000000000000007E-2</v>
      </c>
      <c r="Z56" s="215">
        <f t="shared" si="73"/>
        <v>7.0000000000000007E-2</v>
      </c>
      <c r="AA56" s="215">
        <f t="shared" si="74"/>
        <v>0.21000000000000002</v>
      </c>
      <c r="AB56" s="248">
        <f t="shared" si="17"/>
        <v>0.67060000000000008</v>
      </c>
    </row>
    <row r="57" spans="1:30" s="50" customFormat="1" ht="19.5" hidden="1" customHeight="1" x14ac:dyDescent="0.2">
      <c r="A57" s="59"/>
      <c r="B57" s="51"/>
      <c r="C57" s="76" t="s">
        <v>117</v>
      </c>
      <c r="D57" s="57">
        <v>0.1</v>
      </c>
      <c r="E57" s="96">
        <f t="shared" si="75"/>
        <v>2.7600000000000003E-2</v>
      </c>
      <c r="F57" s="96">
        <f t="shared" si="66"/>
        <v>0.10680000000000001</v>
      </c>
      <c r="G57" s="96">
        <f t="shared" si="66"/>
        <v>4.8000000000000001E-2</v>
      </c>
      <c r="H57" s="96">
        <f t="shared" si="66"/>
        <v>0.03</v>
      </c>
      <c r="I57" s="96">
        <f t="shared" si="66"/>
        <v>5.4000000000000006E-2</v>
      </c>
      <c r="J57" s="96">
        <f t="shared" si="60"/>
        <v>0.13200000000000001</v>
      </c>
      <c r="K57" s="96">
        <f t="shared" si="76"/>
        <v>0.48215279999999999</v>
      </c>
      <c r="L57" s="217">
        <f t="shared" si="76"/>
        <v>2.2800000000000001E-2</v>
      </c>
      <c r="M57" s="217">
        <f t="shared" si="67"/>
        <v>2.7600000000000003E-2</v>
      </c>
      <c r="N57" s="217">
        <f t="shared" si="67"/>
        <v>2.7600000000000003E-2</v>
      </c>
      <c r="O57" s="217">
        <f t="shared" si="68"/>
        <v>7.8E-2</v>
      </c>
      <c r="P57" s="215">
        <f t="shared" si="76"/>
        <v>2.6400000000000003E-2</v>
      </c>
      <c r="Q57" s="215">
        <f t="shared" si="69"/>
        <v>6.4399999999999999E-2</v>
      </c>
      <c r="R57" s="215">
        <f t="shared" si="69"/>
        <v>3.2199999999999999E-2</v>
      </c>
      <c r="S57" s="215">
        <f t="shared" si="70"/>
        <v>0.123</v>
      </c>
      <c r="T57" s="215">
        <f t="shared" si="76"/>
        <v>2.8000000000000004E-2</v>
      </c>
      <c r="U57" s="215">
        <f t="shared" si="71"/>
        <v>0.05</v>
      </c>
      <c r="V57" s="215">
        <f t="shared" si="71"/>
        <v>0.05</v>
      </c>
      <c r="W57" s="215">
        <f t="shared" si="72"/>
        <v>0.128</v>
      </c>
      <c r="X57" s="215">
        <f t="shared" si="77"/>
        <v>0.05</v>
      </c>
      <c r="Y57" s="215">
        <f t="shared" si="73"/>
        <v>0.05</v>
      </c>
      <c r="Z57" s="215">
        <f t="shared" si="73"/>
        <v>0.05</v>
      </c>
      <c r="AA57" s="215">
        <f t="shared" si="74"/>
        <v>0.15000000000000002</v>
      </c>
      <c r="AB57" s="248">
        <f t="shared" si="17"/>
        <v>0.47900000000000004</v>
      </c>
    </row>
    <row r="58" spans="1:30" s="50" customFormat="1" ht="19.5" hidden="1" customHeight="1" x14ac:dyDescent="0.2">
      <c r="A58" s="59"/>
      <c r="B58" s="51"/>
      <c r="C58" s="76" t="s">
        <v>118</v>
      </c>
      <c r="D58" s="57">
        <v>0.1</v>
      </c>
      <c r="E58" s="96">
        <f t="shared" si="75"/>
        <v>2.7600000000000003E-2</v>
      </c>
      <c r="F58" s="96">
        <f t="shared" si="66"/>
        <v>0.10680000000000001</v>
      </c>
      <c r="G58" s="96">
        <f t="shared" si="66"/>
        <v>4.8000000000000001E-2</v>
      </c>
      <c r="H58" s="96">
        <f t="shared" si="66"/>
        <v>0.03</v>
      </c>
      <c r="I58" s="96">
        <f t="shared" si="66"/>
        <v>5.4000000000000006E-2</v>
      </c>
      <c r="J58" s="96">
        <f t="shared" si="60"/>
        <v>0.13200000000000001</v>
      </c>
      <c r="K58" s="96">
        <f t="shared" si="76"/>
        <v>0.48215279999999999</v>
      </c>
      <c r="L58" s="217">
        <f t="shared" si="76"/>
        <v>2.2800000000000001E-2</v>
      </c>
      <c r="M58" s="217">
        <f t="shared" si="67"/>
        <v>2.7600000000000003E-2</v>
      </c>
      <c r="N58" s="217">
        <f t="shared" si="67"/>
        <v>2.7600000000000003E-2</v>
      </c>
      <c r="O58" s="217">
        <f t="shared" si="68"/>
        <v>7.8E-2</v>
      </c>
      <c r="P58" s="215">
        <f t="shared" si="76"/>
        <v>2.6400000000000003E-2</v>
      </c>
      <c r="Q58" s="215">
        <f t="shared" si="69"/>
        <v>6.4399999999999999E-2</v>
      </c>
      <c r="R58" s="215">
        <f t="shared" si="69"/>
        <v>3.2199999999999999E-2</v>
      </c>
      <c r="S58" s="215">
        <f t="shared" si="70"/>
        <v>0.123</v>
      </c>
      <c r="T58" s="215">
        <f t="shared" si="76"/>
        <v>2.8000000000000004E-2</v>
      </c>
      <c r="U58" s="215">
        <f t="shared" si="71"/>
        <v>0.05</v>
      </c>
      <c r="V58" s="215">
        <f t="shared" si="71"/>
        <v>0.05</v>
      </c>
      <c r="W58" s="215">
        <f t="shared" si="72"/>
        <v>0.128</v>
      </c>
      <c r="X58" s="215">
        <f t="shared" si="77"/>
        <v>0.05</v>
      </c>
      <c r="Y58" s="215">
        <f t="shared" si="73"/>
        <v>0.05</v>
      </c>
      <c r="Z58" s="215">
        <f t="shared" si="73"/>
        <v>0.05</v>
      </c>
      <c r="AA58" s="215">
        <f t="shared" si="74"/>
        <v>0.15000000000000002</v>
      </c>
      <c r="AB58" s="248">
        <f t="shared" si="17"/>
        <v>0.47900000000000004</v>
      </c>
    </row>
    <row r="59" spans="1:30" s="50" customFormat="1" ht="19.5" hidden="1" customHeight="1" x14ac:dyDescent="0.2">
      <c r="A59" s="59"/>
      <c r="B59" s="51"/>
      <c r="C59" s="76" t="s">
        <v>121</v>
      </c>
      <c r="D59" s="57">
        <v>0.16</v>
      </c>
      <c r="E59" s="96">
        <f t="shared" si="75"/>
        <v>4.4160000000000005E-2</v>
      </c>
      <c r="F59" s="96">
        <f t="shared" si="66"/>
        <v>0.17088</v>
      </c>
      <c r="G59" s="96">
        <f t="shared" si="66"/>
        <v>7.6799999999999993E-2</v>
      </c>
      <c r="H59" s="96">
        <f t="shared" si="66"/>
        <v>4.8000000000000001E-2</v>
      </c>
      <c r="I59" s="96">
        <f t="shared" si="66"/>
        <v>8.6400000000000005E-2</v>
      </c>
      <c r="J59" s="96">
        <f t="shared" si="60"/>
        <v>0.2112</v>
      </c>
      <c r="K59" s="96">
        <f t="shared" si="76"/>
        <v>0.77144447999999999</v>
      </c>
      <c r="L59" s="217">
        <f t="shared" si="76"/>
        <v>3.6480000000000005E-2</v>
      </c>
      <c r="M59" s="217">
        <f t="shared" si="67"/>
        <v>4.4160000000000005E-2</v>
      </c>
      <c r="N59" s="217">
        <f t="shared" si="67"/>
        <v>4.4160000000000005E-2</v>
      </c>
      <c r="O59" s="217">
        <f t="shared" si="68"/>
        <v>0.12480000000000002</v>
      </c>
      <c r="P59" s="215">
        <f t="shared" si="76"/>
        <v>4.224E-2</v>
      </c>
      <c r="Q59" s="215">
        <f t="shared" si="69"/>
        <v>0.10304000000000001</v>
      </c>
      <c r="R59" s="215">
        <f t="shared" si="69"/>
        <v>5.1520000000000003E-2</v>
      </c>
      <c r="S59" s="215">
        <f t="shared" si="70"/>
        <v>0.19680000000000003</v>
      </c>
      <c r="T59" s="215">
        <f t="shared" si="76"/>
        <v>4.4800000000000006E-2</v>
      </c>
      <c r="U59" s="215">
        <f t="shared" si="71"/>
        <v>0.08</v>
      </c>
      <c r="V59" s="215">
        <f t="shared" si="71"/>
        <v>0.08</v>
      </c>
      <c r="W59" s="215">
        <f t="shared" si="72"/>
        <v>0.20480000000000001</v>
      </c>
      <c r="X59" s="215">
        <f t="shared" si="77"/>
        <v>0.08</v>
      </c>
      <c r="Y59" s="215">
        <f t="shared" si="73"/>
        <v>0.08</v>
      </c>
      <c r="Z59" s="215">
        <f t="shared" si="73"/>
        <v>0.08</v>
      </c>
      <c r="AA59" s="215">
        <f t="shared" si="74"/>
        <v>0.24</v>
      </c>
      <c r="AB59" s="248">
        <f t="shared" si="17"/>
        <v>0.76639999999999997</v>
      </c>
    </row>
    <row r="60" spans="1:30" s="50" customFormat="1" ht="19.5" hidden="1" customHeight="1" x14ac:dyDescent="0.2">
      <c r="A60" s="59"/>
      <c r="B60" s="51"/>
      <c r="C60" s="76" t="s">
        <v>122</v>
      </c>
      <c r="D60" s="57">
        <v>0.16</v>
      </c>
      <c r="E60" s="96">
        <f t="shared" si="75"/>
        <v>4.4160000000000005E-2</v>
      </c>
      <c r="F60" s="96">
        <f t="shared" si="66"/>
        <v>0.17088</v>
      </c>
      <c r="G60" s="96">
        <f t="shared" si="66"/>
        <v>7.6799999999999993E-2</v>
      </c>
      <c r="H60" s="96">
        <f t="shared" si="66"/>
        <v>4.8000000000000001E-2</v>
      </c>
      <c r="I60" s="96">
        <f t="shared" si="66"/>
        <v>8.6400000000000005E-2</v>
      </c>
      <c r="J60" s="96">
        <f>SUM(G60:I60)</f>
        <v>0.2112</v>
      </c>
      <c r="K60" s="96">
        <f t="shared" si="76"/>
        <v>0.77144447999999999</v>
      </c>
      <c r="L60" s="217">
        <f t="shared" si="76"/>
        <v>3.6480000000000005E-2</v>
      </c>
      <c r="M60" s="217">
        <f t="shared" si="67"/>
        <v>4.4160000000000005E-2</v>
      </c>
      <c r="N60" s="217">
        <f t="shared" si="67"/>
        <v>4.4160000000000005E-2</v>
      </c>
      <c r="O60" s="217">
        <f t="shared" si="68"/>
        <v>0.12480000000000002</v>
      </c>
      <c r="P60" s="215">
        <f t="shared" si="76"/>
        <v>4.224E-2</v>
      </c>
      <c r="Q60" s="215">
        <f t="shared" si="69"/>
        <v>0.10304000000000001</v>
      </c>
      <c r="R60" s="215">
        <f t="shared" si="69"/>
        <v>5.1520000000000003E-2</v>
      </c>
      <c r="S60" s="215">
        <f t="shared" si="70"/>
        <v>0.19680000000000003</v>
      </c>
      <c r="T60" s="215">
        <f t="shared" si="76"/>
        <v>4.4800000000000006E-2</v>
      </c>
      <c r="U60" s="215">
        <f t="shared" si="71"/>
        <v>0.08</v>
      </c>
      <c r="V60" s="215">
        <f t="shared" si="71"/>
        <v>0.08</v>
      </c>
      <c r="W60" s="215">
        <f t="shared" si="72"/>
        <v>0.20480000000000001</v>
      </c>
      <c r="X60" s="215">
        <f t="shared" si="77"/>
        <v>0.08</v>
      </c>
      <c r="Y60" s="215">
        <f t="shared" si="73"/>
        <v>0.08</v>
      </c>
      <c r="Z60" s="215">
        <f t="shared" si="73"/>
        <v>0.08</v>
      </c>
      <c r="AA60" s="215">
        <f t="shared" si="74"/>
        <v>0.24</v>
      </c>
      <c r="AB60" s="248">
        <f t="shared" si="17"/>
        <v>0.76639999999999997</v>
      </c>
    </row>
    <row r="61" spans="1:30" s="50" customFormat="1" ht="19.5" hidden="1" customHeight="1" x14ac:dyDescent="0.2">
      <c r="A61" s="59"/>
      <c r="B61" s="51"/>
      <c r="C61" s="76" t="s">
        <v>125</v>
      </c>
      <c r="D61" s="57">
        <v>0.06</v>
      </c>
      <c r="E61" s="96">
        <f t="shared" si="75"/>
        <v>1.6560000000000002E-2</v>
      </c>
      <c r="F61" s="96">
        <f t="shared" si="66"/>
        <v>6.4079999999999998E-2</v>
      </c>
      <c r="G61" s="96">
        <f t="shared" si="66"/>
        <v>2.8799999999999999E-2</v>
      </c>
      <c r="H61" s="96">
        <f t="shared" si="66"/>
        <v>1.7999999999999999E-2</v>
      </c>
      <c r="I61" s="96">
        <f t="shared" si="66"/>
        <v>3.2399999999999998E-2</v>
      </c>
      <c r="J61" s="96">
        <f t="shared" si="60"/>
        <v>7.9199999999999993E-2</v>
      </c>
      <c r="K61" s="96">
        <f t="shared" si="76"/>
        <v>0.28929168</v>
      </c>
      <c r="L61" s="217">
        <f t="shared" si="76"/>
        <v>1.3679999999999999E-2</v>
      </c>
      <c r="M61" s="217">
        <f t="shared" si="67"/>
        <v>1.6560000000000002E-2</v>
      </c>
      <c r="N61" s="217">
        <f t="shared" si="67"/>
        <v>1.6560000000000002E-2</v>
      </c>
      <c r="O61" s="217">
        <f t="shared" si="68"/>
        <v>4.6800000000000008E-2</v>
      </c>
      <c r="P61" s="215">
        <f t="shared" si="76"/>
        <v>1.584E-2</v>
      </c>
      <c r="Q61" s="215">
        <f t="shared" si="69"/>
        <v>3.8640000000000001E-2</v>
      </c>
      <c r="R61" s="215">
        <f t="shared" si="69"/>
        <v>1.932E-2</v>
      </c>
      <c r="S61" s="215">
        <f t="shared" si="70"/>
        <v>7.3800000000000004E-2</v>
      </c>
      <c r="T61" s="215">
        <f t="shared" si="76"/>
        <v>1.6800000000000002E-2</v>
      </c>
      <c r="U61" s="215">
        <f t="shared" si="71"/>
        <v>0.03</v>
      </c>
      <c r="V61" s="215">
        <f t="shared" si="71"/>
        <v>0.03</v>
      </c>
      <c r="W61" s="215">
        <f t="shared" si="72"/>
        <v>7.6800000000000007E-2</v>
      </c>
      <c r="X61" s="215">
        <f t="shared" si="77"/>
        <v>0.03</v>
      </c>
      <c r="Y61" s="215">
        <f t="shared" si="73"/>
        <v>0.03</v>
      </c>
      <c r="Z61" s="215">
        <f t="shared" si="73"/>
        <v>0.03</v>
      </c>
      <c r="AA61" s="215">
        <f t="shared" si="74"/>
        <v>0.09</v>
      </c>
      <c r="AB61" s="248">
        <f t="shared" si="17"/>
        <v>0.28739999999999999</v>
      </c>
    </row>
    <row r="62" spans="1:30" s="50" customFormat="1" ht="19.5" hidden="1" customHeight="1" x14ac:dyDescent="0.2">
      <c r="A62" s="59"/>
      <c r="B62" s="51"/>
      <c r="C62" s="76" t="s">
        <v>126</v>
      </c>
      <c r="D62" s="57">
        <v>0.06</v>
      </c>
      <c r="E62" s="96">
        <f t="shared" si="75"/>
        <v>1.6560000000000002E-2</v>
      </c>
      <c r="F62" s="96">
        <f t="shared" si="66"/>
        <v>6.4079999999999998E-2</v>
      </c>
      <c r="G62" s="96">
        <f t="shared" si="66"/>
        <v>2.8799999999999999E-2</v>
      </c>
      <c r="H62" s="96">
        <f t="shared" si="66"/>
        <v>1.7999999999999999E-2</v>
      </c>
      <c r="I62" s="96">
        <f t="shared" si="66"/>
        <v>3.2399999999999998E-2</v>
      </c>
      <c r="J62" s="96">
        <f t="shared" si="60"/>
        <v>7.9199999999999993E-2</v>
      </c>
      <c r="K62" s="96">
        <f t="shared" si="76"/>
        <v>0.28929168</v>
      </c>
      <c r="L62" s="217">
        <f t="shared" si="76"/>
        <v>1.3679999999999999E-2</v>
      </c>
      <c r="M62" s="217">
        <f t="shared" si="67"/>
        <v>1.6560000000000002E-2</v>
      </c>
      <c r="N62" s="217">
        <f t="shared" si="67"/>
        <v>1.6560000000000002E-2</v>
      </c>
      <c r="O62" s="217">
        <f t="shared" si="68"/>
        <v>4.6800000000000008E-2</v>
      </c>
      <c r="P62" s="215">
        <f t="shared" si="76"/>
        <v>1.584E-2</v>
      </c>
      <c r="Q62" s="215">
        <f t="shared" si="69"/>
        <v>3.8640000000000001E-2</v>
      </c>
      <c r="R62" s="215">
        <f t="shared" si="69"/>
        <v>1.932E-2</v>
      </c>
      <c r="S62" s="215">
        <f t="shared" si="70"/>
        <v>7.3800000000000004E-2</v>
      </c>
      <c r="T62" s="215">
        <f t="shared" si="76"/>
        <v>1.6800000000000002E-2</v>
      </c>
      <c r="U62" s="215">
        <f t="shared" si="71"/>
        <v>0.03</v>
      </c>
      <c r="V62" s="215">
        <f t="shared" si="71"/>
        <v>0.03</v>
      </c>
      <c r="W62" s="215">
        <f t="shared" si="72"/>
        <v>7.6800000000000007E-2</v>
      </c>
      <c r="X62" s="215">
        <f t="shared" si="77"/>
        <v>0.03</v>
      </c>
      <c r="Y62" s="215">
        <f t="shared" si="73"/>
        <v>0.03</v>
      </c>
      <c r="Z62" s="215">
        <f t="shared" si="73"/>
        <v>0.03</v>
      </c>
      <c r="AA62" s="215">
        <f t="shared" si="74"/>
        <v>0.09</v>
      </c>
      <c r="AB62" s="248">
        <f t="shared" si="17"/>
        <v>0.28739999999999999</v>
      </c>
    </row>
    <row r="63" spans="1:30" s="50" customFormat="1" ht="19.5" hidden="1" customHeight="1" x14ac:dyDescent="0.2">
      <c r="A63" s="59"/>
      <c r="B63" s="51"/>
      <c r="C63" s="76" t="s">
        <v>127</v>
      </c>
      <c r="D63" s="57">
        <v>0.08</v>
      </c>
      <c r="E63" s="96">
        <f t="shared" si="75"/>
        <v>2.2080000000000002E-2</v>
      </c>
      <c r="F63" s="96">
        <f t="shared" si="66"/>
        <v>8.5440000000000002E-2</v>
      </c>
      <c r="G63" s="96">
        <f t="shared" si="66"/>
        <v>3.8399999999999997E-2</v>
      </c>
      <c r="H63" s="96">
        <f t="shared" si="66"/>
        <v>2.4E-2</v>
      </c>
      <c r="I63" s="96">
        <f t="shared" si="66"/>
        <v>4.3200000000000002E-2</v>
      </c>
      <c r="J63" s="96">
        <f t="shared" si="60"/>
        <v>0.1056</v>
      </c>
      <c r="K63" s="96">
        <f t="shared" si="76"/>
        <v>0.38572223999999999</v>
      </c>
      <c r="L63" s="217">
        <f t="shared" si="76"/>
        <v>1.8240000000000003E-2</v>
      </c>
      <c r="M63" s="217">
        <f t="shared" si="67"/>
        <v>2.2080000000000002E-2</v>
      </c>
      <c r="N63" s="217">
        <f t="shared" si="67"/>
        <v>2.2080000000000002E-2</v>
      </c>
      <c r="O63" s="217">
        <f t="shared" si="68"/>
        <v>6.2400000000000011E-2</v>
      </c>
      <c r="P63" s="215">
        <f t="shared" si="76"/>
        <v>2.112E-2</v>
      </c>
      <c r="Q63" s="215">
        <f t="shared" si="69"/>
        <v>5.1520000000000003E-2</v>
      </c>
      <c r="R63" s="215">
        <f t="shared" si="69"/>
        <v>2.5760000000000002E-2</v>
      </c>
      <c r="S63" s="215">
        <f t="shared" si="70"/>
        <v>9.8400000000000015E-2</v>
      </c>
      <c r="T63" s="215">
        <f t="shared" si="76"/>
        <v>2.2400000000000003E-2</v>
      </c>
      <c r="U63" s="215">
        <f t="shared" si="71"/>
        <v>0.04</v>
      </c>
      <c r="V63" s="215">
        <f t="shared" si="71"/>
        <v>0.04</v>
      </c>
      <c r="W63" s="215">
        <f t="shared" si="72"/>
        <v>0.1024</v>
      </c>
      <c r="X63" s="215">
        <f t="shared" si="77"/>
        <v>0.04</v>
      </c>
      <c r="Y63" s="215">
        <f t="shared" si="73"/>
        <v>0.04</v>
      </c>
      <c r="Z63" s="215">
        <f t="shared" si="73"/>
        <v>0.04</v>
      </c>
      <c r="AA63" s="215">
        <f t="shared" si="74"/>
        <v>0.12</v>
      </c>
      <c r="AB63" s="248">
        <f t="shared" si="17"/>
        <v>0.38319999999999999</v>
      </c>
    </row>
    <row r="64" spans="1:30" s="62" customFormat="1" ht="19.5" customHeight="1" x14ac:dyDescent="0.2">
      <c r="A64" s="424">
        <v>7</v>
      </c>
      <c r="B64" s="425" t="s">
        <v>43</v>
      </c>
      <c r="C64" s="426" t="s">
        <v>44</v>
      </c>
      <c r="D64" s="423">
        <f>SUM(D65:D73)</f>
        <v>1.0000000000000002</v>
      </c>
      <c r="E64" s="97">
        <f>'1.Danh muc CPHC'!EF14</f>
        <v>0.68039300000000003</v>
      </c>
      <c r="F64" s="97">
        <f>'1.Danh muc CPHC'!EG14</f>
        <v>2.0411790000000001</v>
      </c>
      <c r="G64" s="97">
        <f>'1.Danh muc CPHC'!EH14</f>
        <v>0</v>
      </c>
      <c r="H64" s="97">
        <f>'1.Danh muc CPHC'!EI14</f>
        <v>0.68039300000000003</v>
      </c>
      <c r="I64" s="97">
        <f>'1.Danh muc CPHC'!EJ14</f>
        <v>6.3753929999999999</v>
      </c>
      <c r="J64" s="97">
        <f>'1.Danh muc CPHC'!EK14</f>
        <v>7.0557859999999994</v>
      </c>
      <c r="K64" s="97">
        <f>'1.Danh muc CPHC'!EL14</f>
        <v>24.506322999999998</v>
      </c>
      <c r="L64" s="97">
        <v>0.68039300000000003</v>
      </c>
      <c r="M64" s="97">
        <v>0.68039300000000003</v>
      </c>
      <c r="N64" s="97">
        <v>7.6803930000000005</v>
      </c>
      <c r="O64" s="97">
        <f>SUM(L64:N64)</f>
        <v>9.0411789999999996</v>
      </c>
      <c r="P64" s="97">
        <v>0.68039300000000003</v>
      </c>
      <c r="Q64" s="97">
        <v>0</v>
      </c>
      <c r="R64" s="97">
        <v>4.7078470000000001</v>
      </c>
      <c r="S64" s="442">
        <f>SUM(P64:R64)</f>
        <v>5.3882399999999997</v>
      </c>
      <c r="T64" s="97">
        <v>8.7670600000000007</v>
      </c>
      <c r="U64" s="97">
        <v>0.68039300000000003</v>
      </c>
      <c r="V64" s="97">
        <v>0.68039300000000003</v>
      </c>
      <c r="W64" s="442">
        <f>SUM(T64:V64)</f>
        <v>10.127846000000002</v>
      </c>
      <c r="X64" s="97">
        <v>0.68039300000000003</v>
      </c>
      <c r="Y64" s="97">
        <v>0.68039300000000003</v>
      </c>
      <c r="Z64" s="97">
        <v>0.68039300000000003</v>
      </c>
      <c r="AA64" s="442">
        <f>SUM(X64:Z64)</f>
        <v>2.0411790000000001</v>
      </c>
      <c r="AB64" s="214">
        <f t="shared" si="17"/>
        <v>26.598444000000001</v>
      </c>
      <c r="AD64" s="386"/>
    </row>
    <row r="65" spans="1:30" s="50" customFormat="1" ht="19.5" hidden="1" customHeight="1" x14ac:dyDescent="0.2">
      <c r="A65" s="59"/>
      <c r="B65" s="51"/>
      <c r="C65" s="76" t="s">
        <v>113</v>
      </c>
      <c r="D65" s="57">
        <v>0.14000000000000001</v>
      </c>
      <c r="E65" s="96">
        <f>E$64*$D65</f>
        <v>9.525502000000001E-2</v>
      </c>
      <c r="F65" s="96">
        <f t="shared" ref="F65:I73" si="78">F$64*$D65</f>
        <v>0.28576506000000002</v>
      </c>
      <c r="G65" s="96">
        <f t="shared" si="78"/>
        <v>0</v>
      </c>
      <c r="H65" s="96">
        <f t="shared" si="78"/>
        <v>9.525502000000001E-2</v>
      </c>
      <c r="I65" s="96">
        <f t="shared" si="78"/>
        <v>0.89255502000000009</v>
      </c>
      <c r="J65" s="96">
        <f>SUM(G65:I65)</f>
        <v>0.98781004000000006</v>
      </c>
      <c r="K65" s="96">
        <f>K$64*$D65</f>
        <v>3.43088522</v>
      </c>
      <c r="L65" s="217">
        <f>L$64*$D65</f>
        <v>9.525502000000001E-2</v>
      </c>
      <c r="M65" s="217">
        <f t="shared" ref="M65:N73" si="79">M$64*$D65</f>
        <v>9.525502000000001E-2</v>
      </c>
      <c r="N65" s="217">
        <f t="shared" si="79"/>
        <v>1.0752550200000002</v>
      </c>
      <c r="O65" s="217">
        <f t="shared" ref="O65:O73" si="80">SUM(L65:N65)</f>
        <v>1.2657650600000001</v>
      </c>
      <c r="P65" s="215">
        <f>P$64*$D65</f>
        <v>9.525502000000001E-2</v>
      </c>
      <c r="Q65" s="215">
        <f t="shared" ref="Q65:R73" si="81">Q$64*$D65</f>
        <v>0</v>
      </c>
      <c r="R65" s="215">
        <f t="shared" si="81"/>
        <v>0.6590985800000001</v>
      </c>
      <c r="S65" s="215">
        <f t="shared" ref="S65:S73" si="82">SUM(P65:R65)</f>
        <v>0.75435360000000007</v>
      </c>
      <c r="T65" s="215">
        <f>T$64*$D65</f>
        <v>1.2273884000000002</v>
      </c>
      <c r="U65" s="215">
        <f t="shared" ref="U65:V73" si="83">U$64*$D65</f>
        <v>9.525502000000001E-2</v>
      </c>
      <c r="V65" s="215">
        <f t="shared" si="83"/>
        <v>9.525502000000001E-2</v>
      </c>
      <c r="W65" s="215">
        <f t="shared" ref="W65:W73" si="84">SUM(T65:V65)</f>
        <v>1.4178984400000001</v>
      </c>
      <c r="X65" s="215">
        <f>X$64*$D65</f>
        <v>9.525502000000001E-2</v>
      </c>
      <c r="Y65" s="215">
        <f t="shared" ref="Y65:Z73" si="85">Y$64*$D65</f>
        <v>9.525502000000001E-2</v>
      </c>
      <c r="Z65" s="215">
        <f t="shared" si="85"/>
        <v>9.525502000000001E-2</v>
      </c>
      <c r="AA65" s="215">
        <f t="shared" ref="AA65:AA73" si="86">SUM(X65:Z65)</f>
        <v>0.28576506000000002</v>
      </c>
      <c r="AB65" s="248">
        <f t="shared" si="17"/>
        <v>3.7237821600000003</v>
      </c>
    </row>
    <row r="66" spans="1:30" s="50" customFormat="1" ht="19.5" hidden="1" customHeight="1" x14ac:dyDescent="0.2">
      <c r="A66" s="59"/>
      <c r="B66" s="51"/>
      <c r="C66" s="76" t="s">
        <v>114</v>
      </c>
      <c r="D66" s="57">
        <v>0.14000000000000001</v>
      </c>
      <c r="E66" s="96">
        <f t="shared" ref="E66:E73" si="87">E$64*$D66</f>
        <v>9.525502000000001E-2</v>
      </c>
      <c r="F66" s="96">
        <f t="shared" si="78"/>
        <v>0.28576506000000002</v>
      </c>
      <c r="G66" s="96">
        <f t="shared" si="78"/>
        <v>0</v>
      </c>
      <c r="H66" s="96">
        <f t="shared" si="78"/>
        <v>9.525502000000001E-2</v>
      </c>
      <c r="I66" s="96">
        <f t="shared" si="78"/>
        <v>0.89255502000000009</v>
      </c>
      <c r="J66" s="96">
        <f t="shared" si="60"/>
        <v>0.98781004000000006</v>
      </c>
      <c r="K66" s="96">
        <f t="shared" ref="K66:L73" si="88">K$64*$D66</f>
        <v>3.43088522</v>
      </c>
      <c r="L66" s="217">
        <f t="shared" si="88"/>
        <v>9.525502000000001E-2</v>
      </c>
      <c r="M66" s="217">
        <f t="shared" si="79"/>
        <v>9.525502000000001E-2</v>
      </c>
      <c r="N66" s="217">
        <f t="shared" si="79"/>
        <v>1.0752550200000002</v>
      </c>
      <c r="O66" s="217">
        <f t="shared" si="80"/>
        <v>1.2657650600000001</v>
      </c>
      <c r="P66" s="215">
        <f t="shared" ref="P66:P73" si="89">P$64*$D66</f>
        <v>9.525502000000001E-2</v>
      </c>
      <c r="Q66" s="215">
        <f t="shared" si="81"/>
        <v>0</v>
      </c>
      <c r="R66" s="215">
        <f t="shared" si="81"/>
        <v>0.6590985800000001</v>
      </c>
      <c r="S66" s="215">
        <f t="shared" si="82"/>
        <v>0.75435360000000007</v>
      </c>
      <c r="T66" s="215">
        <f t="shared" ref="T66:T73" si="90">T$64*$D66</f>
        <v>1.2273884000000002</v>
      </c>
      <c r="U66" s="215">
        <f t="shared" si="83"/>
        <v>9.525502000000001E-2</v>
      </c>
      <c r="V66" s="215">
        <f t="shared" si="83"/>
        <v>9.525502000000001E-2</v>
      </c>
      <c r="W66" s="215">
        <f t="shared" si="84"/>
        <v>1.4178984400000001</v>
      </c>
      <c r="X66" s="215">
        <f t="shared" ref="X66:X73" si="91">X$64*$D66</f>
        <v>9.525502000000001E-2</v>
      </c>
      <c r="Y66" s="215">
        <f t="shared" si="85"/>
        <v>9.525502000000001E-2</v>
      </c>
      <c r="Z66" s="215">
        <f t="shared" si="85"/>
        <v>9.525502000000001E-2</v>
      </c>
      <c r="AA66" s="215">
        <f t="shared" si="86"/>
        <v>0.28576506000000002</v>
      </c>
      <c r="AB66" s="248">
        <f t="shared" si="17"/>
        <v>3.7237821600000003</v>
      </c>
    </row>
    <row r="67" spans="1:30" s="50" customFormat="1" ht="19.5" hidden="1" customHeight="1" x14ac:dyDescent="0.2">
      <c r="A67" s="59"/>
      <c r="B67" s="51"/>
      <c r="C67" s="76" t="s">
        <v>117</v>
      </c>
      <c r="D67" s="57">
        <v>0.1</v>
      </c>
      <c r="E67" s="96">
        <f t="shared" si="87"/>
        <v>6.8039300000000011E-2</v>
      </c>
      <c r="F67" s="96">
        <f t="shared" si="78"/>
        <v>0.20411790000000002</v>
      </c>
      <c r="G67" s="96">
        <f t="shared" si="78"/>
        <v>0</v>
      </c>
      <c r="H67" s="96">
        <f t="shared" si="78"/>
        <v>6.8039300000000011E-2</v>
      </c>
      <c r="I67" s="96">
        <f t="shared" si="78"/>
        <v>0.63753930000000003</v>
      </c>
      <c r="J67" s="96">
        <f t="shared" si="60"/>
        <v>0.70557860000000006</v>
      </c>
      <c r="K67" s="96">
        <f t="shared" si="88"/>
        <v>2.4506323000000001</v>
      </c>
      <c r="L67" s="217">
        <f t="shared" si="88"/>
        <v>6.8039300000000011E-2</v>
      </c>
      <c r="M67" s="217">
        <f t="shared" si="79"/>
        <v>6.8039300000000011E-2</v>
      </c>
      <c r="N67" s="217">
        <f t="shared" si="79"/>
        <v>0.76803930000000009</v>
      </c>
      <c r="O67" s="217">
        <f t="shared" si="80"/>
        <v>0.90411790000000014</v>
      </c>
      <c r="P67" s="215">
        <f t="shared" si="89"/>
        <v>6.8039300000000011E-2</v>
      </c>
      <c r="Q67" s="215">
        <f t="shared" si="81"/>
        <v>0</v>
      </c>
      <c r="R67" s="215">
        <f t="shared" si="81"/>
        <v>0.47078470000000006</v>
      </c>
      <c r="S67" s="215">
        <f t="shared" si="82"/>
        <v>0.53882400000000008</v>
      </c>
      <c r="T67" s="215">
        <f t="shared" si="90"/>
        <v>0.8767060000000001</v>
      </c>
      <c r="U67" s="215">
        <f t="shared" si="83"/>
        <v>6.8039300000000011E-2</v>
      </c>
      <c r="V67" s="215">
        <f t="shared" si="83"/>
        <v>6.8039300000000011E-2</v>
      </c>
      <c r="W67" s="215">
        <f t="shared" si="84"/>
        <v>1.0127846</v>
      </c>
      <c r="X67" s="215">
        <f t="shared" si="91"/>
        <v>6.8039300000000011E-2</v>
      </c>
      <c r="Y67" s="215">
        <f t="shared" si="85"/>
        <v>6.8039300000000011E-2</v>
      </c>
      <c r="Z67" s="215">
        <f t="shared" si="85"/>
        <v>6.8039300000000011E-2</v>
      </c>
      <c r="AA67" s="215">
        <f t="shared" si="86"/>
        <v>0.20411790000000002</v>
      </c>
      <c r="AB67" s="248">
        <f t="shared" si="17"/>
        <v>2.6598444000000003</v>
      </c>
    </row>
    <row r="68" spans="1:30" s="50" customFormat="1" ht="19.5" hidden="1" customHeight="1" x14ac:dyDescent="0.2">
      <c r="A68" s="59"/>
      <c r="B68" s="51"/>
      <c r="C68" s="76" t="s">
        <v>118</v>
      </c>
      <c r="D68" s="57">
        <v>0.1</v>
      </c>
      <c r="E68" s="96">
        <f t="shared" si="87"/>
        <v>6.8039300000000011E-2</v>
      </c>
      <c r="F68" s="96">
        <f t="shared" si="78"/>
        <v>0.20411790000000002</v>
      </c>
      <c r="G68" s="96">
        <f t="shared" si="78"/>
        <v>0</v>
      </c>
      <c r="H68" s="96">
        <f t="shared" si="78"/>
        <v>6.8039300000000011E-2</v>
      </c>
      <c r="I68" s="96">
        <f t="shared" si="78"/>
        <v>0.63753930000000003</v>
      </c>
      <c r="J68" s="96">
        <f t="shared" si="60"/>
        <v>0.70557860000000006</v>
      </c>
      <c r="K68" s="96">
        <f t="shared" si="88"/>
        <v>2.4506323000000001</v>
      </c>
      <c r="L68" s="217">
        <f t="shared" si="88"/>
        <v>6.8039300000000011E-2</v>
      </c>
      <c r="M68" s="217">
        <f t="shared" si="79"/>
        <v>6.8039300000000011E-2</v>
      </c>
      <c r="N68" s="217">
        <f t="shared" si="79"/>
        <v>0.76803930000000009</v>
      </c>
      <c r="O68" s="217">
        <f t="shared" si="80"/>
        <v>0.90411790000000014</v>
      </c>
      <c r="P68" s="215">
        <f t="shared" si="89"/>
        <v>6.8039300000000011E-2</v>
      </c>
      <c r="Q68" s="215">
        <f t="shared" si="81"/>
        <v>0</v>
      </c>
      <c r="R68" s="215">
        <f t="shared" si="81"/>
        <v>0.47078470000000006</v>
      </c>
      <c r="S68" s="215">
        <f t="shared" si="82"/>
        <v>0.53882400000000008</v>
      </c>
      <c r="T68" s="215">
        <f t="shared" si="90"/>
        <v>0.8767060000000001</v>
      </c>
      <c r="U68" s="215">
        <f t="shared" si="83"/>
        <v>6.8039300000000011E-2</v>
      </c>
      <c r="V68" s="215">
        <f t="shared" si="83"/>
        <v>6.8039300000000011E-2</v>
      </c>
      <c r="W68" s="215">
        <f t="shared" si="84"/>
        <v>1.0127846</v>
      </c>
      <c r="X68" s="215">
        <f t="shared" si="91"/>
        <v>6.8039300000000011E-2</v>
      </c>
      <c r="Y68" s="215">
        <f t="shared" si="85"/>
        <v>6.8039300000000011E-2</v>
      </c>
      <c r="Z68" s="215">
        <f t="shared" si="85"/>
        <v>6.8039300000000011E-2</v>
      </c>
      <c r="AA68" s="215">
        <f t="shared" si="86"/>
        <v>0.20411790000000002</v>
      </c>
      <c r="AB68" s="248">
        <f t="shared" si="17"/>
        <v>2.6598444000000003</v>
      </c>
    </row>
    <row r="69" spans="1:30" s="50" customFormat="1" ht="19.5" hidden="1" customHeight="1" x14ac:dyDescent="0.2">
      <c r="A69" s="59"/>
      <c r="B69" s="51"/>
      <c r="C69" s="76" t="s">
        <v>121</v>
      </c>
      <c r="D69" s="57">
        <v>0.16</v>
      </c>
      <c r="E69" s="96">
        <f t="shared" si="87"/>
        <v>0.10886288000000001</v>
      </c>
      <c r="F69" s="96">
        <f t="shared" si="78"/>
        <v>0.32658864000000004</v>
      </c>
      <c r="G69" s="96">
        <f t="shared" si="78"/>
        <v>0</v>
      </c>
      <c r="H69" s="96">
        <f t="shared" si="78"/>
        <v>0.10886288000000001</v>
      </c>
      <c r="I69" s="96">
        <f t="shared" si="78"/>
        <v>1.02006288</v>
      </c>
      <c r="J69" s="96">
        <f t="shared" si="60"/>
        <v>1.12892576</v>
      </c>
      <c r="K69" s="96">
        <f t="shared" si="88"/>
        <v>3.9210116799999999</v>
      </c>
      <c r="L69" s="217">
        <f t="shared" si="88"/>
        <v>0.10886288000000001</v>
      </c>
      <c r="M69" s="217">
        <f t="shared" si="79"/>
        <v>0.10886288000000001</v>
      </c>
      <c r="N69" s="217">
        <f t="shared" si="79"/>
        <v>1.2288628800000001</v>
      </c>
      <c r="O69" s="217">
        <f t="shared" si="80"/>
        <v>1.4465886400000001</v>
      </c>
      <c r="P69" s="215">
        <f t="shared" si="89"/>
        <v>0.10886288000000001</v>
      </c>
      <c r="Q69" s="215">
        <f t="shared" si="81"/>
        <v>0</v>
      </c>
      <c r="R69" s="215">
        <f t="shared" si="81"/>
        <v>0.75325552000000007</v>
      </c>
      <c r="S69" s="215">
        <f t="shared" si="82"/>
        <v>0.86211840000000006</v>
      </c>
      <c r="T69" s="215">
        <f t="shared" si="90"/>
        <v>1.4027296000000002</v>
      </c>
      <c r="U69" s="215">
        <f t="shared" si="83"/>
        <v>0.10886288000000001</v>
      </c>
      <c r="V69" s="215">
        <f t="shared" si="83"/>
        <v>0.10886288000000001</v>
      </c>
      <c r="W69" s="215">
        <f t="shared" si="84"/>
        <v>1.6204553600000002</v>
      </c>
      <c r="X69" s="215">
        <f t="shared" si="91"/>
        <v>0.10886288000000001</v>
      </c>
      <c r="Y69" s="215">
        <f t="shared" si="85"/>
        <v>0.10886288000000001</v>
      </c>
      <c r="Z69" s="215">
        <f t="shared" si="85"/>
        <v>0.10886288000000001</v>
      </c>
      <c r="AA69" s="215">
        <f t="shared" si="86"/>
        <v>0.32658864000000004</v>
      </c>
      <c r="AB69" s="248">
        <f t="shared" ref="AB69:AB132" si="92">AA69+W69+S69+O69</f>
        <v>4.2557510400000007</v>
      </c>
    </row>
    <row r="70" spans="1:30" s="50" customFormat="1" ht="19.5" hidden="1" customHeight="1" x14ac:dyDescent="0.2">
      <c r="A70" s="59"/>
      <c r="B70" s="51"/>
      <c r="C70" s="76" t="s">
        <v>122</v>
      </c>
      <c r="D70" s="57">
        <v>0.16</v>
      </c>
      <c r="E70" s="96">
        <f t="shared" si="87"/>
        <v>0.10886288000000001</v>
      </c>
      <c r="F70" s="96">
        <f t="shared" si="78"/>
        <v>0.32658864000000004</v>
      </c>
      <c r="G70" s="96">
        <f t="shared" si="78"/>
        <v>0</v>
      </c>
      <c r="H70" s="96">
        <f t="shared" si="78"/>
        <v>0.10886288000000001</v>
      </c>
      <c r="I70" s="96">
        <f t="shared" si="78"/>
        <v>1.02006288</v>
      </c>
      <c r="J70" s="96">
        <f t="shared" si="60"/>
        <v>1.12892576</v>
      </c>
      <c r="K70" s="96">
        <f t="shared" si="88"/>
        <v>3.9210116799999999</v>
      </c>
      <c r="L70" s="217">
        <f t="shared" si="88"/>
        <v>0.10886288000000001</v>
      </c>
      <c r="M70" s="217">
        <f t="shared" si="79"/>
        <v>0.10886288000000001</v>
      </c>
      <c r="N70" s="217">
        <f t="shared" si="79"/>
        <v>1.2288628800000001</v>
      </c>
      <c r="O70" s="217">
        <f t="shared" si="80"/>
        <v>1.4465886400000001</v>
      </c>
      <c r="P70" s="215">
        <f t="shared" si="89"/>
        <v>0.10886288000000001</v>
      </c>
      <c r="Q70" s="215">
        <f t="shared" si="81"/>
        <v>0</v>
      </c>
      <c r="R70" s="215">
        <f t="shared" si="81"/>
        <v>0.75325552000000007</v>
      </c>
      <c r="S70" s="215">
        <f t="shared" si="82"/>
        <v>0.86211840000000006</v>
      </c>
      <c r="T70" s="215">
        <f t="shared" si="90"/>
        <v>1.4027296000000002</v>
      </c>
      <c r="U70" s="215">
        <f t="shared" si="83"/>
        <v>0.10886288000000001</v>
      </c>
      <c r="V70" s="215">
        <f t="shared" si="83"/>
        <v>0.10886288000000001</v>
      </c>
      <c r="W70" s="215">
        <f t="shared" si="84"/>
        <v>1.6204553600000002</v>
      </c>
      <c r="X70" s="215">
        <f t="shared" si="91"/>
        <v>0.10886288000000001</v>
      </c>
      <c r="Y70" s="215">
        <f t="shared" si="85"/>
        <v>0.10886288000000001</v>
      </c>
      <c r="Z70" s="215">
        <f t="shared" si="85"/>
        <v>0.10886288000000001</v>
      </c>
      <c r="AA70" s="215">
        <f t="shared" si="86"/>
        <v>0.32658864000000004</v>
      </c>
      <c r="AB70" s="248">
        <f t="shared" si="92"/>
        <v>4.2557510400000007</v>
      </c>
    </row>
    <row r="71" spans="1:30" s="50" customFormat="1" ht="19.5" hidden="1" customHeight="1" x14ac:dyDescent="0.2">
      <c r="A71" s="59"/>
      <c r="B71" s="51"/>
      <c r="C71" s="76" t="s">
        <v>125</v>
      </c>
      <c r="D71" s="57">
        <v>0.05</v>
      </c>
      <c r="E71" s="96">
        <f t="shared" si="87"/>
        <v>3.4019650000000005E-2</v>
      </c>
      <c r="F71" s="96">
        <f t="shared" si="78"/>
        <v>0.10205895000000001</v>
      </c>
      <c r="G71" s="96">
        <f t="shared" si="78"/>
        <v>0</v>
      </c>
      <c r="H71" s="96">
        <f t="shared" si="78"/>
        <v>3.4019650000000005E-2</v>
      </c>
      <c r="I71" s="96">
        <f t="shared" si="78"/>
        <v>0.31876965000000002</v>
      </c>
      <c r="J71" s="96">
        <f t="shared" si="60"/>
        <v>0.35278930000000003</v>
      </c>
      <c r="K71" s="96">
        <f t="shared" si="88"/>
        <v>1.22531615</v>
      </c>
      <c r="L71" s="217">
        <f t="shared" si="88"/>
        <v>3.4019650000000005E-2</v>
      </c>
      <c r="M71" s="217">
        <f t="shared" si="79"/>
        <v>3.4019650000000005E-2</v>
      </c>
      <c r="N71" s="217">
        <f t="shared" si="79"/>
        <v>0.38401965000000005</v>
      </c>
      <c r="O71" s="217">
        <f t="shared" si="80"/>
        <v>0.45205895000000007</v>
      </c>
      <c r="P71" s="215">
        <f t="shared" si="89"/>
        <v>3.4019650000000005E-2</v>
      </c>
      <c r="Q71" s="215">
        <f t="shared" si="81"/>
        <v>0</v>
      </c>
      <c r="R71" s="215">
        <f t="shared" si="81"/>
        <v>0.23539235000000003</v>
      </c>
      <c r="S71" s="215">
        <f t="shared" si="82"/>
        <v>0.26941200000000004</v>
      </c>
      <c r="T71" s="215">
        <f t="shared" si="90"/>
        <v>0.43835300000000005</v>
      </c>
      <c r="U71" s="215">
        <f t="shared" si="83"/>
        <v>3.4019650000000005E-2</v>
      </c>
      <c r="V71" s="215">
        <f t="shared" si="83"/>
        <v>3.4019650000000005E-2</v>
      </c>
      <c r="W71" s="215">
        <f t="shared" si="84"/>
        <v>0.50639230000000002</v>
      </c>
      <c r="X71" s="215">
        <f t="shared" si="91"/>
        <v>3.4019650000000005E-2</v>
      </c>
      <c r="Y71" s="215">
        <f t="shared" si="85"/>
        <v>3.4019650000000005E-2</v>
      </c>
      <c r="Z71" s="215">
        <f t="shared" si="85"/>
        <v>3.4019650000000005E-2</v>
      </c>
      <c r="AA71" s="215">
        <f t="shared" si="86"/>
        <v>0.10205895000000001</v>
      </c>
      <c r="AB71" s="248">
        <f t="shared" si="92"/>
        <v>1.3299222000000002</v>
      </c>
    </row>
    <row r="72" spans="1:30" s="50" customFormat="1" ht="19.5" hidden="1" customHeight="1" x14ac:dyDescent="0.2">
      <c r="A72" s="59"/>
      <c r="B72" s="51"/>
      <c r="C72" s="76" t="s">
        <v>126</v>
      </c>
      <c r="D72" s="57">
        <v>0.05</v>
      </c>
      <c r="E72" s="96">
        <f t="shared" si="87"/>
        <v>3.4019650000000005E-2</v>
      </c>
      <c r="F72" s="96">
        <f t="shared" si="78"/>
        <v>0.10205895000000001</v>
      </c>
      <c r="G72" s="96">
        <f t="shared" si="78"/>
        <v>0</v>
      </c>
      <c r="H72" s="96">
        <f t="shared" si="78"/>
        <v>3.4019650000000005E-2</v>
      </c>
      <c r="I72" s="96">
        <f t="shared" si="78"/>
        <v>0.31876965000000002</v>
      </c>
      <c r="J72" s="96">
        <f>SUM(G72:I72)</f>
        <v>0.35278930000000003</v>
      </c>
      <c r="K72" s="96">
        <f t="shared" si="88"/>
        <v>1.22531615</v>
      </c>
      <c r="L72" s="217">
        <f t="shared" si="88"/>
        <v>3.4019650000000005E-2</v>
      </c>
      <c r="M72" s="217">
        <f t="shared" si="79"/>
        <v>3.4019650000000005E-2</v>
      </c>
      <c r="N72" s="217">
        <f t="shared" si="79"/>
        <v>0.38401965000000005</v>
      </c>
      <c r="O72" s="217">
        <f t="shared" si="80"/>
        <v>0.45205895000000007</v>
      </c>
      <c r="P72" s="215">
        <f t="shared" si="89"/>
        <v>3.4019650000000005E-2</v>
      </c>
      <c r="Q72" s="215">
        <f t="shared" si="81"/>
        <v>0</v>
      </c>
      <c r="R72" s="215">
        <f t="shared" si="81"/>
        <v>0.23539235000000003</v>
      </c>
      <c r="S72" s="215">
        <f t="shared" si="82"/>
        <v>0.26941200000000004</v>
      </c>
      <c r="T72" s="215">
        <f t="shared" si="90"/>
        <v>0.43835300000000005</v>
      </c>
      <c r="U72" s="215">
        <f t="shared" si="83"/>
        <v>3.4019650000000005E-2</v>
      </c>
      <c r="V72" s="215">
        <f t="shared" si="83"/>
        <v>3.4019650000000005E-2</v>
      </c>
      <c r="W72" s="215">
        <f t="shared" si="84"/>
        <v>0.50639230000000002</v>
      </c>
      <c r="X72" s="215">
        <f t="shared" si="91"/>
        <v>3.4019650000000005E-2</v>
      </c>
      <c r="Y72" s="215">
        <f t="shared" si="85"/>
        <v>3.4019650000000005E-2</v>
      </c>
      <c r="Z72" s="215">
        <f t="shared" si="85"/>
        <v>3.4019650000000005E-2</v>
      </c>
      <c r="AA72" s="215">
        <f t="shared" si="86"/>
        <v>0.10205895000000001</v>
      </c>
      <c r="AB72" s="248">
        <f t="shared" si="92"/>
        <v>1.3299222000000002</v>
      </c>
    </row>
    <row r="73" spans="1:30" s="50" customFormat="1" ht="19.5" hidden="1" customHeight="1" x14ac:dyDescent="0.2">
      <c r="A73" s="59"/>
      <c r="B73" s="51"/>
      <c r="C73" s="76" t="s">
        <v>127</v>
      </c>
      <c r="D73" s="57">
        <v>0.1</v>
      </c>
      <c r="E73" s="96">
        <f t="shared" si="87"/>
        <v>6.8039300000000011E-2</v>
      </c>
      <c r="F73" s="96">
        <f t="shared" si="78"/>
        <v>0.20411790000000002</v>
      </c>
      <c r="G73" s="96">
        <f t="shared" si="78"/>
        <v>0</v>
      </c>
      <c r="H73" s="96">
        <f t="shared" si="78"/>
        <v>6.8039300000000011E-2</v>
      </c>
      <c r="I73" s="96">
        <f t="shared" si="78"/>
        <v>0.63753930000000003</v>
      </c>
      <c r="J73" s="96">
        <f t="shared" si="60"/>
        <v>0.70557860000000006</v>
      </c>
      <c r="K73" s="96">
        <f t="shared" ref="K73" si="93">K$64*$D73</f>
        <v>2.4506323000000001</v>
      </c>
      <c r="L73" s="217">
        <f t="shared" si="88"/>
        <v>6.8039300000000011E-2</v>
      </c>
      <c r="M73" s="217">
        <f t="shared" si="79"/>
        <v>6.8039300000000011E-2</v>
      </c>
      <c r="N73" s="217">
        <f t="shared" si="79"/>
        <v>0.76803930000000009</v>
      </c>
      <c r="O73" s="217">
        <f t="shared" si="80"/>
        <v>0.90411790000000014</v>
      </c>
      <c r="P73" s="215">
        <f t="shared" si="89"/>
        <v>6.8039300000000011E-2</v>
      </c>
      <c r="Q73" s="215">
        <f t="shared" si="81"/>
        <v>0</v>
      </c>
      <c r="R73" s="215">
        <f t="shared" si="81"/>
        <v>0.47078470000000006</v>
      </c>
      <c r="S73" s="215">
        <f t="shared" si="82"/>
        <v>0.53882400000000008</v>
      </c>
      <c r="T73" s="215">
        <f t="shared" si="90"/>
        <v>0.8767060000000001</v>
      </c>
      <c r="U73" s="215">
        <f t="shared" si="83"/>
        <v>6.8039300000000011E-2</v>
      </c>
      <c r="V73" s="215">
        <f t="shared" si="83"/>
        <v>6.8039300000000011E-2</v>
      </c>
      <c r="W73" s="215">
        <f t="shared" si="84"/>
        <v>1.0127846</v>
      </c>
      <c r="X73" s="215">
        <f t="shared" si="91"/>
        <v>6.8039300000000011E-2</v>
      </c>
      <c r="Y73" s="215">
        <f t="shared" si="85"/>
        <v>6.8039300000000011E-2</v>
      </c>
      <c r="Z73" s="215">
        <f t="shared" si="85"/>
        <v>6.8039300000000011E-2</v>
      </c>
      <c r="AA73" s="215">
        <f t="shared" si="86"/>
        <v>0.20411790000000002</v>
      </c>
      <c r="AB73" s="248">
        <f t="shared" si="92"/>
        <v>2.6598444000000003</v>
      </c>
    </row>
    <row r="74" spans="1:30" s="62" customFormat="1" ht="19.5" customHeight="1" x14ac:dyDescent="0.2">
      <c r="A74" s="424">
        <v>8</v>
      </c>
      <c r="B74" s="425" t="s">
        <v>45</v>
      </c>
      <c r="C74" s="426" t="s">
        <v>46</v>
      </c>
      <c r="D74" s="423">
        <f>SUM(D75:D83)</f>
        <v>1</v>
      </c>
      <c r="E74" s="97">
        <f>'1.Danh muc CPHC'!EF15</f>
        <v>0.94814799999999999</v>
      </c>
      <c r="F74" s="97">
        <f>'1.Danh muc CPHC'!EG15</f>
        <v>3.8512019999999998</v>
      </c>
      <c r="G74" s="97">
        <f>'1.Danh muc CPHC'!EH15</f>
        <v>0.62494400000000006</v>
      </c>
      <c r="H74" s="97">
        <f>'1.Danh muc CPHC'!EI15</f>
        <v>0.193241</v>
      </c>
      <c r="I74" s="97">
        <f>'1.Danh muc CPHC'!EJ15</f>
        <v>1.4728520000000001</v>
      </c>
      <c r="J74" s="97">
        <f>'1.Danh muc CPHC'!EK15</f>
        <v>2.2910370000000002</v>
      </c>
      <c r="K74" s="97">
        <f>'1.Danh muc CPHC'!EL15</f>
        <v>15.674693000000001</v>
      </c>
      <c r="L74" s="97">
        <v>0.79944400000000004</v>
      </c>
      <c r="M74" s="97">
        <v>0.63291699999999995</v>
      </c>
      <c r="N74" s="97">
        <v>1.4815739999999999</v>
      </c>
      <c r="O74" s="97">
        <f>SUM(L74:N74)</f>
        <v>2.9139349999999999</v>
      </c>
      <c r="P74" s="97">
        <v>0</v>
      </c>
      <c r="Q74" s="97">
        <v>1.7601</v>
      </c>
      <c r="R74" s="97">
        <v>2.9883999999999999</v>
      </c>
      <c r="S74" s="442">
        <f>SUM(P74:R74)</f>
        <v>4.7484999999999999</v>
      </c>
      <c r="T74" s="97">
        <v>2.7896999999999998</v>
      </c>
      <c r="U74" s="97">
        <v>1</v>
      </c>
      <c r="V74" s="97">
        <v>1</v>
      </c>
      <c r="W74" s="442">
        <f>SUM(T74:V74)</f>
        <v>4.7896999999999998</v>
      </c>
      <c r="X74" s="97">
        <v>1</v>
      </c>
      <c r="Y74" s="97">
        <v>1</v>
      </c>
      <c r="Z74" s="97">
        <v>1</v>
      </c>
      <c r="AA74" s="442">
        <f>SUM(X74:Z74)</f>
        <v>3</v>
      </c>
      <c r="AB74" s="214">
        <f t="shared" si="92"/>
        <v>15.452135</v>
      </c>
      <c r="AD74" s="386"/>
    </row>
    <row r="75" spans="1:30" s="50" customFormat="1" ht="19.5" hidden="1" customHeight="1" x14ac:dyDescent="0.2">
      <c r="A75" s="59"/>
      <c r="B75" s="51"/>
      <c r="C75" s="76" t="s">
        <v>113</v>
      </c>
      <c r="D75" s="63">
        <v>0.25</v>
      </c>
      <c r="E75" s="96">
        <f>E$74*$D75</f>
        <v>0.237037</v>
      </c>
      <c r="F75" s="96">
        <f t="shared" ref="F75:I83" si="94">F$74*$D75</f>
        <v>0.96280049999999995</v>
      </c>
      <c r="G75" s="96">
        <f t="shared" si="94"/>
        <v>0.15623600000000001</v>
      </c>
      <c r="H75" s="96">
        <f t="shared" si="94"/>
        <v>4.8310249999999999E-2</v>
      </c>
      <c r="I75" s="96">
        <f t="shared" si="94"/>
        <v>0.36821300000000001</v>
      </c>
      <c r="J75" s="96">
        <f>SUM(G75:I75)</f>
        <v>0.57275925000000005</v>
      </c>
      <c r="K75" s="96">
        <f>K$74*$D75</f>
        <v>3.9186732500000003</v>
      </c>
      <c r="L75" s="217">
        <f>L$74*$D75</f>
        <v>0.19986100000000001</v>
      </c>
      <c r="M75" s="217">
        <f t="shared" ref="M75:N83" si="95">M$74*$D75</f>
        <v>0.15822924999999999</v>
      </c>
      <c r="N75" s="217">
        <f t="shared" si="95"/>
        <v>0.37039349999999999</v>
      </c>
      <c r="O75" s="217">
        <f t="shared" ref="O75:O83" si="96">SUM(L75:N75)</f>
        <v>0.72848374999999999</v>
      </c>
      <c r="P75" s="215">
        <f>P$74*$D75</f>
        <v>0</v>
      </c>
      <c r="Q75" s="215">
        <f t="shared" ref="Q75:R83" si="97">Q$74*$D75</f>
        <v>0.440025</v>
      </c>
      <c r="R75" s="215">
        <f t="shared" si="97"/>
        <v>0.74709999999999999</v>
      </c>
      <c r="S75" s="215">
        <f t="shared" ref="S75:S83" si="98">SUM(P75:R75)</f>
        <v>1.187125</v>
      </c>
      <c r="T75" s="215">
        <f>T$74*$D75</f>
        <v>0.69742499999999996</v>
      </c>
      <c r="U75" s="215">
        <f t="shared" ref="U75:V83" si="99">U$74*$D75</f>
        <v>0.25</v>
      </c>
      <c r="V75" s="215">
        <f t="shared" si="99"/>
        <v>0.25</v>
      </c>
      <c r="W75" s="215">
        <f t="shared" ref="W75:W83" si="100">SUM(T75:V75)</f>
        <v>1.197425</v>
      </c>
      <c r="X75" s="215">
        <f>X$74*$D75</f>
        <v>0.25</v>
      </c>
      <c r="Y75" s="215">
        <f t="shared" ref="Y75:Z83" si="101">Y$74*$D75</f>
        <v>0.25</v>
      </c>
      <c r="Z75" s="215">
        <f t="shared" si="101"/>
        <v>0.25</v>
      </c>
      <c r="AA75" s="215">
        <f t="shared" ref="AA75:AA83" si="102">SUM(X75:Z75)</f>
        <v>0.75</v>
      </c>
      <c r="AB75" s="248">
        <f t="shared" si="92"/>
        <v>3.86303375</v>
      </c>
    </row>
    <row r="76" spans="1:30" s="50" customFormat="1" ht="19.5" hidden="1" customHeight="1" x14ac:dyDescent="0.2">
      <c r="A76" s="59"/>
      <c r="B76" s="51"/>
      <c r="C76" s="76" t="s">
        <v>114</v>
      </c>
      <c r="D76" s="63">
        <v>0.25</v>
      </c>
      <c r="E76" s="96">
        <f t="shared" ref="E76:E83" si="103">E$74*$D76</f>
        <v>0.237037</v>
      </c>
      <c r="F76" s="96">
        <f t="shared" si="94"/>
        <v>0.96280049999999995</v>
      </c>
      <c r="G76" s="96">
        <f t="shared" si="94"/>
        <v>0.15623600000000001</v>
      </c>
      <c r="H76" s="96">
        <f t="shared" si="94"/>
        <v>4.8310249999999999E-2</v>
      </c>
      <c r="I76" s="96">
        <f t="shared" si="94"/>
        <v>0.36821300000000001</v>
      </c>
      <c r="J76" s="96">
        <f t="shared" si="60"/>
        <v>0.57275925000000005</v>
      </c>
      <c r="K76" s="96">
        <f t="shared" ref="K76:L83" si="104">K$74*$D76</f>
        <v>3.9186732500000003</v>
      </c>
      <c r="L76" s="217">
        <f t="shared" si="104"/>
        <v>0.19986100000000001</v>
      </c>
      <c r="M76" s="217">
        <f t="shared" si="95"/>
        <v>0.15822924999999999</v>
      </c>
      <c r="N76" s="217">
        <f t="shared" si="95"/>
        <v>0.37039349999999999</v>
      </c>
      <c r="O76" s="217">
        <f t="shared" si="96"/>
        <v>0.72848374999999999</v>
      </c>
      <c r="P76" s="215">
        <f t="shared" ref="P76:P83" si="105">P$74*$D76</f>
        <v>0</v>
      </c>
      <c r="Q76" s="215">
        <f t="shared" si="97"/>
        <v>0.440025</v>
      </c>
      <c r="R76" s="215">
        <f t="shared" si="97"/>
        <v>0.74709999999999999</v>
      </c>
      <c r="S76" s="215">
        <f t="shared" si="98"/>
        <v>1.187125</v>
      </c>
      <c r="T76" s="215">
        <f t="shared" ref="T76:T83" si="106">T$74*$D76</f>
        <v>0.69742499999999996</v>
      </c>
      <c r="U76" s="215">
        <f t="shared" si="99"/>
        <v>0.25</v>
      </c>
      <c r="V76" s="215">
        <f t="shared" si="99"/>
        <v>0.25</v>
      </c>
      <c r="W76" s="215">
        <f t="shared" si="100"/>
        <v>1.197425</v>
      </c>
      <c r="X76" s="215">
        <f t="shared" ref="X76:X83" si="107">X$74*$D76</f>
        <v>0.25</v>
      </c>
      <c r="Y76" s="215">
        <f t="shared" si="101"/>
        <v>0.25</v>
      </c>
      <c r="Z76" s="215">
        <f t="shared" si="101"/>
        <v>0.25</v>
      </c>
      <c r="AA76" s="215">
        <f t="shared" si="102"/>
        <v>0.75</v>
      </c>
      <c r="AB76" s="248">
        <f t="shared" si="92"/>
        <v>3.86303375</v>
      </c>
    </row>
    <row r="77" spans="1:30" s="50" customFormat="1" ht="19.5" hidden="1" customHeight="1" x14ac:dyDescent="0.2">
      <c r="A77" s="59"/>
      <c r="B77" s="51"/>
      <c r="C77" s="76" t="s">
        <v>117</v>
      </c>
      <c r="D77" s="63">
        <v>0.15</v>
      </c>
      <c r="E77" s="96">
        <f t="shared" si="103"/>
        <v>0.14222219999999999</v>
      </c>
      <c r="F77" s="96">
        <f t="shared" si="94"/>
        <v>0.57768029999999992</v>
      </c>
      <c r="G77" s="96">
        <f t="shared" si="94"/>
        <v>9.3741600000000008E-2</v>
      </c>
      <c r="H77" s="96">
        <f t="shared" si="94"/>
        <v>2.8986149999999999E-2</v>
      </c>
      <c r="I77" s="96">
        <f t="shared" si="94"/>
        <v>0.22092780000000001</v>
      </c>
      <c r="J77" s="96">
        <f t="shared" si="60"/>
        <v>0.34365555000000003</v>
      </c>
      <c r="K77" s="96">
        <f t="shared" si="104"/>
        <v>2.3512039499999999</v>
      </c>
      <c r="L77" s="217">
        <f t="shared" si="104"/>
        <v>0.1199166</v>
      </c>
      <c r="M77" s="217">
        <f t="shared" si="95"/>
        <v>9.4937549999999996E-2</v>
      </c>
      <c r="N77" s="217">
        <f t="shared" si="95"/>
        <v>0.22223609999999999</v>
      </c>
      <c r="O77" s="217">
        <f t="shared" si="96"/>
        <v>0.43709025000000001</v>
      </c>
      <c r="P77" s="215">
        <f t="shared" si="105"/>
        <v>0</v>
      </c>
      <c r="Q77" s="215">
        <f t="shared" si="97"/>
        <v>0.264015</v>
      </c>
      <c r="R77" s="215">
        <f t="shared" si="97"/>
        <v>0.44825999999999999</v>
      </c>
      <c r="S77" s="215">
        <f t="shared" si="98"/>
        <v>0.71227499999999999</v>
      </c>
      <c r="T77" s="215">
        <f t="shared" si="106"/>
        <v>0.41845499999999997</v>
      </c>
      <c r="U77" s="215">
        <f t="shared" si="99"/>
        <v>0.15</v>
      </c>
      <c r="V77" s="215">
        <f t="shared" si="99"/>
        <v>0.15</v>
      </c>
      <c r="W77" s="215">
        <f t="shared" si="100"/>
        <v>0.71845499999999995</v>
      </c>
      <c r="X77" s="215">
        <f t="shared" si="107"/>
        <v>0.15</v>
      </c>
      <c r="Y77" s="215">
        <f t="shared" si="101"/>
        <v>0.15</v>
      </c>
      <c r="Z77" s="215">
        <f t="shared" si="101"/>
        <v>0.15</v>
      </c>
      <c r="AA77" s="215">
        <f t="shared" si="102"/>
        <v>0.44999999999999996</v>
      </c>
      <c r="AB77" s="248">
        <f t="shared" si="92"/>
        <v>2.3178202499999996</v>
      </c>
    </row>
    <row r="78" spans="1:30" s="50" customFormat="1" ht="19.5" hidden="1" customHeight="1" x14ac:dyDescent="0.2">
      <c r="A78" s="59"/>
      <c r="B78" s="51"/>
      <c r="C78" s="76" t="s">
        <v>118</v>
      </c>
      <c r="D78" s="63">
        <v>0.15</v>
      </c>
      <c r="E78" s="96">
        <f t="shared" si="103"/>
        <v>0.14222219999999999</v>
      </c>
      <c r="F78" s="96">
        <f t="shared" si="94"/>
        <v>0.57768029999999992</v>
      </c>
      <c r="G78" s="96">
        <f t="shared" si="94"/>
        <v>9.3741600000000008E-2</v>
      </c>
      <c r="H78" s="96">
        <f t="shared" si="94"/>
        <v>2.8986149999999999E-2</v>
      </c>
      <c r="I78" s="96">
        <f t="shared" si="94"/>
        <v>0.22092780000000001</v>
      </c>
      <c r="J78" s="96">
        <f t="shared" si="60"/>
        <v>0.34365555000000003</v>
      </c>
      <c r="K78" s="96">
        <f t="shared" si="104"/>
        <v>2.3512039499999999</v>
      </c>
      <c r="L78" s="217">
        <f t="shared" si="104"/>
        <v>0.1199166</v>
      </c>
      <c r="M78" s="217">
        <f t="shared" si="95"/>
        <v>9.4937549999999996E-2</v>
      </c>
      <c r="N78" s="217">
        <f t="shared" si="95"/>
        <v>0.22223609999999999</v>
      </c>
      <c r="O78" s="217">
        <f t="shared" si="96"/>
        <v>0.43709025000000001</v>
      </c>
      <c r="P78" s="215">
        <f t="shared" si="105"/>
        <v>0</v>
      </c>
      <c r="Q78" s="215">
        <f t="shared" si="97"/>
        <v>0.264015</v>
      </c>
      <c r="R78" s="215">
        <f t="shared" si="97"/>
        <v>0.44825999999999999</v>
      </c>
      <c r="S78" s="215">
        <f t="shared" si="98"/>
        <v>0.71227499999999999</v>
      </c>
      <c r="T78" s="215">
        <f t="shared" si="106"/>
        <v>0.41845499999999997</v>
      </c>
      <c r="U78" s="215">
        <f t="shared" si="99"/>
        <v>0.15</v>
      </c>
      <c r="V78" s="215">
        <f t="shared" si="99"/>
        <v>0.15</v>
      </c>
      <c r="W78" s="215">
        <f t="shared" si="100"/>
        <v>0.71845499999999995</v>
      </c>
      <c r="X78" s="215">
        <f t="shared" si="107"/>
        <v>0.15</v>
      </c>
      <c r="Y78" s="215">
        <f t="shared" si="101"/>
        <v>0.15</v>
      </c>
      <c r="Z78" s="215">
        <f t="shared" si="101"/>
        <v>0.15</v>
      </c>
      <c r="AA78" s="215">
        <f t="shared" si="102"/>
        <v>0.44999999999999996</v>
      </c>
      <c r="AB78" s="248">
        <f t="shared" si="92"/>
        <v>2.3178202499999996</v>
      </c>
    </row>
    <row r="79" spans="1:30" s="50" customFormat="1" ht="19.5" hidden="1" customHeight="1" x14ac:dyDescent="0.2">
      <c r="A79" s="59"/>
      <c r="B79" s="51"/>
      <c r="C79" s="76" t="s">
        <v>121</v>
      </c>
      <c r="D79" s="63">
        <v>0</v>
      </c>
      <c r="E79" s="96">
        <f t="shared" si="103"/>
        <v>0</v>
      </c>
      <c r="F79" s="96">
        <f t="shared" si="94"/>
        <v>0</v>
      </c>
      <c r="G79" s="96">
        <f t="shared" si="94"/>
        <v>0</v>
      </c>
      <c r="H79" s="96">
        <f t="shared" si="94"/>
        <v>0</v>
      </c>
      <c r="I79" s="96">
        <f t="shared" si="94"/>
        <v>0</v>
      </c>
      <c r="J79" s="96">
        <f t="shared" si="60"/>
        <v>0</v>
      </c>
      <c r="K79" s="96">
        <f t="shared" si="104"/>
        <v>0</v>
      </c>
      <c r="L79" s="217">
        <f t="shared" si="104"/>
        <v>0</v>
      </c>
      <c r="M79" s="217">
        <f t="shared" si="95"/>
        <v>0</v>
      </c>
      <c r="N79" s="217">
        <f t="shared" si="95"/>
        <v>0</v>
      </c>
      <c r="O79" s="217">
        <f t="shared" si="96"/>
        <v>0</v>
      </c>
      <c r="P79" s="215">
        <f t="shared" si="105"/>
        <v>0</v>
      </c>
      <c r="Q79" s="215">
        <f t="shared" si="97"/>
        <v>0</v>
      </c>
      <c r="R79" s="215">
        <f t="shared" si="97"/>
        <v>0</v>
      </c>
      <c r="S79" s="215">
        <f t="shared" si="98"/>
        <v>0</v>
      </c>
      <c r="T79" s="215">
        <f t="shared" si="106"/>
        <v>0</v>
      </c>
      <c r="U79" s="215">
        <f t="shared" si="99"/>
        <v>0</v>
      </c>
      <c r="V79" s="215">
        <f t="shared" si="99"/>
        <v>0</v>
      </c>
      <c r="W79" s="215">
        <f t="shared" si="100"/>
        <v>0</v>
      </c>
      <c r="X79" s="215">
        <f t="shared" si="107"/>
        <v>0</v>
      </c>
      <c r="Y79" s="215">
        <f t="shared" si="101"/>
        <v>0</v>
      </c>
      <c r="Z79" s="215">
        <f t="shared" si="101"/>
        <v>0</v>
      </c>
      <c r="AA79" s="215">
        <f t="shared" si="102"/>
        <v>0</v>
      </c>
      <c r="AB79" s="248">
        <f t="shared" si="92"/>
        <v>0</v>
      </c>
    </row>
    <row r="80" spans="1:30" s="50" customFormat="1" ht="19.5" hidden="1" customHeight="1" x14ac:dyDescent="0.2">
      <c r="A80" s="59"/>
      <c r="B80" s="51"/>
      <c r="C80" s="76" t="s">
        <v>122</v>
      </c>
      <c r="D80" s="63">
        <v>0</v>
      </c>
      <c r="E80" s="96">
        <f t="shared" si="103"/>
        <v>0</v>
      </c>
      <c r="F80" s="96">
        <f t="shared" si="94"/>
        <v>0</v>
      </c>
      <c r="G80" s="96">
        <f t="shared" si="94"/>
        <v>0</v>
      </c>
      <c r="H80" s="96">
        <f t="shared" si="94"/>
        <v>0</v>
      </c>
      <c r="I80" s="96">
        <f t="shared" si="94"/>
        <v>0</v>
      </c>
      <c r="J80" s="96">
        <f t="shared" si="60"/>
        <v>0</v>
      </c>
      <c r="K80" s="96">
        <f t="shared" si="104"/>
        <v>0</v>
      </c>
      <c r="L80" s="217">
        <f t="shared" si="104"/>
        <v>0</v>
      </c>
      <c r="M80" s="217">
        <f t="shared" si="95"/>
        <v>0</v>
      </c>
      <c r="N80" s="217">
        <f t="shared" si="95"/>
        <v>0</v>
      </c>
      <c r="O80" s="217">
        <f t="shared" si="96"/>
        <v>0</v>
      </c>
      <c r="P80" s="215">
        <f t="shared" si="105"/>
        <v>0</v>
      </c>
      <c r="Q80" s="215">
        <f t="shared" si="97"/>
        <v>0</v>
      </c>
      <c r="R80" s="215">
        <f t="shared" si="97"/>
        <v>0</v>
      </c>
      <c r="S80" s="215">
        <f t="shared" si="98"/>
        <v>0</v>
      </c>
      <c r="T80" s="215">
        <f t="shared" si="106"/>
        <v>0</v>
      </c>
      <c r="U80" s="215">
        <f t="shared" si="99"/>
        <v>0</v>
      </c>
      <c r="V80" s="215">
        <f t="shared" si="99"/>
        <v>0</v>
      </c>
      <c r="W80" s="215">
        <f t="shared" si="100"/>
        <v>0</v>
      </c>
      <c r="X80" s="215">
        <f t="shared" si="107"/>
        <v>0</v>
      </c>
      <c r="Y80" s="215">
        <f t="shared" si="101"/>
        <v>0</v>
      </c>
      <c r="Z80" s="215">
        <f t="shared" si="101"/>
        <v>0</v>
      </c>
      <c r="AA80" s="215">
        <f t="shared" si="102"/>
        <v>0</v>
      </c>
      <c r="AB80" s="248">
        <f t="shared" si="92"/>
        <v>0</v>
      </c>
    </row>
    <row r="81" spans="1:30" s="50" customFormat="1" ht="19.5" hidden="1" customHeight="1" x14ac:dyDescent="0.2">
      <c r="A81" s="59"/>
      <c r="B81" s="51"/>
      <c r="C81" s="76" t="s">
        <v>125</v>
      </c>
      <c r="D81" s="63">
        <v>0.12</v>
      </c>
      <c r="E81" s="96">
        <f t="shared" si="103"/>
        <v>0.11377775999999999</v>
      </c>
      <c r="F81" s="96">
        <f t="shared" si="94"/>
        <v>0.46214423999999998</v>
      </c>
      <c r="G81" s="96">
        <f t="shared" si="94"/>
        <v>7.4993280000000009E-2</v>
      </c>
      <c r="H81" s="96">
        <f t="shared" si="94"/>
        <v>2.3188919999999998E-2</v>
      </c>
      <c r="I81" s="96">
        <f t="shared" si="94"/>
        <v>0.17674223999999999</v>
      </c>
      <c r="J81" s="96">
        <f t="shared" si="60"/>
        <v>0.27492443999999999</v>
      </c>
      <c r="K81" s="96">
        <f t="shared" si="104"/>
        <v>1.8809631600000001</v>
      </c>
      <c r="L81" s="217">
        <f t="shared" si="104"/>
        <v>9.5933279999999996E-2</v>
      </c>
      <c r="M81" s="217">
        <f t="shared" si="95"/>
        <v>7.5950039999999996E-2</v>
      </c>
      <c r="N81" s="217">
        <f t="shared" si="95"/>
        <v>0.17778887999999998</v>
      </c>
      <c r="O81" s="217">
        <f t="shared" si="96"/>
        <v>0.34967219999999999</v>
      </c>
      <c r="P81" s="215">
        <f t="shared" si="105"/>
        <v>0</v>
      </c>
      <c r="Q81" s="215">
        <f t="shared" si="97"/>
        <v>0.21121199999999998</v>
      </c>
      <c r="R81" s="215">
        <f t="shared" si="97"/>
        <v>0.35860799999999998</v>
      </c>
      <c r="S81" s="215">
        <f t="shared" si="98"/>
        <v>0.56981999999999999</v>
      </c>
      <c r="T81" s="215">
        <f t="shared" si="106"/>
        <v>0.33476399999999995</v>
      </c>
      <c r="U81" s="215">
        <f t="shared" si="99"/>
        <v>0.12</v>
      </c>
      <c r="V81" s="215">
        <f t="shared" si="99"/>
        <v>0.12</v>
      </c>
      <c r="W81" s="215">
        <f t="shared" si="100"/>
        <v>0.57476399999999994</v>
      </c>
      <c r="X81" s="215">
        <f t="shared" si="107"/>
        <v>0.12</v>
      </c>
      <c r="Y81" s="215">
        <f t="shared" si="101"/>
        <v>0.12</v>
      </c>
      <c r="Z81" s="215">
        <f t="shared" si="101"/>
        <v>0.12</v>
      </c>
      <c r="AA81" s="215">
        <f t="shared" si="102"/>
        <v>0.36</v>
      </c>
      <c r="AB81" s="248">
        <f t="shared" si="92"/>
        <v>1.8542562</v>
      </c>
    </row>
    <row r="82" spans="1:30" s="50" customFormat="1" ht="19.5" hidden="1" customHeight="1" x14ac:dyDescent="0.2">
      <c r="A82" s="59"/>
      <c r="B82" s="51"/>
      <c r="C82" s="76" t="s">
        <v>126</v>
      </c>
      <c r="D82" s="63">
        <v>0.08</v>
      </c>
      <c r="E82" s="96">
        <f t="shared" si="103"/>
        <v>7.5851840000000004E-2</v>
      </c>
      <c r="F82" s="96">
        <f t="shared" si="94"/>
        <v>0.30809616000000001</v>
      </c>
      <c r="G82" s="96">
        <f t="shared" si="94"/>
        <v>4.9995520000000009E-2</v>
      </c>
      <c r="H82" s="96">
        <f t="shared" si="94"/>
        <v>1.5459280000000001E-2</v>
      </c>
      <c r="I82" s="96">
        <f t="shared" si="94"/>
        <v>0.11782816</v>
      </c>
      <c r="J82" s="96">
        <f t="shared" si="60"/>
        <v>0.18328295999999999</v>
      </c>
      <c r="K82" s="96">
        <f t="shared" si="104"/>
        <v>1.2539754400000001</v>
      </c>
      <c r="L82" s="217">
        <f t="shared" si="104"/>
        <v>6.3955520000000002E-2</v>
      </c>
      <c r="M82" s="217">
        <f t="shared" si="95"/>
        <v>5.0633359999999995E-2</v>
      </c>
      <c r="N82" s="217">
        <f t="shared" si="95"/>
        <v>0.11852591999999999</v>
      </c>
      <c r="O82" s="217">
        <f t="shared" si="96"/>
        <v>0.23311480000000001</v>
      </c>
      <c r="P82" s="215">
        <f t="shared" si="105"/>
        <v>0</v>
      </c>
      <c r="Q82" s="215">
        <f t="shared" si="97"/>
        <v>0.14080800000000002</v>
      </c>
      <c r="R82" s="215">
        <f t="shared" si="97"/>
        <v>0.23907200000000001</v>
      </c>
      <c r="S82" s="215">
        <f t="shared" si="98"/>
        <v>0.37988</v>
      </c>
      <c r="T82" s="215">
        <f t="shared" si="106"/>
        <v>0.22317599999999999</v>
      </c>
      <c r="U82" s="215">
        <f t="shared" si="99"/>
        <v>0.08</v>
      </c>
      <c r="V82" s="215">
        <f t="shared" si="99"/>
        <v>0.08</v>
      </c>
      <c r="W82" s="215">
        <f t="shared" si="100"/>
        <v>0.38317600000000002</v>
      </c>
      <c r="X82" s="215">
        <f t="shared" si="107"/>
        <v>0.08</v>
      </c>
      <c r="Y82" s="215">
        <f t="shared" si="101"/>
        <v>0.08</v>
      </c>
      <c r="Z82" s="215">
        <f t="shared" si="101"/>
        <v>0.08</v>
      </c>
      <c r="AA82" s="215">
        <f t="shared" si="102"/>
        <v>0.24</v>
      </c>
      <c r="AB82" s="248">
        <f t="shared" si="92"/>
        <v>1.2361708</v>
      </c>
    </row>
    <row r="83" spans="1:30" s="50" customFormat="1" ht="19.5" hidden="1" customHeight="1" x14ac:dyDescent="0.2">
      <c r="A83" s="59"/>
      <c r="B83" s="51"/>
      <c r="C83" s="76" t="s">
        <v>127</v>
      </c>
      <c r="D83" s="63">
        <v>0</v>
      </c>
      <c r="E83" s="96">
        <f t="shared" si="103"/>
        <v>0</v>
      </c>
      <c r="F83" s="96">
        <f t="shared" si="94"/>
        <v>0</v>
      </c>
      <c r="G83" s="96">
        <f t="shared" si="94"/>
        <v>0</v>
      </c>
      <c r="H83" s="96">
        <f t="shared" si="94"/>
        <v>0</v>
      </c>
      <c r="I83" s="96">
        <f t="shared" si="94"/>
        <v>0</v>
      </c>
      <c r="J83" s="96">
        <f t="shared" si="60"/>
        <v>0</v>
      </c>
      <c r="K83" s="96">
        <f t="shared" si="104"/>
        <v>0</v>
      </c>
      <c r="L83" s="217">
        <f t="shared" si="104"/>
        <v>0</v>
      </c>
      <c r="M83" s="217">
        <f t="shared" si="95"/>
        <v>0</v>
      </c>
      <c r="N83" s="217">
        <f>N$74*$D83</f>
        <v>0</v>
      </c>
      <c r="O83" s="217">
        <f t="shared" si="96"/>
        <v>0</v>
      </c>
      <c r="P83" s="215">
        <f t="shared" si="105"/>
        <v>0</v>
      </c>
      <c r="Q83" s="215">
        <f t="shared" si="97"/>
        <v>0</v>
      </c>
      <c r="R83" s="215">
        <f>R$74*$D83</f>
        <v>0</v>
      </c>
      <c r="S83" s="215">
        <f t="shared" si="98"/>
        <v>0</v>
      </c>
      <c r="T83" s="215">
        <f t="shared" si="106"/>
        <v>0</v>
      </c>
      <c r="U83" s="215">
        <f t="shared" si="99"/>
        <v>0</v>
      </c>
      <c r="V83" s="215">
        <f>V$74*$D83</f>
        <v>0</v>
      </c>
      <c r="W83" s="215">
        <f t="shared" si="100"/>
        <v>0</v>
      </c>
      <c r="X83" s="215">
        <f t="shared" si="107"/>
        <v>0</v>
      </c>
      <c r="Y83" s="215">
        <f t="shared" si="101"/>
        <v>0</v>
      </c>
      <c r="Z83" s="215">
        <f>Z$74*$D83</f>
        <v>0</v>
      </c>
      <c r="AA83" s="215">
        <f t="shared" si="102"/>
        <v>0</v>
      </c>
      <c r="AB83" s="248">
        <f t="shared" si="92"/>
        <v>0</v>
      </c>
    </row>
    <row r="84" spans="1:30" s="62" customFormat="1" ht="19.5" customHeight="1" x14ac:dyDescent="0.2">
      <c r="A84" s="424">
        <v>9</v>
      </c>
      <c r="B84" s="425" t="s">
        <v>47</v>
      </c>
      <c r="C84" s="426" t="s">
        <v>48</v>
      </c>
      <c r="D84" s="423">
        <f>SUM(D85:D93)</f>
        <v>1.0000000000000002</v>
      </c>
      <c r="E84" s="97">
        <f>'1.Danh muc CPHC'!EF16</f>
        <v>1.544</v>
      </c>
      <c r="F84" s="97">
        <f>'1.Danh muc CPHC'!EG16</f>
        <v>4.6319999999999997</v>
      </c>
      <c r="G84" s="97">
        <f>'1.Danh muc CPHC'!EH16</f>
        <v>1.544</v>
      </c>
      <c r="H84" s="97">
        <f>'1.Danh muc CPHC'!EI16</f>
        <v>1.544</v>
      </c>
      <c r="I84" s="97">
        <f>'1.Danh muc CPHC'!EJ16</f>
        <v>1.544</v>
      </c>
      <c r="J84" s="97">
        <f>'1.Danh muc CPHC'!EK16</f>
        <v>4.6319999999999997</v>
      </c>
      <c r="K84" s="97">
        <f>'1.Danh muc CPHC'!EL16</f>
        <v>13.895999999999999</v>
      </c>
      <c r="L84" s="97">
        <v>0</v>
      </c>
      <c r="M84" s="97">
        <v>0</v>
      </c>
      <c r="N84" s="97">
        <v>0</v>
      </c>
      <c r="O84" s="97">
        <f>SUM(L84:N84)</f>
        <v>0</v>
      </c>
      <c r="P84" s="97">
        <v>0</v>
      </c>
      <c r="Q84" s="97">
        <v>0</v>
      </c>
      <c r="R84" s="97">
        <v>0</v>
      </c>
      <c r="S84" s="442">
        <f>SUM(P84:R84)</f>
        <v>0</v>
      </c>
      <c r="T84" s="97">
        <v>0</v>
      </c>
      <c r="U84" s="97">
        <v>0.3</v>
      </c>
      <c r="V84" s="97">
        <v>0.3</v>
      </c>
      <c r="W84" s="442">
        <f>SUM(T84:V84)</f>
        <v>0.6</v>
      </c>
      <c r="X84" s="97">
        <v>0.3</v>
      </c>
      <c r="Y84" s="97">
        <v>0.3</v>
      </c>
      <c r="Z84" s="97">
        <v>0.3</v>
      </c>
      <c r="AA84" s="442">
        <f>SUM(X84:Z84)</f>
        <v>0.89999999999999991</v>
      </c>
      <c r="AB84" s="214">
        <f t="shared" si="92"/>
        <v>1.5</v>
      </c>
      <c r="AD84" s="386"/>
    </row>
    <row r="85" spans="1:30" s="50" customFormat="1" ht="19.5" hidden="1" customHeight="1" x14ac:dyDescent="0.2">
      <c r="A85" s="59"/>
      <c r="B85" s="51"/>
      <c r="C85" s="76" t="s">
        <v>113</v>
      </c>
      <c r="D85" s="57">
        <v>0.14000000000000001</v>
      </c>
      <c r="E85" s="96">
        <f>E$84*$D85</f>
        <v>0.21616000000000002</v>
      </c>
      <c r="F85" s="96">
        <f t="shared" ref="F85:U93" si="108">F$84*$D85</f>
        <v>0.64848000000000006</v>
      </c>
      <c r="G85" s="96">
        <f t="shared" si="108"/>
        <v>0.21616000000000002</v>
      </c>
      <c r="H85" s="96">
        <f t="shared" si="108"/>
        <v>0.21616000000000002</v>
      </c>
      <c r="I85" s="96">
        <f t="shared" si="108"/>
        <v>0.21616000000000002</v>
      </c>
      <c r="J85" s="96">
        <f>SUM(G85:I85)</f>
        <v>0.64848000000000006</v>
      </c>
      <c r="K85" s="96">
        <f t="shared" si="108"/>
        <v>1.9454400000000001</v>
      </c>
      <c r="L85" s="217">
        <f t="shared" si="108"/>
        <v>0</v>
      </c>
      <c r="M85" s="217">
        <f>M$84*$D85</f>
        <v>0</v>
      </c>
      <c r="N85" s="217">
        <f t="shared" si="108"/>
        <v>0</v>
      </c>
      <c r="O85" s="217">
        <f t="shared" ref="O85:O93" si="109">SUM(L85:N85)</f>
        <v>0</v>
      </c>
      <c r="P85" s="215">
        <f t="shared" si="108"/>
        <v>0</v>
      </c>
      <c r="Q85" s="215">
        <f t="shared" si="108"/>
        <v>0</v>
      </c>
      <c r="R85" s="215">
        <f t="shared" si="108"/>
        <v>0</v>
      </c>
      <c r="S85" s="215">
        <f t="shared" ref="S85:S93" si="110">SUM(P85:R85)</f>
        <v>0</v>
      </c>
      <c r="T85" s="215">
        <f t="shared" si="108"/>
        <v>0</v>
      </c>
      <c r="U85" s="215">
        <f t="shared" si="108"/>
        <v>4.2000000000000003E-2</v>
      </c>
      <c r="V85" s="215">
        <f t="shared" ref="T85:V93" si="111">V$84*$D85</f>
        <v>4.2000000000000003E-2</v>
      </c>
      <c r="W85" s="215">
        <f t="shared" ref="W85:W93" si="112">SUM(T85:V85)</f>
        <v>8.4000000000000005E-2</v>
      </c>
      <c r="X85" s="215">
        <f t="shared" ref="X85:Z93" si="113">X$84*$D85</f>
        <v>4.2000000000000003E-2</v>
      </c>
      <c r="Y85" s="215">
        <f t="shared" si="113"/>
        <v>4.2000000000000003E-2</v>
      </c>
      <c r="Z85" s="215">
        <f t="shared" si="113"/>
        <v>4.2000000000000003E-2</v>
      </c>
      <c r="AA85" s="215">
        <f t="shared" ref="AA85:AA93" si="114">SUM(X85:Z85)</f>
        <v>0.126</v>
      </c>
      <c r="AB85" s="248">
        <f t="shared" si="92"/>
        <v>0.21000000000000002</v>
      </c>
    </row>
    <row r="86" spans="1:30" s="50" customFormat="1" ht="19.5" hidden="1" customHeight="1" x14ac:dyDescent="0.2">
      <c r="A86" s="59"/>
      <c r="B86" s="51"/>
      <c r="C86" s="76" t="s">
        <v>114</v>
      </c>
      <c r="D86" s="57">
        <v>0.14000000000000001</v>
      </c>
      <c r="E86" s="96">
        <f t="shared" ref="E86:E93" si="115">E$84*$D86</f>
        <v>0.21616000000000002</v>
      </c>
      <c r="F86" s="96">
        <f t="shared" si="108"/>
        <v>0.64848000000000006</v>
      </c>
      <c r="G86" s="96">
        <f t="shared" si="108"/>
        <v>0.21616000000000002</v>
      </c>
      <c r="H86" s="96">
        <f t="shared" si="108"/>
        <v>0.21616000000000002</v>
      </c>
      <c r="I86" s="96">
        <f t="shared" si="108"/>
        <v>0.21616000000000002</v>
      </c>
      <c r="J86" s="96">
        <f t="shared" ref="J86:J120" si="116">SUM(G86:I86)</f>
        <v>0.64848000000000006</v>
      </c>
      <c r="K86" s="96">
        <f t="shared" si="108"/>
        <v>1.9454400000000001</v>
      </c>
      <c r="L86" s="217">
        <f t="shared" si="108"/>
        <v>0</v>
      </c>
      <c r="M86" s="217">
        <f t="shared" si="108"/>
        <v>0</v>
      </c>
      <c r="N86" s="217">
        <f t="shared" si="108"/>
        <v>0</v>
      </c>
      <c r="O86" s="217">
        <f t="shared" si="109"/>
        <v>0</v>
      </c>
      <c r="P86" s="215">
        <f t="shared" si="108"/>
        <v>0</v>
      </c>
      <c r="Q86" s="215">
        <f t="shared" si="108"/>
        <v>0</v>
      </c>
      <c r="R86" s="215">
        <f t="shared" si="108"/>
        <v>0</v>
      </c>
      <c r="S86" s="215">
        <f t="shared" si="110"/>
        <v>0</v>
      </c>
      <c r="T86" s="215">
        <f t="shared" si="111"/>
        <v>0</v>
      </c>
      <c r="U86" s="215">
        <f t="shared" si="111"/>
        <v>4.2000000000000003E-2</v>
      </c>
      <c r="V86" s="215">
        <f t="shared" si="111"/>
        <v>4.2000000000000003E-2</v>
      </c>
      <c r="W86" s="215">
        <f t="shared" si="112"/>
        <v>8.4000000000000005E-2</v>
      </c>
      <c r="X86" s="215">
        <f t="shared" si="113"/>
        <v>4.2000000000000003E-2</v>
      </c>
      <c r="Y86" s="215">
        <f t="shared" si="113"/>
        <v>4.2000000000000003E-2</v>
      </c>
      <c r="Z86" s="215">
        <f t="shared" si="113"/>
        <v>4.2000000000000003E-2</v>
      </c>
      <c r="AA86" s="215">
        <f t="shared" si="114"/>
        <v>0.126</v>
      </c>
      <c r="AB86" s="248">
        <f t="shared" si="92"/>
        <v>0.21000000000000002</v>
      </c>
    </row>
    <row r="87" spans="1:30" s="50" customFormat="1" ht="19.5" hidden="1" customHeight="1" x14ac:dyDescent="0.2">
      <c r="A87" s="59"/>
      <c r="B87" s="51"/>
      <c r="C87" s="76" t="s">
        <v>117</v>
      </c>
      <c r="D87" s="57">
        <v>0.1</v>
      </c>
      <c r="E87" s="96">
        <f t="shared" si="115"/>
        <v>0.15440000000000001</v>
      </c>
      <c r="F87" s="96">
        <f t="shared" si="108"/>
        <v>0.4632</v>
      </c>
      <c r="G87" s="96">
        <f t="shared" si="108"/>
        <v>0.15440000000000001</v>
      </c>
      <c r="H87" s="96">
        <f t="shared" si="108"/>
        <v>0.15440000000000001</v>
      </c>
      <c r="I87" s="96">
        <f t="shared" si="108"/>
        <v>0.15440000000000001</v>
      </c>
      <c r="J87" s="96">
        <f t="shared" si="116"/>
        <v>0.46320000000000006</v>
      </c>
      <c r="K87" s="96">
        <f t="shared" si="108"/>
        <v>1.3895999999999999</v>
      </c>
      <c r="L87" s="217">
        <f t="shared" si="108"/>
        <v>0</v>
      </c>
      <c r="M87" s="217">
        <f t="shared" si="108"/>
        <v>0</v>
      </c>
      <c r="N87" s="217">
        <f t="shared" si="108"/>
        <v>0</v>
      </c>
      <c r="O87" s="217">
        <f t="shared" si="109"/>
        <v>0</v>
      </c>
      <c r="P87" s="215">
        <f t="shared" si="108"/>
        <v>0</v>
      </c>
      <c r="Q87" s="215">
        <f t="shared" si="108"/>
        <v>0</v>
      </c>
      <c r="R87" s="215">
        <f t="shared" si="108"/>
        <v>0</v>
      </c>
      <c r="S87" s="215">
        <f t="shared" si="110"/>
        <v>0</v>
      </c>
      <c r="T87" s="215">
        <f t="shared" si="111"/>
        <v>0</v>
      </c>
      <c r="U87" s="215">
        <f t="shared" si="111"/>
        <v>0.03</v>
      </c>
      <c r="V87" s="215">
        <f t="shared" si="111"/>
        <v>0.03</v>
      </c>
      <c r="W87" s="215">
        <f t="shared" si="112"/>
        <v>0.06</v>
      </c>
      <c r="X87" s="215">
        <f t="shared" si="113"/>
        <v>0.03</v>
      </c>
      <c r="Y87" s="215">
        <f t="shared" si="113"/>
        <v>0.03</v>
      </c>
      <c r="Z87" s="215">
        <f t="shared" si="113"/>
        <v>0.03</v>
      </c>
      <c r="AA87" s="215">
        <f t="shared" si="114"/>
        <v>0.09</v>
      </c>
      <c r="AB87" s="248">
        <f t="shared" si="92"/>
        <v>0.15</v>
      </c>
    </row>
    <row r="88" spans="1:30" s="50" customFormat="1" ht="19.5" hidden="1" customHeight="1" x14ac:dyDescent="0.2">
      <c r="A88" s="59"/>
      <c r="B88" s="51"/>
      <c r="C88" s="76" t="s">
        <v>118</v>
      </c>
      <c r="D88" s="57">
        <v>0.1</v>
      </c>
      <c r="E88" s="96">
        <f t="shared" si="115"/>
        <v>0.15440000000000001</v>
      </c>
      <c r="F88" s="96">
        <f t="shared" si="108"/>
        <v>0.4632</v>
      </c>
      <c r="G88" s="96">
        <f t="shared" si="108"/>
        <v>0.15440000000000001</v>
      </c>
      <c r="H88" s="96">
        <f t="shared" si="108"/>
        <v>0.15440000000000001</v>
      </c>
      <c r="I88" s="96">
        <f t="shared" si="108"/>
        <v>0.15440000000000001</v>
      </c>
      <c r="J88" s="96">
        <f t="shared" si="116"/>
        <v>0.46320000000000006</v>
      </c>
      <c r="K88" s="96">
        <f t="shared" si="108"/>
        <v>1.3895999999999999</v>
      </c>
      <c r="L88" s="217">
        <f t="shared" si="108"/>
        <v>0</v>
      </c>
      <c r="M88" s="217">
        <f t="shared" si="108"/>
        <v>0</v>
      </c>
      <c r="N88" s="217">
        <f t="shared" si="108"/>
        <v>0</v>
      </c>
      <c r="O88" s="217">
        <f t="shared" si="109"/>
        <v>0</v>
      </c>
      <c r="P88" s="215">
        <f t="shared" si="108"/>
        <v>0</v>
      </c>
      <c r="Q88" s="215">
        <f t="shared" si="108"/>
        <v>0</v>
      </c>
      <c r="R88" s="215">
        <f t="shared" si="108"/>
        <v>0</v>
      </c>
      <c r="S88" s="215">
        <f t="shared" si="110"/>
        <v>0</v>
      </c>
      <c r="T88" s="215">
        <f t="shared" si="111"/>
        <v>0</v>
      </c>
      <c r="U88" s="215">
        <f t="shared" si="111"/>
        <v>0.03</v>
      </c>
      <c r="V88" s="215">
        <f t="shared" si="111"/>
        <v>0.03</v>
      </c>
      <c r="W88" s="215">
        <f t="shared" si="112"/>
        <v>0.06</v>
      </c>
      <c r="X88" s="215">
        <f t="shared" si="113"/>
        <v>0.03</v>
      </c>
      <c r="Y88" s="215">
        <f t="shared" si="113"/>
        <v>0.03</v>
      </c>
      <c r="Z88" s="215">
        <f t="shared" si="113"/>
        <v>0.03</v>
      </c>
      <c r="AA88" s="215">
        <f t="shared" si="114"/>
        <v>0.09</v>
      </c>
      <c r="AB88" s="248">
        <f t="shared" si="92"/>
        <v>0.15</v>
      </c>
    </row>
    <row r="89" spans="1:30" s="50" customFormat="1" ht="19.5" hidden="1" customHeight="1" x14ac:dyDescent="0.2">
      <c r="A89" s="59"/>
      <c r="B89" s="51"/>
      <c r="C89" s="76" t="s">
        <v>121</v>
      </c>
      <c r="D89" s="57">
        <v>0.16</v>
      </c>
      <c r="E89" s="96">
        <f t="shared" si="115"/>
        <v>0.24704000000000001</v>
      </c>
      <c r="F89" s="96">
        <f t="shared" si="108"/>
        <v>0.74112</v>
      </c>
      <c r="G89" s="96">
        <f t="shared" si="108"/>
        <v>0.24704000000000001</v>
      </c>
      <c r="H89" s="96">
        <f t="shared" si="108"/>
        <v>0.24704000000000001</v>
      </c>
      <c r="I89" s="96">
        <f t="shared" si="108"/>
        <v>0.24704000000000001</v>
      </c>
      <c r="J89" s="96">
        <f t="shared" si="116"/>
        <v>0.74112</v>
      </c>
      <c r="K89" s="96">
        <f t="shared" si="108"/>
        <v>2.22336</v>
      </c>
      <c r="L89" s="217">
        <f t="shared" si="108"/>
        <v>0</v>
      </c>
      <c r="M89" s="217">
        <f t="shared" si="108"/>
        <v>0</v>
      </c>
      <c r="N89" s="217">
        <f t="shared" si="108"/>
        <v>0</v>
      </c>
      <c r="O89" s="217">
        <f t="shared" si="109"/>
        <v>0</v>
      </c>
      <c r="P89" s="249">
        <f t="shared" si="108"/>
        <v>0</v>
      </c>
      <c r="Q89" s="249">
        <f t="shared" si="108"/>
        <v>0</v>
      </c>
      <c r="R89" s="249">
        <f t="shared" si="108"/>
        <v>0</v>
      </c>
      <c r="S89" s="249">
        <f t="shared" si="110"/>
        <v>0</v>
      </c>
      <c r="T89" s="249">
        <f t="shared" si="111"/>
        <v>0</v>
      </c>
      <c r="U89" s="249">
        <f t="shared" si="111"/>
        <v>4.8000000000000001E-2</v>
      </c>
      <c r="V89" s="249">
        <f t="shared" si="111"/>
        <v>4.8000000000000001E-2</v>
      </c>
      <c r="W89" s="249">
        <f t="shared" si="112"/>
        <v>9.6000000000000002E-2</v>
      </c>
      <c r="X89" s="249">
        <f t="shared" si="113"/>
        <v>4.8000000000000001E-2</v>
      </c>
      <c r="Y89" s="249">
        <f t="shared" si="113"/>
        <v>4.8000000000000001E-2</v>
      </c>
      <c r="Z89" s="249">
        <f t="shared" si="113"/>
        <v>4.8000000000000001E-2</v>
      </c>
      <c r="AA89" s="249">
        <f t="shared" si="114"/>
        <v>0.14400000000000002</v>
      </c>
      <c r="AB89" s="248">
        <f t="shared" si="92"/>
        <v>0.24000000000000002</v>
      </c>
    </row>
    <row r="90" spans="1:30" s="50" customFormat="1" ht="19.5" hidden="1" customHeight="1" x14ac:dyDescent="0.2">
      <c r="A90" s="59"/>
      <c r="B90" s="51"/>
      <c r="C90" s="76" t="s">
        <v>122</v>
      </c>
      <c r="D90" s="57">
        <v>0.16</v>
      </c>
      <c r="E90" s="96">
        <f t="shared" si="115"/>
        <v>0.24704000000000001</v>
      </c>
      <c r="F90" s="96">
        <f t="shared" si="108"/>
        <v>0.74112</v>
      </c>
      <c r="G90" s="96">
        <f t="shared" si="108"/>
        <v>0.24704000000000001</v>
      </c>
      <c r="H90" s="96">
        <f t="shared" si="108"/>
        <v>0.24704000000000001</v>
      </c>
      <c r="I90" s="96">
        <f t="shared" si="108"/>
        <v>0.24704000000000001</v>
      </c>
      <c r="J90" s="96">
        <f t="shared" si="116"/>
        <v>0.74112</v>
      </c>
      <c r="K90" s="96">
        <f t="shared" si="108"/>
        <v>2.22336</v>
      </c>
      <c r="L90" s="217">
        <f t="shared" si="108"/>
        <v>0</v>
      </c>
      <c r="M90" s="217">
        <f t="shared" si="108"/>
        <v>0</v>
      </c>
      <c r="N90" s="217">
        <f t="shared" si="108"/>
        <v>0</v>
      </c>
      <c r="O90" s="217">
        <f t="shared" si="109"/>
        <v>0</v>
      </c>
      <c r="P90" s="215">
        <f t="shared" si="108"/>
        <v>0</v>
      </c>
      <c r="Q90" s="215">
        <f t="shared" si="108"/>
        <v>0</v>
      </c>
      <c r="R90" s="215">
        <f t="shared" si="108"/>
        <v>0</v>
      </c>
      <c r="S90" s="215">
        <f t="shared" si="110"/>
        <v>0</v>
      </c>
      <c r="T90" s="215">
        <f t="shared" si="111"/>
        <v>0</v>
      </c>
      <c r="U90" s="215">
        <f t="shared" si="111"/>
        <v>4.8000000000000001E-2</v>
      </c>
      <c r="V90" s="215">
        <f t="shared" si="111"/>
        <v>4.8000000000000001E-2</v>
      </c>
      <c r="W90" s="215">
        <f t="shared" si="112"/>
        <v>9.6000000000000002E-2</v>
      </c>
      <c r="X90" s="215">
        <f t="shared" si="113"/>
        <v>4.8000000000000001E-2</v>
      </c>
      <c r="Y90" s="215">
        <f t="shared" si="113"/>
        <v>4.8000000000000001E-2</v>
      </c>
      <c r="Z90" s="215">
        <f t="shared" si="113"/>
        <v>4.8000000000000001E-2</v>
      </c>
      <c r="AA90" s="215">
        <f t="shared" si="114"/>
        <v>0.14400000000000002</v>
      </c>
      <c r="AB90" s="248">
        <f t="shared" si="92"/>
        <v>0.24000000000000002</v>
      </c>
    </row>
    <row r="91" spans="1:30" s="50" customFormat="1" ht="19.5" hidden="1" customHeight="1" x14ac:dyDescent="0.2">
      <c r="A91" s="59"/>
      <c r="B91" s="51"/>
      <c r="C91" s="76" t="s">
        <v>125</v>
      </c>
      <c r="D91" s="57">
        <v>0.05</v>
      </c>
      <c r="E91" s="96">
        <f t="shared" si="115"/>
        <v>7.7200000000000005E-2</v>
      </c>
      <c r="F91" s="96">
        <f t="shared" si="108"/>
        <v>0.2316</v>
      </c>
      <c r="G91" s="96">
        <f t="shared" si="108"/>
        <v>7.7200000000000005E-2</v>
      </c>
      <c r="H91" s="96">
        <f t="shared" si="108"/>
        <v>7.7200000000000005E-2</v>
      </c>
      <c r="I91" s="96">
        <f t="shared" si="108"/>
        <v>7.7200000000000005E-2</v>
      </c>
      <c r="J91" s="96">
        <f t="shared" si="116"/>
        <v>0.23160000000000003</v>
      </c>
      <c r="K91" s="96">
        <f t="shared" si="108"/>
        <v>0.69479999999999997</v>
      </c>
      <c r="L91" s="217">
        <f t="shared" si="108"/>
        <v>0</v>
      </c>
      <c r="M91" s="217">
        <f t="shared" si="108"/>
        <v>0</v>
      </c>
      <c r="N91" s="217">
        <f t="shared" si="108"/>
        <v>0</v>
      </c>
      <c r="O91" s="217">
        <f t="shared" si="109"/>
        <v>0</v>
      </c>
      <c r="P91" s="215">
        <f t="shared" si="108"/>
        <v>0</v>
      </c>
      <c r="Q91" s="215">
        <f t="shared" si="108"/>
        <v>0</v>
      </c>
      <c r="R91" s="215">
        <f t="shared" si="108"/>
        <v>0</v>
      </c>
      <c r="S91" s="215">
        <f t="shared" si="110"/>
        <v>0</v>
      </c>
      <c r="T91" s="215">
        <f t="shared" si="111"/>
        <v>0</v>
      </c>
      <c r="U91" s="215">
        <f t="shared" si="111"/>
        <v>1.4999999999999999E-2</v>
      </c>
      <c r="V91" s="215">
        <f t="shared" si="111"/>
        <v>1.4999999999999999E-2</v>
      </c>
      <c r="W91" s="215">
        <f t="shared" si="112"/>
        <v>0.03</v>
      </c>
      <c r="X91" s="215">
        <f t="shared" si="113"/>
        <v>1.4999999999999999E-2</v>
      </c>
      <c r="Y91" s="215">
        <f t="shared" si="113"/>
        <v>1.4999999999999999E-2</v>
      </c>
      <c r="Z91" s="215">
        <f t="shared" si="113"/>
        <v>1.4999999999999999E-2</v>
      </c>
      <c r="AA91" s="215">
        <f t="shared" si="114"/>
        <v>4.4999999999999998E-2</v>
      </c>
      <c r="AB91" s="248">
        <f t="shared" si="92"/>
        <v>7.4999999999999997E-2</v>
      </c>
    </row>
    <row r="92" spans="1:30" s="50" customFormat="1" ht="19.5" hidden="1" customHeight="1" x14ac:dyDescent="0.2">
      <c r="A92" s="59"/>
      <c r="B92" s="51"/>
      <c r="C92" s="76" t="s">
        <v>126</v>
      </c>
      <c r="D92" s="57">
        <v>0.05</v>
      </c>
      <c r="E92" s="96">
        <f t="shared" si="115"/>
        <v>7.7200000000000005E-2</v>
      </c>
      <c r="F92" s="96">
        <f t="shared" si="108"/>
        <v>0.2316</v>
      </c>
      <c r="G92" s="96">
        <f t="shared" si="108"/>
        <v>7.7200000000000005E-2</v>
      </c>
      <c r="H92" s="96">
        <f t="shared" si="108"/>
        <v>7.7200000000000005E-2</v>
      </c>
      <c r="I92" s="96">
        <f t="shared" si="108"/>
        <v>7.7200000000000005E-2</v>
      </c>
      <c r="J92" s="96">
        <f t="shared" si="116"/>
        <v>0.23160000000000003</v>
      </c>
      <c r="K92" s="96">
        <f t="shared" si="108"/>
        <v>0.69479999999999997</v>
      </c>
      <c r="L92" s="217">
        <f t="shared" si="108"/>
        <v>0</v>
      </c>
      <c r="M92" s="217">
        <f t="shared" si="108"/>
        <v>0</v>
      </c>
      <c r="N92" s="217">
        <f t="shared" si="108"/>
        <v>0</v>
      </c>
      <c r="O92" s="217">
        <f t="shared" si="109"/>
        <v>0</v>
      </c>
      <c r="P92" s="215">
        <f t="shared" si="108"/>
        <v>0</v>
      </c>
      <c r="Q92" s="215">
        <f t="shared" si="108"/>
        <v>0</v>
      </c>
      <c r="R92" s="215">
        <f t="shared" si="108"/>
        <v>0</v>
      </c>
      <c r="S92" s="215">
        <f t="shared" si="110"/>
        <v>0</v>
      </c>
      <c r="T92" s="215">
        <f t="shared" si="111"/>
        <v>0</v>
      </c>
      <c r="U92" s="215">
        <f t="shared" si="111"/>
        <v>1.4999999999999999E-2</v>
      </c>
      <c r="V92" s="215">
        <f t="shared" si="111"/>
        <v>1.4999999999999999E-2</v>
      </c>
      <c r="W92" s="215">
        <f t="shared" si="112"/>
        <v>0.03</v>
      </c>
      <c r="X92" s="215">
        <f t="shared" si="113"/>
        <v>1.4999999999999999E-2</v>
      </c>
      <c r="Y92" s="215">
        <f t="shared" si="113"/>
        <v>1.4999999999999999E-2</v>
      </c>
      <c r="Z92" s="215">
        <f t="shared" si="113"/>
        <v>1.4999999999999999E-2</v>
      </c>
      <c r="AA92" s="215">
        <f t="shared" si="114"/>
        <v>4.4999999999999998E-2</v>
      </c>
      <c r="AB92" s="248">
        <f t="shared" si="92"/>
        <v>7.4999999999999997E-2</v>
      </c>
    </row>
    <row r="93" spans="1:30" s="50" customFormat="1" ht="19.5" hidden="1" customHeight="1" x14ac:dyDescent="0.2">
      <c r="A93" s="59"/>
      <c r="B93" s="51"/>
      <c r="C93" s="76" t="s">
        <v>127</v>
      </c>
      <c r="D93" s="57">
        <v>0.1</v>
      </c>
      <c r="E93" s="96">
        <f t="shared" si="115"/>
        <v>0.15440000000000001</v>
      </c>
      <c r="F93" s="96">
        <f t="shared" si="108"/>
        <v>0.4632</v>
      </c>
      <c r="G93" s="96">
        <f t="shared" si="108"/>
        <v>0.15440000000000001</v>
      </c>
      <c r="H93" s="96">
        <f t="shared" si="108"/>
        <v>0.15440000000000001</v>
      </c>
      <c r="I93" s="96">
        <f t="shared" si="108"/>
        <v>0.15440000000000001</v>
      </c>
      <c r="J93" s="96">
        <f t="shared" si="116"/>
        <v>0.46320000000000006</v>
      </c>
      <c r="K93" s="96">
        <f t="shared" si="108"/>
        <v>1.3895999999999999</v>
      </c>
      <c r="L93" s="217">
        <f t="shared" si="108"/>
        <v>0</v>
      </c>
      <c r="M93" s="217">
        <f t="shared" si="108"/>
        <v>0</v>
      </c>
      <c r="N93" s="217">
        <f t="shared" si="108"/>
        <v>0</v>
      </c>
      <c r="O93" s="217">
        <f t="shared" si="109"/>
        <v>0</v>
      </c>
      <c r="P93" s="215">
        <f t="shared" si="108"/>
        <v>0</v>
      </c>
      <c r="Q93" s="215">
        <f t="shared" si="108"/>
        <v>0</v>
      </c>
      <c r="R93" s="215">
        <f t="shared" si="108"/>
        <v>0</v>
      </c>
      <c r="S93" s="215">
        <f t="shared" si="110"/>
        <v>0</v>
      </c>
      <c r="T93" s="215">
        <f t="shared" si="111"/>
        <v>0</v>
      </c>
      <c r="U93" s="215">
        <f t="shared" si="111"/>
        <v>0.03</v>
      </c>
      <c r="V93" s="215">
        <f t="shared" si="111"/>
        <v>0.03</v>
      </c>
      <c r="W93" s="215">
        <f t="shared" si="112"/>
        <v>0.06</v>
      </c>
      <c r="X93" s="215">
        <f t="shared" si="113"/>
        <v>0.03</v>
      </c>
      <c r="Y93" s="215">
        <f t="shared" si="113"/>
        <v>0.03</v>
      </c>
      <c r="Z93" s="215">
        <f t="shared" si="113"/>
        <v>0.03</v>
      </c>
      <c r="AA93" s="215">
        <f t="shared" si="114"/>
        <v>0.09</v>
      </c>
      <c r="AB93" s="248">
        <f t="shared" si="92"/>
        <v>0.15</v>
      </c>
    </row>
    <row r="94" spans="1:30" s="50" customFormat="1" ht="19.5" customHeight="1" x14ac:dyDescent="0.2">
      <c r="A94" s="414" t="s">
        <v>49</v>
      </c>
      <c r="B94" s="415"/>
      <c r="C94" s="416" t="s">
        <v>50</v>
      </c>
      <c r="D94" s="446"/>
      <c r="E94" s="259">
        <f>E95+E105+E115+E125+E135+E145+E155</f>
        <v>10.797260999999999</v>
      </c>
      <c r="F94" s="259">
        <f t="shared" ref="F94:J94" si="117">F95+F105+F115+F125+F135+F145+F155</f>
        <v>35.286782000000002</v>
      </c>
      <c r="G94" s="259">
        <f t="shared" si="117"/>
        <v>15.070774</v>
      </c>
      <c r="H94" s="259">
        <f t="shared" si="117"/>
        <v>11.175965999999999</v>
      </c>
      <c r="I94" s="259">
        <f t="shared" si="117"/>
        <v>10.166648</v>
      </c>
      <c r="J94" s="259">
        <f t="shared" si="117"/>
        <v>36.413387999999998</v>
      </c>
      <c r="K94" s="259">
        <f t="shared" ref="K94:O94" si="118">K95+K105+K115+K125+K135+K145+K155</f>
        <v>144.555733</v>
      </c>
      <c r="L94" s="251">
        <f t="shared" si="118"/>
        <v>9.0000100000000014</v>
      </c>
      <c r="M94" s="251">
        <f>M95+M105+M115+M125+M135+M145+M155</f>
        <v>7.3546309999999995</v>
      </c>
      <c r="N94" s="251">
        <f t="shared" si="118"/>
        <v>7.7879880000000004</v>
      </c>
      <c r="O94" s="251">
        <f t="shared" si="118"/>
        <v>24.142629000000003</v>
      </c>
      <c r="P94" s="251">
        <f t="shared" ref="P94:R94" si="119">P95+P105+P115+P125+P135+P145+P155</f>
        <v>9.8913320000000002</v>
      </c>
      <c r="Q94" s="251">
        <f t="shared" si="119"/>
        <v>9.0795300000000001</v>
      </c>
      <c r="R94" s="251">
        <f t="shared" si="119"/>
        <v>10.748431</v>
      </c>
      <c r="S94" s="251">
        <f t="shared" ref="S94:V94" si="120">S95+S105+S115+S125+S135+S145+S155</f>
        <v>29.719293</v>
      </c>
      <c r="T94" s="251">
        <f t="shared" si="120"/>
        <v>10.289524</v>
      </c>
      <c r="U94" s="251">
        <f t="shared" si="120"/>
        <v>9.8035929999999993</v>
      </c>
      <c r="V94" s="251">
        <f t="shared" si="120"/>
        <v>9.8035929999999993</v>
      </c>
      <c r="W94" s="251">
        <f t="shared" ref="W94:Z94" si="121">W95+W105+W115+W125+W135+W145+W155</f>
        <v>29.896710000000002</v>
      </c>
      <c r="X94" s="251">
        <f t="shared" si="121"/>
        <v>9.8035929999999993</v>
      </c>
      <c r="Y94" s="251">
        <f t="shared" si="121"/>
        <v>9.8035929999999993</v>
      </c>
      <c r="Z94" s="251">
        <f t="shared" si="121"/>
        <v>9.8035929999999993</v>
      </c>
      <c r="AA94" s="251">
        <f t="shared" ref="AA94" si="122">AA95+AA105+AA115+AA125+AA135+AA145+AA155</f>
        <v>29.410778999999998</v>
      </c>
      <c r="AB94" s="251">
        <f t="shared" si="92"/>
        <v>113.169411</v>
      </c>
    </row>
    <row r="95" spans="1:30" s="62" customFormat="1" ht="19.5" customHeight="1" x14ac:dyDescent="0.2">
      <c r="A95" s="434">
        <v>10</v>
      </c>
      <c r="B95" s="425" t="s">
        <v>51</v>
      </c>
      <c r="C95" s="426" t="s">
        <v>52</v>
      </c>
      <c r="D95" s="423">
        <f>SUM(D96:D104)</f>
        <v>1.0000000000000002</v>
      </c>
      <c r="E95" s="97">
        <f>'1.Danh muc CPHC'!EF18</f>
        <v>0.84926400000000002</v>
      </c>
      <c r="F95" s="97">
        <f>'1.Danh muc CPHC'!EG18</f>
        <v>2.4321540000000001</v>
      </c>
      <c r="G95" s="97">
        <f>'1.Danh muc CPHC'!EH18</f>
        <v>0.71750000000000003</v>
      </c>
      <c r="H95" s="97">
        <f>'1.Danh muc CPHC'!EI18</f>
        <v>0.78324400000000005</v>
      </c>
      <c r="I95" s="97">
        <f>'1.Danh muc CPHC'!EJ18</f>
        <v>0.573909</v>
      </c>
      <c r="J95" s="97">
        <f>'1.Danh muc CPHC'!EK18</f>
        <v>2.0746530000000001</v>
      </c>
      <c r="K95" s="97">
        <f>'1.Danh muc CPHC'!EL18</f>
        <v>9.2184830000000009</v>
      </c>
      <c r="L95" s="97">
        <v>1.4578800000000001</v>
      </c>
      <c r="M95" s="97">
        <v>0.40092699999999998</v>
      </c>
      <c r="N95" s="97">
        <v>0.72658100000000003</v>
      </c>
      <c r="O95" s="97">
        <f>SUM(L95:N95)</f>
        <v>2.585388</v>
      </c>
      <c r="P95" s="97">
        <v>0.52312800000000004</v>
      </c>
      <c r="Q95" s="97">
        <v>0.36843700000000001</v>
      </c>
      <c r="R95" s="97">
        <v>0.46956900000000001</v>
      </c>
      <c r="S95" s="214">
        <f>SUM(P95:R95)</f>
        <v>1.3611340000000001</v>
      </c>
      <c r="T95" s="97">
        <v>0.38869900000000002</v>
      </c>
      <c r="U95" s="214">
        <v>0.7</v>
      </c>
      <c r="V95" s="214">
        <v>0.7</v>
      </c>
      <c r="W95" s="214">
        <f>SUM(T95:V95)</f>
        <v>1.788699</v>
      </c>
      <c r="X95" s="214">
        <v>0.7</v>
      </c>
      <c r="Y95" s="214">
        <v>0.7</v>
      </c>
      <c r="Z95" s="214">
        <v>0.7</v>
      </c>
      <c r="AA95" s="214">
        <f>SUM(X95:Z95)</f>
        <v>2.0999999999999996</v>
      </c>
      <c r="AB95" s="214">
        <f t="shared" si="92"/>
        <v>7.8352209999999998</v>
      </c>
      <c r="AD95" s="386"/>
    </row>
    <row r="96" spans="1:30" s="50" customFormat="1" ht="19.5" hidden="1" customHeight="1" x14ac:dyDescent="0.2">
      <c r="A96" s="59"/>
      <c r="B96" s="51"/>
      <c r="C96" s="76" t="s">
        <v>113</v>
      </c>
      <c r="D96" s="63">
        <v>0.2</v>
      </c>
      <c r="E96" s="96">
        <f>E$95*$D96</f>
        <v>0.16985280000000003</v>
      </c>
      <c r="F96" s="96">
        <f t="shared" ref="F96:U104" si="123">F$95*$D96</f>
        <v>0.48643080000000005</v>
      </c>
      <c r="G96" s="96">
        <f t="shared" si="123"/>
        <v>0.14350000000000002</v>
      </c>
      <c r="H96" s="96">
        <f t="shared" si="123"/>
        <v>0.15664880000000003</v>
      </c>
      <c r="I96" s="96">
        <f t="shared" si="123"/>
        <v>0.1147818</v>
      </c>
      <c r="J96" s="96">
        <f>SUM(G96:I96)</f>
        <v>0.41493060000000004</v>
      </c>
      <c r="K96" s="96">
        <f t="shared" si="123"/>
        <v>1.8436966000000004</v>
      </c>
      <c r="L96" s="217">
        <f t="shared" si="123"/>
        <v>0.291576</v>
      </c>
      <c r="M96" s="217">
        <f t="shared" si="123"/>
        <v>8.0185400000000004E-2</v>
      </c>
      <c r="N96" s="217">
        <f t="shared" si="123"/>
        <v>0.14531620000000001</v>
      </c>
      <c r="O96" s="217">
        <f>SUM(L96:N96)</f>
        <v>0.51707760000000003</v>
      </c>
      <c r="P96" s="215">
        <f t="shared" si="123"/>
        <v>0.10462560000000001</v>
      </c>
      <c r="Q96" s="215">
        <f t="shared" si="123"/>
        <v>7.36874E-2</v>
      </c>
      <c r="R96" s="215">
        <f t="shared" si="123"/>
        <v>9.3913800000000006E-2</v>
      </c>
      <c r="S96" s="215">
        <f t="shared" ref="S96:S104" si="124">SUM(P96:R96)</f>
        <v>0.27222679999999999</v>
      </c>
      <c r="T96" s="215">
        <f t="shared" si="123"/>
        <v>7.7739800000000012E-2</v>
      </c>
      <c r="U96" s="215">
        <f t="shared" si="123"/>
        <v>0.13999999999999999</v>
      </c>
      <c r="V96" s="215">
        <f t="shared" ref="T96:V104" si="125">V$95*$D96</f>
        <v>0.13999999999999999</v>
      </c>
      <c r="W96" s="215">
        <f t="shared" ref="W96:W104" si="126">SUM(T96:V96)</f>
        <v>0.35773979999999994</v>
      </c>
      <c r="X96" s="215">
        <f t="shared" ref="X96:Z104" si="127">X$95*$D96</f>
        <v>0.13999999999999999</v>
      </c>
      <c r="Y96" s="215">
        <f t="shared" si="127"/>
        <v>0.13999999999999999</v>
      </c>
      <c r="Z96" s="215">
        <f t="shared" si="127"/>
        <v>0.13999999999999999</v>
      </c>
      <c r="AA96" s="215">
        <f t="shared" ref="AA96:AA104" si="128">SUM(X96:Z96)</f>
        <v>0.41999999999999993</v>
      </c>
      <c r="AB96" s="248">
        <f t="shared" si="92"/>
        <v>1.5670441999999998</v>
      </c>
    </row>
    <row r="97" spans="1:30" s="50" customFormat="1" ht="19.5" hidden="1" customHeight="1" x14ac:dyDescent="0.2">
      <c r="A97" s="59"/>
      <c r="B97" s="51"/>
      <c r="C97" s="76" t="s">
        <v>114</v>
      </c>
      <c r="D97" s="63">
        <v>0.2</v>
      </c>
      <c r="E97" s="96">
        <f t="shared" ref="E97:E104" si="129">E$95*$D97</f>
        <v>0.16985280000000003</v>
      </c>
      <c r="F97" s="96">
        <f t="shared" si="123"/>
        <v>0.48643080000000005</v>
      </c>
      <c r="G97" s="96">
        <f t="shared" si="123"/>
        <v>0.14350000000000002</v>
      </c>
      <c r="H97" s="96">
        <f t="shared" si="123"/>
        <v>0.15664880000000003</v>
      </c>
      <c r="I97" s="96">
        <f t="shared" si="123"/>
        <v>0.1147818</v>
      </c>
      <c r="J97" s="96">
        <f t="shared" si="116"/>
        <v>0.41493060000000004</v>
      </c>
      <c r="K97" s="96">
        <f t="shared" si="123"/>
        <v>1.8436966000000004</v>
      </c>
      <c r="L97" s="217">
        <f t="shared" si="123"/>
        <v>0.291576</v>
      </c>
      <c r="M97" s="217">
        <f t="shared" si="123"/>
        <v>8.0185400000000004E-2</v>
      </c>
      <c r="N97" s="217">
        <f t="shared" si="123"/>
        <v>0.14531620000000001</v>
      </c>
      <c r="O97" s="217">
        <f t="shared" ref="O97:O104" si="130">SUM(L97:N97)</f>
        <v>0.51707760000000003</v>
      </c>
      <c r="P97" s="215">
        <f t="shared" si="123"/>
        <v>0.10462560000000001</v>
      </c>
      <c r="Q97" s="215">
        <f t="shared" si="123"/>
        <v>7.36874E-2</v>
      </c>
      <c r="R97" s="215">
        <f t="shared" si="123"/>
        <v>9.3913800000000006E-2</v>
      </c>
      <c r="S97" s="215">
        <f t="shared" si="124"/>
        <v>0.27222679999999999</v>
      </c>
      <c r="T97" s="215">
        <f t="shared" si="125"/>
        <v>7.7739800000000012E-2</v>
      </c>
      <c r="U97" s="215">
        <f t="shared" si="125"/>
        <v>0.13999999999999999</v>
      </c>
      <c r="V97" s="215">
        <f t="shared" si="125"/>
        <v>0.13999999999999999</v>
      </c>
      <c r="W97" s="215">
        <f t="shared" si="126"/>
        <v>0.35773979999999994</v>
      </c>
      <c r="X97" s="215">
        <f t="shared" si="127"/>
        <v>0.13999999999999999</v>
      </c>
      <c r="Y97" s="215">
        <f t="shared" si="127"/>
        <v>0.13999999999999999</v>
      </c>
      <c r="Z97" s="215">
        <f t="shared" si="127"/>
        <v>0.13999999999999999</v>
      </c>
      <c r="AA97" s="215">
        <f t="shared" si="128"/>
        <v>0.41999999999999993</v>
      </c>
      <c r="AB97" s="248">
        <f t="shared" si="92"/>
        <v>1.5670441999999998</v>
      </c>
    </row>
    <row r="98" spans="1:30" s="50" customFormat="1" ht="19.5" hidden="1" customHeight="1" x14ac:dyDescent="0.2">
      <c r="A98" s="59"/>
      <c r="B98" s="51"/>
      <c r="C98" s="76" t="s">
        <v>117</v>
      </c>
      <c r="D98" s="63">
        <v>0.15</v>
      </c>
      <c r="E98" s="96">
        <f t="shared" si="129"/>
        <v>0.12738959999999999</v>
      </c>
      <c r="F98" s="96">
        <f t="shared" si="123"/>
        <v>0.36482310000000001</v>
      </c>
      <c r="G98" s="96">
        <f t="shared" si="123"/>
        <v>0.107625</v>
      </c>
      <c r="H98" s="96">
        <f t="shared" si="123"/>
        <v>0.1174866</v>
      </c>
      <c r="I98" s="96">
        <f t="shared" si="123"/>
        <v>8.6086349999999992E-2</v>
      </c>
      <c r="J98" s="96">
        <f t="shared" si="116"/>
        <v>0.31119795</v>
      </c>
      <c r="K98" s="96">
        <f t="shared" si="123"/>
        <v>1.38277245</v>
      </c>
      <c r="L98" s="217">
        <f t="shared" si="123"/>
        <v>0.21868200000000002</v>
      </c>
      <c r="M98" s="217">
        <f t="shared" si="123"/>
        <v>6.0139049999999993E-2</v>
      </c>
      <c r="N98" s="217">
        <f>N$95*$D98</f>
        <v>0.10898715</v>
      </c>
      <c r="O98" s="217">
        <f t="shared" si="130"/>
        <v>0.38780820000000005</v>
      </c>
      <c r="P98" s="215">
        <f t="shared" si="123"/>
        <v>7.8469200000000003E-2</v>
      </c>
      <c r="Q98" s="215">
        <f t="shared" si="123"/>
        <v>5.5265550000000004E-2</v>
      </c>
      <c r="R98" s="215">
        <f>R$95*$D98</f>
        <v>7.0435349999999994E-2</v>
      </c>
      <c r="S98" s="215">
        <f t="shared" si="124"/>
        <v>0.20417010000000002</v>
      </c>
      <c r="T98" s="215">
        <f t="shared" si="125"/>
        <v>5.8304849999999998E-2</v>
      </c>
      <c r="U98" s="215">
        <f t="shared" si="125"/>
        <v>0.105</v>
      </c>
      <c r="V98" s="215">
        <f>V$95*$D98</f>
        <v>0.105</v>
      </c>
      <c r="W98" s="215">
        <f t="shared" si="126"/>
        <v>0.26830484999999998</v>
      </c>
      <c r="X98" s="215">
        <f t="shared" si="127"/>
        <v>0.105</v>
      </c>
      <c r="Y98" s="215">
        <f t="shared" si="127"/>
        <v>0.105</v>
      </c>
      <c r="Z98" s="215">
        <f>Z$95*$D98</f>
        <v>0.105</v>
      </c>
      <c r="AA98" s="215">
        <f t="shared" si="128"/>
        <v>0.315</v>
      </c>
      <c r="AB98" s="248">
        <f t="shared" si="92"/>
        <v>1.1752831500000001</v>
      </c>
    </row>
    <row r="99" spans="1:30" s="50" customFormat="1" ht="19.5" hidden="1" customHeight="1" x14ac:dyDescent="0.2">
      <c r="A99" s="59"/>
      <c r="B99" s="51"/>
      <c r="C99" s="76" t="s">
        <v>118</v>
      </c>
      <c r="D99" s="63">
        <v>0.15</v>
      </c>
      <c r="E99" s="96">
        <f t="shared" si="129"/>
        <v>0.12738959999999999</v>
      </c>
      <c r="F99" s="96">
        <f t="shared" si="123"/>
        <v>0.36482310000000001</v>
      </c>
      <c r="G99" s="96">
        <f t="shared" si="123"/>
        <v>0.107625</v>
      </c>
      <c r="H99" s="96">
        <f t="shared" si="123"/>
        <v>0.1174866</v>
      </c>
      <c r="I99" s="96">
        <f t="shared" si="123"/>
        <v>8.6086349999999992E-2</v>
      </c>
      <c r="J99" s="96">
        <f t="shared" si="116"/>
        <v>0.31119795</v>
      </c>
      <c r="K99" s="96">
        <f t="shared" si="123"/>
        <v>1.38277245</v>
      </c>
      <c r="L99" s="217">
        <f t="shared" si="123"/>
        <v>0.21868200000000002</v>
      </c>
      <c r="M99" s="217">
        <f t="shared" si="123"/>
        <v>6.0139049999999993E-2</v>
      </c>
      <c r="N99" s="217">
        <f t="shared" si="123"/>
        <v>0.10898715</v>
      </c>
      <c r="O99" s="217">
        <f t="shared" si="130"/>
        <v>0.38780820000000005</v>
      </c>
      <c r="P99" s="215">
        <f t="shared" si="123"/>
        <v>7.8469200000000003E-2</v>
      </c>
      <c r="Q99" s="215">
        <f t="shared" si="123"/>
        <v>5.5265550000000004E-2</v>
      </c>
      <c r="R99" s="215">
        <f t="shared" si="123"/>
        <v>7.0435349999999994E-2</v>
      </c>
      <c r="S99" s="215">
        <f t="shared" si="124"/>
        <v>0.20417010000000002</v>
      </c>
      <c r="T99" s="215">
        <f t="shared" si="125"/>
        <v>5.8304849999999998E-2</v>
      </c>
      <c r="U99" s="215">
        <f t="shared" si="125"/>
        <v>0.105</v>
      </c>
      <c r="V99" s="215">
        <f t="shared" si="125"/>
        <v>0.105</v>
      </c>
      <c r="W99" s="215">
        <f t="shared" si="126"/>
        <v>0.26830484999999998</v>
      </c>
      <c r="X99" s="215">
        <f t="shared" si="127"/>
        <v>0.105</v>
      </c>
      <c r="Y99" s="215">
        <f t="shared" si="127"/>
        <v>0.105</v>
      </c>
      <c r="Z99" s="215">
        <f t="shared" si="127"/>
        <v>0.105</v>
      </c>
      <c r="AA99" s="215">
        <f t="shared" si="128"/>
        <v>0.315</v>
      </c>
      <c r="AB99" s="248">
        <f t="shared" si="92"/>
        <v>1.1752831500000001</v>
      </c>
    </row>
    <row r="100" spans="1:30" s="50" customFormat="1" ht="19.5" hidden="1" customHeight="1" x14ac:dyDescent="0.2">
      <c r="A100" s="59"/>
      <c r="B100" s="51"/>
      <c r="C100" s="76" t="s">
        <v>121</v>
      </c>
      <c r="D100" s="63">
        <v>0.05</v>
      </c>
      <c r="E100" s="96">
        <f t="shared" si="129"/>
        <v>4.2463200000000006E-2</v>
      </c>
      <c r="F100" s="96">
        <f t="shared" si="123"/>
        <v>0.12160770000000001</v>
      </c>
      <c r="G100" s="96">
        <f t="shared" si="123"/>
        <v>3.5875000000000004E-2</v>
      </c>
      <c r="H100" s="96">
        <f t="shared" si="123"/>
        <v>3.9162200000000008E-2</v>
      </c>
      <c r="I100" s="96">
        <f t="shared" si="123"/>
        <v>2.8695450000000001E-2</v>
      </c>
      <c r="J100" s="96">
        <f t="shared" si="116"/>
        <v>0.10373265000000001</v>
      </c>
      <c r="K100" s="96">
        <f t="shared" si="123"/>
        <v>0.46092415000000009</v>
      </c>
      <c r="L100" s="217">
        <f t="shared" si="123"/>
        <v>7.2894E-2</v>
      </c>
      <c r="M100" s="217">
        <f t="shared" si="123"/>
        <v>2.0046350000000001E-2</v>
      </c>
      <c r="N100" s="217">
        <f t="shared" si="123"/>
        <v>3.6329050000000002E-2</v>
      </c>
      <c r="O100" s="217">
        <f t="shared" si="130"/>
        <v>0.12926940000000001</v>
      </c>
      <c r="P100" s="215">
        <f t="shared" si="123"/>
        <v>2.6156400000000003E-2</v>
      </c>
      <c r="Q100" s="215">
        <f t="shared" si="123"/>
        <v>1.842185E-2</v>
      </c>
      <c r="R100" s="215">
        <f t="shared" si="123"/>
        <v>2.3478450000000001E-2</v>
      </c>
      <c r="S100" s="215">
        <f t="shared" si="124"/>
        <v>6.8056699999999998E-2</v>
      </c>
      <c r="T100" s="215">
        <f t="shared" si="125"/>
        <v>1.9434950000000003E-2</v>
      </c>
      <c r="U100" s="215">
        <f t="shared" si="125"/>
        <v>3.4999999999999996E-2</v>
      </c>
      <c r="V100" s="215">
        <f t="shared" si="125"/>
        <v>3.4999999999999996E-2</v>
      </c>
      <c r="W100" s="215">
        <f t="shared" si="126"/>
        <v>8.9434949999999985E-2</v>
      </c>
      <c r="X100" s="215">
        <f t="shared" si="127"/>
        <v>3.4999999999999996E-2</v>
      </c>
      <c r="Y100" s="215">
        <f t="shared" si="127"/>
        <v>3.4999999999999996E-2</v>
      </c>
      <c r="Z100" s="215">
        <f t="shared" si="127"/>
        <v>3.4999999999999996E-2</v>
      </c>
      <c r="AA100" s="215">
        <f t="shared" si="128"/>
        <v>0.10499999999999998</v>
      </c>
      <c r="AB100" s="248">
        <f t="shared" si="92"/>
        <v>0.39176104999999994</v>
      </c>
    </row>
    <row r="101" spans="1:30" s="50" customFormat="1" ht="19.5" hidden="1" customHeight="1" x14ac:dyDescent="0.2">
      <c r="A101" s="59"/>
      <c r="B101" s="51"/>
      <c r="C101" s="76" t="s">
        <v>122</v>
      </c>
      <c r="D101" s="63">
        <v>0.05</v>
      </c>
      <c r="E101" s="96">
        <f t="shared" si="129"/>
        <v>4.2463200000000006E-2</v>
      </c>
      <c r="F101" s="96">
        <f t="shared" si="123"/>
        <v>0.12160770000000001</v>
      </c>
      <c r="G101" s="96">
        <f t="shared" si="123"/>
        <v>3.5875000000000004E-2</v>
      </c>
      <c r="H101" s="96">
        <f t="shared" si="123"/>
        <v>3.9162200000000008E-2</v>
      </c>
      <c r="I101" s="96">
        <f t="shared" si="123"/>
        <v>2.8695450000000001E-2</v>
      </c>
      <c r="J101" s="96">
        <f t="shared" si="116"/>
        <v>0.10373265000000001</v>
      </c>
      <c r="K101" s="96">
        <f t="shared" si="123"/>
        <v>0.46092415000000009</v>
      </c>
      <c r="L101" s="217">
        <f t="shared" si="123"/>
        <v>7.2894E-2</v>
      </c>
      <c r="M101" s="217">
        <f t="shared" si="123"/>
        <v>2.0046350000000001E-2</v>
      </c>
      <c r="N101" s="217">
        <f t="shared" si="123"/>
        <v>3.6329050000000002E-2</v>
      </c>
      <c r="O101" s="217">
        <f t="shared" si="130"/>
        <v>0.12926940000000001</v>
      </c>
      <c r="P101" s="215">
        <f t="shared" si="123"/>
        <v>2.6156400000000003E-2</v>
      </c>
      <c r="Q101" s="215">
        <f t="shared" si="123"/>
        <v>1.842185E-2</v>
      </c>
      <c r="R101" s="215">
        <f t="shared" si="123"/>
        <v>2.3478450000000001E-2</v>
      </c>
      <c r="S101" s="215">
        <f t="shared" si="124"/>
        <v>6.8056699999999998E-2</v>
      </c>
      <c r="T101" s="215">
        <f t="shared" si="125"/>
        <v>1.9434950000000003E-2</v>
      </c>
      <c r="U101" s="215">
        <f t="shared" si="125"/>
        <v>3.4999999999999996E-2</v>
      </c>
      <c r="V101" s="215">
        <f t="shared" si="125"/>
        <v>3.4999999999999996E-2</v>
      </c>
      <c r="W101" s="215">
        <f t="shared" si="126"/>
        <v>8.9434949999999985E-2</v>
      </c>
      <c r="X101" s="215">
        <f t="shared" si="127"/>
        <v>3.4999999999999996E-2</v>
      </c>
      <c r="Y101" s="215">
        <f t="shared" si="127"/>
        <v>3.4999999999999996E-2</v>
      </c>
      <c r="Z101" s="215">
        <f t="shared" si="127"/>
        <v>3.4999999999999996E-2</v>
      </c>
      <c r="AA101" s="215">
        <f t="shared" si="128"/>
        <v>0.10499999999999998</v>
      </c>
      <c r="AB101" s="248">
        <f t="shared" si="92"/>
        <v>0.39176104999999994</v>
      </c>
    </row>
    <row r="102" spans="1:30" s="50" customFormat="1" ht="19.5" hidden="1" customHeight="1" x14ac:dyDescent="0.2">
      <c r="A102" s="59"/>
      <c r="B102" s="51"/>
      <c r="C102" s="76" t="s">
        <v>125</v>
      </c>
      <c r="D102" s="63">
        <v>0.1</v>
      </c>
      <c r="E102" s="96">
        <f t="shared" si="129"/>
        <v>8.4926400000000013E-2</v>
      </c>
      <c r="F102" s="96">
        <f t="shared" si="123"/>
        <v>0.24321540000000003</v>
      </c>
      <c r="G102" s="96">
        <f t="shared" si="123"/>
        <v>7.1750000000000008E-2</v>
      </c>
      <c r="H102" s="96">
        <f t="shared" si="123"/>
        <v>7.8324400000000016E-2</v>
      </c>
      <c r="I102" s="96">
        <f t="shared" si="123"/>
        <v>5.7390900000000002E-2</v>
      </c>
      <c r="J102" s="96">
        <f>SUM(G102:I102)</f>
        <v>0.20746530000000002</v>
      </c>
      <c r="K102" s="96">
        <f t="shared" si="123"/>
        <v>0.92184830000000018</v>
      </c>
      <c r="L102" s="217">
        <f t="shared" si="123"/>
        <v>0.145788</v>
      </c>
      <c r="M102" s="217">
        <f t="shared" si="123"/>
        <v>4.0092700000000002E-2</v>
      </c>
      <c r="N102" s="217">
        <f t="shared" si="123"/>
        <v>7.2658100000000003E-2</v>
      </c>
      <c r="O102" s="217">
        <f t="shared" si="130"/>
        <v>0.25853880000000001</v>
      </c>
      <c r="P102" s="215">
        <f t="shared" si="123"/>
        <v>5.2312800000000007E-2</v>
      </c>
      <c r="Q102" s="215">
        <f t="shared" si="123"/>
        <v>3.68437E-2</v>
      </c>
      <c r="R102" s="215">
        <f t="shared" si="123"/>
        <v>4.6956900000000003E-2</v>
      </c>
      <c r="S102" s="215">
        <f t="shared" si="124"/>
        <v>0.1361134</v>
      </c>
      <c r="T102" s="215">
        <f t="shared" si="125"/>
        <v>3.8869900000000006E-2</v>
      </c>
      <c r="U102" s="215">
        <f t="shared" si="125"/>
        <v>6.9999999999999993E-2</v>
      </c>
      <c r="V102" s="215">
        <f t="shared" si="125"/>
        <v>6.9999999999999993E-2</v>
      </c>
      <c r="W102" s="215">
        <f t="shared" si="126"/>
        <v>0.17886989999999997</v>
      </c>
      <c r="X102" s="215">
        <f t="shared" si="127"/>
        <v>6.9999999999999993E-2</v>
      </c>
      <c r="Y102" s="215">
        <f t="shared" si="127"/>
        <v>6.9999999999999993E-2</v>
      </c>
      <c r="Z102" s="215">
        <f t="shared" si="127"/>
        <v>6.9999999999999993E-2</v>
      </c>
      <c r="AA102" s="215">
        <f t="shared" si="128"/>
        <v>0.20999999999999996</v>
      </c>
      <c r="AB102" s="248">
        <f t="shared" si="92"/>
        <v>0.78352209999999989</v>
      </c>
    </row>
    <row r="103" spans="1:30" s="50" customFormat="1" ht="19.5" hidden="1" customHeight="1" x14ac:dyDescent="0.2">
      <c r="A103" s="59"/>
      <c r="B103" s="51"/>
      <c r="C103" s="76" t="s">
        <v>126</v>
      </c>
      <c r="D103" s="63">
        <v>0.06</v>
      </c>
      <c r="E103" s="96">
        <f t="shared" si="129"/>
        <v>5.0955840000000002E-2</v>
      </c>
      <c r="F103" s="96">
        <f t="shared" si="123"/>
        <v>0.14592924000000002</v>
      </c>
      <c r="G103" s="96">
        <f t="shared" si="123"/>
        <v>4.3049999999999998E-2</v>
      </c>
      <c r="H103" s="96">
        <f t="shared" si="123"/>
        <v>4.6994640000000004E-2</v>
      </c>
      <c r="I103" s="96">
        <f t="shared" si="123"/>
        <v>3.443454E-2</v>
      </c>
      <c r="J103" s="96">
        <f t="shared" si="116"/>
        <v>0.12447918000000001</v>
      </c>
      <c r="K103" s="96">
        <f t="shared" si="123"/>
        <v>0.55310898000000008</v>
      </c>
      <c r="L103" s="217">
        <f t="shared" si="123"/>
        <v>8.7472800000000003E-2</v>
      </c>
      <c r="M103" s="217">
        <f t="shared" si="123"/>
        <v>2.4055619999999996E-2</v>
      </c>
      <c r="N103" s="217">
        <f t="shared" si="123"/>
        <v>4.3594859999999999E-2</v>
      </c>
      <c r="O103" s="217">
        <f t="shared" si="130"/>
        <v>0.15512328</v>
      </c>
      <c r="P103" s="215">
        <f t="shared" si="123"/>
        <v>3.1387680000000001E-2</v>
      </c>
      <c r="Q103" s="215">
        <f t="shared" si="123"/>
        <v>2.2106219999999999E-2</v>
      </c>
      <c r="R103" s="215">
        <f t="shared" si="123"/>
        <v>2.817414E-2</v>
      </c>
      <c r="S103" s="215">
        <f t="shared" si="124"/>
        <v>8.1668039999999997E-2</v>
      </c>
      <c r="T103" s="215">
        <f t="shared" si="125"/>
        <v>2.3321939999999999E-2</v>
      </c>
      <c r="U103" s="215">
        <f t="shared" si="125"/>
        <v>4.1999999999999996E-2</v>
      </c>
      <c r="V103" s="215">
        <f t="shared" si="125"/>
        <v>4.1999999999999996E-2</v>
      </c>
      <c r="W103" s="215">
        <f t="shared" si="126"/>
        <v>0.10732193999999999</v>
      </c>
      <c r="X103" s="215">
        <f t="shared" si="127"/>
        <v>4.1999999999999996E-2</v>
      </c>
      <c r="Y103" s="215">
        <f t="shared" si="127"/>
        <v>4.1999999999999996E-2</v>
      </c>
      <c r="Z103" s="215">
        <f t="shared" si="127"/>
        <v>4.1999999999999996E-2</v>
      </c>
      <c r="AA103" s="215">
        <f t="shared" si="128"/>
        <v>0.126</v>
      </c>
      <c r="AB103" s="248">
        <f t="shared" si="92"/>
        <v>0.47011325999999998</v>
      </c>
    </row>
    <row r="104" spans="1:30" s="50" customFormat="1" ht="19.5" hidden="1" customHeight="1" x14ac:dyDescent="0.2">
      <c r="A104" s="59"/>
      <c r="B104" s="51"/>
      <c r="C104" s="76" t="s">
        <v>127</v>
      </c>
      <c r="D104" s="63">
        <v>0.04</v>
      </c>
      <c r="E104" s="96">
        <f t="shared" si="129"/>
        <v>3.3970560000000004E-2</v>
      </c>
      <c r="F104" s="96">
        <f t="shared" si="123"/>
        <v>9.728616000000001E-2</v>
      </c>
      <c r="G104" s="96">
        <f t="shared" si="123"/>
        <v>2.8700000000000003E-2</v>
      </c>
      <c r="H104" s="96">
        <f t="shared" si="123"/>
        <v>3.1329760000000005E-2</v>
      </c>
      <c r="I104" s="96">
        <f>I$95*$D104</f>
        <v>2.2956360000000002E-2</v>
      </c>
      <c r="J104" s="96">
        <f t="shared" si="116"/>
        <v>8.298612000000001E-2</v>
      </c>
      <c r="K104" s="96">
        <f t="shared" si="123"/>
        <v>0.36873932000000004</v>
      </c>
      <c r="L104" s="217">
        <f t="shared" si="123"/>
        <v>5.8315200000000005E-2</v>
      </c>
      <c r="M104" s="217">
        <f t="shared" si="123"/>
        <v>1.6037079999999999E-2</v>
      </c>
      <c r="N104" s="217">
        <f t="shared" si="123"/>
        <v>2.9063240000000001E-2</v>
      </c>
      <c r="O104" s="217">
        <f t="shared" si="130"/>
        <v>0.10341552000000001</v>
      </c>
      <c r="P104" s="215">
        <f t="shared" si="123"/>
        <v>2.0925120000000002E-2</v>
      </c>
      <c r="Q104" s="215">
        <f t="shared" si="123"/>
        <v>1.4737480000000001E-2</v>
      </c>
      <c r="R104" s="215">
        <f t="shared" si="123"/>
        <v>1.8782760000000003E-2</v>
      </c>
      <c r="S104" s="215">
        <f t="shared" si="124"/>
        <v>5.4445360000000005E-2</v>
      </c>
      <c r="T104" s="215">
        <f t="shared" si="125"/>
        <v>1.5547960000000001E-2</v>
      </c>
      <c r="U104" s="215">
        <f t="shared" si="125"/>
        <v>2.7999999999999997E-2</v>
      </c>
      <c r="V104" s="215">
        <f t="shared" si="125"/>
        <v>2.7999999999999997E-2</v>
      </c>
      <c r="W104" s="215">
        <f t="shared" si="126"/>
        <v>7.1547959999999994E-2</v>
      </c>
      <c r="X104" s="215">
        <f t="shared" si="127"/>
        <v>2.7999999999999997E-2</v>
      </c>
      <c r="Y104" s="215">
        <f t="shared" si="127"/>
        <v>2.7999999999999997E-2</v>
      </c>
      <c r="Z104" s="215">
        <f t="shared" si="127"/>
        <v>2.7999999999999997E-2</v>
      </c>
      <c r="AA104" s="215">
        <f t="shared" si="128"/>
        <v>8.3999999999999991E-2</v>
      </c>
      <c r="AB104" s="248">
        <f t="shared" si="92"/>
        <v>0.31340884000000002</v>
      </c>
    </row>
    <row r="105" spans="1:30" s="61" customFormat="1" ht="19.5" customHeight="1" x14ac:dyDescent="0.2">
      <c r="A105" s="433">
        <v>11</v>
      </c>
      <c r="B105" s="196" t="s">
        <v>53</v>
      </c>
      <c r="C105" s="431" t="s">
        <v>54</v>
      </c>
      <c r="D105" s="423">
        <f>SUM(D106:D114)</f>
        <v>1.0000000000000002</v>
      </c>
      <c r="E105" s="97">
        <f>'1.Danh muc CPHC'!EF19</f>
        <v>0</v>
      </c>
      <c r="F105" s="97">
        <f>'1.Danh muc CPHC'!EG19</f>
        <v>4.26</v>
      </c>
      <c r="G105" s="97">
        <f>'1.Danh muc CPHC'!EH19</f>
        <v>0</v>
      </c>
      <c r="H105" s="97">
        <f>'1.Danh muc CPHC'!EI19</f>
        <v>0</v>
      </c>
      <c r="I105" s="97">
        <f>'1.Danh muc CPHC'!EJ19</f>
        <v>0</v>
      </c>
      <c r="J105" s="97">
        <f>'1.Danh muc CPHC'!EK19</f>
        <v>0</v>
      </c>
      <c r="K105" s="97">
        <f>'1.Danh muc CPHC'!EL19</f>
        <v>7.76</v>
      </c>
      <c r="L105" s="97">
        <v>0</v>
      </c>
      <c r="M105" s="97">
        <v>0</v>
      </c>
      <c r="N105" s="97">
        <v>0</v>
      </c>
      <c r="O105" s="97">
        <f>SUM(L105:N105)</f>
        <v>0</v>
      </c>
      <c r="P105" s="97">
        <v>0</v>
      </c>
      <c r="Q105" s="97">
        <v>0</v>
      </c>
      <c r="R105" s="97">
        <v>0</v>
      </c>
      <c r="S105" s="214">
        <f>SUM(P105:R105)</f>
        <v>0</v>
      </c>
      <c r="T105" s="97">
        <v>0</v>
      </c>
      <c r="U105" s="214">
        <v>0</v>
      </c>
      <c r="V105" s="214">
        <v>0</v>
      </c>
      <c r="W105" s="214">
        <f>SUM(T105:V105)</f>
        <v>0</v>
      </c>
      <c r="X105" s="214">
        <v>0</v>
      </c>
      <c r="Y105" s="214">
        <v>0</v>
      </c>
      <c r="Z105" s="214">
        <v>0</v>
      </c>
      <c r="AA105" s="214">
        <f>SUM(X105:Z105)</f>
        <v>0</v>
      </c>
      <c r="AB105" s="214">
        <f t="shared" si="92"/>
        <v>0</v>
      </c>
      <c r="AD105" s="386"/>
    </row>
    <row r="106" spans="1:30" s="50" customFormat="1" ht="19.5" hidden="1" customHeight="1" x14ac:dyDescent="0.2">
      <c r="A106" s="59"/>
      <c r="B106" s="51"/>
      <c r="C106" s="76" t="s">
        <v>113</v>
      </c>
      <c r="D106" s="63">
        <v>0.2</v>
      </c>
      <c r="E106" s="96">
        <f>E$105*$D106</f>
        <v>0</v>
      </c>
      <c r="F106" s="96">
        <f t="shared" ref="F106:I114" si="131">F$105*$D106</f>
        <v>0.85199999999999998</v>
      </c>
      <c r="G106" s="96">
        <f t="shared" si="131"/>
        <v>0</v>
      </c>
      <c r="H106" s="96">
        <f t="shared" si="131"/>
        <v>0</v>
      </c>
      <c r="I106" s="96">
        <f t="shared" si="131"/>
        <v>0</v>
      </c>
      <c r="J106" s="96">
        <f t="shared" si="116"/>
        <v>0</v>
      </c>
      <c r="K106" s="96">
        <f>K$105*$D106</f>
        <v>1.552</v>
      </c>
      <c r="L106" s="217">
        <f>L$105*$D106</f>
        <v>0</v>
      </c>
      <c r="M106" s="217">
        <f t="shared" ref="M106:N114" si="132">M$105*$D106</f>
        <v>0</v>
      </c>
      <c r="N106" s="217">
        <f t="shared" si="132"/>
        <v>0</v>
      </c>
      <c r="O106" s="217">
        <f t="shared" ref="O106:O114" si="133">SUM(L106:N106)</f>
        <v>0</v>
      </c>
      <c r="P106" s="249">
        <f>P$105*$D106</f>
        <v>0</v>
      </c>
      <c r="Q106" s="249">
        <f t="shared" ref="Q106:R114" si="134">Q$105*$D106</f>
        <v>0</v>
      </c>
      <c r="R106" s="249">
        <f t="shared" si="134"/>
        <v>0</v>
      </c>
      <c r="S106" s="249">
        <f t="shared" ref="S106:S114" si="135">SUM(P106:R106)</f>
        <v>0</v>
      </c>
      <c r="T106" s="249">
        <f>T$105*$D106</f>
        <v>0</v>
      </c>
      <c r="U106" s="249">
        <f t="shared" ref="U106:V114" si="136">U$105*$D106</f>
        <v>0</v>
      </c>
      <c r="V106" s="249">
        <f t="shared" si="136"/>
        <v>0</v>
      </c>
      <c r="W106" s="249">
        <f t="shared" ref="W106:W114" si="137">SUM(T106:V106)</f>
        <v>0</v>
      </c>
      <c r="X106" s="249">
        <f>X$105*$D106</f>
        <v>0</v>
      </c>
      <c r="Y106" s="249">
        <f t="shared" ref="Y106:Z114" si="138">Y$105*$D106</f>
        <v>0</v>
      </c>
      <c r="Z106" s="249">
        <f t="shared" si="138"/>
        <v>0</v>
      </c>
      <c r="AA106" s="249">
        <f>SUM(X106:Z106)</f>
        <v>0</v>
      </c>
      <c r="AB106" s="248">
        <f t="shared" si="92"/>
        <v>0</v>
      </c>
    </row>
    <row r="107" spans="1:30" s="50" customFormat="1" ht="19.5" hidden="1" customHeight="1" x14ac:dyDescent="0.2">
      <c r="A107" s="59"/>
      <c r="B107" s="51"/>
      <c r="C107" s="76" t="s">
        <v>114</v>
      </c>
      <c r="D107" s="63">
        <v>0.2</v>
      </c>
      <c r="E107" s="96">
        <f t="shared" ref="E107:E114" si="139">E$105*$D107</f>
        <v>0</v>
      </c>
      <c r="F107" s="96">
        <f t="shared" si="131"/>
        <v>0.85199999999999998</v>
      </c>
      <c r="G107" s="96">
        <f t="shared" si="131"/>
        <v>0</v>
      </c>
      <c r="H107" s="96">
        <f t="shared" si="131"/>
        <v>0</v>
      </c>
      <c r="I107" s="96">
        <f t="shared" si="131"/>
        <v>0</v>
      </c>
      <c r="J107" s="96">
        <f t="shared" si="116"/>
        <v>0</v>
      </c>
      <c r="K107" s="96">
        <f t="shared" ref="K107:L114" si="140">K$105*$D107</f>
        <v>1.552</v>
      </c>
      <c r="L107" s="217">
        <f t="shared" si="140"/>
        <v>0</v>
      </c>
      <c r="M107" s="217">
        <f t="shared" si="132"/>
        <v>0</v>
      </c>
      <c r="N107" s="217">
        <f t="shared" si="132"/>
        <v>0</v>
      </c>
      <c r="O107" s="217">
        <f t="shared" si="133"/>
        <v>0</v>
      </c>
      <c r="P107" s="215">
        <f t="shared" ref="P107:P114" si="141">P$105*$D107</f>
        <v>0</v>
      </c>
      <c r="Q107" s="215">
        <f t="shared" si="134"/>
        <v>0</v>
      </c>
      <c r="R107" s="215">
        <f t="shared" si="134"/>
        <v>0</v>
      </c>
      <c r="S107" s="215">
        <f t="shared" si="135"/>
        <v>0</v>
      </c>
      <c r="T107" s="215">
        <f t="shared" ref="T107:T114" si="142">T$105*$D107</f>
        <v>0</v>
      </c>
      <c r="U107" s="215">
        <f t="shared" si="136"/>
        <v>0</v>
      </c>
      <c r="V107" s="215">
        <f t="shared" si="136"/>
        <v>0</v>
      </c>
      <c r="W107" s="215">
        <f t="shared" si="137"/>
        <v>0</v>
      </c>
      <c r="X107" s="215">
        <f t="shared" ref="X107:X114" si="143">X$105*$D107</f>
        <v>0</v>
      </c>
      <c r="Y107" s="215">
        <f t="shared" si="138"/>
        <v>0</v>
      </c>
      <c r="Z107" s="215">
        <f t="shared" si="138"/>
        <v>0</v>
      </c>
      <c r="AA107" s="215">
        <f t="shared" ref="AA107:AA114" si="144">SUM(X107:Z107)</f>
        <v>0</v>
      </c>
      <c r="AB107" s="248">
        <f t="shared" si="92"/>
        <v>0</v>
      </c>
    </row>
    <row r="108" spans="1:30" s="50" customFormat="1" ht="19.5" hidden="1" customHeight="1" x14ac:dyDescent="0.2">
      <c r="A108" s="59"/>
      <c r="B108" s="51"/>
      <c r="C108" s="76" t="s">
        <v>117</v>
      </c>
      <c r="D108" s="63">
        <v>0.15</v>
      </c>
      <c r="E108" s="96">
        <f t="shared" si="139"/>
        <v>0</v>
      </c>
      <c r="F108" s="96">
        <f t="shared" si="131"/>
        <v>0.6389999999999999</v>
      </c>
      <c r="G108" s="96">
        <f t="shared" si="131"/>
        <v>0</v>
      </c>
      <c r="H108" s="96">
        <f t="shared" si="131"/>
        <v>0</v>
      </c>
      <c r="I108" s="96">
        <f t="shared" si="131"/>
        <v>0</v>
      </c>
      <c r="J108" s="96">
        <f t="shared" si="116"/>
        <v>0</v>
      </c>
      <c r="K108" s="96">
        <f t="shared" si="140"/>
        <v>1.1639999999999999</v>
      </c>
      <c r="L108" s="217">
        <f t="shared" si="140"/>
        <v>0</v>
      </c>
      <c r="M108" s="217">
        <f t="shared" si="132"/>
        <v>0</v>
      </c>
      <c r="N108" s="217">
        <f t="shared" si="132"/>
        <v>0</v>
      </c>
      <c r="O108" s="217">
        <f t="shared" si="133"/>
        <v>0</v>
      </c>
      <c r="P108" s="215">
        <f t="shared" si="141"/>
        <v>0</v>
      </c>
      <c r="Q108" s="215">
        <f t="shared" si="134"/>
        <v>0</v>
      </c>
      <c r="R108" s="215">
        <f t="shared" si="134"/>
        <v>0</v>
      </c>
      <c r="S108" s="215">
        <f t="shared" si="135"/>
        <v>0</v>
      </c>
      <c r="T108" s="215">
        <f t="shared" si="142"/>
        <v>0</v>
      </c>
      <c r="U108" s="215">
        <f t="shared" si="136"/>
        <v>0</v>
      </c>
      <c r="V108" s="215">
        <f t="shared" si="136"/>
        <v>0</v>
      </c>
      <c r="W108" s="215">
        <f t="shared" si="137"/>
        <v>0</v>
      </c>
      <c r="X108" s="215">
        <f t="shared" si="143"/>
        <v>0</v>
      </c>
      <c r="Y108" s="215">
        <f t="shared" si="138"/>
        <v>0</v>
      </c>
      <c r="Z108" s="215">
        <f t="shared" si="138"/>
        <v>0</v>
      </c>
      <c r="AA108" s="215">
        <f t="shared" si="144"/>
        <v>0</v>
      </c>
      <c r="AB108" s="248">
        <f t="shared" si="92"/>
        <v>0</v>
      </c>
    </row>
    <row r="109" spans="1:30" s="50" customFormat="1" ht="19.5" hidden="1" customHeight="1" x14ac:dyDescent="0.2">
      <c r="A109" s="59"/>
      <c r="B109" s="51"/>
      <c r="C109" s="76" t="s">
        <v>118</v>
      </c>
      <c r="D109" s="63">
        <v>0.15</v>
      </c>
      <c r="E109" s="96">
        <f t="shared" si="139"/>
        <v>0</v>
      </c>
      <c r="F109" s="96">
        <f t="shared" si="131"/>
        <v>0.6389999999999999</v>
      </c>
      <c r="G109" s="96">
        <f t="shared" si="131"/>
        <v>0</v>
      </c>
      <c r="H109" s="96">
        <f t="shared" si="131"/>
        <v>0</v>
      </c>
      <c r="I109" s="96">
        <f t="shared" si="131"/>
        <v>0</v>
      </c>
      <c r="J109" s="96">
        <f t="shared" si="116"/>
        <v>0</v>
      </c>
      <c r="K109" s="96">
        <f t="shared" si="140"/>
        <v>1.1639999999999999</v>
      </c>
      <c r="L109" s="217">
        <f t="shared" si="140"/>
        <v>0</v>
      </c>
      <c r="M109" s="217">
        <f t="shared" si="132"/>
        <v>0</v>
      </c>
      <c r="N109" s="217">
        <f t="shared" si="132"/>
        <v>0</v>
      </c>
      <c r="O109" s="217">
        <f t="shared" si="133"/>
        <v>0</v>
      </c>
      <c r="P109" s="215">
        <f t="shared" si="141"/>
        <v>0</v>
      </c>
      <c r="Q109" s="215">
        <f t="shared" si="134"/>
        <v>0</v>
      </c>
      <c r="R109" s="215">
        <f t="shared" si="134"/>
        <v>0</v>
      </c>
      <c r="S109" s="215">
        <f t="shared" si="135"/>
        <v>0</v>
      </c>
      <c r="T109" s="215">
        <f t="shared" si="142"/>
        <v>0</v>
      </c>
      <c r="U109" s="215">
        <f t="shared" si="136"/>
        <v>0</v>
      </c>
      <c r="V109" s="215">
        <f t="shared" si="136"/>
        <v>0</v>
      </c>
      <c r="W109" s="215">
        <f t="shared" si="137"/>
        <v>0</v>
      </c>
      <c r="X109" s="215">
        <f t="shared" si="143"/>
        <v>0</v>
      </c>
      <c r="Y109" s="215">
        <f t="shared" si="138"/>
        <v>0</v>
      </c>
      <c r="Z109" s="215">
        <f t="shared" si="138"/>
        <v>0</v>
      </c>
      <c r="AA109" s="215">
        <f t="shared" si="144"/>
        <v>0</v>
      </c>
      <c r="AB109" s="248">
        <f t="shared" si="92"/>
        <v>0</v>
      </c>
    </row>
    <row r="110" spans="1:30" s="50" customFormat="1" ht="19.5" hidden="1" customHeight="1" x14ac:dyDescent="0.2">
      <c r="A110" s="59"/>
      <c r="B110" s="51"/>
      <c r="C110" s="76" t="s">
        <v>121</v>
      </c>
      <c r="D110" s="63">
        <v>0.05</v>
      </c>
      <c r="E110" s="96">
        <f t="shared" si="139"/>
        <v>0</v>
      </c>
      <c r="F110" s="96">
        <f t="shared" si="131"/>
        <v>0.21299999999999999</v>
      </c>
      <c r="G110" s="96">
        <f t="shared" si="131"/>
        <v>0</v>
      </c>
      <c r="H110" s="96">
        <f t="shared" si="131"/>
        <v>0</v>
      </c>
      <c r="I110" s="96">
        <f t="shared" si="131"/>
        <v>0</v>
      </c>
      <c r="J110" s="96">
        <f t="shared" si="116"/>
        <v>0</v>
      </c>
      <c r="K110" s="96">
        <f t="shared" si="140"/>
        <v>0.38800000000000001</v>
      </c>
      <c r="L110" s="217">
        <f t="shared" si="140"/>
        <v>0</v>
      </c>
      <c r="M110" s="217">
        <f t="shared" si="132"/>
        <v>0</v>
      </c>
      <c r="N110" s="217">
        <f t="shared" si="132"/>
        <v>0</v>
      </c>
      <c r="O110" s="217">
        <f t="shared" si="133"/>
        <v>0</v>
      </c>
      <c r="P110" s="215">
        <f t="shared" si="141"/>
        <v>0</v>
      </c>
      <c r="Q110" s="215">
        <f t="shared" si="134"/>
        <v>0</v>
      </c>
      <c r="R110" s="215">
        <f t="shared" si="134"/>
        <v>0</v>
      </c>
      <c r="S110" s="215">
        <f t="shared" si="135"/>
        <v>0</v>
      </c>
      <c r="T110" s="215">
        <f t="shared" si="142"/>
        <v>0</v>
      </c>
      <c r="U110" s="215">
        <f t="shared" si="136"/>
        <v>0</v>
      </c>
      <c r="V110" s="215">
        <f t="shared" si="136"/>
        <v>0</v>
      </c>
      <c r="W110" s="215">
        <f t="shared" si="137"/>
        <v>0</v>
      </c>
      <c r="X110" s="215">
        <f t="shared" si="143"/>
        <v>0</v>
      </c>
      <c r="Y110" s="215">
        <f t="shared" si="138"/>
        <v>0</v>
      </c>
      <c r="Z110" s="215">
        <f t="shared" si="138"/>
        <v>0</v>
      </c>
      <c r="AA110" s="215">
        <f t="shared" si="144"/>
        <v>0</v>
      </c>
      <c r="AB110" s="248">
        <f t="shared" si="92"/>
        <v>0</v>
      </c>
    </row>
    <row r="111" spans="1:30" s="50" customFormat="1" ht="19.5" hidden="1" customHeight="1" x14ac:dyDescent="0.2">
      <c r="A111" s="59"/>
      <c r="B111" s="51"/>
      <c r="C111" s="76" t="s">
        <v>122</v>
      </c>
      <c r="D111" s="63">
        <v>0.05</v>
      </c>
      <c r="E111" s="96">
        <f t="shared" si="139"/>
        <v>0</v>
      </c>
      <c r="F111" s="96">
        <f t="shared" si="131"/>
        <v>0.21299999999999999</v>
      </c>
      <c r="G111" s="96">
        <f t="shared" si="131"/>
        <v>0</v>
      </c>
      <c r="H111" s="96">
        <f t="shared" si="131"/>
        <v>0</v>
      </c>
      <c r="I111" s="96">
        <f t="shared" si="131"/>
        <v>0</v>
      </c>
      <c r="J111" s="96">
        <f t="shared" si="116"/>
        <v>0</v>
      </c>
      <c r="K111" s="96">
        <f t="shared" si="140"/>
        <v>0.38800000000000001</v>
      </c>
      <c r="L111" s="217">
        <f t="shared" si="140"/>
        <v>0</v>
      </c>
      <c r="M111" s="217">
        <f t="shared" si="132"/>
        <v>0</v>
      </c>
      <c r="N111" s="217">
        <f t="shared" si="132"/>
        <v>0</v>
      </c>
      <c r="O111" s="217">
        <f t="shared" si="133"/>
        <v>0</v>
      </c>
      <c r="P111" s="215">
        <f t="shared" si="141"/>
        <v>0</v>
      </c>
      <c r="Q111" s="215">
        <f t="shared" si="134"/>
        <v>0</v>
      </c>
      <c r="R111" s="215">
        <f t="shared" si="134"/>
        <v>0</v>
      </c>
      <c r="S111" s="215">
        <f t="shared" si="135"/>
        <v>0</v>
      </c>
      <c r="T111" s="215">
        <f t="shared" si="142"/>
        <v>0</v>
      </c>
      <c r="U111" s="215">
        <f t="shared" si="136"/>
        <v>0</v>
      </c>
      <c r="V111" s="215">
        <f t="shared" si="136"/>
        <v>0</v>
      </c>
      <c r="W111" s="215">
        <f t="shared" si="137"/>
        <v>0</v>
      </c>
      <c r="X111" s="215">
        <f t="shared" si="143"/>
        <v>0</v>
      </c>
      <c r="Y111" s="215">
        <f t="shared" si="138"/>
        <v>0</v>
      </c>
      <c r="Z111" s="215">
        <f t="shared" si="138"/>
        <v>0</v>
      </c>
      <c r="AA111" s="215">
        <f t="shared" si="144"/>
        <v>0</v>
      </c>
      <c r="AB111" s="248">
        <f t="shared" si="92"/>
        <v>0</v>
      </c>
    </row>
    <row r="112" spans="1:30" s="50" customFormat="1" ht="19.5" hidden="1" customHeight="1" x14ac:dyDescent="0.2">
      <c r="A112" s="59"/>
      <c r="B112" s="51"/>
      <c r="C112" s="76" t="s">
        <v>125</v>
      </c>
      <c r="D112" s="63">
        <v>0.12</v>
      </c>
      <c r="E112" s="96">
        <f t="shared" si="139"/>
        <v>0</v>
      </c>
      <c r="F112" s="96">
        <f t="shared" si="131"/>
        <v>0.51119999999999999</v>
      </c>
      <c r="G112" s="96">
        <f t="shared" si="131"/>
        <v>0</v>
      </c>
      <c r="H112" s="96">
        <f t="shared" si="131"/>
        <v>0</v>
      </c>
      <c r="I112" s="96">
        <f t="shared" si="131"/>
        <v>0</v>
      </c>
      <c r="J112" s="96">
        <f t="shared" si="116"/>
        <v>0</v>
      </c>
      <c r="K112" s="96">
        <f t="shared" si="140"/>
        <v>0.93119999999999992</v>
      </c>
      <c r="L112" s="217">
        <f t="shared" si="140"/>
        <v>0</v>
      </c>
      <c r="M112" s="217">
        <f t="shared" si="132"/>
        <v>0</v>
      </c>
      <c r="N112" s="217">
        <f t="shared" si="132"/>
        <v>0</v>
      </c>
      <c r="O112" s="217">
        <f t="shared" si="133"/>
        <v>0</v>
      </c>
      <c r="P112" s="215">
        <f t="shared" si="141"/>
        <v>0</v>
      </c>
      <c r="Q112" s="215">
        <f t="shared" si="134"/>
        <v>0</v>
      </c>
      <c r="R112" s="215">
        <f t="shared" si="134"/>
        <v>0</v>
      </c>
      <c r="S112" s="215">
        <f t="shared" si="135"/>
        <v>0</v>
      </c>
      <c r="T112" s="215">
        <f t="shared" si="142"/>
        <v>0</v>
      </c>
      <c r="U112" s="215">
        <f t="shared" si="136"/>
        <v>0</v>
      </c>
      <c r="V112" s="215">
        <f t="shared" si="136"/>
        <v>0</v>
      </c>
      <c r="W112" s="215">
        <f t="shared" si="137"/>
        <v>0</v>
      </c>
      <c r="X112" s="215">
        <f t="shared" si="143"/>
        <v>0</v>
      </c>
      <c r="Y112" s="215">
        <f t="shared" si="138"/>
        <v>0</v>
      </c>
      <c r="Z112" s="215">
        <f t="shared" si="138"/>
        <v>0</v>
      </c>
      <c r="AA112" s="215">
        <f t="shared" si="144"/>
        <v>0</v>
      </c>
      <c r="AB112" s="248">
        <f t="shared" si="92"/>
        <v>0</v>
      </c>
    </row>
    <row r="113" spans="1:30" s="50" customFormat="1" ht="19.5" hidden="1" customHeight="1" x14ac:dyDescent="0.2">
      <c r="A113" s="59"/>
      <c r="B113" s="51"/>
      <c r="C113" s="76" t="s">
        <v>126</v>
      </c>
      <c r="D113" s="63">
        <v>0.05</v>
      </c>
      <c r="E113" s="96">
        <f t="shared" si="139"/>
        <v>0</v>
      </c>
      <c r="F113" s="96">
        <f t="shared" si="131"/>
        <v>0.21299999999999999</v>
      </c>
      <c r="G113" s="96">
        <f t="shared" si="131"/>
        <v>0</v>
      </c>
      <c r="H113" s="96">
        <f t="shared" si="131"/>
        <v>0</v>
      </c>
      <c r="I113" s="96">
        <f t="shared" si="131"/>
        <v>0</v>
      </c>
      <c r="J113" s="96">
        <f t="shared" si="116"/>
        <v>0</v>
      </c>
      <c r="K113" s="96">
        <f t="shared" si="140"/>
        <v>0.38800000000000001</v>
      </c>
      <c r="L113" s="217">
        <f t="shared" si="140"/>
        <v>0</v>
      </c>
      <c r="M113" s="217">
        <f t="shared" si="132"/>
        <v>0</v>
      </c>
      <c r="N113" s="217">
        <f t="shared" si="132"/>
        <v>0</v>
      </c>
      <c r="O113" s="217">
        <f t="shared" si="133"/>
        <v>0</v>
      </c>
      <c r="P113" s="215">
        <f t="shared" si="141"/>
        <v>0</v>
      </c>
      <c r="Q113" s="215">
        <f t="shared" si="134"/>
        <v>0</v>
      </c>
      <c r="R113" s="215">
        <f t="shared" si="134"/>
        <v>0</v>
      </c>
      <c r="S113" s="215">
        <f t="shared" si="135"/>
        <v>0</v>
      </c>
      <c r="T113" s="215">
        <f t="shared" si="142"/>
        <v>0</v>
      </c>
      <c r="U113" s="215">
        <f t="shared" si="136"/>
        <v>0</v>
      </c>
      <c r="V113" s="215">
        <f t="shared" si="136"/>
        <v>0</v>
      </c>
      <c r="W113" s="215">
        <f t="shared" si="137"/>
        <v>0</v>
      </c>
      <c r="X113" s="215">
        <f t="shared" si="143"/>
        <v>0</v>
      </c>
      <c r="Y113" s="215">
        <f t="shared" si="138"/>
        <v>0</v>
      </c>
      <c r="Z113" s="215">
        <f t="shared" si="138"/>
        <v>0</v>
      </c>
      <c r="AA113" s="215">
        <f t="shared" si="144"/>
        <v>0</v>
      </c>
      <c r="AB113" s="248">
        <f t="shared" si="92"/>
        <v>0</v>
      </c>
    </row>
    <row r="114" spans="1:30" s="50" customFormat="1" ht="19.5" hidden="1" customHeight="1" x14ac:dyDescent="0.2">
      <c r="A114" s="59"/>
      <c r="B114" s="51"/>
      <c r="C114" s="76" t="s">
        <v>127</v>
      </c>
      <c r="D114" s="63">
        <v>0.03</v>
      </c>
      <c r="E114" s="96">
        <f t="shared" si="139"/>
        <v>0</v>
      </c>
      <c r="F114" s="96">
        <f t="shared" si="131"/>
        <v>0.1278</v>
      </c>
      <c r="G114" s="96">
        <f t="shared" si="131"/>
        <v>0</v>
      </c>
      <c r="H114" s="96">
        <f t="shared" si="131"/>
        <v>0</v>
      </c>
      <c r="I114" s="96">
        <f t="shared" si="131"/>
        <v>0</v>
      </c>
      <c r="J114" s="96">
        <f t="shared" si="116"/>
        <v>0</v>
      </c>
      <c r="K114" s="96">
        <f t="shared" si="140"/>
        <v>0.23279999999999998</v>
      </c>
      <c r="L114" s="217">
        <f t="shared" si="140"/>
        <v>0</v>
      </c>
      <c r="M114" s="217">
        <f t="shared" si="132"/>
        <v>0</v>
      </c>
      <c r="N114" s="217">
        <f t="shared" si="132"/>
        <v>0</v>
      </c>
      <c r="O114" s="217">
        <f t="shared" si="133"/>
        <v>0</v>
      </c>
      <c r="P114" s="215">
        <f t="shared" si="141"/>
        <v>0</v>
      </c>
      <c r="Q114" s="215">
        <f t="shared" si="134"/>
        <v>0</v>
      </c>
      <c r="R114" s="215">
        <f t="shared" si="134"/>
        <v>0</v>
      </c>
      <c r="S114" s="215">
        <f t="shared" si="135"/>
        <v>0</v>
      </c>
      <c r="T114" s="215">
        <f t="shared" si="142"/>
        <v>0</v>
      </c>
      <c r="U114" s="215">
        <f t="shared" si="136"/>
        <v>0</v>
      </c>
      <c r="V114" s="215">
        <f t="shared" si="136"/>
        <v>0</v>
      </c>
      <c r="W114" s="215">
        <f t="shared" si="137"/>
        <v>0</v>
      </c>
      <c r="X114" s="215">
        <f t="shared" si="143"/>
        <v>0</v>
      </c>
      <c r="Y114" s="215">
        <f t="shared" si="138"/>
        <v>0</v>
      </c>
      <c r="Z114" s="215">
        <f t="shared" si="138"/>
        <v>0</v>
      </c>
      <c r="AA114" s="215">
        <f t="shared" si="144"/>
        <v>0</v>
      </c>
      <c r="AB114" s="248">
        <f t="shared" si="92"/>
        <v>0</v>
      </c>
    </row>
    <row r="115" spans="1:30" s="61" customFormat="1" ht="19.5" customHeight="1" x14ac:dyDescent="0.2">
      <c r="A115" s="433">
        <v>12</v>
      </c>
      <c r="B115" s="196" t="s">
        <v>55</v>
      </c>
      <c r="C115" s="431" t="s">
        <v>56</v>
      </c>
      <c r="D115" s="423">
        <f>SUM(D116:D124)</f>
        <v>1</v>
      </c>
      <c r="E115" s="97">
        <f>'1.Danh muc CPHC'!EF20</f>
        <v>3.9480000000000004</v>
      </c>
      <c r="F115" s="97">
        <f>'1.Danh muc CPHC'!EG20</f>
        <v>9.9350000000000005</v>
      </c>
      <c r="G115" s="97">
        <f>'1.Danh muc CPHC'!EH20</f>
        <v>2.99</v>
      </c>
      <c r="H115" s="97">
        <f>'1.Danh muc CPHC'!EI20</f>
        <v>2.645</v>
      </c>
      <c r="I115" s="97">
        <f>'1.Danh muc CPHC'!EJ20</f>
        <v>1.9924999999999999</v>
      </c>
      <c r="J115" s="97">
        <f>'1.Danh muc CPHC'!EK20</f>
        <v>7.6274999999999995</v>
      </c>
      <c r="K115" s="97">
        <f>'1.Danh muc CPHC'!EL20</f>
        <v>29.212499999999995</v>
      </c>
      <c r="L115" s="97">
        <v>2.3224999999999998</v>
      </c>
      <c r="M115" s="97">
        <v>2.1225000000000001</v>
      </c>
      <c r="N115" s="97">
        <v>1.8565</v>
      </c>
      <c r="O115" s="97">
        <f>SUM(L115:N115)</f>
        <v>6.3015000000000008</v>
      </c>
      <c r="P115" s="97">
        <v>2.952</v>
      </c>
      <c r="Q115" s="97">
        <v>2.7610000000000001</v>
      </c>
      <c r="R115" s="97">
        <v>2.97</v>
      </c>
      <c r="S115" s="214">
        <f>SUM(P115:R115)</f>
        <v>8.6829999999999998</v>
      </c>
      <c r="T115" s="97">
        <v>2.5274999999999999</v>
      </c>
      <c r="U115" s="97">
        <v>2.7610000000000001</v>
      </c>
      <c r="V115" s="97">
        <v>2.7610000000000001</v>
      </c>
      <c r="W115" s="214">
        <f>SUM(T115:V115)</f>
        <v>8.0495000000000001</v>
      </c>
      <c r="X115" s="97">
        <v>2.7610000000000001</v>
      </c>
      <c r="Y115" s="97">
        <v>2.7610000000000001</v>
      </c>
      <c r="Z115" s="97">
        <v>2.7610000000000001</v>
      </c>
      <c r="AA115" s="214">
        <f>SUM(X115:Z115)</f>
        <v>8.2830000000000013</v>
      </c>
      <c r="AB115" s="214">
        <f t="shared" si="92"/>
        <v>31.317000000000004</v>
      </c>
      <c r="AD115" s="386"/>
    </row>
    <row r="116" spans="1:30" s="50" customFormat="1" ht="19.5" hidden="1" customHeight="1" x14ac:dyDescent="0.2">
      <c r="A116" s="59"/>
      <c r="B116" s="51"/>
      <c r="C116" s="76" t="s">
        <v>113</v>
      </c>
      <c r="D116" s="63">
        <v>0.25</v>
      </c>
      <c r="E116" s="96">
        <f>E$115*$D116</f>
        <v>0.9870000000000001</v>
      </c>
      <c r="F116" s="96">
        <f t="shared" ref="F116:L124" si="145">F$115*$D116</f>
        <v>2.4837500000000001</v>
      </c>
      <c r="G116" s="96">
        <f t="shared" si="145"/>
        <v>0.74750000000000005</v>
      </c>
      <c r="H116" s="96">
        <f t="shared" si="145"/>
        <v>0.66125</v>
      </c>
      <c r="I116" s="96">
        <f t="shared" si="145"/>
        <v>0.49812499999999998</v>
      </c>
      <c r="J116" s="96">
        <f>SUM(G116:I116)</f>
        <v>1.9068749999999999</v>
      </c>
      <c r="K116" s="96">
        <f>K$115*$D116</f>
        <v>7.3031249999999988</v>
      </c>
      <c r="L116" s="217">
        <f>L$115*$D116</f>
        <v>0.58062499999999995</v>
      </c>
      <c r="M116" s="217">
        <f t="shared" ref="M116:N124" si="146">M$115*$D116</f>
        <v>0.53062500000000001</v>
      </c>
      <c r="N116" s="217">
        <f t="shared" si="146"/>
        <v>0.46412500000000001</v>
      </c>
      <c r="O116" s="217">
        <f>SUM(L116:N116)</f>
        <v>1.5753750000000002</v>
      </c>
      <c r="P116" s="215">
        <f>P$115*$D116</f>
        <v>0.73799999999999999</v>
      </c>
      <c r="Q116" s="215">
        <f t="shared" ref="Q116:R124" si="147">Q$115*$D116</f>
        <v>0.69025000000000003</v>
      </c>
      <c r="R116" s="215">
        <f t="shared" si="147"/>
        <v>0.74250000000000005</v>
      </c>
      <c r="S116" s="215">
        <f t="shared" ref="S116:S124" si="148">SUM(P116:R116)</f>
        <v>2.17075</v>
      </c>
      <c r="T116" s="215">
        <f>T$115*$D116</f>
        <v>0.63187499999999996</v>
      </c>
      <c r="U116" s="215">
        <f t="shared" ref="U116:V124" si="149">U$115*$D116</f>
        <v>0.69025000000000003</v>
      </c>
      <c r="V116" s="215">
        <f t="shared" si="149"/>
        <v>0.69025000000000003</v>
      </c>
      <c r="W116" s="215">
        <f t="shared" ref="W116:W124" si="150">SUM(T116:V116)</f>
        <v>2.012375</v>
      </c>
      <c r="X116" s="215">
        <f>X$115*$D116</f>
        <v>0.69025000000000003</v>
      </c>
      <c r="Y116" s="215">
        <f t="shared" ref="Y116:Z124" si="151">Y$115*$D116</f>
        <v>0.69025000000000003</v>
      </c>
      <c r="Z116" s="215">
        <f t="shared" si="151"/>
        <v>0.69025000000000003</v>
      </c>
      <c r="AA116" s="215">
        <f t="shared" ref="AA116:AA124" si="152">SUM(X116:Z116)</f>
        <v>2.0707500000000003</v>
      </c>
      <c r="AB116" s="248">
        <f t="shared" si="92"/>
        <v>7.8292500000000009</v>
      </c>
    </row>
    <row r="117" spans="1:30" s="50" customFormat="1" ht="19.5" hidden="1" customHeight="1" x14ac:dyDescent="0.2">
      <c r="A117" s="59"/>
      <c r="B117" s="51"/>
      <c r="C117" s="76" t="s">
        <v>114</v>
      </c>
      <c r="D117" s="63">
        <v>0.25</v>
      </c>
      <c r="E117" s="96">
        <f t="shared" ref="E117:E124" si="153">E$115*$D117</f>
        <v>0.9870000000000001</v>
      </c>
      <c r="F117" s="96">
        <f t="shared" si="145"/>
        <v>2.4837500000000001</v>
      </c>
      <c r="G117" s="96">
        <f t="shared" si="145"/>
        <v>0.74750000000000005</v>
      </c>
      <c r="H117" s="96">
        <f t="shared" si="145"/>
        <v>0.66125</v>
      </c>
      <c r="I117" s="96">
        <f t="shared" si="145"/>
        <v>0.49812499999999998</v>
      </c>
      <c r="J117" s="96">
        <f t="shared" si="116"/>
        <v>1.9068749999999999</v>
      </c>
      <c r="K117" s="96">
        <f t="shared" si="145"/>
        <v>7.3031249999999988</v>
      </c>
      <c r="L117" s="217">
        <f t="shared" si="145"/>
        <v>0.58062499999999995</v>
      </c>
      <c r="M117" s="217">
        <f t="shared" si="146"/>
        <v>0.53062500000000001</v>
      </c>
      <c r="N117" s="217">
        <f t="shared" si="146"/>
        <v>0.46412500000000001</v>
      </c>
      <c r="O117" s="217">
        <f t="shared" ref="O117:O124" si="154">SUM(L117:N117)</f>
        <v>1.5753750000000002</v>
      </c>
      <c r="P117" s="215">
        <f t="shared" ref="P117:P124" si="155">P$115*$D117</f>
        <v>0.73799999999999999</v>
      </c>
      <c r="Q117" s="215">
        <f t="shared" si="147"/>
        <v>0.69025000000000003</v>
      </c>
      <c r="R117" s="215">
        <f t="shared" si="147"/>
        <v>0.74250000000000005</v>
      </c>
      <c r="S117" s="215">
        <f t="shared" si="148"/>
        <v>2.17075</v>
      </c>
      <c r="T117" s="215">
        <f t="shared" ref="T117:T124" si="156">T$115*$D117</f>
        <v>0.63187499999999996</v>
      </c>
      <c r="U117" s="215">
        <f t="shared" si="149"/>
        <v>0.69025000000000003</v>
      </c>
      <c r="V117" s="215">
        <f t="shared" si="149"/>
        <v>0.69025000000000003</v>
      </c>
      <c r="W117" s="215">
        <f t="shared" si="150"/>
        <v>2.012375</v>
      </c>
      <c r="X117" s="215">
        <f t="shared" ref="X117:X124" si="157">X$115*$D117</f>
        <v>0.69025000000000003</v>
      </c>
      <c r="Y117" s="215">
        <f t="shared" si="151"/>
        <v>0.69025000000000003</v>
      </c>
      <c r="Z117" s="215">
        <f t="shared" si="151"/>
        <v>0.69025000000000003</v>
      </c>
      <c r="AA117" s="215">
        <f t="shared" si="152"/>
        <v>2.0707500000000003</v>
      </c>
      <c r="AB117" s="248">
        <f t="shared" si="92"/>
        <v>7.8292500000000009</v>
      </c>
    </row>
    <row r="118" spans="1:30" s="50" customFormat="1" ht="19.5" hidden="1" customHeight="1" x14ac:dyDescent="0.2">
      <c r="A118" s="59"/>
      <c r="B118" s="51"/>
      <c r="C118" s="76" t="s">
        <v>117</v>
      </c>
      <c r="D118" s="63">
        <v>0.15</v>
      </c>
      <c r="E118" s="96">
        <f t="shared" si="153"/>
        <v>0.59220000000000006</v>
      </c>
      <c r="F118" s="96">
        <f t="shared" si="145"/>
        <v>1.4902500000000001</v>
      </c>
      <c r="G118" s="96">
        <f t="shared" si="145"/>
        <v>0.44850000000000001</v>
      </c>
      <c r="H118" s="96">
        <f t="shared" si="145"/>
        <v>0.39674999999999999</v>
      </c>
      <c r="I118" s="96">
        <f t="shared" si="145"/>
        <v>0.298875</v>
      </c>
      <c r="J118" s="96">
        <f t="shared" si="116"/>
        <v>1.1441250000000001</v>
      </c>
      <c r="K118" s="96">
        <f t="shared" si="145"/>
        <v>4.3818749999999991</v>
      </c>
      <c r="L118" s="217">
        <f t="shared" si="145"/>
        <v>0.34837499999999993</v>
      </c>
      <c r="M118" s="217">
        <f t="shared" si="146"/>
        <v>0.31837500000000002</v>
      </c>
      <c r="N118" s="217">
        <f t="shared" si="146"/>
        <v>0.27847499999999997</v>
      </c>
      <c r="O118" s="217">
        <f t="shared" si="154"/>
        <v>0.94522499999999998</v>
      </c>
      <c r="P118" s="215">
        <f t="shared" si="155"/>
        <v>0.44279999999999997</v>
      </c>
      <c r="Q118" s="215">
        <f t="shared" si="147"/>
        <v>0.41415000000000002</v>
      </c>
      <c r="R118" s="215">
        <f t="shared" si="147"/>
        <v>0.44550000000000001</v>
      </c>
      <c r="S118" s="215">
        <f t="shared" si="148"/>
        <v>1.3024499999999999</v>
      </c>
      <c r="T118" s="215">
        <f t="shared" si="156"/>
        <v>0.37912499999999999</v>
      </c>
      <c r="U118" s="215">
        <f t="shared" si="149"/>
        <v>0.41415000000000002</v>
      </c>
      <c r="V118" s="215">
        <f t="shared" si="149"/>
        <v>0.41415000000000002</v>
      </c>
      <c r="W118" s="215">
        <f t="shared" si="150"/>
        <v>1.207425</v>
      </c>
      <c r="X118" s="215">
        <f t="shared" si="157"/>
        <v>0.41415000000000002</v>
      </c>
      <c r="Y118" s="215">
        <f t="shared" si="151"/>
        <v>0.41415000000000002</v>
      </c>
      <c r="Z118" s="215">
        <f t="shared" si="151"/>
        <v>0.41415000000000002</v>
      </c>
      <c r="AA118" s="215">
        <f t="shared" si="152"/>
        <v>1.2424500000000001</v>
      </c>
      <c r="AB118" s="248">
        <f t="shared" si="92"/>
        <v>4.6975499999999997</v>
      </c>
    </row>
    <row r="119" spans="1:30" s="50" customFormat="1" ht="19.5" hidden="1" customHeight="1" x14ac:dyDescent="0.2">
      <c r="A119" s="59"/>
      <c r="B119" s="51"/>
      <c r="C119" s="76" t="s">
        <v>118</v>
      </c>
      <c r="D119" s="63">
        <v>0.15</v>
      </c>
      <c r="E119" s="96">
        <f t="shared" si="153"/>
        <v>0.59220000000000006</v>
      </c>
      <c r="F119" s="96">
        <f t="shared" si="145"/>
        <v>1.4902500000000001</v>
      </c>
      <c r="G119" s="96">
        <f t="shared" si="145"/>
        <v>0.44850000000000001</v>
      </c>
      <c r="H119" s="96">
        <f t="shared" si="145"/>
        <v>0.39674999999999999</v>
      </c>
      <c r="I119" s="96">
        <f t="shared" si="145"/>
        <v>0.298875</v>
      </c>
      <c r="J119" s="96">
        <f t="shared" si="116"/>
        <v>1.1441250000000001</v>
      </c>
      <c r="K119" s="96">
        <f t="shared" si="145"/>
        <v>4.3818749999999991</v>
      </c>
      <c r="L119" s="217">
        <f t="shared" si="145"/>
        <v>0.34837499999999993</v>
      </c>
      <c r="M119" s="217">
        <f t="shared" si="146"/>
        <v>0.31837500000000002</v>
      </c>
      <c r="N119" s="217">
        <f t="shared" si="146"/>
        <v>0.27847499999999997</v>
      </c>
      <c r="O119" s="217">
        <f t="shared" si="154"/>
        <v>0.94522499999999998</v>
      </c>
      <c r="P119" s="215">
        <f t="shared" si="155"/>
        <v>0.44279999999999997</v>
      </c>
      <c r="Q119" s="215">
        <f t="shared" si="147"/>
        <v>0.41415000000000002</v>
      </c>
      <c r="R119" s="215">
        <f t="shared" si="147"/>
        <v>0.44550000000000001</v>
      </c>
      <c r="S119" s="215">
        <f t="shared" si="148"/>
        <v>1.3024499999999999</v>
      </c>
      <c r="T119" s="215">
        <f t="shared" si="156"/>
        <v>0.37912499999999999</v>
      </c>
      <c r="U119" s="215">
        <f t="shared" si="149"/>
        <v>0.41415000000000002</v>
      </c>
      <c r="V119" s="215">
        <f t="shared" si="149"/>
        <v>0.41415000000000002</v>
      </c>
      <c r="W119" s="215">
        <f t="shared" si="150"/>
        <v>1.207425</v>
      </c>
      <c r="X119" s="215">
        <f t="shared" si="157"/>
        <v>0.41415000000000002</v>
      </c>
      <c r="Y119" s="215">
        <f t="shared" si="151"/>
        <v>0.41415000000000002</v>
      </c>
      <c r="Z119" s="215">
        <f t="shared" si="151"/>
        <v>0.41415000000000002</v>
      </c>
      <c r="AA119" s="215">
        <f t="shared" si="152"/>
        <v>1.2424500000000001</v>
      </c>
      <c r="AB119" s="248">
        <f t="shared" si="92"/>
        <v>4.6975499999999997</v>
      </c>
    </row>
    <row r="120" spans="1:30" s="50" customFormat="1" ht="19.5" hidden="1" customHeight="1" x14ac:dyDescent="0.2">
      <c r="A120" s="59"/>
      <c r="B120" s="51"/>
      <c r="C120" s="76" t="s">
        <v>121</v>
      </c>
      <c r="D120" s="63">
        <v>0</v>
      </c>
      <c r="E120" s="96">
        <f t="shared" si="153"/>
        <v>0</v>
      </c>
      <c r="F120" s="96">
        <f t="shared" si="145"/>
        <v>0</v>
      </c>
      <c r="G120" s="96">
        <f t="shared" si="145"/>
        <v>0</v>
      </c>
      <c r="H120" s="96">
        <f t="shared" si="145"/>
        <v>0</v>
      </c>
      <c r="I120" s="96">
        <f t="shared" si="145"/>
        <v>0</v>
      </c>
      <c r="J120" s="96">
        <f t="shared" si="116"/>
        <v>0</v>
      </c>
      <c r="K120" s="96">
        <f t="shared" si="145"/>
        <v>0</v>
      </c>
      <c r="L120" s="217">
        <f t="shared" si="145"/>
        <v>0</v>
      </c>
      <c r="M120" s="217">
        <f t="shared" si="146"/>
        <v>0</v>
      </c>
      <c r="N120" s="217">
        <f t="shared" si="146"/>
        <v>0</v>
      </c>
      <c r="O120" s="217">
        <f t="shared" si="154"/>
        <v>0</v>
      </c>
      <c r="P120" s="215">
        <f t="shared" si="155"/>
        <v>0</v>
      </c>
      <c r="Q120" s="215">
        <f t="shared" si="147"/>
        <v>0</v>
      </c>
      <c r="R120" s="215">
        <f t="shared" si="147"/>
        <v>0</v>
      </c>
      <c r="S120" s="215">
        <f t="shared" si="148"/>
        <v>0</v>
      </c>
      <c r="T120" s="215">
        <f t="shared" si="156"/>
        <v>0</v>
      </c>
      <c r="U120" s="215">
        <f t="shared" si="149"/>
        <v>0</v>
      </c>
      <c r="V120" s="215">
        <f t="shared" si="149"/>
        <v>0</v>
      </c>
      <c r="W120" s="215">
        <f t="shared" si="150"/>
        <v>0</v>
      </c>
      <c r="X120" s="215">
        <f t="shared" si="157"/>
        <v>0</v>
      </c>
      <c r="Y120" s="215">
        <f t="shared" si="151"/>
        <v>0</v>
      </c>
      <c r="Z120" s="215">
        <f t="shared" si="151"/>
        <v>0</v>
      </c>
      <c r="AA120" s="215">
        <f t="shared" si="152"/>
        <v>0</v>
      </c>
      <c r="AB120" s="248">
        <f t="shared" si="92"/>
        <v>0</v>
      </c>
    </row>
    <row r="121" spans="1:30" s="50" customFormat="1" ht="19.5" hidden="1" customHeight="1" x14ac:dyDescent="0.2">
      <c r="A121" s="59"/>
      <c r="B121" s="51"/>
      <c r="C121" s="76" t="s">
        <v>122</v>
      </c>
      <c r="D121" s="63">
        <v>0</v>
      </c>
      <c r="E121" s="96">
        <f t="shared" si="153"/>
        <v>0</v>
      </c>
      <c r="F121" s="96">
        <f t="shared" si="145"/>
        <v>0</v>
      </c>
      <c r="G121" s="96">
        <f t="shared" si="145"/>
        <v>0</v>
      </c>
      <c r="H121" s="96">
        <f t="shared" si="145"/>
        <v>0</v>
      </c>
      <c r="I121" s="96">
        <f t="shared" si="145"/>
        <v>0</v>
      </c>
      <c r="J121" s="96">
        <f t="shared" ref="J121:J156" si="158">SUM(G121:I121)</f>
        <v>0</v>
      </c>
      <c r="K121" s="96">
        <f t="shared" si="145"/>
        <v>0</v>
      </c>
      <c r="L121" s="217">
        <f t="shared" si="145"/>
        <v>0</v>
      </c>
      <c r="M121" s="217">
        <f t="shared" si="146"/>
        <v>0</v>
      </c>
      <c r="N121" s="217">
        <f t="shared" si="146"/>
        <v>0</v>
      </c>
      <c r="O121" s="217">
        <f t="shared" si="154"/>
        <v>0</v>
      </c>
      <c r="P121" s="215">
        <f t="shared" si="155"/>
        <v>0</v>
      </c>
      <c r="Q121" s="215">
        <f t="shared" si="147"/>
        <v>0</v>
      </c>
      <c r="R121" s="215">
        <f t="shared" si="147"/>
        <v>0</v>
      </c>
      <c r="S121" s="215">
        <f t="shared" si="148"/>
        <v>0</v>
      </c>
      <c r="T121" s="215">
        <f t="shared" si="156"/>
        <v>0</v>
      </c>
      <c r="U121" s="215">
        <f t="shared" si="149"/>
        <v>0</v>
      </c>
      <c r="V121" s="215">
        <f t="shared" si="149"/>
        <v>0</v>
      </c>
      <c r="W121" s="215">
        <f t="shared" si="150"/>
        <v>0</v>
      </c>
      <c r="X121" s="215">
        <f t="shared" si="157"/>
        <v>0</v>
      </c>
      <c r="Y121" s="215">
        <f t="shared" si="151"/>
        <v>0</v>
      </c>
      <c r="Z121" s="215">
        <f t="shared" si="151"/>
        <v>0</v>
      </c>
      <c r="AA121" s="215">
        <f t="shared" si="152"/>
        <v>0</v>
      </c>
      <c r="AB121" s="248">
        <f t="shared" si="92"/>
        <v>0</v>
      </c>
    </row>
    <row r="122" spans="1:30" s="50" customFormat="1" ht="19.5" hidden="1" customHeight="1" x14ac:dyDescent="0.2">
      <c r="A122" s="59"/>
      <c r="B122" s="51"/>
      <c r="C122" s="76" t="s">
        <v>125</v>
      </c>
      <c r="D122" s="63">
        <v>0.1</v>
      </c>
      <c r="E122" s="96">
        <f t="shared" si="153"/>
        <v>0.39480000000000004</v>
      </c>
      <c r="F122" s="96">
        <f t="shared" si="145"/>
        <v>0.99350000000000005</v>
      </c>
      <c r="G122" s="96">
        <f t="shared" si="145"/>
        <v>0.29900000000000004</v>
      </c>
      <c r="H122" s="96">
        <f t="shared" si="145"/>
        <v>0.26450000000000001</v>
      </c>
      <c r="I122" s="96">
        <f t="shared" si="145"/>
        <v>0.19925000000000001</v>
      </c>
      <c r="J122" s="96">
        <f t="shared" si="158"/>
        <v>0.76275000000000015</v>
      </c>
      <c r="K122" s="96">
        <f t="shared" si="145"/>
        <v>2.9212499999999997</v>
      </c>
      <c r="L122" s="217">
        <f t="shared" si="145"/>
        <v>0.23224999999999998</v>
      </c>
      <c r="M122" s="217">
        <f t="shared" si="146"/>
        <v>0.21225000000000002</v>
      </c>
      <c r="N122" s="217">
        <f t="shared" si="146"/>
        <v>0.18565000000000001</v>
      </c>
      <c r="O122" s="217">
        <f t="shared" si="154"/>
        <v>0.63014999999999999</v>
      </c>
      <c r="P122" s="215">
        <f t="shared" si="155"/>
        <v>0.29520000000000002</v>
      </c>
      <c r="Q122" s="215">
        <f t="shared" si="147"/>
        <v>0.27610000000000001</v>
      </c>
      <c r="R122" s="215">
        <f t="shared" si="147"/>
        <v>0.29700000000000004</v>
      </c>
      <c r="S122" s="215">
        <f t="shared" si="148"/>
        <v>0.86830000000000007</v>
      </c>
      <c r="T122" s="215">
        <f t="shared" si="156"/>
        <v>0.25274999999999997</v>
      </c>
      <c r="U122" s="215">
        <f t="shared" si="149"/>
        <v>0.27610000000000001</v>
      </c>
      <c r="V122" s="215">
        <f t="shared" si="149"/>
        <v>0.27610000000000001</v>
      </c>
      <c r="W122" s="215">
        <f t="shared" si="150"/>
        <v>0.80495000000000005</v>
      </c>
      <c r="X122" s="215">
        <f t="shared" si="157"/>
        <v>0.27610000000000001</v>
      </c>
      <c r="Y122" s="215">
        <f t="shared" si="151"/>
        <v>0.27610000000000001</v>
      </c>
      <c r="Z122" s="215">
        <f t="shared" si="151"/>
        <v>0.27610000000000001</v>
      </c>
      <c r="AA122" s="215">
        <f t="shared" si="152"/>
        <v>0.82830000000000004</v>
      </c>
      <c r="AB122" s="248">
        <f t="shared" si="92"/>
        <v>3.1316999999999999</v>
      </c>
    </row>
    <row r="123" spans="1:30" s="50" customFormat="1" ht="19.5" hidden="1" customHeight="1" x14ac:dyDescent="0.2">
      <c r="A123" s="59"/>
      <c r="B123" s="51"/>
      <c r="C123" s="76" t="s">
        <v>126</v>
      </c>
      <c r="D123" s="63">
        <v>0.1</v>
      </c>
      <c r="E123" s="96">
        <f t="shared" si="153"/>
        <v>0.39480000000000004</v>
      </c>
      <c r="F123" s="96">
        <f t="shared" si="145"/>
        <v>0.99350000000000005</v>
      </c>
      <c r="G123" s="96">
        <f t="shared" si="145"/>
        <v>0.29900000000000004</v>
      </c>
      <c r="H123" s="96">
        <f t="shared" si="145"/>
        <v>0.26450000000000001</v>
      </c>
      <c r="I123" s="96">
        <f t="shared" si="145"/>
        <v>0.19925000000000001</v>
      </c>
      <c r="J123" s="96">
        <f t="shared" si="158"/>
        <v>0.76275000000000015</v>
      </c>
      <c r="K123" s="96">
        <f t="shared" si="145"/>
        <v>2.9212499999999997</v>
      </c>
      <c r="L123" s="217">
        <f t="shared" si="145"/>
        <v>0.23224999999999998</v>
      </c>
      <c r="M123" s="217">
        <f t="shared" si="146"/>
        <v>0.21225000000000002</v>
      </c>
      <c r="N123" s="217">
        <f t="shared" si="146"/>
        <v>0.18565000000000001</v>
      </c>
      <c r="O123" s="217">
        <f t="shared" si="154"/>
        <v>0.63014999999999999</v>
      </c>
      <c r="P123" s="249">
        <f t="shared" si="155"/>
        <v>0.29520000000000002</v>
      </c>
      <c r="Q123" s="249">
        <f t="shared" si="147"/>
        <v>0.27610000000000001</v>
      </c>
      <c r="R123" s="249">
        <f t="shared" si="147"/>
        <v>0.29700000000000004</v>
      </c>
      <c r="S123" s="249">
        <f t="shared" si="148"/>
        <v>0.86830000000000007</v>
      </c>
      <c r="T123" s="249">
        <f t="shared" si="156"/>
        <v>0.25274999999999997</v>
      </c>
      <c r="U123" s="249">
        <f t="shared" si="149"/>
        <v>0.27610000000000001</v>
      </c>
      <c r="V123" s="249">
        <f t="shared" si="149"/>
        <v>0.27610000000000001</v>
      </c>
      <c r="W123" s="249">
        <f t="shared" si="150"/>
        <v>0.80495000000000005</v>
      </c>
      <c r="X123" s="249">
        <f t="shared" si="157"/>
        <v>0.27610000000000001</v>
      </c>
      <c r="Y123" s="249">
        <f t="shared" si="151"/>
        <v>0.27610000000000001</v>
      </c>
      <c r="Z123" s="249">
        <f t="shared" si="151"/>
        <v>0.27610000000000001</v>
      </c>
      <c r="AA123" s="249">
        <f t="shared" si="152"/>
        <v>0.82830000000000004</v>
      </c>
      <c r="AB123" s="248">
        <f t="shared" si="92"/>
        <v>3.1316999999999999</v>
      </c>
    </row>
    <row r="124" spans="1:30" s="50" customFormat="1" ht="19.5" hidden="1" customHeight="1" x14ac:dyDescent="0.2">
      <c r="A124" s="59"/>
      <c r="B124" s="51"/>
      <c r="C124" s="76" t="s">
        <v>127</v>
      </c>
      <c r="D124" s="63">
        <v>0</v>
      </c>
      <c r="E124" s="96">
        <f t="shared" si="153"/>
        <v>0</v>
      </c>
      <c r="F124" s="96">
        <f t="shared" si="145"/>
        <v>0</v>
      </c>
      <c r="G124" s="96">
        <f t="shared" si="145"/>
        <v>0</v>
      </c>
      <c r="H124" s="96">
        <f t="shared" si="145"/>
        <v>0</v>
      </c>
      <c r="I124" s="96">
        <f t="shared" si="145"/>
        <v>0</v>
      </c>
      <c r="J124" s="96">
        <f t="shared" si="158"/>
        <v>0</v>
      </c>
      <c r="K124" s="96">
        <f t="shared" si="145"/>
        <v>0</v>
      </c>
      <c r="L124" s="217">
        <f t="shared" si="145"/>
        <v>0</v>
      </c>
      <c r="M124" s="217">
        <f t="shared" si="146"/>
        <v>0</v>
      </c>
      <c r="N124" s="217">
        <f t="shared" si="146"/>
        <v>0</v>
      </c>
      <c r="O124" s="217">
        <f t="shared" si="154"/>
        <v>0</v>
      </c>
      <c r="P124" s="215">
        <f t="shared" si="155"/>
        <v>0</v>
      </c>
      <c r="Q124" s="215">
        <f t="shared" si="147"/>
        <v>0</v>
      </c>
      <c r="R124" s="215">
        <f t="shared" si="147"/>
        <v>0</v>
      </c>
      <c r="S124" s="215">
        <f t="shared" si="148"/>
        <v>0</v>
      </c>
      <c r="T124" s="215">
        <f t="shared" si="156"/>
        <v>0</v>
      </c>
      <c r="U124" s="215">
        <f t="shared" si="149"/>
        <v>0</v>
      </c>
      <c r="V124" s="215">
        <f t="shared" si="149"/>
        <v>0</v>
      </c>
      <c r="W124" s="215">
        <f t="shared" si="150"/>
        <v>0</v>
      </c>
      <c r="X124" s="215">
        <f t="shared" si="157"/>
        <v>0</v>
      </c>
      <c r="Y124" s="215">
        <f t="shared" si="151"/>
        <v>0</v>
      </c>
      <c r="Z124" s="215">
        <f t="shared" si="151"/>
        <v>0</v>
      </c>
      <c r="AA124" s="215">
        <f t="shared" si="152"/>
        <v>0</v>
      </c>
      <c r="AB124" s="248">
        <f t="shared" si="92"/>
        <v>0</v>
      </c>
    </row>
    <row r="125" spans="1:30" s="61" customFormat="1" ht="19.5" customHeight="1" x14ac:dyDescent="0.2">
      <c r="A125" s="433">
        <v>13</v>
      </c>
      <c r="B125" s="196" t="s">
        <v>57</v>
      </c>
      <c r="C125" s="431" t="s">
        <v>58</v>
      </c>
      <c r="D125" s="423">
        <f>SUM(D126:D134)</f>
        <v>0.99999999999999989</v>
      </c>
      <c r="E125" s="97">
        <f>'1.Danh muc CPHC'!EF21</f>
        <v>2.608889</v>
      </c>
      <c r="F125" s="97">
        <f>'1.Danh muc CPHC'!EG21</f>
        <v>8.8592340000000007</v>
      </c>
      <c r="G125" s="97">
        <f>'1.Danh muc CPHC'!EH21</f>
        <v>6.3623149999999997</v>
      </c>
      <c r="H125" s="97">
        <f>'1.Danh muc CPHC'!EI21</f>
        <v>5.1443890000000003</v>
      </c>
      <c r="I125" s="97">
        <f>'1.Danh muc CPHC'!EJ21</f>
        <v>5.0172759999999998</v>
      </c>
      <c r="J125" s="97">
        <f>'1.Danh muc CPHC'!EK21</f>
        <v>16.523980000000002</v>
      </c>
      <c r="K125" s="97">
        <f>'1.Danh muc CPHC'!EL21</f>
        <v>45.215972000000001</v>
      </c>
      <c r="L125" s="97">
        <v>2.6203699999999999</v>
      </c>
      <c r="M125" s="97">
        <v>2.1097220000000001</v>
      </c>
      <c r="N125" s="97">
        <v>2.8159260000000002</v>
      </c>
      <c r="O125" s="97">
        <f>SUM(L125:N125)</f>
        <v>7.5460180000000001</v>
      </c>
      <c r="P125" s="97">
        <v>2.4485190000000001</v>
      </c>
      <c r="Q125" s="97">
        <v>2.5425930000000001</v>
      </c>
      <c r="R125" s="97">
        <v>2.268796</v>
      </c>
      <c r="S125" s="214">
        <f>SUM(P125:R125)</f>
        <v>7.2599080000000002</v>
      </c>
      <c r="T125" s="97">
        <v>2.7450929999999998</v>
      </c>
      <c r="U125" s="97">
        <v>2.5425930000000001</v>
      </c>
      <c r="V125" s="97">
        <v>2.5425930000000001</v>
      </c>
      <c r="W125" s="214">
        <f>SUM(T125:V125)</f>
        <v>7.830279</v>
      </c>
      <c r="X125" s="97">
        <v>2.5425930000000001</v>
      </c>
      <c r="Y125" s="97">
        <v>2.5425930000000001</v>
      </c>
      <c r="Z125" s="97">
        <v>2.5425930000000001</v>
      </c>
      <c r="AA125" s="214">
        <f>SUM(X125:Z125)</f>
        <v>7.6277790000000003</v>
      </c>
      <c r="AB125" s="214">
        <f t="shared" si="92"/>
        <v>30.263984000000001</v>
      </c>
      <c r="AD125" s="386"/>
    </row>
    <row r="126" spans="1:30" s="50" customFormat="1" ht="19.5" hidden="1" customHeight="1" x14ac:dyDescent="0.2">
      <c r="A126" s="59"/>
      <c r="B126" s="51"/>
      <c r="C126" s="76" t="s">
        <v>113</v>
      </c>
      <c r="D126" s="63">
        <v>0.2</v>
      </c>
      <c r="E126" s="96">
        <f>E$125*$D126</f>
        <v>0.52177780000000007</v>
      </c>
      <c r="F126" s="96">
        <f t="shared" ref="F126:I134" si="159">F$125*$D126</f>
        <v>1.7718468000000003</v>
      </c>
      <c r="G126" s="96">
        <f t="shared" si="159"/>
        <v>1.2724630000000001</v>
      </c>
      <c r="H126" s="96">
        <f t="shared" si="159"/>
        <v>1.0288778000000001</v>
      </c>
      <c r="I126" s="96">
        <f t="shared" si="159"/>
        <v>1.0034552000000001</v>
      </c>
      <c r="J126" s="96">
        <f>SUM(G126:I126)</f>
        <v>3.3047960000000005</v>
      </c>
      <c r="K126" s="96">
        <f>K$125*$D126</f>
        <v>9.0431944000000009</v>
      </c>
      <c r="L126" s="217">
        <f>L$125*$D126</f>
        <v>0.52407400000000004</v>
      </c>
      <c r="M126" s="217">
        <f t="shared" ref="M126:N134" si="160">M$125*$D126</f>
        <v>0.42194440000000005</v>
      </c>
      <c r="N126" s="217">
        <f t="shared" si="160"/>
        <v>0.56318520000000005</v>
      </c>
      <c r="O126" s="217">
        <f t="shared" ref="O126:O134" si="161">SUM(L126:N126)</f>
        <v>1.5092036000000002</v>
      </c>
      <c r="P126" s="215">
        <f>P$125*$D126</f>
        <v>0.48970380000000002</v>
      </c>
      <c r="Q126" s="215">
        <f t="shared" ref="Q126:R134" si="162">Q$125*$D126</f>
        <v>0.50851860000000004</v>
      </c>
      <c r="R126" s="215">
        <f t="shared" si="162"/>
        <v>0.45375920000000003</v>
      </c>
      <c r="S126" s="215">
        <f t="shared" ref="S126:S134" si="163">SUM(P126:R126)</f>
        <v>1.4519816000000001</v>
      </c>
      <c r="T126" s="215">
        <f>T$125*$D126</f>
        <v>0.54901860000000002</v>
      </c>
      <c r="U126" s="215">
        <f t="shared" ref="U126:V134" si="164">U$125*$D126</f>
        <v>0.50851860000000004</v>
      </c>
      <c r="V126" s="215">
        <f t="shared" si="164"/>
        <v>0.50851860000000004</v>
      </c>
      <c r="W126" s="215">
        <f t="shared" ref="W126:W134" si="165">SUM(T126:V126)</f>
        <v>1.5660558</v>
      </c>
      <c r="X126" s="215">
        <f>X$125*$D126</f>
        <v>0.50851860000000004</v>
      </c>
      <c r="Y126" s="215">
        <f t="shared" ref="Y126:Z134" si="166">Y$125*$D126</f>
        <v>0.50851860000000004</v>
      </c>
      <c r="Z126" s="215">
        <f t="shared" si="166"/>
        <v>0.50851860000000004</v>
      </c>
      <c r="AA126" s="215">
        <f t="shared" ref="AA126:AA134" si="167">SUM(X126:Z126)</f>
        <v>1.5255558000000002</v>
      </c>
      <c r="AB126" s="248">
        <f t="shared" si="92"/>
        <v>6.0527968000000003</v>
      </c>
    </row>
    <row r="127" spans="1:30" s="50" customFormat="1" ht="19.5" hidden="1" customHeight="1" x14ac:dyDescent="0.2">
      <c r="A127" s="59"/>
      <c r="B127" s="51"/>
      <c r="C127" s="76" t="s">
        <v>114</v>
      </c>
      <c r="D127" s="63">
        <v>0.2</v>
      </c>
      <c r="E127" s="96">
        <f t="shared" ref="E127:E134" si="168">E$125*$D127</f>
        <v>0.52177780000000007</v>
      </c>
      <c r="F127" s="96">
        <f t="shared" si="159"/>
        <v>1.7718468000000003</v>
      </c>
      <c r="G127" s="96">
        <f t="shared" si="159"/>
        <v>1.2724630000000001</v>
      </c>
      <c r="H127" s="96">
        <f t="shared" si="159"/>
        <v>1.0288778000000001</v>
      </c>
      <c r="I127" s="96">
        <f t="shared" si="159"/>
        <v>1.0034552000000001</v>
      </c>
      <c r="J127" s="96">
        <f t="shared" si="158"/>
        <v>3.3047960000000005</v>
      </c>
      <c r="K127" s="96">
        <f t="shared" ref="K127:T134" si="169">K$125*$D127</f>
        <v>9.0431944000000009</v>
      </c>
      <c r="L127" s="217">
        <f t="shared" si="169"/>
        <v>0.52407400000000004</v>
      </c>
      <c r="M127" s="217">
        <f t="shared" si="160"/>
        <v>0.42194440000000005</v>
      </c>
      <c r="N127" s="217">
        <f t="shared" si="160"/>
        <v>0.56318520000000005</v>
      </c>
      <c r="O127" s="217">
        <f t="shared" si="161"/>
        <v>1.5092036000000002</v>
      </c>
      <c r="P127" s="215">
        <f t="shared" si="169"/>
        <v>0.48970380000000002</v>
      </c>
      <c r="Q127" s="215">
        <f t="shared" si="162"/>
        <v>0.50851860000000004</v>
      </c>
      <c r="R127" s="215">
        <f t="shared" si="162"/>
        <v>0.45375920000000003</v>
      </c>
      <c r="S127" s="215">
        <f t="shared" si="163"/>
        <v>1.4519816000000001</v>
      </c>
      <c r="T127" s="215">
        <f t="shared" si="169"/>
        <v>0.54901860000000002</v>
      </c>
      <c r="U127" s="215">
        <f t="shared" si="164"/>
        <v>0.50851860000000004</v>
      </c>
      <c r="V127" s="215">
        <f t="shared" si="164"/>
        <v>0.50851860000000004</v>
      </c>
      <c r="W127" s="215">
        <f t="shared" si="165"/>
        <v>1.5660558</v>
      </c>
      <c r="X127" s="215">
        <f t="shared" ref="X127:X134" si="170">X$125*$D127</f>
        <v>0.50851860000000004</v>
      </c>
      <c r="Y127" s="215">
        <f t="shared" si="166"/>
        <v>0.50851860000000004</v>
      </c>
      <c r="Z127" s="215">
        <f t="shared" si="166"/>
        <v>0.50851860000000004</v>
      </c>
      <c r="AA127" s="215">
        <f t="shared" si="167"/>
        <v>1.5255558000000002</v>
      </c>
      <c r="AB127" s="248">
        <f t="shared" si="92"/>
        <v>6.0527968000000003</v>
      </c>
    </row>
    <row r="128" spans="1:30" s="50" customFormat="1" ht="19.5" hidden="1" customHeight="1" x14ac:dyDescent="0.2">
      <c r="A128" s="59"/>
      <c r="B128" s="51"/>
      <c r="C128" s="76" t="s">
        <v>117</v>
      </c>
      <c r="D128" s="63">
        <v>0.1</v>
      </c>
      <c r="E128" s="96">
        <f t="shared" si="168"/>
        <v>0.26088890000000003</v>
      </c>
      <c r="F128" s="96">
        <f t="shared" si="159"/>
        <v>0.88592340000000014</v>
      </c>
      <c r="G128" s="96">
        <f t="shared" si="159"/>
        <v>0.63623150000000006</v>
      </c>
      <c r="H128" s="96">
        <f t="shared" si="159"/>
        <v>0.51443890000000003</v>
      </c>
      <c r="I128" s="96">
        <f t="shared" si="159"/>
        <v>0.50172760000000005</v>
      </c>
      <c r="J128" s="96">
        <f t="shared" si="158"/>
        <v>1.6523980000000003</v>
      </c>
      <c r="K128" s="96">
        <f t="shared" si="169"/>
        <v>4.5215972000000004</v>
      </c>
      <c r="L128" s="217">
        <f t="shared" si="169"/>
        <v>0.26203700000000002</v>
      </c>
      <c r="M128" s="217">
        <f t="shared" si="160"/>
        <v>0.21097220000000003</v>
      </c>
      <c r="N128" s="217">
        <f t="shared" si="160"/>
        <v>0.28159260000000003</v>
      </c>
      <c r="O128" s="217">
        <f t="shared" si="161"/>
        <v>0.7546018000000001</v>
      </c>
      <c r="P128" s="215">
        <f t="shared" si="169"/>
        <v>0.24485190000000001</v>
      </c>
      <c r="Q128" s="215">
        <f t="shared" si="162"/>
        <v>0.25425930000000002</v>
      </c>
      <c r="R128" s="215">
        <f t="shared" si="162"/>
        <v>0.22687960000000001</v>
      </c>
      <c r="S128" s="215">
        <f t="shared" si="163"/>
        <v>0.72599080000000005</v>
      </c>
      <c r="T128" s="215">
        <f t="shared" si="169"/>
        <v>0.27450930000000001</v>
      </c>
      <c r="U128" s="215">
        <f t="shared" si="164"/>
        <v>0.25425930000000002</v>
      </c>
      <c r="V128" s="215">
        <f t="shared" si="164"/>
        <v>0.25425930000000002</v>
      </c>
      <c r="W128" s="215">
        <f t="shared" si="165"/>
        <v>0.7830279</v>
      </c>
      <c r="X128" s="215">
        <f t="shared" si="170"/>
        <v>0.25425930000000002</v>
      </c>
      <c r="Y128" s="215">
        <f t="shared" si="166"/>
        <v>0.25425930000000002</v>
      </c>
      <c r="Z128" s="215">
        <f t="shared" si="166"/>
        <v>0.25425930000000002</v>
      </c>
      <c r="AA128" s="215">
        <f t="shared" si="167"/>
        <v>0.76277790000000012</v>
      </c>
      <c r="AB128" s="248">
        <f t="shared" si="92"/>
        <v>3.0263984000000002</v>
      </c>
    </row>
    <row r="129" spans="1:30" s="50" customFormat="1" ht="19.5" hidden="1" customHeight="1" x14ac:dyDescent="0.2">
      <c r="A129" s="59"/>
      <c r="B129" s="51"/>
      <c r="C129" s="76" t="s">
        <v>118</v>
      </c>
      <c r="D129" s="63">
        <v>0.1</v>
      </c>
      <c r="E129" s="96">
        <f t="shared" si="168"/>
        <v>0.26088890000000003</v>
      </c>
      <c r="F129" s="96">
        <f t="shared" si="159"/>
        <v>0.88592340000000014</v>
      </c>
      <c r="G129" s="96">
        <f t="shared" si="159"/>
        <v>0.63623150000000006</v>
      </c>
      <c r="H129" s="96">
        <f t="shared" si="159"/>
        <v>0.51443890000000003</v>
      </c>
      <c r="I129" s="96">
        <f t="shared" si="159"/>
        <v>0.50172760000000005</v>
      </c>
      <c r="J129" s="96">
        <f t="shared" si="158"/>
        <v>1.6523980000000003</v>
      </c>
      <c r="K129" s="96">
        <f t="shared" si="169"/>
        <v>4.5215972000000004</v>
      </c>
      <c r="L129" s="217">
        <f t="shared" si="169"/>
        <v>0.26203700000000002</v>
      </c>
      <c r="M129" s="217">
        <f t="shared" si="160"/>
        <v>0.21097220000000003</v>
      </c>
      <c r="N129" s="217">
        <f t="shared" si="160"/>
        <v>0.28159260000000003</v>
      </c>
      <c r="O129" s="217">
        <f t="shared" si="161"/>
        <v>0.7546018000000001</v>
      </c>
      <c r="P129" s="215">
        <f t="shared" si="169"/>
        <v>0.24485190000000001</v>
      </c>
      <c r="Q129" s="215">
        <f t="shared" si="162"/>
        <v>0.25425930000000002</v>
      </c>
      <c r="R129" s="215">
        <f t="shared" si="162"/>
        <v>0.22687960000000001</v>
      </c>
      <c r="S129" s="215">
        <f t="shared" si="163"/>
        <v>0.72599080000000005</v>
      </c>
      <c r="T129" s="215">
        <f t="shared" si="169"/>
        <v>0.27450930000000001</v>
      </c>
      <c r="U129" s="215">
        <f t="shared" si="164"/>
        <v>0.25425930000000002</v>
      </c>
      <c r="V129" s="215">
        <f t="shared" si="164"/>
        <v>0.25425930000000002</v>
      </c>
      <c r="W129" s="215">
        <f t="shared" si="165"/>
        <v>0.7830279</v>
      </c>
      <c r="X129" s="215">
        <f t="shared" si="170"/>
        <v>0.25425930000000002</v>
      </c>
      <c r="Y129" s="215">
        <f t="shared" si="166"/>
        <v>0.25425930000000002</v>
      </c>
      <c r="Z129" s="215">
        <f t="shared" si="166"/>
        <v>0.25425930000000002</v>
      </c>
      <c r="AA129" s="215">
        <f t="shared" si="167"/>
        <v>0.76277790000000012</v>
      </c>
      <c r="AB129" s="248">
        <f t="shared" si="92"/>
        <v>3.0263984000000002</v>
      </c>
    </row>
    <row r="130" spans="1:30" s="50" customFormat="1" ht="19.5" hidden="1" customHeight="1" x14ac:dyDescent="0.2">
      <c r="A130" s="59"/>
      <c r="B130" s="51"/>
      <c r="C130" s="76" t="s">
        <v>121</v>
      </c>
      <c r="D130" s="63">
        <v>0.09</v>
      </c>
      <c r="E130" s="96">
        <f t="shared" si="168"/>
        <v>0.23480001</v>
      </c>
      <c r="F130" s="96">
        <f t="shared" si="159"/>
        <v>0.79733105999999998</v>
      </c>
      <c r="G130" s="96">
        <f t="shared" si="159"/>
        <v>0.57260834999999999</v>
      </c>
      <c r="H130" s="96">
        <f t="shared" si="159"/>
        <v>0.46299500999999998</v>
      </c>
      <c r="I130" s="96">
        <f t="shared" si="159"/>
        <v>0.45155483999999996</v>
      </c>
      <c r="J130" s="96">
        <f t="shared" si="158"/>
        <v>1.4871582000000001</v>
      </c>
      <c r="K130" s="96">
        <f t="shared" si="169"/>
        <v>4.0694374799999995</v>
      </c>
      <c r="L130" s="217">
        <f t="shared" si="169"/>
        <v>0.23583329999999997</v>
      </c>
      <c r="M130" s="217">
        <f t="shared" si="160"/>
        <v>0.18987498</v>
      </c>
      <c r="N130" s="217">
        <f t="shared" si="160"/>
        <v>0.25343334000000001</v>
      </c>
      <c r="O130" s="217">
        <f t="shared" si="161"/>
        <v>0.67914162</v>
      </c>
      <c r="P130" s="215">
        <f t="shared" si="169"/>
        <v>0.22036670999999999</v>
      </c>
      <c r="Q130" s="215">
        <f t="shared" si="162"/>
        <v>0.22883337000000001</v>
      </c>
      <c r="R130" s="215">
        <f t="shared" si="162"/>
        <v>0.20419164000000001</v>
      </c>
      <c r="S130" s="215">
        <f t="shared" si="163"/>
        <v>0.65339172000000001</v>
      </c>
      <c r="T130" s="215">
        <f t="shared" si="169"/>
        <v>0.24705836999999997</v>
      </c>
      <c r="U130" s="215">
        <f t="shared" si="164"/>
        <v>0.22883337000000001</v>
      </c>
      <c r="V130" s="215">
        <f t="shared" si="164"/>
        <v>0.22883337000000001</v>
      </c>
      <c r="W130" s="215">
        <f t="shared" si="165"/>
        <v>0.70472511000000004</v>
      </c>
      <c r="X130" s="215">
        <f t="shared" si="170"/>
        <v>0.22883337000000001</v>
      </c>
      <c r="Y130" s="215">
        <f t="shared" si="166"/>
        <v>0.22883337000000001</v>
      </c>
      <c r="Z130" s="215">
        <f t="shared" si="166"/>
        <v>0.22883337000000001</v>
      </c>
      <c r="AA130" s="215">
        <f t="shared" si="167"/>
        <v>0.68650011</v>
      </c>
      <c r="AB130" s="248">
        <f t="shared" si="92"/>
        <v>2.7237585600000003</v>
      </c>
    </row>
    <row r="131" spans="1:30" s="50" customFormat="1" ht="19.5" hidden="1" customHeight="1" x14ac:dyDescent="0.2">
      <c r="A131" s="59"/>
      <c r="B131" s="51"/>
      <c r="C131" s="76" t="s">
        <v>122</v>
      </c>
      <c r="D131" s="63">
        <v>0.09</v>
      </c>
      <c r="E131" s="96">
        <f t="shared" si="168"/>
        <v>0.23480001</v>
      </c>
      <c r="F131" s="96">
        <f t="shared" si="159"/>
        <v>0.79733105999999998</v>
      </c>
      <c r="G131" s="96">
        <f t="shared" si="159"/>
        <v>0.57260834999999999</v>
      </c>
      <c r="H131" s="96">
        <f t="shared" si="159"/>
        <v>0.46299500999999998</v>
      </c>
      <c r="I131" s="96">
        <f t="shared" si="159"/>
        <v>0.45155483999999996</v>
      </c>
      <c r="J131" s="96">
        <f t="shared" si="158"/>
        <v>1.4871582000000001</v>
      </c>
      <c r="K131" s="96">
        <f t="shared" si="169"/>
        <v>4.0694374799999995</v>
      </c>
      <c r="L131" s="217">
        <f t="shared" si="169"/>
        <v>0.23583329999999997</v>
      </c>
      <c r="M131" s="217">
        <f t="shared" si="160"/>
        <v>0.18987498</v>
      </c>
      <c r="N131" s="217">
        <f t="shared" si="160"/>
        <v>0.25343334000000001</v>
      </c>
      <c r="O131" s="217">
        <f t="shared" si="161"/>
        <v>0.67914162</v>
      </c>
      <c r="P131" s="215">
        <f t="shared" si="169"/>
        <v>0.22036670999999999</v>
      </c>
      <c r="Q131" s="215">
        <f t="shared" si="162"/>
        <v>0.22883337000000001</v>
      </c>
      <c r="R131" s="215">
        <f t="shared" si="162"/>
        <v>0.20419164000000001</v>
      </c>
      <c r="S131" s="215">
        <f t="shared" si="163"/>
        <v>0.65339172000000001</v>
      </c>
      <c r="T131" s="215">
        <f t="shared" si="169"/>
        <v>0.24705836999999997</v>
      </c>
      <c r="U131" s="215">
        <f t="shared" si="164"/>
        <v>0.22883337000000001</v>
      </c>
      <c r="V131" s="215">
        <f t="shared" si="164"/>
        <v>0.22883337000000001</v>
      </c>
      <c r="W131" s="215">
        <f t="shared" si="165"/>
        <v>0.70472511000000004</v>
      </c>
      <c r="X131" s="215">
        <f t="shared" si="170"/>
        <v>0.22883337000000001</v>
      </c>
      <c r="Y131" s="215">
        <f t="shared" si="166"/>
        <v>0.22883337000000001</v>
      </c>
      <c r="Z131" s="215">
        <f t="shared" si="166"/>
        <v>0.22883337000000001</v>
      </c>
      <c r="AA131" s="215">
        <f t="shared" si="167"/>
        <v>0.68650011</v>
      </c>
      <c r="AB131" s="248">
        <f t="shared" si="92"/>
        <v>2.7237585600000003</v>
      </c>
    </row>
    <row r="132" spans="1:30" s="50" customFormat="1" ht="19.5" hidden="1" customHeight="1" x14ac:dyDescent="0.2">
      <c r="A132" s="59"/>
      <c r="B132" s="51"/>
      <c r="C132" s="76" t="s">
        <v>125</v>
      </c>
      <c r="D132" s="63">
        <v>7.0000000000000007E-2</v>
      </c>
      <c r="E132" s="96">
        <f t="shared" si="168"/>
        <v>0.18262223000000002</v>
      </c>
      <c r="F132" s="96">
        <f t="shared" si="159"/>
        <v>0.62014638000000011</v>
      </c>
      <c r="G132" s="96">
        <f t="shared" si="159"/>
        <v>0.44536205000000001</v>
      </c>
      <c r="H132" s="96">
        <f t="shared" si="159"/>
        <v>0.36010723000000006</v>
      </c>
      <c r="I132" s="96">
        <f t="shared" si="159"/>
        <v>0.35120932000000005</v>
      </c>
      <c r="J132" s="96">
        <f t="shared" si="158"/>
        <v>1.1566786000000002</v>
      </c>
      <c r="K132" s="96">
        <f t="shared" si="169"/>
        <v>3.1651180400000003</v>
      </c>
      <c r="L132" s="217">
        <f t="shared" si="169"/>
        <v>0.1834259</v>
      </c>
      <c r="M132" s="217">
        <f t="shared" si="160"/>
        <v>0.14768054000000003</v>
      </c>
      <c r="N132" s="217">
        <f t="shared" si="160"/>
        <v>0.19711482000000002</v>
      </c>
      <c r="O132" s="217">
        <f t="shared" si="161"/>
        <v>0.52822126000000003</v>
      </c>
      <c r="P132" s="215">
        <f t="shared" si="169"/>
        <v>0.17139633000000001</v>
      </c>
      <c r="Q132" s="215">
        <f t="shared" si="162"/>
        <v>0.17798151000000004</v>
      </c>
      <c r="R132" s="215">
        <f t="shared" si="162"/>
        <v>0.15881572000000002</v>
      </c>
      <c r="S132" s="215">
        <f t="shared" si="163"/>
        <v>0.50819356000000004</v>
      </c>
      <c r="T132" s="215">
        <f t="shared" si="169"/>
        <v>0.19215651</v>
      </c>
      <c r="U132" s="215">
        <f t="shared" si="164"/>
        <v>0.17798151000000004</v>
      </c>
      <c r="V132" s="215">
        <f t="shared" si="164"/>
        <v>0.17798151000000004</v>
      </c>
      <c r="W132" s="215">
        <f t="shared" si="165"/>
        <v>0.54811953000000013</v>
      </c>
      <c r="X132" s="215">
        <f t="shared" si="170"/>
        <v>0.17798151000000004</v>
      </c>
      <c r="Y132" s="215">
        <f t="shared" si="166"/>
        <v>0.17798151000000004</v>
      </c>
      <c r="Z132" s="215">
        <f t="shared" si="166"/>
        <v>0.17798151000000004</v>
      </c>
      <c r="AA132" s="215">
        <f t="shared" si="167"/>
        <v>0.53394453000000008</v>
      </c>
      <c r="AB132" s="248">
        <f t="shared" si="92"/>
        <v>2.1184788800000005</v>
      </c>
    </row>
    <row r="133" spans="1:30" s="50" customFormat="1" ht="19.5" hidden="1" customHeight="1" x14ac:dyDescent="0.2">
      <c r="A133" s="59"/>
      <c r="B133" s="51"/>
      <c r="C133" s="76" t="s">
        <v>126</v>
      </c>
      <c r="D133" s="63">
        <v>7.0000000000000007E-2</v>
      </c>
      <c r="E133" s="96">
        <f t="shared" si="168"/>
        <v>0.18262223000000002</v>
      </c>
      <c r="F133" s="96">
        <f t="shared" si="159"/>
        <v>0.62014638000000011</v>
      </c>
      <c r="G133" s="96">
        <f t="shared" si="159"/>
        <v>0.44536205000000001</v>
      </c>
      <c r="H133" s="96">
        <f t="shared" si="159"/>
        <v>0.36010723000000006</v>
      </c>
      <c r="I133" s="96">
        <f t="shared" si="159"/>
        <v>0.35120932000000005</v>
      </c>
      <c r="J133" s="96">
        <f t="shared" si="158"/>
        <v>1.1566786000000002</v>
      </c>
      <c r="K133" s="96">
        <f t="shared" si="169"/>
        <v>3.1651180400000003</v>
      </c>
      <c r="L133" s="217">
        <f t="shared" si="169"/>
        <v>0.1834259</v>
      </c>
      <c r="M133" s="217">
        <f t="shared" si="160"/>
        <v>0.14768054000000003</v>
      </c>
      <c r="N133" s="217">
        <f t="shared" si="160"/>
        <v>0.19711482000000002</v>
      </c>
      <c r="O133" s="217">
        <f t="shared" si="161"/>
        <v>0.52822126000000003</v>
      </c>
      <c r="P133" s="215">
        <f t="shared" si="169"/>
        <v>0.17139633000000001</v>
      </c>
      <c r="Q133" s="215">
        <f t="shared" si="162"/>
        <v>0.17798151000000004</v>
      </c>
      <c r="R133" s="215">
        <f t="shared" si="162"/>
        <v>0.15881572000000002</v>
      </c>
      <c r="S133" s="215">
        <f t="shared" si="163"/>
        <v>0.50819356000000004</v>
      </c>
      <c r="T133" s="215">
        <f t="shared" si="169"/>
        <v>0.19215651</v>
      </c>
      <c r="U133" s="215">
        <f t="shared" si="164"/>
        <v>0.17798151000000004</v>
      </c>
      <c r="V133" s="215">
        <f t="shared" si="164"/>
        <v>0.17798151000000004</v>
      </c>
      <c r="W133" s="215">
        <f t="shared" si="165"/>
        <v>0.54811953000000013</v>
      </c>
      <c r="X133" s="215">
        <f t="shared" si="170"/>
        <v>0.17798151000000004</v>
      </c>
      <c r="Y133" s="215">
        <f t="shared" si="166"/>
        <v>0.17798151000000004</v>
      </c>
      <c r="Z133" s="215">
        <f t="shared" si="166"/>
        <v>0.17798151000000004</v>
      </c>
      <c r="AA133" s="215">
        <f t="shared" si="167"/>
        <v>0.53394453000000008</v>
      </c>
      <c r="AB133" s="248">
        <f t="shared" ref="AB133:AB196" si="171">AA133+W133+S133+O133</f>
        <v>2.1184788800000005</v>
      </c>
    </row>
    <row r="134" spans="1:30" s="50" customFormat="1" ht="19.5" hidden="1" customHeight="1" x14ac:dyDescent="0.2">
      <c r="A134" s="59"/>
      <c r="B134" s="51"/>
      <c r="C134" s="76" t="s">
        <v>127</v>
      </c>
      <c r="D134" s="63">
        <v>0.08</v>
      </c>
      <c r="E134" s="96">
        <f t="shared" si="168"/>
        <v>0.20871112</v>
      </c>
      <c r="F134" s="96">
        <f t="shared" si="159"/>
        <v>0.70873872000000004</v>
      </c>
      <c r="G134" s="96">
        <f t="shared" si="159"/>
        <v>0.50898520000000003</v>
      </c>
      <c r="H134" s="96">
        <f t="shared" si="159"/>
        <v>0.41155112000000005</v>
      </c>
      <c r="I134" s="96">
        <f t="shared" si="159"/>
        <v>0.40138207999999997</v>
      </c>
      <c r="J134" s="96">
        <f t="shared" si="158"/>
        <v>1.3219183999999999</v>
      </c>
      <c r="K134" s="96">
        <f t="shared" si="169"/>
        <v>3.6172777600000003</v>
      </c>
      <c r="L134" s="217">
        <f t="shared" si="169"/>
        <v>0.2096296</v>
      </c>
      <c r="M134" s="217">
        <f t="shared" si="160"/>
        <v>0.16877776</v>
      </c>
      <c r="N134" s="217">
        <f t="shared" si="160"/>
        <v>0.22527408000000002</v>
      </c>
      <c r="O134" s="217">
        <f t="shared" si="161"/>
        <v>0.60368144000000001</v>
      </c>
      <c r="P134" s="215">
        <f t="shared" si="169"/>
        <v>0.19588152</v>
      </c>
      <c r="Q134" s="215">
        <f t="shared" si="162"/>
        <v>0.20340744000000002</v>
      </c>
      <c r="R134" s="215">
        <f t="shared" si="162"/>
        <v>0.18150368</v>
      </c>
      <c r="S134" s="215">
        <f t="shared" si="163"/>
        <v>0.58079264000000008</v>
      </c>
      <c r="T134" s="215">
        <f t="shared" si="169"/>
        <v>0.21960743999999999</v>
      </c>
      <c r="U134" s="215">
        <f t="shared" si="164"/>
        <v>0.20340744000000002</v>
      </c>
      <c r="V134" s="215">
        <f t="shared" si="164"/>
        <v>0.20340744000000002</v>
      </c>
      <c r="W134" s="215">
        <f t="shared" si="165"/>
        <v>0.62642231999999998</v>
      </c>
      <c r="X134" s="215">
        <f t="shared" si="170"/>
        <v>0.20340744000000002</v>
      </c>
      <c r="Y134" s="215">
        <f t="shared" si="166"/>
        <v>0.20340744000000002</v>
      </c>
      <c r="Z134" s="215">
        <f t="shared" si="166"/>
        <v>0.20340744000000002</v>
      </c>
      <c r="AA134" s="215">
        <f t="shared" si="167"/>
        <v>0.6102223200000001</v>
      </c>
      <c r="AB134" s="248">
        <f t="shared" si="171"/>
        <v>2.4211187200000004</v>
      </c>
    </row>
    <row r="135" spans="1:30" s="61" customFormat="1" ht="19.5" customHeight="1" x14ac:dyDescent="0.2">
      <c r="A135" s="433">
        <v>14</v>
      </c>
      <c r="B135" s="196" t="s">
        <v>59</v>
      </c>
      <c r="C135" s="431" t="s">
        <v>60</v>
      </c>
      <c r="D135" s="423">
        <f>SUM(D136:D144)</f>
        <v>1</v>
      </c>
      <c r="E135" s="97">
        <f>'1.Danh muc CPHC'!EF22</f>
        <v>1.43</v>
      </c>
      <c r="F135" s="97">
        <f>'1.Danh muc CPHC'!EG22</f>
        <v>5.8041</v>
      </c>
      <c r="G135" s="97">
        <f>'1.Danh muc CPHC'!EH22</f>
        <v>1.43</v>
      </c>
      <c r="H135" s="97">
        <f>'1.Danh muc CPHC'!EI22</f>
        <v>1.43</v>
      </c>
      <c r="I135" s="97">
        <f>'1.Danh muc CPHC'!EJ22</f>
        <v>1.43</v>
      </c>
      <c r="J135" s="97">
        <f>'1.Danh muc CPHC'!EK22</f>
        <v>4.29</v>
      </c>
      <c r="K135" s="97">
        <f>'1.Danh muc CPHC'!EL22</f>
        <v>32.394908000000001</v>
      </c>
      <c r="L135" s="97">
        <v>1.32</v>
      </c>
      <c r="M135" s="97">
        <v>1.32</v>
      </c>
      <c r="N135" s="97">
        <v>1.32</v>
      </c>
      <c r="O135" s="97">
        <f>SUM(L135:N135)</f>
        <v>3.96</v>
      </c>
      <c r="P135" s="97">
        <v>1.32</v>
      </c>
      <c r="Q135" s="97">
        <v>1.32</v>
      </c>
      <c r="R135" s="97">
        <v>1.32</v>
      </c>
      <c r="S135" s="214">
        <f>SUM(P135:R135)</f>
        <v>3.96</v>
      </c>
      <c r="T135" s="97">
        <v>1.32</v>
      </c>
      <c r="U135" s="214">
        <v>1.3</v>
      </c>
      <c r="V135" s="214">
        <v>1.3</v>
      </c>
      <c r="W135" s="214">
        <f>SUM(T135:V135)</f>
        <v>3.92</v>
      </c>
      <c r="X135" s="214">
        <v>1.3</v>
      </c>
      <c r="Y135" s="214">
        <v>1.3</v>
      </c>
      <c r="Z135" s="214">
        <v>1.3</v>
      </c>
      <c r="AA135" s="214">
        <f>SUM(X135:Z135)</f>
        <v>3.9000000000000004</v>
      </c>
      <c r="AB135" s="214">
        <f t="shared" si="171"/>
        <v>15.740000000000002</v>
      </c>
      <c r="AD135" s="386"/>
    </row>
    <row r="136" spans="1:30" s="50" customFormat="1" ht="19.5" hidden="1" customHeight="1" x14ac:dyDescent="0.2">
      <c r="A136" s="59"/>
      <c r="B136" s="51"/>
      <c r="C136" s="76" t="s">
        <v>113</v>
      </c>
      <c r="D136" s="63">
        <v>0.25</v>
      </c>
      <c r="E136" s="96">
        <f>E$135*$D136</f>
        <v>0.35749999999999998</v>
      </c>
      <c r="F136" s="96">
        <f t="shared" ref="F136:I144" si="172">F$135*$D136</f>
        <v>1.451025</v>
      </c>
      <c r="G136" s="96">
        <f t="shared" si="172"/>
        <v>0.35749999999999998</v>
      </c>
      <c r="H136" s="96">
        <f t="shared" si="172"/>
        <v>0.35749999999999998</v>
      </c>
      <c r="I136" s="96">
        <f t="shared" si="172"/>
        <v>0.35749999999999998</v>
      </c>
      <c r="J136" s="96">
        <f>SUM(G136:I136)</f>
        <v>1.0725</v>
      </c>
      <c r="K136" s="96">
        <f>K$135*$D136</f>
        <v>8.0987270000000002</v>
      </c>
      <c r="L136" s="217">
        <f>L$135*$D136</f>
        <v>0.33</v>
      </c>
      <c r="M136" s="217">
        <f t="shared" ref="M136:N144" si="173">M$135*$D136</f>
        <v>0.33</v>
      </c>
      <c r="N136" s="217">
        <f t="shared" si="173"/>
        <v>0.33</v>
      </c>
      <c r="O136" s="217">
        <f t="shared" ref="O136:O144" si="174">SUM(L136:N136)</f>
        <v>0.99</v>
      </c>
      <c r="P136" s="215">
        <f>P$135*$D136</f>
        <v>0.33</v>
      </c>
      <c r="Q136" s="215">
        <f t="shared" ref="Q136:R144" si="175">Q$135*$D136</f>
        <v>0.33</v>
      </c>
      <c r="R136" s="215">
        <f t="shared" si="175"/>
        <v>0.33</v>
      </c>
      <c r="S136" s="215">
        <f t="shared" ref="S136:S144" si="176">SUM(P136:R136)</f>
        <v>0.99</v>
      </c>
      <c r="T136" s="215">
        <f>T$135*$D136</f>
        <v>0.33</v>
      </c>
      <c r="U136" s="215">
        <f t="shared" ref="U136:V144" si="177">U$135*$D136</f>
        <v>0.32500000000000001</v>
      </c>
      <c r="V136" s="215">
        <f t="shared" si="177"/>
        <v>0.32500000000000001</v>
      </c>
      <c r="W136" s="215">
        <f t="shared" ref="W136:W144" si="178">SUM(T136:V136)</f>
        <v>0.98</v>
      </c>
      <c r="X136" s="215">
        <f>X$135*$D136</f>
        <v>0.32500000000000001</v>
      </c>
      <c r="Y136" s="215">
        <f t="shared" ref="Y136:Z144" si="179">Y$135*$D136</f>
        <v>0.32500000000000001</v>
      </c>
      <c r="Z136" s="215">
        <f t="shared" si="179"/>
        <v>0.32500000000000001</v>
      </c>
      <c r="AA136" s="215">
        <f t="shared" ref="AA136:AA144" si="180">SUM(X136:Z136)</f>
        <v>0.97500000000000009</v>
      </c>
      <c r="AB136" s="248">
        <f t="shared" si="171"/>
        <v>3.9350000000000005</v>
      </c>
    </row>
    <row r="137" spans="1:30" s="50" customFormat="1" ht="19.5" hidden="1" customHeight="1" x14ac:dyDescent="0.2">
      <c r="A137" s="59"/>
      <c r="B137" s="51"/>
      <c r="C137" s="76" t="s">
        <v>114</v>
      </c>
      <c r="D137" s="63">
        <v>0.25</v>
      </c>
      <c r="E137" s="96">
        <f t="shared" ref="E137:E144" si="181">E$135*$D137</f>
        <v>0.35749999999999998</v>
      </c>
      <c r="F137" s="96">
        <f t="shared" si="172"/>
        <v>1.451025</v>
      </c>
      <c r="G137" s="96">
        <f t="shared" si="172"/>
        <v>0.35749999999999998</v>
      </c>
      <c r="H137" s="96">
        <f t="shared" si="172"/>
        <v>0.35749999999999998</v>
      </c>
      <c r="I137" s="96">
        <f t="shared" si="172"/>
        <v>0.35749999999999998</v>
      </c>
      <c r="J137" s="96">
        <f t="shared" si="158"/>
        <v>1.0725</v>
      </c>
      <c r="K137" s="96">
        <f t="shared" ref="K137:L144" si="182">K$135*$D137</f>
        <v>8.0987270000000002</v>
      </c>
      <c r="L137" s="217">
        <f t="shared" si="182"/>
        <v>0.33</v>
      </c>
      <c r="M137" s="217">
        <f t="shared" si="173"/>
        <v>0.33</v>
      </c>
      <c r="N137" s="217">
        <f t="shared" si="173"/>
        <v>0.33</v>
      </c>
      <c r="O137" s="217">
        <f t="shared" si="174"/>
        <v>0.99</v>
      </c>
      <c r="P137" s="215">
        <f t="shared" ref="P137:P144" si="183">P$135*$D137</f>
        <v>0.33</v>
      </c>
      <c r="Q137" s="215">
        <f t="shared" si="175"/>
        <v>0.33</v>
      </c>
      <c r="R137" s="215">
        <f t="shared" si="175"/>
        <v>0.33</v>
      </c>
      <c r="S137" s="215">
        <f t="shared" si="176"/>
        <v>0.99</v>
      </c>
      <c r="T137" s="215">
        <f t="shared" ref="T137:T144" si="184">T$135*$D137</f>
        <v>0.33</v>
      </c>
      <c r="U137" s="215">
        <f t="shared" si="177"/>
        <v>0.32500000000000001</v>
      </c>
      <c r="V137" s="215">
        <f t="shared" si="177"/>
        <v>0.32500000000000001</v>
      </c>
      <c r="W137" s="215">
        <f t="shared" si="178"/>
        <v>0.98</v>
      </c>
      <c r="X137" s="215">
        <f t="shared" ref="X137:X144" si="185">X$135*$D137</f>
        <v>0.32500000000000001</v>
      </c>
      <c r="Y137" s="215">
        <f t="shared" si="179"/>
        <v>0.32500000000000001</v>
      </c>
      <c r="Z137" s="215">
        <f t="shared" si="179"/>
        <v>0.32500000000000001</v>
      </c>
      <c r="AA137" s="215">
        <f t="shared" si="180"/>
        <v>0.97500000000000009</v>
      </c>
      <c r="AB137" s="248">
        <f t="shared" si="171"/>
        <v>3.9350000000000005</v>
      </c>
    </row>
    <row r="138" spans="1:30" s="50" customFormat="1" ht="19.5" hidden="1" customHeight="1" x14ac:dyDescent="0.2">
      <c r="A138" s="59"/>
      <c r="B138" s="51"/>
      <c r="C138" s="76" t="s">
        <v>117</v>
      </c>
      <c r="D138" s="63">
        <v>0.15</v>
      </c>
      <c r="E138" s="96">
        <f t="shared" si="181"/>
        <v>0.2145</v>
      </c>
      <c r="F138" s="96">
        <f t="shared" si="172"/>
        <v>0.87061500000000003</v>
      </c>
      <c r="G138" s="96">
        <f t="shared" si="172"/>
        <v>0.2145</v>
      </c>
      <c r="H138" s="96">
        <f t="shared" si="172"/>
        <v>0.2145</v>
      </c>
      <c r="I138" s="96">
        <f t="shared" si="172"/>
        <v>0.2145</v>
      </c>
      <c r="J138" s="96">
        <f t="shared" si="158"/>
        <v>0.64349999999999996</v>
      </c>
      <c r="K138" s="96">
        <f t="shared" si="182"/>
        <v>4.8592361999999998</v>
      </c>
      <c r="L138" s="217">
        <f t="shared" si="182"/>
        <v>0.19800000000000001</v>
      </c>
      <c r="M138" s="217">
        <f t="shared" si="173"/>
        <v>0.19800000000000001</v>
      </c>
      <c r="N138" s="217">
        <f t="shared" si="173"/>
        <v>0.19800000000000001</v>
      </c>
      <c r="O138" s="217">
        <f t="shared" si="174"/>
        <v>0.59400000000000008</v>
      </c>
      <c r="P138" s="215">
        <f t="shared" si="183"/>
        <v>0.19800000000000001</v>
      </c>
      <c r="Q138" s="215">
        <f t="shared" si="175"/>
        <v>0.19800000000000001</v>
      </c>
      <c r="R138" s="215">
        <f t="shared" si="175"/>
        <v>0.19800000000000001</v>
      </c>
      <c r="S138" s="215">
        <f t="shared" si="176"/>
        <v>0.59400000000000008</v>
      </c>
      <c r="T138" s="215">
        <f t="shared" si="184"/>
        <v>0.19800000000000001</v>
      </c>
      <c r="U138" s="215">
        <f t="shared" si="177"/>
        <v>0.19500000000000001</v>
      </c>
      <c r="V138" s="215">
        <f t="shared" si="177"/>
        <v>0.19500000000000001</v>
      </c>
      <c r="W138" s="215">
        <f t="shared" si="178"/>
        <v>0.58800000000000008</v>
      </c>
      <c r="X138" s="215">
        <f t="shared" si="185"/>
        <v>0.19500000000000001</v>
      </c>
      <c r="Y138" s="215">
        <f t="shared" si="179"/>
        <v>0.19500000000000001</v>
      </c>
      <c r="Z138" s="215">
        <f t="shared" si="179"/>
        <v>0.19500000000000001</v>
      </c>
      <c r="AA138" s="215">
        <f t="shared" si="180"/>
        <v>0.58499999999999996</v>
      </c>
      <c r="AB138" s="248">
        <f t="shared" si="171"/>
        <v>2.3610000000000002</v>
      </c>
    </row>
    <row r="139" spans="1:30" s="50" customFormat="1" ht="19.5" hidden="1" customHeight="1" x14ac:dyDescent="0.2">
      <c r="A139" s="59"/>
      <c r="B139" s="51"/>
      <c r="C139" s="76" t="s">
        <v>118</v>
      </c>
      <c r="D139" s="63">
        <v>0.15</v>
      </c>
      <c r="E139" s="96">
        <f t="shared" si="181"/>
        <v>0.2145</v>
      </c>
      <c r="F139" s="96">
        <f t="shared" si="172"/>
        <v>0.87061500000000003</v>
      </c>
      <c r="G139" s="96">
        <f t="shared" si="172"/>
        <v>0.2145</v>
      </c>
      <c r="H139" s="96">
        <f t="shared" si="172"/>
        <v>0.2145</v>
      </c>
      <c r="I139" s="96">
        <f t="shared" si="172"/>
        <v>0.2145</v>
      </c>
      <c r="J139" s="96">
        <f t="shared" si="158"/>
        <v>0.64349999999999996</v>
      </c>
      <c r="K139" s="96">
        <f t="shared" si="182"/>
        <v>4.8592361999999998</v>
      </c>
      <c r="L139" s="217">
        <f t="shared" si="182"/>
        <v>0.19800000000000001</v>
      </c>
      <c r="M139" s="217">
        <f t="shared" si="173"/>
        <v>0.19800000000000001</v>
      </c>
      <c r="N139" s="217">
        <f t="shared" si="173"/>
        <v>0.19800000000000001</v>
      </c>
      <c r="O139" s="217">
        <f t="shared" si="174"/>
        <v>0.59400000000000008</v>
      </c>
      <c r="P139" s="215">
        <f t="shared" si="183"/>
        <v>0.19800000000000001</v>
      </c>
      <c r="Q139" s="215">
        <f t="shared" si="175"/>
        <v>0.19800000000000001</v>
      </c>
      <c r="R139" s="215">
        <f t="shared" si="175"/>
        <v>0.19800000000000001</v>
      </c>
      <c r="S139" s="215">
        <f t="shared" si="176"/>
        <v>0.59400000000000008</v>
      </c>
      <c r="T139" s="215">
        <f t="shared" si="184"/>
        <v>0.19800000000000001</v>
      </c>
      <c r="U139" s="215">
        <f t="shared" si="177"/>
        <v>0.19500000000000001</v>
      </c>
      <c r="V139" s="215">
        <f t="shared" si="177"/>
        <v>0.19500000000000001</v>
      </c>
      <c r="W139" s="215">
        <f t="shared" si="178"/>
        <v>0.58800000000000008</v>
      </c>
      <c r="X139" s="215">
        <f t="shared" si="185"/>
        <v>0.19500000000000001</v>
      </c>
      <c r="Y139" s="215">
        <f t="shared" si="179"/>
        <v>0.19500000000000001</v>
      </c>
      <c r="Z139" s="215">
        <f t="shared" si="179"/>
        <v>0.19500000000000001</v>
      </c>
      <c r="AA139" s="215">
        <f t="shared" si="180"/>
        <v>0.58499999999999996</v>
      </c>
      <c r="AB139" s="248">
        <f t="shared" si="171"/>
        <v>2.3610000000000002</v>
      </c>
    </row>
    <row r="140" spans="1:30" s="50" customFormat="1" ht="19.5" hidden="1" customHeight="1" x14ac:dyDescent="0.2">
      <c r="A140" s="59"/>
      <c r="B140" s="51"/>
      <c r="C140" s="76" t="s">
        <v>121</v>
      </c>
      <c r="D140" s="63">
        <v>0</v>
      </c>
      <c r="E140" s="96">
        <f t="shared" si="181"/>
        <v>0</v>
      </c>
      <c r="F140" s="96">
        <f t="shared" si="172"/>
        <v>0</v>
      </c>
      <c r="G140" s="96">
        <f t="shared" si="172"/>
        <v>0</v>
      </c>
      <c r="H140" s="96">
        <f t="shared" si="172"/>
        <v>0</v>
      </c>
      <c r="I140" s="96">
        <f t="shared" si="172"/>
        <v>0</v>
      </c>
      <c r="J140" s="96">
        <f t="shared" si="158"/>
        <v>0</v>
      </c>
      <c r="K140" s="96">
        <f t="shared" si="182"/>
        <v>0</v>
      </c>
      <c r="L140" s="217">
        <f t="shared" si="182"/>
        <v>0</v>
      </c>
      <c r="M140" s="217">
        <f t="shared" si="173"/>
        <v>0</v>
      </c>
      <c r="N140" s="217">
        <f t="shared" si="173"/>
        <v>0</v>
      </c>
      <c r="O140" s="217">
        <f t="shared" si="174"/>
        <v>0</v>
      </c>
      <c r="P140" s="249">
        <f t="shared" si="183"/>
        <v>0</v>
      </c>
      <c r="Q140" s="249">
        <f t="shared" si="175"/>
        <v>0</v>
      </c>
      <c r="R140" s="249">
        <f t="shared" si="175"/>
        <v>0</v>
      </c>
      <c r="S140" s="249">
        <f t="shared" si="176"/>
        <v>0</v>
      </c>
      <c r="T140" s="249">
        <f t="shared" si="184"/>
        <v>0</v>
      </c>
      <c r="U140" s="249">
        <f t="shared" si="177"/>
        <v>0</v>
      </c>
      <c r="V140" s="249">
        <f t="shared" si="177"/>
        <v>0</v>
      </c>
      <c r="W140" s="249">
        <f t="shared" si="178"/>
        <v>0</v>
      </c>
      <c r="X140" s="249">
        <f t="shared" si="185"/>
        <v>0</v>
      </c>
      <c r="Y140" s="249">
        <f t="shared" si="179"/>
        <v>0</v>
      </c>
      <c r="Z140" s="249">
        <f t="shared" si="179"/>
        <v>0</v>
      </c>
      <c r="AA140" s="249">
        <f t="shared" si="180"/>
        <v>0</v>
      </c>
      <c r="AB140" s="248">
        <f t="shared" si="171"/>
        <v>0</v>
      </c>
    </row>
    <row r="141" spans="1:30" s="50" customFormat="1" ht="19.5" hidden="1" customHeight="1" x14ac:dyDescent="0.2">
      <c r="A141" s="59"/>
      <c r="B141" s="51"/>
      <c r="C141" s="76" t="s">
        <v>122</v>
      </c>
      <c r="D141" s="63">
        <v>0</v>
      </c>
      <c r="E141" s="96">
        <f t="shared" si="181"/>
        <v>0</v>
      </c>
      <c r="F141" s="96">
        <f t="shared" si="172"/>
        <v>0</v>
      </c>
      <c r="G141" s="96">
        <f t="shared" si="172"/>
        <v>0</v>
      </c>
      <c r="H141" s="96">
        <f t="shared" si="172"/>
        <v>0</v>
      </c>
      <c r="I141" s="96">
        <f t="shared" si="172"/>
        <v>0</v>
      </c>
      <c r="J141" s="96">
        <f t="shared" si="158"/>
        <v>0</v>
      </c>
      <c r="K141" s="96">
        <f t="shared" si="182"/>
        <v>0</v>
      </c>
      <c r="L141" s="217">
        <f t="shared" si="182"/>
        <v>0</v>
      </c>
      <c r="M141" s="217">
        <f t="shared" si="173"/>
        <v>0</v>
      </c>
      <c r="N141" s="217">
        <f t="shared" si="173"/>
        <v>0</v>
      </c>
      <c r="O141" s="217">
        <f t="shared" si="174"/>
        <v>0</v>
      </c>
      <c r="P141" s="215">
        <f t="shared" si="183"/>
        <v>0</v>
      </c>
      <c r="Q141" s="215">
        <f t="shared" si="175"/>
        <v>0</v>
      </c>
      <c r="R141" s="215">
        <f t="shared" si="175"/>
        <v>0</v>
      </c>
      <c r="S141" s="215">
        <f t="shared" si="176"/>
        <v>0</v>
      </c>
      <c r="T141" s="215">
        <f t="shared" si="184"/>
        <v>0</v>
      </c>
      <c r="U141" s="215">
        <f t="shared" si="177"/>
        <v>0</v>
      </c>
      <c r="V141" s="215">
        <f t="shared" si="177"/>
        <v>0</v>
      </c>
      <c r="W141" s="215">
        <f t="shared" si="178"/>
        <v>0</v>
      </c>
      <c r="X141" s="215">
        <f t="shared" si="185"/>
        <v>0</v>
      </c>
      <c r="Y141" s="215">
        <f t="shared" si="179"/>
        <v>0</v>
      </c>
      <c r="Z141" s="215">
        <f t="shared" si="179"/>
        <v>0</v>
      </c>
      <c r="AA141" s="215">
        <f t="shared" si="180"/>
        <v>0</v>
      </c>
      <c r="AB141" s="248">
        <f t="shared" si="171"/>
        <v>0</v>
      </c>
    </row>
    <row r="142" spans="1:30" s="50" customFormat="1" ht="19.5" hidden="1" customHeight="1" x14ac:dyDescent="0.2">
      <c r="A142" s="59"/>
      <c r="B142" s="51"/>
      <c r="C142" s="76" t="s">
        <v>125</v>
      </c>
      <c r="D142" s="63">
        <v>0.1</v>
      </c>
      <c r="E142" s="96">
        <f t="shared" si="181"/>
        <v>0.14299999999999999</v>
      </c>
      <c r="F142" s="96">
        <f t="shared" si="172"/>
        <v>0.58040999999999998</v>
      </c>
      <c r="G142" s="96">
        <f t="shared" si="172"/>
        <v>0.14299999999999999</v>
      </c>
      <c r="H142" s="96">
        <f t="shared" si="172"/>
        <v>0.14299999999999999</v>
      </c>
      <c r="I142" s="96">
        <f t="shared" si="172"/>
        <v>0.14299999999999999</v>
      </c>
      <c r="J142" s="96">
        <f t="shared" si="158"/>
        <v>0.42899999999999994</v>
      </c>
      <c r="K142" s="96">
        <f t="shared" si="182"/>
        <v>3.2394908000000004</v>
      </c>
      <c r="L142" s="217">
        <f t="shared" si="182"/>
        <v>0.13200000000000001</v>
      </c>
      <c r="M142" s="217">
        <f t="shared" si="173"/>
        <v>0.13200000000000001</v>
      </c>
      <c r="N142" s="217">
        <f t="shared" si="173"/>
        <v>0.13200000000000001</v>
      </c>
      <c r="O142" s="217">
        <f t="shared" si="174"/>
        <v>0.39600000000000002</v>
      </c>
      <c r="P142" s="215">
        <f t="shared" si="183"/>
        <v>0.13200000000000001</v>
      </c>
      <c r="Q142" s="215">
        <f t="shared" si="175"/>
        <v>0.13200000000000001</v>
      </c>
      <c r="R142" s="215">
        <f t="shared" si="175"/>
        <v>0.13200000000000001</v>
      </c>
      <c r="S142" s="215">
        <f t="shared" si="176"/>
        <v>0.39600000000000002</v>
      </c>
      <c r="T142" s="215">
        <f t="shared" si="184"/>
        <v>0.13200000000000001</v>
      </c>
      <c r="U142" s="215">
        <f t="shared" si="177"/>
        <v>0.13</v>
      </c>
      <c r="V142" s="215">
        <f t="shared" si="177"/>
        <v>0.13</v>
      </c>
      <c r="W142" s="215">
        <f t="shared" si="178"/>
        <v>0.39200000000000002</v>
      </c>
      <c r="X142" s="215">
        <f t="shared" si="185"/>
        <v>0.13</v>
      </c>
      <c r="Y142" s="215">
        <f t="shared" si="179"/>
        <v>0.13</v>
      </c>
      <c r="Z142" s="215">
        <f t="shared" si="179"/>
        <v>0.13</v>
      </c>
      <c r="AA142" s="215">
        <f t="shared" si="180"/>
        <v>0.39</v>
      </c>
      <c r="AB142" s="248">
        <f t="shared" si="171"/>
        <v>1.5739999999999998</v>
      </c>
    </row>
    <row r="143" spans="1:30" s="50" customFormat="1" ht="19.5" hidden="1" customHeight="1" x14ac:dyDescent="0.2">
      <c r="A143" s="59"/>
      <c r="B143" s="51"/>
      <c r="C143" s="76" t="s">
        <v>126</v>
      </c>
      <c r="D143" s="63">
        <v>0.1</v>
      </c>
      <c r="E143" s="96">
        <f t="shared" si="181"/>
        <v>0.14299999999999999</v>
      </c>
      <c r="F143" s="96">
        <f t="shared" si="172"/>
        <v>0.58040999999999998</v>
      </c>
      <c r="G143" s="96">
        <f t="shared" si="172"/>
        <v>0.14299999999999999</v>
      </c>
      <c r="H143" s="96">
        <f t="shared" si="172"/>
        <v>0.14299999999999999</v>
      </c>
      <c r="I143" s="96">
        <f t="shared" si="172"/>
        <v>0.14299999999999999</v>
      </c>
      <c r="J143" s="96">
        <f t="shared" si="158"/>
        <v>0.42899999999999994</v>
      </c>
      <c r="K143" s="96">
        <f t="shared" si="182"/>
        <v>3.2394908000000004</v>
      </c>
      <c r="L143" s="217">
        <f t="shared" si="182"/>
        <v>0.13200000000000001</v>
      </c>
      <c r="M143" s="217">
        <f t="shared" si="173"/>
        <v>0.13200000000000001</v>
      </c>
      <c r="N143" s="217">
        <f t="shared" si="173"/>
        <v>0.13200000000000001</v>
      </c>
      <c r="O143" s="217">
        <f t="shared" si="174"/>
        <v>0.39600000000000002</v>
      </c>
      <c r="P143" s="215">
        <f t="shared" si="183"/>
        <v>0.13200000000000001</v>
      </c>
      <c r="Q143" s="215">
        <f t="shared" si="175"/>
        <v>0.13200000000000001</v>
      </c>
      <c r="R143" s="215">
        <f t="shared" si="175"/>
        <v>0.13200000000000001</v>
      </c>
      <c r="S143" s="215">
        <f t="shared" si="176"/>
        <v>0.39600000000000002</v>
      </c>
      <c r="T143" s="215">
        <f t="shared" si="184"/>
        <v>0.13200000000000001</v>
      </c>
      <c r="U143" s="215">
        <f t="shared" si="177"/>
        <v>0.13</v>
      </c>
      <c r="V143" s="215">
        <f t="shared" si="177"/>
        <v>0.13</v>
      </c>
      <c r="W143" s="215">
        <f t="shared" si="178"/>
        <v>0.39200000000000002</v>
      </c>
      <c r="X143" s="215">
        <f t="shared" si="185"/>
        <v>0.13</v>
      </c>
      <c r="Y143" s="215">
        <f t="shared" si="179"/>
        <v>0.13</v>
      </c>
      <c r="Z143" s="215">
        <f t="shared" si="179"/>
        <v>0.13</v>
      </c>
      <c r="AA143" s="215">
        <f t="shared" si="180"/>
        <v>0.39</v>
      </c>
      <c r="AB143" s="248">
        <f t="shared" si="171"/>
        <v>1.5739999999999998</v>
      </c>
    </row>
    <row r="144" spans="1:30" s="50" customFormat="1" ht="19.5" hidden="1" customHeight="1" x14ac:dyDescent="0.2">
      <c r="A144" s="59"/>
      <c r="B144" s="51"/>
      <c r="C144" s="76" t="s">
        <v>127</v>
      </c>
      <c r="D144" s="63">
        <v>0</v>
      </c>
      <c r="E144" s="96">
        <f t="shared" si="181"/>
        <v>0</v>
      </c>
      <c r="F144" s="96">
        <f t="shared" si="172"/>
        <v>0</v>
      </c>
      <c r="G144" s="96">
        <f t="shared" si="172"/>
        <v>0</v>
      </c>
      <c r="H144" s="96">
        <f t="shared" si="172"/>
        <v>0</v>
      </c>
      <c r="I144" s="96">
        <f t="shared" si="172"/>
        <v>0</v>
      </c>
      <c r="J144" s="96">
        <f t="shared" si="158"/>
        <v>0</v>
      </c>
      <c r="K144" s="96">
        <f t="shared" si="182"/>
        <v>0</v>
      </c>
      <c r="L144" s="217">
        <f t="shared" si="182"/>
        <v>0</v>
      </c>
      <c r="M144" s="217">
        <f t="shared" si="173"/>
        <v>0</v>
      </c>
      <c r="N144" s="217">
        <f t="shared" si="173"/>
        <v>0</v>
      </c>
      <c r="O144" s="217">
        <f t="shared" si="174"/>
        <v>0</v>
      </c>
      <c r="P144" s="215">
        <f t="shared" si="183"/>
        <v>0</v>
      </c>
      <c r="Q144" s="215">
        <f t="shared" si="175"/>
        <v>0</v>
      </c>
      <c r="R144" s="215">
        <f t="shared" si="175"/>
        <v>0</v>
      </c>
      <c r="S144" s="215">
        <f t="shared" si="176"/>
        <v>0</v>
      </c>
      <c r="T144" s="215">
        <f t="shared" si="184"/>
        <v>0</v>
      </c>
      <c r="U144" s="215">
        <f t="shared" si="177"/>
        <v>0</v>
      </c>
      <c r="V144" s="215">
        <f t="shared" si="177"/>
        <v>0</v>
      </c>
      <c r="W144" s="215">
        <f t="shared" si="178"/>
        <v>0</v>
      </c>
      <c r="X144" s="215">
        <f t="shared" si="185"/>
        <v>0</v>
      </c>
      <c r="Y144" s="215">
        <f t="shared" si="179"/>
        <v>0</v>
      </c>
      <c r="Z144" s="215">
        <f t="shared" si="179"/>
        <v>0</v>
      </c>
      <c r="AA144" s="215">
        <f t="shared" si="180"/>
        <v>0</v>
      </c>
      <c r="AB144" s="248">
        <f t="shared" si="171"/>
        <v>0</v>
      </c>
    </row>
    <row r="145" spans="1:30" s="61" customFormat="1" ht="19.5" customHeight="1" x14ac:dyDescent="0.2">
      <c r="A145" s="433">
        <v>15</v>
      </c>
      <c r="B145" s="196" t="s">
        <v>61</v>
      </c>
      <c r="C145" s="431" t="s">
        <v>62</v>
      </c>
      <c r="D145" s="423">
        <f>SUM(D146:D154)</f>
        <v>1</v>
      </c>
      <c r="E145" s="97">
        <f>'1.Danh muc CPHC'!EF23</f>
        <v>1.9611080000000001</v>
      </c>
      <c r="F145" s="97">
        <f>'1.Danh muc CPHC'!EG23</f>
        <v>3.9962939999999998</v>
      </c>
      <c r="G145" s="97">
        <f>'1.Danh muc CPHC'!EH23</f>
        <v>3.5709590000000002</v>
      </c>
      <c r="H145" s="97">
        <f>'1.Danh muc CPHC'!EI23</f>
        <v>1.173333</v>
      </c>
      <c r="I145" s="97">
        <f>'1.Danh muc CPHC'!EJ23</f>
        <v>1.152963</v>
      </c>
      <c r="J145" s="97">
        <f>'1.Danh muc CPHC'!EK23</f>
        <v>5.8972549999999995</v>
      </c>
      <c r="K145" s="97">
        <f>'1.Danh muc CPHC'!EL23</f>
        <v>20.753869999999999</v>
      </c>
      <c r="L145" s="97">
        <v>1.2792600000000001</v>
      </c>
      <c r="M145" s="97">
        <v>1.4014819999999999</v>
      </c>
      <c r="N145" s="97">
        <v>1.068981</v>
      </c>
      <c r="O145" s="97">
        <f>SUM(L145:N145)</f>
        <v>3.7497229999999999</v>
      </c>
      <c r="P145" s="97">
        <v>2.6476850000000001</v>
      </c>
      <c r="Q145" s="97">
        <v>2.0874999999999999</v>
      </c>
      <c r="R145" s="97">
        <v>3.7200660000000001</v>
      </c>
      <c r="S145" s="214">
        <f>SUM(P145:R145)</f>
        <v>8.4552510000000005</v>
      </c>
      <c r="T145" s="97">
        <v>3.3082319999999998</v>
      </c>
      <c r="U145" s="214">
        <v>2.5</v>
      </c>
      <c r="V145" s="214">
        <v>2.5</v>
      </c>
      <c r="W145" s="214">
        <f>SUM(T145:V145)</f>
        <v>8.3082320000000003</v>
      </c>
      <c r="X145" s="214">
        <v>2.5</v>
      </c>
      <c r="Y145" s="214">
        <v>2.5</v>
      </c>
      <c r="Z145" s="214">
        <v>2.5</v>
      </c>
      <c r="AA145" s="214">
        <f>SUM(X145:Z145)</f>
        <v>7.5</v>
      </c>
      <c r="AB145" s="214">
        <f t="shared" si="171"/>
        <v>28.013206</v>
      </c>
      <c r="AD145" s="386"/>
    </row>
    <row r="146" spans="1:30" s="50" customFormat="1" ht="19.5" hidden="1" customHeight="1" x14ac:dyDescent="0.2">
      <c r="A146" s="59"/>
      <c r="B146" s="51"/>
      <c r="C146" s="76" t="s">
        <v>113</v>
      </c>
      <c r="D146" s="63">
        <v>0.25</v>
      </c>
      <c r="E146" s="96">
        <f>E$145*$D146</f>
        <v>0.49027700000000002</v>
      </c>
      <c r="F146" s="96">
        <f t="shared" ref="F146:I154" si="186">F$145*$D146</f>
        <v>0.99907349999999995</v>
      </c>
      <c r="G146" s="96">
        <f t="shared" si="186"/>
        <v>0.89273975000000005</v>
      </c>
      <c r="H146" s="96">
        <f t="shared" si="186"/>
        <v>0.29333324999999999</v>
      </c>
      <c r="I146" s="96">
        <f t="shared" si="186"/>
        <v>0.28824074999999999</v>
      </c>
      <c r="J146" s="96">
        <f t="shared" si="158"/>
        <v>1.4743137499999999</v>
      </c>
      <c r="K146" s="96">
        <f t="shared" ref="K146:X154" si="187">K$145*$D146</f>
        <v>5.1884674999999998</v>
      </c>
      <c r="L146" s="217">
        <f>L$145*$D146</f>
        <v>0.31981500000000002</v>
      </c>
      <c r="M146" s="217">
        <f t="shared" ref="M146:N154" si="188">M$145*$D146</f>
        <v>0.35037049999999997</v>
      </c>
      <c r="N146" s="217">
        <f t="shared" si="188"/>
        <v>0.26724524999999999</v>
      </c>
      <c r="O146" s="217">
        <f t="shared" ref="O146:O154" si="189">SUM(L146:N146)</f>
        <v>0.93743074999999998</v>
      </c>
      <c r="P146" s="215">
        <f>P$145*$D146</f>
        <v>0.66192125000000002</v>
      </c>
      <c r="Q146" s="215">
        <f t="shared" ref="Q146:R154" si="190">Q$145*$D146</f>
        <v>0.52187499999999998</v>
      </c>
      <c r="R146" s="215">
        <f t="shared" si="190"/>
        <v>0.93001650000000002</v>
      </c>
      <c r="S146" s="215">
        <f t="shared" ref="S146:S154" si="191">SUM(P146:R146)</f>
        <v>2.1138127500000001</v>
      </c>
      <c r="T146" s="215">
        <f>T$145*$D146</f>
        <v>0.82705799999999996</v>
      </c>
      <c r="U146" s="215">
        <f t="shared" ref="U146:V154" si="192">U$145*$D146</f>
        <v>0.625</v>
      </c>
      <c r="V146" s="215">
        <f t="shared" si="192"/>
        <v>0.625</v>
      </c>
      <c r="W146" s="215">
        <f t="shared" ref="W146:W154" si="193">SUM(T146:V146)</f>
        <v>2.0770580000000001</v>
      </c>
      <c r="X146" s="215">
        <f>X$145*$D146</f>
        <v>0.625</v>
      </c>
      <c r="Y146" s="215">
        <f t="shared" ref="Y146:Z154" si="194">Y$145*$D146</f>
        <v>0.625</v>
      </c>
      <c r="Z146" s="215">
        <f t="shared" si="194"/>
        <v>0.625</v>
      </c>
      <c r="AA146" s="215">
        <f t="shared" ref="AA146:AA154" si="195">SUM(X146:Z146)</f>
        <v>1.875</v>
      </c>
      <c r="AB146" s="248">
        <f t="shared" si="171"/>
        <v>7.0033015000000001</v>
      </c>
    </row>
    <row r="147" spans="1:30" s="50" customFormat="1" ht="19.5" hidden="1" customHeight="1" x14ac:dyDescent="0.2">
      <c r="A147" s="59"/>
      <c r="B147" s="51"/>
      <c r="C147" s="76" t="s">
        <v>114</v>
      </c>
      <c r="D147" s="63">
        <v>0.25</v>
      </c>
      <c r="E147" s="96">
        <f t="shared" ref="E147:E154" si="196">E$145*$D147</f>
        <v>0.49027700000000002</v>
      </c>
      <c r="F147" s="96">
        <f t="shared" si="186"/>
        <v>0.99907349999999995</v>
      </c>
      <c r="G147" s="96">
        <f t="shared" si="186"/>
        <v>0.89273975000000005</v>
      </c>
      <c r="H147" s="96">
        <f t="shared" si="186"/>
        <v>0.29333324999999999</v>
      </c>
      <c r="I147" s="96">
        <f t="shared" si="186"/>
        <v>0.28824074999999999</v>
      </c>
      <c r="J147" s="96">
        <f t="shared" si="158"/>
        <v>1.4743137499999999</v>
      </c>
      <c r="K147" s="96">
        <f t="shared" si="187"/>
        <v>5.1884674999999998</v>
      </c>
      <c r="L147" s="217">
        <f t="shared" si="187"/>
        <v>0.31981500000000002</v>
      </c>
      <c r="M147" s="217">
        <f t="shared" si="188"/>
        <v>0.35037049999999997</v>
      </c>
      <c r="N147" s="217">
        <f t="shared" si="188"/>
        <v>0.26724524999999999</v>
      </c>
      <c r="O147" s="217">
        <f t="shared" si="189"/>
        <v>0.93743074999999998</v>
      </c>
      <c r="P147" s="215">
        <f t="shared" si="187"/>
        <v>0.66192125000000002</v>
      </c>
      <c r="Q147" s="215">
        <f t="shared" si="190"/>
        <v>0.52187499999999998</v>
      </c>
      <c r="R147" s="215">
        <f t="shared" si="190"/>
        <v>0.93001650000000002</v>
      </c>
      <c r="S147" s="215">
        <f t="shared" si="191"/>
        <v>2.1138127500000001</v>
      </c>
      <c r="T147" s="215">
        <f t="shared" si="187"/>
        <v>0.82705799999999996</v>
      </c>
      <c r="U147" s="215">
        <f t="shared" si="192"/>
        <v>0.625</v>
      </c>
      <c r="V147" s="215">
        <f t="shared" si="192"/>
        <v>0.625</v>
      </c>
      <c r="W147" s="215">
        <f t="shared" si="193"/>
        <v>2.0770580000000001</v>
      </c>
      <c r="X147" s="215">
        <f t="shared" si="187"/>
        <v>0.625</v>
      </c>
      <c r="Y147" s="215">
        <f t="shared" si="194"/>
        <v>0.625</v>
      </c>
      <c r="Z147" s="215">
        <f t="shared" si="194"/>
        <v>0.625</v>
      </c>
      <c r="AA147" s="215">
        <f t="shared" si="195"/>
        <v>1.875</v>
      </c>
      <c r="AB147" s="248">
        <f t="shared" si="171"/>
        <v>7.0033015000000001</v>
      </c>
    </row>
    <row r="148" spans="1:30" s="50" customFormat="1" ht="19.5" hidden="1" customHeight="1" x14ac:dyDescent="0.2">
      <c r="A148" s="59"/>
      <c r="B148" s="51"/>
      <c r="C148" s="76" t="s">
        <v>117</v>
      </c>
      <c r="D148" s="63">
        <v>0.15</v>
      </c>
      <c r="E148" s="96">
        <f t="shared" si="196"/>
        <v>0.29416619999999999</v>
      </c>
      <c r="F148" s="96">
        <f t="shared" si="186"/>
        <v>0.59944409999999992</v>
      </c>
      <c r="G148" s="96">
        <f t="shared" si="186"/>
        <v>0.53564385000000003</v>
      </c>
      <c r="H148" s="96">
        <f t="shared" si="186"/>
        <v>0.17599994999999999</v>
      </c>
      <c r="I148" s="96">
        <f t="shared" si="186"/>
        <v>0.17294445</v>
      </c>
      <c r="J148" s="96">
        <f t="shared" si="158"/>
        <v>0.88458825000000008</v>
      </c>
      <c r="K148" s="96">
        <f t="shared" si="187"/>
        <v>3.1130804999999997</v>
      </c>
      <c r="L148" s="217">
        <f t="shared" si="187"/>
        <v>0.191889</v>
      </c>
      <c r="M148" s="217">
        <f t="shared" si="188"/>
        <v>0.21022229999999997</v>
      </c>
      <c r="N148" s="217">
        <f t="shared" si="188"/>
        <v>0.16034714999999999</v>
      </c>
      <c r="O148" s="217">
        <f t="shared" si="189"/>
        <v>0.56245844999999994</v>
      </c>
      <c r="P148" s="215">
        <f t="shared" si="187"/>
        <v>0.39715275</v>
      </c>
      <c r="Q148" s="215">
        <f t="shared" si="190"/>
        <v>0.31312499999999999</v>
      </c>
      <c r="R148" s="215">
        <f t="shared" si="190"/>
        <v>0.55800989999999995</v>
      </c>
      <c r="S148" s="215">
        <f t="shared" si="191"/>
        <v>1.26828765</v>
      </c>
      <c r="T148" s="215">
        <f t="shared" si="187"/>
        <v>0.49623479999999998</v>
      </c>
      <c r="U148" s="215">
        <f t="shared" si="192"/>
        <v>0.375</v>
      </c>
      <c r="V148" s="215">
        <f t="shared" si="192"/>
        <v>0.375</v>
      </c>
      <c r="W148" s="215">
        <f t="shared" si="193"/>
        <v>1.2462347999999999</v>
      </c>
      <c r="X148" s="215">
        <f t="shared" si="187"/>
        <v>0.375</v>
      </c>
      <c r="Y148" s="215">
        <f t="shared" si="194"/>
        <v>0.375</v>
      </c>
      <c r="Z148" s="215">
        <f t="shared" si="194"/>
        <v>0.375</v>
      </c>
      <c r="AA148" s="215">
        <f t="shared" si="195"/>
        <v>1.125</v>
      </c>
      <c r="AB148" s="248">
        <f t="shared" si="171"/>
        <v>4.2019808999999997</v>
      </c>
    </row>
    <row r="149" spans="1:30" s="50" customFormat="1" ht="19.5" hidden="1" customHeight="1" x14ac:dyDescent="0.2">
      <c r="A149" s="59"/>
      <c r="B149" s="51"/>
      <c r="C149" s="76" t="s">
        <v>118</v>
      </c>
      <c r="D149" s="63">
        <v>0.15</v>
      </c>
      <c r="E149" s="96">
        <f t="shared" si="196"/>
        <v>0.29416619999999999</v>
      </c>
      <c r="F149" s="96">
        <f t="shared" si="186"/>
        <v>0.59944409999999992</v>
      </c>
      <c r="G149" s="96">
        <f t="shared" si="186"/>
        <v>0.53564385000000003</v>
      </c>
      <c r="H149" s="96">
        <f t="shared" si="186"/>
        <v>0.17599994999999999</v>
      </c>
      <c r="I149" s="96">
        <f t="shared" si="186"/>
        <v>0.17294445</v>
      </c>
      <c r="J149" s="96">
        <f t="shared" si="158"/>
        <v>0.88458825000000008</v>
      </c>
      <c r="K149" s="96">
        <f t="shared" si="187"/>
        <v>3.1130804999999997</v>
      </c>
      <c r="L149" s="217">
        <f t="shared" si="187"/>
        <v>0.191889</v>
      </c>
      <c r="M149" s="217">
        <f t="shared" si="188"/>
        <v>0.21022229999999997</v>
      </c>
      <c r="N149" s="217">
        <f t="shared" si="188"/>
        <v>0.16034714999999999</v>
      </c>
      <c r="O149" s="217">
        <f t="shared" si="189"/>
        <v>0.56245844999999994</v>
      </c>
      <c r="P149" s="215">
        <f t="shared" si="187"/>
        <v>0.39715275</v>
      </c>
      <c r="Q149" s="215">
        <f t="shared" si="190"/>
        <v>0.31312499999999999</v>
      </c>
      <c r="R149" s="215">
        <f t="shared" si="190"/>
        <v>0.55800989999999995</v>
      </c>
      <c r="S149" s="215">
        <f t="shared" si="191"/>
        <v>1.26828765</v>
      </c>
      <c r="T149" s="215">
        <f t="shared" si="187"/>
        <v>0.49623479999999998</v>
      </c>
      <c r="U149" s="215">
        <f t="shared" si="192"/>
        <v>0.375</v>
      </c>
      <c r="V149" s="215">
        <f t="shared" si="192"/>
        <v>0.375</v>
      </c>
      <c r="W149" s="215">
        <f t="shared" si="193"/>
        <v>1.2462347999999999</v>
      </c>
      <c r="X149" s="215">
        <f t="shared" si="187"/>
        <v>0.375</v>
      </c>
      <c r="Y149" s="215">
        <f t="shared" si="194"/>
        <v>0.375</v>
      </c>
      <c r="Z149" s="215">
        <f t="shared" si="194"/>
        <v>0.375</v>
      </c>
      <c r="AA149" s="215">
        <f t="shared" si="195"/>
        <v>1.125</v>
      </c>
      <c r="AB149" s="248">
        <f t="shared" si="171"/>
        <v>4.2019808999999997</v>
      </c>
    </row>
    <row r="150" spans="1:30" s="50" customFormat="1" ht="19.5" hidden="1" customHeight="1" x14ac:dyDescent="0.2">
      <c r="A150" s="59"/>
      <c r="B150" s="51"/>
      <c r="C150" s="76" t="s">
        <v>121</v>
      </c>
      <c r="D150" s="63">
        <v>0</v>
      </c>
      <c r="E150" s="96">
        <f t="shared" si="196"/>
        <v>0</v>
      </c>
      <c r="F150" s="96">
        <f t="shared" si="186"/>
        <v>0</v>
      </c>
      <c r="G150" s="96">
        <f t="shared" si="186"/>
        <v>0</v>
      </c>
      <c r="H150" s="96">
        <f t="shared" si="186"/>
        <v>0</v>
      </c>
      <c r="I150" s="96">
        <f t="shared" si="186"/>
        <v>0</v>
      </c>
      <c r="J150" s="96">
        <f t="shared" si="158"/>
        <v>0</v>
      </c>
      <c r="K150" s="96">
        <f t="shared" si="187"/>
        <v>0</v>
      </c>
      <c r="L150" s="217">
        <f t="shared" si="187"/>
        <v>0</v>
      </c>
      <c r="M150" s="217">
        <f t="shared" si="188"/>
        <v>0</v>
      </c>
      <c r="N150" s="217">
        <f t="shared" si="188"/>
        <v>0</v>
      </c>
      <c r="O150" s="217">
        <f t="shared" si="189"/>
        <v>0</v>
      </c>
      <c r="P150" s="215">
        <f t="shared" si="187"/>
        <v>0</v>
      </c>
      <c r="Q150" s="215">
        <f t="shared" si="190"/>
        <v>0</v>
      </c>
      <c r="R150" s="215">
        <f t="shared" si="190"/>
        <v>0</v>
      </c>
      <c r="S150" s="215">
        <f t="shared" si="191"/>
        <v>0</v>
      </c>
      <c r="T150" s="215">
        <f t="shared" si="187"/>
        <v>0</v>
      </c>
      <c r="U150" s="215">
        <f t="shared" si="192"/>
        <v>0</v>
      </c>
      <c r="V150" s="215">
        <f t="shared" si="192"/>
        <v>0</v>
      </c>
      <c r="W150" s="215">
        <f t="shared" si="193"/>
        <v>0</v>
      </c>
      <c r="X150" s="215">
        <f t="shared" si="187"/>
        <v>0</v>
      </c>
      <c r="Y150" s="215">
        <f t="shared" si="194"/>
        <v>0</v>
      </c>
      <c r="Z150" s="215">
        <f t="shared" si="194"/>
        <v>0</v>
      </c>
      <c r="AA150" s="215">
        <f t="shared" si="195"/>
        <v>0</v>
      </c>
      <c r="AB150" s="248">
        <f t="shared" si="171"/>
        <v>0</v>
      </c>
    </row>
    <row r="151" spans="1:30" s="50" customFormat="1" ht="19.5" hidden="1" customHeight="1" x14ac:dyDescent="0.2">
      <c r="A151" s="59"/>
      <c r="B151" s="51"/>
      <c r="C151" s="76" t="s">
        <v>122</v>
      </c>
      <c r="D151" s="63">
        <v>0</v>
      </c>
      <c r="E151" s="96">
        <f t="shared" si="196"/>
        <v>0</v>
      </c>
      <c r="F151" s="96">
        <f t="shared" si="186"/>
        <v>0</v>
      </c>
      <c r="G151" s="96">
        <f t="shared" si="186"/>
        <v>0</v>
      </c>
      <c r="H151" s="96">
        <f t="shared" si="186"/>
        <v>0</v>
      </c>
      <c r="I151" s="96">
        <f t="shared" si="186"/>
        <v>0</v>
      </c>
      <c r="J151" s="96">
        <f t="shared" si="158"/>
        <v>0</v>
      </c>
      <c r="K151" s="96">
        <f t="shared" si="187"/>
        <v>0</v>
      </c>
      <c r="L151" s="217">
        <f t="shared" si="187"/>
        <v>0</v>
      </c>
      <c r="M151" s="217">
        <f t="shared" si="188"/>
        <v>0</v>
      </c>
      <c r="N151" s="217">
        <f t="shared" si="188"/>
        <v>0</v>
      </c>
      <c r="O151" s="217">
        <f t="shared" si="189"/>
        <v>0</v>
      </c>
      <c r="P151" s="215">
        <f t="shared" si="187"/>
        <v>0</v>
      </c>
      <c r="Q151" s="215">
        <f t="shared" si="190"/>
        <v>0</v>
      </c>
      <c r="R151" s="215">
        <f t="shared" si="190"/>
        <v>0</v>
      </c>
      <c r="S151" s="215">
        <f t="shared" si="191"/>
        <v>0</v>
      </c>
      <c r="T151" s="215">
        <f t="shared" si="187"/>
        <v>0</v>
      </c>
      <c r="U151" s="215">
        <f t="shared" si="192"/>
        <v>0</v>
      </c>
      <c r="V151" s="215">
        <f t="shared" si="192"/>
        <v>0</v>
      </c>
      <c r="W151" s="215">
        <f t="shared" si="193"/>
        <v>0</v>
      </c>
      <c r="X151" s="215">
        <f t="shared" si="187"/>
        <v>0</v>
      </c>
      <c r="Y151" s="215">
        <f t="shared" si="194"/>
        <v>0</v>
      </c>
      <c r="Z151" s="215">
        <f t="shared" si="194"/>
        <v>0</v>
      </c>
      <c r="AA151" s="215">
        <f t="shared" si="195"/>
        <v>0</v>
      </c>
      <c r="AB151" s="248">
        <f t="shared" si="171"/>
        <v>0</v>
      </c>
    </row>
    <row r="152" spans="1:30" s="50" customFormat="1" ht="19.5" hidden="1" customHeight="1" x14ac:dyDescent="0.2">
      <c r="A152" s="59"/>
      <c r="B152" s="51"/>
      <c r="C152" s="76" t="s">
        <v>125</v>
      </c>
      <c r="D152" s="63">
        <v>0.15</v>
      </c>
      <c r="E152" s="96">
        <f t="shared" si="196"/>
        <v>0.29416619999999999</v>
      </c>
      <c r="F152" s="96">
        <f t="shared" si="186"/>
        <v>0.59944409999999992</v>
      </c>
      <c r="G152" s="96">
        <f t="shared" si="186"/>
        <v>0.53564385000000003</v>
      </c>
      <c r="H152" s="96">
        <f t="shared" si="186"/>
        <v>0.17599994999999999</v>
      </c>
      <c r="I152" s="96">
        <f t="shared" si="186"/>
        <v>0.17294445</v>
      </c>
      <c r="J152" s="96">
        <f>SUM(G152:I152)</f>
        <v>0.88458825000000008</v>
      </c>
      <c r="K152" s="96">
        <f t="shared" si="187"/>
        <v>3.1130804999999997</v>
      </c>
      <c r="L152" s="217">
        <f t="shared" si="187"/>
        <v>0.191889</v>
      </c>
      <c r="M152" s="217">
        <f t="shared" si="188"/>
        <v>0.21022229999999997</v>
      </c>
      <c r="N152" s="217">
        <f t="shared" si="188"/>
        <v>0.16034714999999999</v>
      </c>
      <c r="O152" s="217">
        <f t="shared" si="189"/>
        <v>0.56245844999999994</v>
      </c>
      <c r="P152" s="215">
        <f t="shared" si="187"/>
        <v>0.39715275</v>
      </c>
      <c r="Q152" s="215">
        <f t="shared" si="190"/>
        <v>0.31312499999999999</v>
      </c>
      <c r="R152" s="215">
        <f t="shared" si="190"/>
        <v>0.55800989999999995</v>
      </c>
      <c r="S152" s="215">
        <f t="shared" si="191"/>
        <v>1.26828765</v>
      </c>
      <c r="T152" s="215">
        <f t="shared" si="187"/>
        <v>0.49623479999999998</v>
      </c>
      <c r="U152" s="215">
        <f t="shared" si="192"/>
        <v>0.375</v>
      </c>
      <c r="V152" s="215">
        <f t="shared" si="192"/>
        <v>0.375</v>
      </c>
      <c r="W152" s="215">
        <f t="shared" si="193"/>
        <v>1.2462347999999999</v>
      </c>
      <c r="X152" s="215">
        <f t="shared" si="187"/>
        <v>0.375</v>
      </c>
      <c r="Y152" s="215">
        <f t="shared" si="194"/>
        <v>0.375</v>
      </c>
      <c r="Z152" s="215">
        <f t="shared" si="194"/>
        <v>0.375</v>
      </c>
      <c r="AA152" s="215">
        <f t="shared" si="195"/>
        <v>1.125</v>
      </c>
      <c r="AB152" s="248">
        <f t="shared" si="171"/>
        <v>4.2019808999999997</v>
      </c>
    </row>
    <row r="153" spans="1:30" s="50" customFormat="1" ht="19.5" hidden="1" customHeight="1" x14ac:dyDescent="0.2">
      <c r="A153" s="59"/>
      <c r="B153" s="51"/>
      <c r="C153" s="76" t="s">
        <v>126</v>
      </c>
      <c r="D153" s="63">
        <v>0.05</v>
      </c>
      <c r="E153" s="96">
        <f t="shared" si="196"/>
        <v>9.8055400000000015E-2</v>
      </c>
      <c r="F153" s="96">
        <f t="shared" si="186"/>
        <v>0.19981470000000001</v>
      </c>
      <c r="G153" s="96">
        <f t="shared" si="186"/>
        <v>0.17854795000000001</v>
      </c>
      <c r="H153" s="96">
        <f t="shared" si="186"/>
        <v>5.8666650000000001E-2</v>
      </c>
      <c r="I153" s="96">
        <f t="shared" si="186"/>
        <v>5.7648150000000002E-2</v>
      </c>
      <c r="J153" s="96">
        <f t="shared" si="158"/>
        <v>0.29486275000000001</v>
      </c>
      <c r="K153" s="96">
        <f t="shared" si="187"/>
        <v>1.0376935</v>
      </c>
      <c r="L153" s="217">
        <f t="shared" si="187"/>
        <v>6.3963000000000006E-2</v>
      </c>
      <c r="M153" s="217">
        <f t="shared" si="188"/>
        <v>7.00741E-2</v>
      </c>
      <c r="N153" s="217">
        <f t="shared" si="188"/>
        <v>5.3449049999999998E-2</v>
      </c>
      <c r="O153" s="217">
        <f t="shared" si="189"/>
        <v>0.18748615000000002</v>
      </c>
      <c r="P153" s="215">
        <f t="shared" si="187"/>
        <v>0.13238425000000001</v>
      </c>
      <c r="Q153" s="215">
        <f t="shared" si="190"/>
        <v>0.104375</v>
      </c>
      <c r="R153" s="215">
        <f t="shared" si="190"/>
        <v>0.18600330000000001</v>
      </c>
      <c r="S153" s="215">
        <f t="shared" si="191"/>
        <v>0.42276255000000001</v>
      </c>
      <c r="T153" s="215">
        <f t="shared" si="187"/>
        <v>0.16541159999999999</v>
      </c>
      <c r="U153" s="215">
        <f t="shared" si="192"/>
        <v>0.125</v>
      </c>
      <c r="V153" s="215">
        <f t="shared" si="192"/>
        <v>0.125</v>
      </c>
      <c r="W153" s="215">
        <f t="shared" si="193"/>
        <v>0.41541159999999999</v>
      </c>
      <c r="X153" s="215">
        <f t="shared" si="187"/>
        <v>0.125</v>
      </c>
      <c r="Y153" s="215">
        <f t="shared" si="194"/>
        <v>0.125</v>
      </c>
      <c r="Z153" s="215">
        <f t="shared" si="194"/>
        <v>0.125</v>
      </c>
      <c r="AA153" s="215">
        <f t="shared" si="195"/>
        <v>0.375</v>
      </c>
      <c r="AB153" s="248">
        <f t="shared" si="171"/>
        <v>1.4006603</v>
      </c>
    </row>
    <row r="154" spans="1:30" s="50" customFormat="1" ht="19.5" hidden="1" customHeight="1" x14ac:dyDescent="0.2">
      <c r="A154" s="59"/>
      <c r="B154" s="51"/>
      <c r="C154" s="76" t="s">
        <v>127</v>
      </c>
      <c r="D154" s="63">
        <v>0</v>
      </c>
      <c r="E154" s="96">
        <f t="shared" si="196"/>
        <v>0</v>
      </c>
      <c r="F154" s="96">
        <f t="shared" si="186"/>
        <v>0</v>
      </c>
      <c r="G154" s="96">
        <f t="shared" si="186"/>
        <v>0</v>
      </c>
      <c r="H154" s="96">
        <f t="shared" si="186"/>
        <v>0</v>
      </c>
      <c r="I154" s="96">
        <f t="shared" si="186"/>
        <v>0</v>
      </c>
      <c r="J154" s="96">
        <f t="shared" si="158"/>
        <v>0</v>
      </c>
      <c r="K154" s="96">
        <f t="shared" si="187"/>
        <v>0</v>
      </c>
      <c r="L154" s="217">
        <f t="shared" si="187"/>
        <v>0</v>
      </c>
      <c r="M154" s="217">
        <f t="shared" si="188"/>
        <v>0</v>
      </c>
      <c r="N154" s="217">
        <f t="shared" si="188"/>
        <v>0</v>
      </c>
      <c r="O154" s="217">
        <f t="shared" si="189"/>
        <v>0</v>
      </c>
      <c r="P154" s="215">
        <f t="shared" si="187"/>
        <v>0</v>
      </c>
      <c r="Q154" s="215">
        <f t="shared" si="190"/>
        <v>0</v>
      </c>
      <c r="R154" s="215">
        <f t="shared" si="190"/>
        <v>0</v>
      </c>
      <c r="S154" s="215">
        <f t="shared" si="191"/>
        <v>0</v>
      </c>
      <c r="T154" s="215">
        <f t="shared" si="187"/>
        <v>0</v>
      </c>
      <c r="U154" s="215">
        <f t="shared" si="192"/>
        <v>0</v>
      </c>
      <c r="V154" s="215">
        <f t="shared" si="192"/>
        <v>0</v>
      </c>
      <c r="W154" s="215">
        <f t="shared" si="193"/>
        <v>0</v>
      </c>
      <c r="X154" s="215">
        <f t="shared" si="187"/>
        <v>0</v>
      </c>
      <c r="Y154" s="215">
        <f t="shared" si="194"/>
        <v>0</v>
      </c>
      <c r="Z154" s="215">
        <f t="shared" si="194"/>
        <v>0</v>
      </c>
      <c r="AA154" s="215">
        <f t="shared" si="195"/>
        <v>0</v>
      </c>
      <c r="AB154" s="248">
        <f t="shared" si="171"/>
        <v>0</v>
      </c>
    </row>
    <row r="155" spans="1:30" s="62" customFormat="1" ht="19.5" customHeight="1" x14ac:dyDescent="0.2">
      <c r="A155" s="434">
        <v>16</v>
      </c>
      <c r="B155" s="425" t="s">
        <v>63</v>
      </c>
      <c r="C155" s="426" t="s">
        <v>64</v>
      </c>
      <c r="D155" s="423">
        <f>SUM(D156:D164)</f>
        <v>1</v>
      </c>
      <c r="E155" s="97">
        <f>'1.Danh muc CPHC'!EF24</f>
        <v>0</v>
      </c>
      <c r="F155" s="97">
        <f>'1.Danh muc CPHC'!EG24</f>
        <v>0</v>
      </c>
      <c r="G155" s="97">
        <f>'1.Danh muc CPHC'!EH24</f>
        <v>0</v>
      </c>
      <c r="H155" s="97">
        <f>'1.Danh muc CPHC'!EI24</f>
        <v>0</v>
      </c>
      <c r="I155" s="97">
        <f>'1.Danh muc CPHC'!EJ24</f>
        <v>0</v>
      </c>
      <c r="J155" s="97">
        <f>'1.Danh muc CPHC'!EK24</f>
        <v>0</v>
      </c>
      <c r="K155" s="97">
        <f>'1.Danh muc CPHC'!EL24</f>
        <v>0</v>
      </c>
      <c r="L155" s="97">
        <v>0</v>
      </c>
      <c r="M155" s="97">
        <v>0</v>
      </c>
      <c r="N155" s="97">
        <v>0</v>
      </c>
      <c r="O155" s="97">
        <f>SUM(L155:N155)</f>
        <v>0</v>
      </c>
      <c r="P155" s="97">
        <v>0</v>
      </c>
      <c r="Q155" s="97">
        <v>0</v>
      </c>
      <c r="R155" s="97">
        <v>0</v>
      </c>
      <c r="S155" s="214">
        <f>SUM(P155:R155)</f>
        <v>0</v>
      </c>
      <c r="T155" s="97">
        <v>0</v>
      </c>
      <c r="U155" s="214">
        <v>0</v>
      </c>
      <c r="V155" s="214">
        <v>0</v>
      </c>
      <c r="W155" s="214">
        <f>SUM(T155:V155)</f>
        <v>0</v>
      </c>
      <c r="X155" s="214">
        <v>0</v>
      </c>
      <c r="Y155" s="214">
        <v>0</v>
      </c>
      <c r="Z155" s="214">
        <v>0</v>
      </c>
      <c r="AA155" s="214">
        <f>SUM(X155:Z155)</f>
        <v>0</v>
      </c>
      <c r="AB155" s="214">
        <f t="shared" si="171"/>
        <v>0</v>
      </c>
      <c r="AD155" s="386"/>
    </row>
    <row r="156" spans="1:30" s="50" customFormat="1" ht="19.5" hidden="1" customHeight="1" x14ac:dyDescent="0.2">
      <c r="A156" s="59"/>
      <c r="B156" s="51"/>
      <c r="C156" s="76" t="s">
        <v>113</v>
      </c>
      <c r="D156" s="63">
        <v>0.25</v>
      </c>
      <c r="E156" s="96">
        <f>E$155*$D156</f>
        <v>0</v>
      </c>
      <c r="F156" s="96">
        <f>F$155*$D156</f>
        <v>0</v>
      </c>
      <c r="G156" s="96">
        <f t="shared" ref="G156:X164" si="197">G$155*$D156</f>
        <v>0</v>
      </c>
      <c r="H156" s="96">
        <f t="shared" si="197"/>
        <v>0</v>
      </c>
      <c r="I156" s="96">
        <f t="shared" si="197"/>
        <v>0</v>
      </c>
      <c r="J156" s="96">
        <f t="shared" si="158"/>
        <v>0</v>
      </c>
      <c r="K156" s="96">
        <f t="shared" si="197"/>
        <v>0</v>
      </c>
      <c r="L156" s="217">
        <f t="shared" si="197"/>
        <v>0</v>
      </c>
      <c r="M156" s="217">
        <f t="shared" si="197"/>
        <v>0</v>
      </c>
      <c r="N156" s="217">
        <f t="shared" si="197"/>
        <v>0</v>
      </c>
      <c r="O156" s="217">
        <f t="shared" ref="O156:O164" si="198">SUM(L156:N156)</f>
        <v>0</v>
      </c>
      <c r="P156" s="215">
        <f t="shared" si="197"/>
        <v>0</v>
      </c>
      <c r="Q156" s="215">
        <f t="shared" si="197"/>
        <v>0</v>
      </c>
      <c r="R156" s="215">
        <f t="shared" si="197"/>
        <v>0</v>
      </c>
      <c r="S156" s="215">
        <f t="shared" ref="S156:S164" si="199">SUM(P156:R156)</f>
        <v>0</v>
      </c>
      <c r="T156" s="215">
        <f t="shared" si="197"/>
        <v>0</v>
      </c>
      <c r="U156" s="215">
        <f t="shared" si="197"/>
        <v>0</v>
      </c>
      <c r="V156" s="215">
        <f t="shared" si="197"/>
        <v>0</v>
      </c>
      <c r="W156" s="215">
        <f t="shared" ref="W156:W164" si="200">SUM(T156:V156)</f>
        <v>0</v>
      </c>
      <c r="X156" s="215">
        <f t="shared" si="197"/>
        <v>0</v>
      </c>
      <c r="Y156" s="215">
        <f t="shared" ref="X156:Z164" si="201">Y$155*$D156</f>
        <v>0</v>
      </c>
      <c r="Z156" s="215">
        <f t="shared" si="201"/>
        <v>0</v>
      </c>
      <c r="AA156" s="215">
        <f t="shared" ref="AA156:AA164" si="202">SUM(X156:Z156)</f>
        <v>0</v>
      </c>
      <c r="AB156" s="248">
        <f t="shared" si="171"/>
        <v>0</v>
      </c>
    </row>
    <row r="157" spans="1:30" s="50" customFormat="1" ht="19.5" hidden="1" customHeight="1" x14ac:dyDescent="0.2">
      <c r="A157" s="59"/>
      <c r="B157" s="51"/>
      <c r="C157" s="76" t="s">
        <v>114</v>
      </c>
      <c r="D157" s="63">
        <v>0.25</v>
      </c>
      <c r="E157" s="96">
        <f t="shared" ref="E157:F164" si="203">E$155*$D157</f>
        <v>0</v>
      </c>
      <c r="F157" s="96">
        <f t="shared" si="203"/>
        <v>0</v>
      </c>
      <c r="G157" s="96">
        <f t="shared" si="197"/>
        <v>0</v>
      </c>
      <c r="H157" s="96">
        <f t="shared" si="197"/>
        <v>0</v>
      </c>
      <c r="I157" s="96">
        <f t="shared" si="197"/>
        <v>0</v>
      </c>
      <c r="J157" s="96">
        <f t="shared" ref="J157:J195" si="204">SUM(G157:I157)</f>
        <v>0</v>
      </c>
      <c r="K157" s="96">
        <f t="shared" si="197"/>
        <v>0</v>
      </c>
      <c r="L157" s="217">
        <f t="shared" si="197"/>
        <v>0</v>
      </c>
      <c r="M157" s="217">
        <f t="shared" si="197"/>
        <v>0</v>
      </c>
      <c r="N157" s="217">
        <f t="shared" si="197"/>
        <v>0</v>
      </c>
      <c r="O157" s="217">
        <f t="shared" si="198"/>
        <v>0</v>
      </c>
      <c r="P157" s="215">
        <f t="shared" si="197"/>
        <v>0</v>
      </c>
      <c r="Q157" s="215">
        <f t="shared" si="197"/>
        <v>0</v>
      </c>
      <c r="R157" s="215">
        <f t="shared" si="197"/>
        <v>0</v>
      </c>
      <c r="S157" s="215">
        <f t="shared" si="199"/>
        <v>0</v>
      </c>
      <c r="T157" s="215">
        <f t="shared" si="197"/>
        <v>0</v>
      </c>
      <c r="U157" s="215">
        <f t="shared" si="197"/>
        <v>0</v>
      </c>
      <c r="V157" s="215">
        <f t="shared" si="197"/>
        <v>0</v>
      </c>
      <c r="W157" s="215">
        <f t="shared" si="200"/>
        <v>0</v>
      </c>
      <c r="X157" s="215">
        <f t="shared" si="201"/>
        <v>0</v>
      </c>
      <c r="Y157" s="215">
        <f t="shared" si="201"/>
        <v>0</v>
      </c>
      <c r="Z157" s="215">
        <f t="shared" si="201"/>
        <v>0</v>
      </c>
      <c r="AA157" s="215">
        <f t="shared" si="202"/>
        <v>0</v>
      </c>
      <c r="AB157" s="248">
        <f t="shared" si="171"/>
        <v>0</v>
      </c>
    </row>
    <row r="158" spans="1:30" s="50" customFormat="1" ht="19.5" hidden="1" customHeight="1" x14ac:dyDescent="0.2">
      <c r="A158" s="59"/>
      <c r="B158" s="51"/>
      <c r="C158" s="76" t="s">
        <v>117</v>
      </c>
      <c r="D158" s="63">
        <v>0.15</v>
      </c>
      <c r="E158" s="96">
        <f t="shared" si="203"/>
        <v>0</v>
      </c>
      <c r="F158" s="96">
        <f t="shared" si="203"/>
        <v>0</v>
      </c>
      <c r="G158" s="96">
        <f t="shared" si="197"/>
        <v>0</v>
      </c>
      <c r="H158" s="96">
        <f t="shared" si="197"/>
        <v>0</v>
      </c>
      <c r="I158" s="96">
        <f t="shared" si="197"/>
        <v>0</v>
      </c>
      <c r="J158" s="96">
        <f t="shared" si="204"/>
        <v>0</v>
      </c>
      <c r="K158" s="96">
        <f t="shared" si="197"/>
        <v>0</v>
      </c>
      <c r="L158" s="217">
        <f t="shared" si="197"/>
        <v>0</v>
      </c>
      <c r="M158" s="217">
        <f t="shared" si="197"/>
        <v>0</v>
      </c>
      <c r="N158" s="217">
        <f t="shared" si="197"/>
        <v>0</v>
      </c>
      <c r="O158" s="217">
        <f t="shared" si="198"/>
        <v>0</v>
      </c>
      <c r="P158" s="249">
        <f t="shared" si="197"/>
        <v>0</v>
      </c>
      <c r="Q158" s="249">
        <f t="shared" si="197"/>
        <v>0</v>
      </c>
      <c r="R158" s="249">
        <f t="shared" si="197"/>
        <v>0</v>
      </c>
      <c r="S158" s="249">
        <f t="shared" si="199"/>
        <v>0</v>
      </c>
      <c r="T158" s="249">
        <f t="shared" si="197"/>
        <v>0</v>
      </c>
      <c r="U158" s="249">
        <f t="shared" si="197"/>
        <v>0</v>
      </c>
      <c r="V158" s="249">
        <f t="shared" si="197"/>
        <v>0</v>
      </c>
      <c r="W158" s="249">
        <f t="shared" si="200"/>
        <v>0</v>
      </c>
      <c r="X158" s="249">
        <f t="shared" si="201"/>
        <v>0</v>
      </c>
      <c r="Y158" s="249">
        <f t="shared" si="201"/>
        <v>0</v>
      </c>
      <c r="Z158" s="249">
        <f t="shared" si="201"/>
        <v>0</v>
      </c>
      <c r="AA158" s="249">
        <f t="shared" si="202"/>
        <v>0</v>
      </c>
      <c r="AB158" s="248">
        <f t="shared" si="171"/>
        <v>0</v>
      </c>
    </row>
    <row r="159" spans="1:30" s="50" customFormat="1" ht="19.5" hidden="1" customHeight="1" x14ac:dyDescent="0.2">
      <c r="A159" s="59"/>
      <c r="B159" s="51"/>
      <c r="C159" s="76" t="s">
        <v>118</v>
      </c>
      <c r="D159" s="63">
        <v>0.15</v>
      </c>
      <c r="E159" s="96">
        <f t="shared" si="203"/>
        <v>0</v>
      </c>
      <c r="F159" s="96">
        <f t="shared" si="203"/>
        <v>0</v>
      </c>
      <c r="G159" s="96">
        <f t="shared" si="197"/>
        <v>0</v>
      </c>
      <c r="H159" s="96">
        <f t="shared" si="197"/>
        <v>0</v>
      </c>
      <c r="I159" s="96">
        <f t="shared" si="197"/>
        <v>0</v>
      </c>
      <c r="J159" s="96">
        <f t="shared" si="204"/>
        <v>0</v>
      </c>
      <c r="K159" s="96">
        <f t="shared" si="197"/>
        <v>0</v>
      </c>
      <c r="L159" s="217">
        <f t="shared" si="197"/>
        <v>0</v>
      </c>
      <c r="M159" s="217">
        <f t="shared" si="197"/>
        <v>0</v>
      </c>
      <c r="N159" s="217">
        <f t="shared" si="197"/>
        <v>0</v>
      </c>
      <c r="O159" s="217">
        <f t="shared" si="198"/>
        <v>0</v>
      </c>
      <c r="P159" s="215">
        <f t="shared" si="197"/>
        <v>0</v>
      </c>
      <c r="Q159" s="215">
        <f t="shared" si="197"/>
        <v>0</v>
      </c>
      <c r="R159" s="215">
        <f t="shared" si="197"/>
        <v>0</v>
      </c>
      <c r="S159" s="215">
        <f t="shared" si="199"/>
        <v>0</v>
      </c>
      <c r="T159" s="215">
        <f t="shared" si="197"/>
        <v>0</v>
      </c>
      <c r="U159" s="215">
        <f t="shared" si="197"/>
        <v>0</v>
      </c>
      <c r="V159" s="215">
        <f t="shared" si="197"/>
        <v>0</v>
      </c>
      <c r="W159" s="215">
        <f t="shared" si="200"/>
        <v>0</v>
      </c>
      <c r="X159" s="215">
        <f t="shared" si="201"/>
        <v>0</v>
      </c>
      <c r="Y159" s="215">
        <f t="shared" si="201"/>
        <v>0</v>
      </c>
      <c r="Z159" s="215">
        <f t="shared" si="201"/>
        <v>0</v>
      </c>
      <c r="AA159" s="215">
        <f t="shared" si="202"/>
        <v>0</v>
      </c>
      <c r="AB159" s="248">
        <f t="shared" si="171"/>
        <v>0</v>
      </c>
    </row>
    <row r="160" spans="1:30" s="50" customFormat="1" ht="19.5" hidden="1" customHeight="1" x14ac:dyDescent="0.2">
      <c r="A160" s="59"/>
      <c r="B160" s="51"/>
      <c r="C160" s="76" t="s">
        <v>121</v>
      </c>
      <c r="D160" s="63">
        <v>0</v>
      </c>
      <c r="E160" s="96">
        <f t="shared" si="203"/>
        <v>0</v>
      </c>
      <c r="F160" s="96">
        <f t="shared" si="203"/>
        <v>0</v>
      </c>
      <c r="G160" s="96">
        <f t="shared" si="197"/>
        <v>0</v>
      </c>
      <c r="H160" s="96">
        <f t="shared" si="197"/>
        <v>0</v>
      </c>
      <c r="I160" s="96">
        <f t="shared" si="197"/>
        <v>0</v>
      </c>
      <c r="J160" s="96">
        <f t="shared" si="204"/>
        <v>0</v>
      </c>
      <c r="K160" s="96">
        <f t="shared" si="197"/>
        <v>0</v>
      </c>
      <c r="L160" s="217">
        <f t="shared" si="197"/>
        <v>0</v>
      </c>
      <c r="M160" s="217">
        <f t="shared" si="197"/>
        <v>0</v>
      </c>
      <c r="N160" s="217">
        <f t="shared" si="197"/>
        <v>0</v>
      </c>
      <c r="O160" s="217">
        <f t="shared" si="198"/>
        <v>0</v>
      </c>
      <c r="P160" s="215">
        <f t="shared" si="197"/>
        <v>0</v>
      </c>
      <c r="Q160" s="215">
        <f t="shared" si="197"/>
        <v>0</v>
      </c>
      <c r="R160" s="215">
        <f t="shared" si="197"/>
        <v>0</v>
      </c>
      <c r="S160" s="215">
        <f t="shared" si="199"/>
        <v>0</v>
      </c>
      <c r="T160" s="215">
        <f t="shared" si="197"/>
        <v>0</v>
      </c>
      <c r="U160" s="215">
        <f t="shared" si="197"/>
        <v>0</v>
      </c>
      <c r="V160" s="215">
        <f t="shared" si="197"/>
        <v>0</v>
      </c>
      <c r="W160" s="215">
        <f t="shared" si="200"/>
        <v>0</v>
      </c>
      <c r="X160" s="215">
        <f t="shared" si="201"/>
        <v>0</v>
      </c>
      <c r="Y160" s="215">
        <f t="shared" si="201"/>
        <v>0</v>
      </c>
      <c r="Z160" s="215">
        <f t="shared" si="201"/>
        <v>0</v>
      </c>
      <c r="AA160" s="215">
        <f t="shared" si="202"/>
        <v>0</v>
      </c>
      <c r="AB160" s="248">
        <f t="shared" si="171"/>
        <v>0</v>
      </c>
    </row>
    <row r="161" spans="1:30" s="50" customFormat="1" ht="19.5" hidden="1" customHeight="1" x14ac:dyDescent="0.2">
      <c r="A161" s="59"/>
      <c r="B161" s="51"/>
      <c r="C161" s="76" t="s">
        <v>122</v>
      </c>
      <c r="D161" s="63">
        <v>0</v>
      </c>
      <c r="E161" s="96">
        <f t="shared" si="203"/>
        <v>0</v>
      </c>
      <c r="F161" s="96">
        <f t="shared" si="203"/>
        <v>0</v>
      </c>
      <c r="G161" s="96">
        <f t="shared" si="197"/>
        <v>0</v>
      </c>
      <c r="H161" s="96">
        <f t="shared" si="197"/>
        <v>0</v>
      </c>
      <c r="I161" s="96">
        <f t="shared" si="197"/>
        <v>0</v>
      </c>
      <c r="J161" s="96">
        <f t="shared" si="204"/>
        <v>0</v>
      </c>
      <c r="K161" s="96">
        <f t="shared" si="197"/>
        <v>0</v>
      </c>
      <c r="L161" s="217">
        <f t="shared" si="197"/>
        <v>0</v>
      </c>
      <c r="M161" s="217">
        <f t="shared" si="197"/>
        <v>0</v>
      </c>
      <c r="N161" s="217">
        <f t="shared" si="197"/>
        <v>0</v>
      </c>
      <c r="O161" s="217">
        <f t="shared" si="198"/>
        <v>0</v>
      </c>
      <c r="P161" s="215">
        <f t="shared" si="197"/>
        <v>0</v>
      </c>
      <c r="Q161" s="215">
        <f t="shared" si="197"/>
        <v>0</v>
      </c>
      <c r="R161" s="215">
        <f t="shared" si="197"/>
        <v>0</v>
      </c>
      <c r="S161" s="215">
        <f t="shared" si="199"/>
        <v>0</v>
      </c>
      <c r="T161" s="215">
        <f t="shared" si="197"/>
        <v>0</v>
      </c>
      <c r="U161" s="215">
        <f t="shared" si="197"/>
        <v>0</v>
      </c>
      <c r="V161" s="215">
        <f t="shared" si="197"/>
        <v>0</v>
      </c>
      <c r="W161" s="215">
        <f t="shared" si="200"/>
        <v>0</v>
      </c>
      <c r="X161" s="215">
        <f t="shared" si="201"/>
        <v>0</v>
      </c>
      <c r="Y161" s="215">
        <f t="shared" si="201"/>
        <v>0</v>
      </c>
      <c r="Z161" s="215">
        <f t="shared" si="201"/>
        <v>0</v>
      </c>
      <c r="AA161" s="215">
        <f t="shared" si="202"/>
        <v>0</v>
      </c>
      <c r="AB161" s="248">
        <f t="shared" si="171"/>
        <v>0</v>
      </c>
    </row>
    <row r="162" spans="1:30" s="50" customFormat="1" ht="19.5" hidden="1" customHeight="1" x14ac:dyDescent="0.2">
      <c r="A162" s="59"/>
      <c r="B162" s="51"/>
      <c r="C162" s="76" t="s">
        <v>125</v>
      </c>
      <c r="D162" s="63">
        <v>0.15</v>
      </c>
      <c r="E162" s="96">
        <f t="shared" si="203"/>
        <v>0</v>
      </c>
      <c r="F162" s="96">
        <f t="shared" si="203"/>
        <v>0</v>
      </c>
      <c r="G162" s="96">
        <f t="shared" si="197"/>
        <v>0</v>
      </c>
      <c r="H162" s="96">
        <f t="shared" si="197"/>
        <v>0</v>
      </c>
      <c r="I162" s="96">
        <f t="shared" si="197"/>
        <v>0</v>
      </c>
      <c r="J162" s="96">
        <f t="shared" si="204"/>
        <v>0</v>
      </c>
      <c r="K162" s="96">
        <f t="shared" si="197"/>
        <v>0</v>
      </c>
      <c r="L162" s="217">
        <f t="shared" si="197"/>
        <v>0</v>
      </c>
      <c r="M162" s="217">
        <f t="shared" si="197"/>
        <v>0</v>
      </c>
      <c r="N162" s="217">
        <f t="shared" si="197"/>
        <v>0</v>
      </c>
      <c r="O162" s="217">
        <f t="shared" si="198"/>
        <v>0</v>
      </c>
      <c r="P162" s="215">
        <f t="shared" si="197"/>
        <v>0</v>
      </c>
      <c r="Q162" s="215">
        <f t="shared" si="197"/>
        <v>0</v>
      </c>
      <c r="R162" s="215">
        <f t="shared" si="197"/>
        <v>0</v>
      </c>
      <c r="S162" s="215">
        <f t="shared" si="199"/>
        <v>0</v>
      </c>
      <c r="T162" s="215">
        <f t="shared" si="197"/>
        <v>0</v>
      </c>
      <c r="U162" s="215">
        <f t="shared" si="197"/>
        <v>0</v>
      </c>
      <c r="V162" s="215">
        <f t="shared" si="197"/>
        <v>0</v>
      </c>
      <c r="W162" s="215">
        <f t="shared" si="200"/>
        <v>0</v>
      </c>
      <c r="X162" s="215">
        <f t="shared" si="201"/>
        <v>0</v>
      </c>
      <c r="Y162" s="215">
        <f t="shared" si="201"/>
        <v>0</v>
      </c>
      <c r="Z162" s="215">
        <f t="shared" si="201"/>
        <v>0</v>
      </c>
      <c r="AA162" s="215">
        <f t="shared" si="202"/>
        <v>0</v>
      </c>
      <c r="AB162" s="248">
        <f t="shared" si="171"/>
        <v>0</v>
      </c>
    </row>
    <row r="163" spans="1:30" s="50" customFormat="1" ht="19.5" hidden="1" customHeight="1" x14ac:dyDescent="0.2">
      <c r="A163" s="59"/>
      <c r="B163" s="51"/>
      <c r="C163" s="76" t="s">
        <v>126</v>
      </c>
      <c r="D163" s="63">
        <v>0.05</v>
      </c>
      <c r="E163" s="96">
        <f t="shared" si="203"/>
        <v>0</v>
      </c>
      <c r="F163" s="96">
        <f t="shared" si="203"/>
        <v>0</v>
      </c>
      <c r="G163" s="96">
        <f t="shared" si="197"/>
        <v>0</v>
      </c>
      <c r="H163" s="96">
        <f t="shared" si="197"/>
        <v>0</v>
      </c>
      <c r="I163" s="96">
        <f t="shared" si="197"/>
        <v>0</v>
      </c>
      <c r="J163" s="96">
        <f t="shared" si="204"/>
        <v>0</v>
      </c>
      <c r="K163" s="96">
        <f t="shared" si="197"/>
        <v>0</v>
      </c>
      <c r="L163" s="217">
        <f t="shared" si="197"/>
        <v>0</v>
      </c>
      <c r="M163" s="217">
        <f t="shared" si="197"/>
        <v>0</v>
      </c>
      <c r="N163" s="217">
        <f t="shared" si="197"/>
        <v>0</v>
      </c>
      <c r="O163" s="217">
        <f t="shared" si="198"/>
        <v>0</v>
      </c>
      <c r="P163" s="215">
        <f t="shared" si="197"/>
        <v>0</v>
      </c>
      <c r="Q163" s="215">
        <f t="shared" si="197"/>
        <v>0</v>
      </c>
      <c r="R163" s="215">
        <f t="shared" si="197"/>
        <v>0</v>
      </c>
      <c r="S163" s="215">
        <f t="shared" si="199"/>
        <v>0</v>
      </c>
      <c r="T163" s="215">
        <f t="shared" si="197"/>
        <v>0</v>
      </c>
      <c r="U163" s="215">
        <f t="shared" si="197"/>
        <v>0</v>
      </c>
      <c r="V163" s="215">
        <f t="shared" si="197"/>
        <v>0</v>
      </c>
      <c r="W163" s="215">
        <f t="shared" si="200"/>
        <v>0</v>
      </c>
      <c r="X163" s="215">
        <f t="shared" si="201"/>
        <v>0</v>
      </c>
      <c r="Y163" s="215">
        <f t="shared" si="201"/>
        <v>0</v>
      </c>
      <c r="Z163" s="215">
        <f t="shared" si="201"/>
        <v>0</v>
      </c>
      <c r="AA163" s="215">
        <f t="shared" si="202"/>
        <v>0</v>
      </c>
      <c r="AB163" s="248">
        <f t="shared" si="171"/>
        <v>0</v>
      </c>
    </row>
    <row r="164" spans="1:30" s="50" customFormat="1" ht="19.5" hidden="1" customHeight="1" x14ac:dyDescent="0.2">
      <c r="A164" s="59"/>
      <c r="B164" s="51"/>
      <c r="C164" s="76" t="s">
        <v>127</v>
      </c>
      <c r="D164" s="63">
        <v>0</v>
      </c>
      <c r="E164" s="96">
        <f t="shared" si="203"/>
        <v>0</v>
      </c>
      <c r="F164" s="96">
        <f t="shared" si="203"/>
        <v>0</v>
      </c>
      <c r="G164" s="96">
        <f t="shared" si="197"/>
        <v>0</v>
      </c>
      <c r="H164" s="96">
        <f t="shared" si="197"/>
        <v>0</v>
      </c>
      <c r="I164" s="96">
        <f t="shared" si="197"/>
        <v>0</v>
      </c>
      <c r="J164" s="96">
        <f t="shared" si="204"/>
        <v>0</v>
      </c>
      <c r="K164" s="96">
        <f t="shared" si="197"/>
        <v>0</v>
      </c>
      <c r="L164" s="217">
        <f t="shared" si="197"/>
        <v>0</v>
      </c>
      <c r="M164" s="217">
        <f t="shared" si="197"/>
        <v>0</v>
      </c>
      <c r="N164" s="217">
        <f t="shared" si="197"/>
        <v>0</v>
      </c>
      <c r="O164" s="217">
        <f t="shared" si="198"/>
        <v>0</v>
      </c>
      <c r="P164" s="215">
        <f t="shared" si="197"/>
        <v>0</v>
      </c>
      <c r="Q164" s="215">
        <f t="shared" si="197"/>
        <v>0</v>
      </c>
      <c r="R164" s="215">
        <f t="shared" si="197"/>
        <v>0</v>
      </c>
      <c r="S164" s="215">
        <f t="shared" si="199"/>
        <v>0</v>
      </c>
      <c r="T164" s="215">
        <f t="shared" si="197"/>
        <v>0</v>
      </c>
      <c r="U164" s="215">
        <f t="shared" si="197"/>
        <v>0</v>
      </c>
      <c r="V164" s="215">
        <f t="shared" si="197"/>
        <v>0</v>
      </c>
      <c r="W164" s="215">
        <f t="shared" si="200"/>
        <v>0</v>
      </c>
      <c r="X164" s="215">
        <f t="shared" si="201"/>
        <v>0</v>
      </c>
      <c r="Y164" s="215">
        <f t="shared" si="201"/>
        <v>0</v>
      </c>
      <c r="Z164" s="215">
        <f t="shared" si="201"/>
        <v>0</v>
      </c>
      <c r="AA164" s="215">
        <f t="shared" si="202"/>
        <v>0</v>
      </c>
      <c r="AB164" s="248">
        <f t="shared" si="171"/>
        <v>0</v>
      </c>
    </row>
    <row r="165" spans="1:30" s="50" customFormat="1" ht="19.5" customHeight="1" x14ac:dyDescent="0.2">
      <c r="A165" s="414" t="s">
        <v>65</v>
      </c>
      <c r="B165" s="415"/>
      <c r="C165" s="416" t="s">
        <v>66</v>
      </c>
      <c r="D165" s="446"/>
      <c r="E165" s="259">
        <f>E166+E176+E186</f>
        <v>1.3139270000000001</v>
      </c>
      <c r="F165" s="259">
        <f t="shared" ref="F165:J165" si="205">F166+F176+F186</f>
        <v>3.3139270000000001</v>
      </c>
      <c r="G165" s="259">
        <f t="shared" si="205"/>
        <v>0.98699999999999999</v>
      </c>
      <c r="H165" s="259">
        <f t="shared" si="205"/>
        <v>1.24</v>
      </c>
      <c r="I165" s="259">
        <f t="shared" si="205"/>
        <v>1.8933329999999999</v>
      </c>
      <c r="J165" s="259">
        <f t="shared" si="205"/>
        <v>4.1203330000000005</v>
      </c>
      <c r="K165" s="259">
        <f t="shared" ref="K165:O165" si="206">K166+K176+K186</f>
        <v>24.927517000000002</v>
      </c>
      <c r="L165" s="251">
        <f t="shared" si="206"/>
        <v>0.74073999999999995</v>
      </c>
      <c r="M165" s="251">
        <f>M166+M176+M186</f>
        <v>0</v>
      </c>
      <c r="N165" s="251">
        <f t="shared" si="206"/>
        <v>0.89</v>
      </c>
      <c r="O165" s="251">
        <f t="shared" si="206"/>
        <v>1.6307399999999999</v>
      </c>
      <c r="P165" s="251">
        <f t="shared" ref="P165:R165" si="207">P166+P176+P186</f>
        <v>1.3399999999999999</v>
      </c>
      <c r="Q165" s="251">
        <f t="shared" si="207"/>
        <v>0.8</v>
      </c>
      <c r="R165" s="251">
        <f t="shared" si="207"/>
        <v>0</v>
      </c>
      <c r="S165" s="251">
        <f t="shared" ref="S165:V165" si="208">S166+S176+S186</f>
        <v>2.14</v>
      </c>
      <c r="T165" s="251">
        <f t="shared" si="208"/>
        <v>0.372</v>
      </c>
      <c r="U165" s="251">
        <f t="shared" si="208"/>
        <v>2.2400000000000002</v>
      </c>
      <c r="V165" s="251">
        <f t="shared" si="208"/>
        <v>2.2400000000000002</v>
      </c>
      <c r="W165" s="251">
        <f t="shared" ref="W165:Z165" si="209">W166+W176+W186</f>
        <v>4.8520000000000003</v>
      </c>
      <c r="X165" s="251">
        <f t="shared" si="209"/>
        <v>2.2400000000000002</v>
      </c>
      <c r="Y165" s="251">
        <f t="shared" si="209"/>
        <v>2.2400000000000002</v>
      </c>
      <c r="Z165" s="251">
        <f t="shared" si="209"/>
        <v>2.2400000000000002</v>
      </c>
      <c r="AA165" s="251">
        <f t="shared" ref="AA165" si="210">AA166+AA176+AA186</f>
        <v>6.72</v>
      </c>
      <c r="AB165" s="251">
        <f t="shared" si="171"/>
        <v>15.342739999999999</v>
      </c>
    </row>
    <row r="166" spans="1:30" s="62" customFormat="1" ht="19.5" customHeight="1" x14ac:dyDescent="0.2">
      <c r="A166" s="434">
        <v>17</v>
      </c>
      <c r="B166" s="425" t="s">
        <v>67</v>
      </c>
      <c r="C166" s="426" t="s">
        <v>68</v>
      </c>
      <c r="D166" s="423">
        <f>SUM(D167:D175)</f>
        <v>0</v>
      </c>
      <c r="E166" s="97">
        <f>'1.Danh muc CPHC'!EF26</f>
        <v>0</v>
      </c>
      <c r="F166" s="97">
        <f>'1.Danh muc CPHC'!EG26</f>
        <v>0</v>
      </c>
      <c r="G166" s="97">
        <f>'1.Danh muc CPHC'!EH26</f>
        <v>0</v>
      </c>
      <c r="H166" s="97">
        <f>'1.Danh muc CPHC'!EI26</f>
        <v>0</v>
      </c>
      <c r="I166" s="97">
        <f>'1.Danh muc CPHC'!EJ26</f>
        <v>0</v>
      </c>
      <c r="J166" s="97">
        <f>'1.Danh muc CPHC'!EK26</f>
        <v>0</v>
      </c>
      <c r="K166" s="97">
        <f>'1.Danh muc CPHC'!EL26</f>
        <v>0</v>
      </c>
      <c r="L166" s="97">
        <v>0.74073999999999995</v>
      </c>
      <c r="M166" s="97">
        <v>0</v>
      </c>
      <c r="N166" s="97">
        <v>0</v>
      </c>
      <c r="O166" s="97">
        <f>SUM(L166:N166)</f>
        <v>0.74073999999999995</v>
      </c>
      <c r="P166" s="97">
        <v>0</v>
      </c>
      <c r="Q166" s="97">
        <v>0</v>
      </c>
      <c r="R166" s="97">
        <v>0</v>
      </c>
      <c r="S166" s="214">
        <f>SUM(P166:R166)</f>
        <v>0</v>
      </c>
      <c r="T166" s="97">
        <v>0</v>
      </c>
      <c r="U166" s="214">
        <v>0</v>
      </c>
      <c r="V166" s="214">
        <v>0</v>
      </c>
      <c r="W166" s="214">
        <f>SUM(T166:V166)</f>
        <v>0</v>
      </c>
      <c r="X166" s="214">
        <v>0</v>
      </c>
      <c r="Y166" s="214">
        <v>0</v>
      </c>
      <c r="Z166" s="214">
        <v>0</v>
      </c>
      <c r="AA166" s="214">
        <f>SUM(X166:Z166)</f>
        <v>0</v>
      </c>
      <c r="AB166" s="214">
        <f t="shared" si="171"/>
        <v>0.74073999999999995</v>
      </c>
      <c r="AD166" s="386"/>
    </row>
    <row r="167" spans="1:30" s="50" customFormat="1" ht="19.5" hidden="1" customHeight="1" x14ac:dyDescent="0.2">
      <c r="A167" s="59"/>
      <c r="B167" s="63">
        <v>0.25</v>
      </c>
      <c r="C167" s="76" t="s">
        <v>113</v>
      </c>
      <c r="D167" s="63" t="s">
        <v>129</v>
      </c>
      <c r="E167" s="96">
        <f>E$166*$B167</f>
        <v>0</v>
      </c>
      <c r="F167" s="96">
        <f t="shared" ref="F167:I175" si="211">F$166*$B167</f>
        <v>0</v>
      </c>
      <c r="G167" s="96">
        <f t="shared" si="211"/>
        <v>0</v>
      </c>
      <c r="H167" s="96">
        <f t="shared" si="211"/>
        <v>0</v>
      </c>
      <c r="I167" s="96">
        <f t="shared" si="211"/>
        <v>0</v>
      </c>
      <c r="J167" s="96">
        <f>SUM(G167:I167)</f>
        <v>0</v>
      </c>
      <c r="K167" s="96">
        <f>K$166*$B167</f>
        <v>0</v>
      </c>
      <c r="L167" s="252">
        <f t="shared" ref="L167:Z175" si="212">L$166*$B167</f>
        <v>0.18518499999999999</v>
      </c>
      <c r="M167" s="252">
        <f t="shared" si="212"/>
        <v>0</v>
      </c>
      <c r="N167" s="252">
        <f t="shared" si="212"/>
        <v>0</v>
      </c>
      <c r="O167" s="217">
        <f t="shared" ref="O167:O175" si="213">SUM(L167:N167)</f>
        <v>0.18518499999999999</v>
      </c>
      <c r="P167" s="215">
        <f t="shared" si="212"/>
        <v>0</v>
      </c>
      <c r="Q167" s="215">
        <f t="shared" si="212"/>
        <v>0</v>
      </c>
      <c r="R167" s="215">
        <f t="shared" si="212"/>
        <v>0</v>
      </c>
      <c r="S167" s="215">
        <f t="shared" ref="S167:S175" si="214">SUM(P167:R167)</f>
        <v>0</v>
      </c>
      <c r="T167" s="215">
        <f t="shared" si="212"/>
        <v>0</v>
      </c>
      <c r="U167" s="215">
        <f t="shared" si="212"/>
        <v>0</v>
      </c>
      <c r="V167" s="215">
        <f t="shared" si="212"/>
        <v>0</v>
      </c>
      <c r="W167" s="215">
        <f t="shared" ref="W167:W175" si="215">SUM(T167:V167)</f>
        <v>0</v>
      </c>
      <c r="X167" s="215">
        <f t="shared" si="212"/>
        <v>0</v>
      </c>
      <c r="Y167" s="215">
        <f t="shared" si="212"/>
        <v>0</v>
      </c>
      <c r="Z167" s="215">
        <f t="shared" si="212"/>
        <v>0</v>
      </c>
      <c r="AA167" s="215">
        <f t="shared" ref="AA167:AA175" si="216">SUM(X167:Z167)</f>
        <v>0</v>
      </c>
      <c r="AB167" s="248">
        <f t="shared" si="171"/>
        <v>0.18518499999999999</v>
      </c>
    </row>
    <row r="168" spans="1:30" s="50" customFormat="1" ht="19.5" hidden="1" customHeight="1" x14ac:dyDescent="0.2">
      <c r="A168" s="59"/>
      <c r="B168" s="63">
        <v>0.25</v>
      </c>
      <c r="C168" s="76" t="s">
        <v>114</v>
      </c>
      <c r="D168" s="63" t="s">
        <v>129</v>
      </c>
      <c r="E168" s="96">
        <f t="shared" ref="E168:E175" si="217">E$166*$B168</f>
        <v>0</v>
      </c>
      <c r="F168" s="96">
        <f t="shared" si="211"/>
        <v>0</v>
      </c>
      <c r="G168" s="96">
        <f t="shared" si="211"/>
        <v>0</v>
      </c>
      <c r="H168" s="96">
        <f t="shared" si="211"/>
        <v>0</v>
      </c>
      <c r="I168" s="96">
        <f t="shared" si="211"/>
        <v>0</v>
      </c>
      <c r="J168" s="96">
        <f t="shared" si="204"/>
        <v>0</v>
      </c>
      <c r="K168" s="96">
        <f t="shared" ref="K168:K175" si="218">K$166*$B168</f>
        <v>0</v>
      </c>
      <c r="L168" s="252">
        <f t="shared" si="212"/>
        <v>0.18518499999999999</v>
      </c>
      <c r="M168" s="252">
        <f t="shared" si="212"/>
        <v>0</v>
      </c>
      <c r="N168" s="252">
        <f t="shared" si="212"/>
        <v>0</v>
      </c>
      <c r="O168" s="217">
        <f t="shared" si="213"/>
        <v>0.18518499999999999</v>
      </c>
      <c r="P168" s="215">
        <f t="shared" si="212"/>
        <v>0</v>
      </c>
      <c r="Q168" s="215">
        <f t="shared" si="212"/>
        <v>0</v>
      </c>
      <c r="R168" s="215">
        <f t="shared" si="212"/>
        <v>0</v>
      </c>
      <c r="S168" s="215">
        <f t="shared" si="214"/>
        <v>0</v>
      </c>
      <c r="T168" s="215">
        <f t="shared" si="212"/>
        <v>0</v>
      </c>
      <c r="U168" s="215">
        <f t="shared" si="212"/>
        <v>0</v>
      </c>
      <c r="V168" s="215">
        <f t="shared" si="212"/>
        <v>0</v>
      </c>
      <c r="W168" s="215">
        <f t="shared" si="215"/>
        <v>0</v>
      </c>
      <c r="X168" s="215">
        <f t="shared" si="212"/>
        <v>0</v>
      </c>
      <c r="Y168" s="215">
        <f t="shared" si="212"/>
        <v>0</v>
      </c>
      <c r="Z168" s="215">
        <f t="shared" si="212"/>
        <v>0</v>
      </c>
      <c r="AA168" s="215">
        <f t="shared" si="216"/>
        <v>0</v>
      </c>
      <c r="AB168" s="248">
        <f t="shared" si="171"/>
        <v>0.18518499999999999</v>
      </c>
    </row>
    <row r="169" spans="1:30" s="50" customFormat="1" ht="19.5" hidden="1" customHeight="1" x14ac:dyDescent="0.2">
      <c r="A169" s="59"/>
      <c r="B169" s="63">
        <v>0.15</v>
      </c>
      <c r="C169" s="76" t="s">
        <v>117</v>
      </c>
      <c r="D169" s="63" t="s">
        <v>129</v>
      </c>
      <c r="E169" s="96">
        <f t="shared" si="217"/>
        <v>0</v>
      </c>
      <c r="F169" s="96">
        <f t="shared" si="211"/>
        <v>0</v>
      </c>
      <c r="G169" s="96">
        <f t="shared" si="211"/>
        <v>0</v>
      </c>
      <c r="H169" s="96">
        <f t="shared" si="211"/>
        <v>0</v>
      </c>
      <c r="I169" s="96">
        <f t="shared" si="211"/>
        <v>0</v>
      </c>
      <c r="J169" s="96">
        <f t="shared" si="204"/>
        <v>0</v>
      </c>
      <c r="K169" s="96">
        <f t="shared" si="218"/>
        <v>0</v>
      </c>
      <c r="L169" s="252">
        <f t="shared" si="212"/>
        <v>0.11111099999999999</v>
      </c>
      <c r="M169" s="252">
        <f t="shared" si="212"/>
        <v>0</v>
      </c>
      <c r="N169" s="252">
        <f t="shared" si="212"/>
        <v>0</v>
      </c>
      <c r="O169" s="217">
        <f t="shared" si="213"/>
        <v>0.11111099999999999</v>
      </c>
      <c r="P169" s="215">
        <f t="shared" si="212"/>
        <v>0</v>
      </c>
      <c r="Q169" s="215">
        <f t="shared" si="212"/>
        <v>0</v>
      </c>
      <c r="R169" s="215">
        <f t="shared" si="212"/>
        <v>0</v>
      </c>
      <c r="S169" s="215">
        <f t="shared" si="214"/>
        <v>0</v>
      </c>
      <c r="T169" s="215">
        <f t="shared" si="212"/>
        <v>0</v>
      </c>
      <c r="U169" s="215">
        <f t="shared" si="212"/>
        <v>0</v>
      </c>
      <c r="V169" s="215">
        <f t="shared" si="212"/>
        <v>0</v>
      </c>
      <c r="W169" s="215">
        <f t="shared" si="215"/>
        <v>0</v>
      </c>
      <c r="X169" s="215">
        <f t="shared" si="212"/>
        <v>0</v>
      </c>
      <c r="Y169" s="215">
        <f t="shared" si="212"/>
        <v>0</v>
      </c>
      <c r="Z169" s="215">
        <f t="shared" si="212"/>
        <v>0</v>
      </c>
      <c r="AA169" s="215">
        <f t="shared" si="216"/>
        <v>0</v>
      </c>
      <c r="AB169" s="248">
        <f t="shared" si="171"/>
        <v>0.11111099999999999</v>
      </c>
    </row>
    <row r="170" spans="1:30" s="50" customFormat="1" ht="19.5" hidden="1" customHeight="1" x14ac:dyDescent="0.2">
      <c r="A170" s="59"/>
      <c r="B170" s="63">
        <v>0.15</v>
      </c>
      <c r="C170" s="76" t="s">
        <v>118</v>
      </c>
      <c r="D170" s="63" t="s">
        <v>129</v>
      </c>
      <c r="E170" s="96">
        <f t="shared" si="217"/>
        <v>0</v>
      </c>
      <c r="F170" s="96">
        <f t="shared" si="211"/>
        <v>0</v>
      </c>
      <c r="G170" s="96">
        <f t="shared" si="211"/>
        <v>0</v>
      </c>
      <c r="H170" s="96">
        <f t="shared" si="211"/>
        <v>0</v>
      </c>
      <c r="I170" s="96">
        <f t="shared" si="211"/>
        <v>0</v>
      </c>
      <c r="J170" s="96">
        <f t="shared" si="204"/>
        <v>0</v>
      </c>
      <c r="K170" s="96">
        <f t="shared" si="218"/>
        <v>0</v>
      </c>
      <c r="L170" s="252">
        <f t="shared" si="212"/>
        <v>0.11111099999999999</v>
      </c>
      <c r="M170" s="252">
        <f t="shared" si="212"/>
        <v>0</v>
      </c>
      <c r="N170" s="252">
        <f t="shared" si="212"/>
        <v>0</v>
      </c>
      <c r="O170" s="217">
        <f t="shared" si="213"/>
        <v>0.11111099999999999</v>
      </c>
      <c r="P170" s="215">
        <f t="shared" si="212"/>
        <v>0</v>
      </c>
      <c r="Q170" s="215">
        <f>Q$166*$B170</f>
        <v>0</v>
      </c>
      <c r="R170" s="215">
        <f t="shared" si="212"/>
        <v>0</v>
      </c>
      <c r="S170" s="215">
        <f t="shared" si="214"/>
        <v>0</v>
      </c>
      <c r="T170" s="215">
        <f t="shared" si="212"/>
        <v>0</v>
      </c>
      <c r="U170" s="215">
        <f t="shared" si="212"/>
        <v>0</v>
      </c>
      <c r="V170" s="215">
        <f t="shared" si="212"/>
        <v>0</v>
      </c>
      <c r="W170" s="215">
        <f t="shared" si="215"/>
        <v>0</v>
      </c>
      <c r="X170" s="215">
        <f t="shared" si="212"/>
        <v>0</v>
      </c>
      <c r="Y170" s="215">
        <f t="shared" si="212"/>
        <v>0</v>
      </c>
      <c r="Z170" s="215">
        <f t="shared" si="212"/>
        <v>0</v>
      </c>
      <c r="AA170" s="215">
        <f t="shared" si="216"/>
        <v>0</v>
      </c>
      <c r="AB170" s="248">
        <f t="shared" si="171"/>
        <v>0.11111099999999999</v>
      </c>
    </row>
    <row r="171" spans="1:30" s="50" customFormat="1" ht="19.5" hidden="1" customHeight="1" x14ac:dyDescent="0.2">
      <c r="A171" s="59"/>
      <c r="B171" s="63"/>
      <c r="C171" s="76" t="s">
        <v>121</v>
      </c>
      <c r="D171" s="63" t="s">
        <v>129</v>
      </c>
      <c r="E171" s="96">
        <f t="shared" si="217"/>
        <v>0</v>
      </c>
      <c r="F171" s="96">
        <f t="shared" si="211"/>
        <v>0</v>
      </c>
      <c r="G171" s="96">
        <f t="shared" si="211"/>
        <v>0</v>
      </c>
      <c r="H171" s="96">
        <f t="shared" si="211"/>
        <v>0</v>
      </c>
      <c r="I171" s="96">
        <f t="shared" si="211"/>
        <v>0</v>
      </c>
      <c r="J171" s="96">
        <f t="shared" si="204"/>
        <v>0</v>
      </c>
      <c r="K171" s="96">
        <f t="shared" si="218"/>
        <v>0</v>
      </c>
      <c r="L171" s="252">
        <f t="shared" si="212"/>
        <v>0</v>
      </c>
      <c r="M171" s="252">
        <f t="shared" si="212"/>
        <v>0</v>
      </c>
      <c r="N171" s="252">
        <f t="shared" si="212"/>
        <v>0</v>
      </c>
      <c r="O171" s="217">
        <f t="shared" si="213"/>
        <v>0</v>
      </c>
      <c r="P171" s="215">
        <f t="shared" si="212"/>
        <v>0</v>
      </c>
      <c r="Q171" s="215">
        <f t="shared" si="212"/>
        <v>0</v>
      </c>
      <c r="R171" s="215">
        <f t="shared" si="212"/>
        <v>0</v>
      </c>
      <c r="S171" s="215">
        <f t="shared" si="214"/>
        <v>0</v>
      </c>
      <c r="T171" s="215">
        <f t="shared" si="212"/>
        <v>0</v>
      </c>
      <c r="U171" s="215">
        <f t="shared" si="212"/>
        <v>0</v>
      </c>
      <c r="V171" s="215">
        <f t="shared" si="212"/>
        <v>0</v>
      </c>
      <c r="W171" s="215">
        <f t="shared" si="215"/>
        <v>0</v>
      </c>
      <c r="X171" s="215">
        <f t="shared" si="212"/>
        <v>0</v>
      </c>
      <c r="Y171" s="215">
        <f t="shared" si="212"/>
        <v>0</v>
      </c>
      <c r="Z171" s="215">
        <f t="shared" si="212"/>
        <v>0</v>
      </c>
      <c r="AA171" s="215">
        <f t="shared" si="216"/>
        <v>0</v>
      </c>
      <c r="AB171" s="248">
        <f t="shared" si="171"/>
        <v>0</v>
      </c>
    </row>
    <row r="172" spans="1:30" s="50" customFormat="1" ht="19.5" hidden="1" customHeight="1" x14ac:dyDescent="0.2">
      <c r="A172" s="59"/>
      <c r="B172" s="63"/>
      <c r="C172" s="76" t="s">
        <v>122</v>
      </c>
      <c r="D172" s="63" t="s">
        <v>129</v>
      </c>
      <c r="E172" s="96">
        <f t="shared" si="217"/>
        <v>0</v>
      </c>
      <c r="F172" s="96">
        <f t="shared" si="211"/>
        <v>0</v>
      </c>
      <c r="G172" s="96">
        <f t="shared" si="211"/>
        <v>0</v>
      </c>
      <c r="H172" s="96">
        <f t="shared" si="211"/>
        <v>0</v>
      </c>
      <c r="I172" s="96">
        <f t="shared" si="211"/>
        <v>0</v>
      </c>
      <c r="J172" s="96">
        <f t="shared" si="204"/>
        <v>0</v>
      </c>
      <c r="K172" s="96">
        <f t="shared" si="218"/>
        <v>0</v>
      </c>
      <c r="L172" s="252">
        <f t="shared" si="212"/>
        <v>0</v>
      </c>
      <c r="M172" s="252">
        <f t="shared" si="212"/>
        <v>0</v>
      </c>
      <c r="N172" s="252">
        <f t="shared" si="212"/>
        <v>0</v>
      </c>
      <c r="O172" s="217">
        <f t="shared" si="213"/>
        <v>0</v>
      </c>
      <c r="P172" s="215">
        <f t="shared" si="212"/>
        <v>0</v>
      </c>
      <c r="Q172" s="215">
        <f t="shared" si="212"/>
        <v>0</v>
      </c>
      <c r="R172" s="215">
        <f t="shared" si="212"/>
        <v>0</v>
      </c>
      <c r="S172" s="215">
        <f t="shared" si="214"/>
        <v>0</v>
      </c>
      <c r="T172" s="215">
        <f t="shared" si="212"/>
        <v>0</v>
      </c>
      <c r="U172" s="215">
        <f t="shared" si="212"/>
        <v>0</v>
      </c>
      <c r="V172" s="215">
        <f t="shared" si="212"/>
        <v>0</v>
      </c>
      <c r="W172" s="215">
        <f t="shared" si="215"/>
        <v>0</v>
      </c>
      <c r="X172" s="215">
        <f t="shared" si="212"/>
        <v>0</v>
      </c>
      <c r="Y172" s="215">
        <f t="shared" si="212"/>
        <v>0</v>
      </c>
      <c r="Z172" s="215">
        <f t="shared" si="212"/>
        <v>0</v>
      </c>
      <c r="AA172" s="215">
        <f t="shared" si="216"/>
        <v>0</v>
      </c>
      <c r="AB172" s="248">
        <f t="shared" si="171"/>
        <v>0</v>
      </c>
    </row>
    <row r="173" spans="1:30" s="50" customFormat="1" ht="19.5" hidden="1" customHeight="1" x14ac:dyDescent="0.2">
      <c r="A173" s="59"/>
      <c r="B173" s="63">
        <v>0.1</v>
      </c>
      <c r="C173" s="76" t="s">
        <v>125</v>
      </c>
      <c r="D173" s="63" t="s">
        <v>129</v>
      </c>
      <c r="E173" s="96">
        <f t="shared" si="217"/>
        <v>0</v>
      </c>
      <c r="F173" s="96">
        <f t="shared" si="211"/>
        <v>0</v>
      </c>
      <c r="G173" s="96">
        <f t="shared" si="211"/>
        <v>0</v>
      </c>
      <c r="H173" s="96">
        <f t="shared" si="211"/>
        <v>0</v>
      </c>
      <c r="I173" s="96">
        <f t="shared" si="211"/>
        <v>0</v>
      </c>
      <c r="J173" s="96">
        <f t="shared" si="204"/>
        <v>0</v>
      </c>
      <c r="K173" s="96">
        <f t="shared" si="218"/>
        <v>0</v>
      </c>
      <c r="L173" s="252">
        <f t="shared" si="212"/>
        <v>7.4074000000000001E-2</v>
      </c>
      <c r="M173" s="252">
        <f t="shared" si="212"/>
        <v>0</v>
      </c>
      <c r="N173" s="252">
        <f t="shared" si="212"/>
        <v>0</v>
      </c>
      <c r="O173" s="217">
        <f t="shared" si="213"/>
        <v>7.4074000000000001E-2</v>
      </c>
      <c r="P173" s="215">
        <f t="shared" si="212"/>
        <v>0</v>
      </c>
      <c r="Q173" s="215">
        <f t="shared" si="212"/>
        <v>0</v>
      </c>
      <c r="R173" s="215">
        <f t="shared" si="212"/>
        <v>0</v>
      </c>
      <c r="S173" s="215">
        <f t="shared" si="214"/>
        <v>0</v>
      </c>
      <c r="T173" s="215">
        <f t="shared" si="212"/>
        <v>0</v>
      </c>
      <c r="U173" s="215">
        <f t="shared" si="212"/>
        <v>0</v>
      </c>
      <c r="V173" s="215">
        <f t="shared" si="212"/>
        <v>0</v>
      </c>
      <c r="W173" s="215">
        <f t="shared" si="215"/>
        <v>0</v>
      </c>
      <c r="X173" s="215">
        <f t="shared" si="212"/>
        <v>0</v>
      </c>
      <c r="Y173" s="215">
        <f t="shared" si="212"/>
        <v>0</v>
      </c>
      <c r="Z173" s="215">
        <f t="shared" si="212"/>
        <v>0</v>
      </c>
      <c r="AA173" s="215">
        <f t="shared" si="216"/>
        <v>0</v>
      </c>
      <c r="AB173" s="248">
        <f t="shared" si="171"/>
        <v>7.4074000000000001E-2</v>
      </c>
    </row>
    <row r="174" spans="1:30" s="50" customFormat="1" ht="19.5" hidden="1" customHeight="1" x14ac:dyDescent="0.2">
      <c r="A174" s="59"/>
      <c r="B174" s="63">
        <v>0.1</v>
      </c>
      <c r="C174" s="76" t="s">
        <v>126</v>
      </c>
      <c r="D174" s="63" t="s">
        <v>129</v>
      </c>
      <c r="E174" s="96">
        <f t="shared" si="217"/>
        <v>0</v>
      </c>
      <c r="F174" s="96">
        <f t="shared" si="211"/>
        <v>0</v>
      </c>
      <c r="G174" s="96">
        <f t="shared" si="211"/>
        <v>0</v>
      </c>
      <c r="H174" s="96">
        <f t="shared" si="211"/>
        <v>0</v>
      </c>
      <c r="I174" s="96">
        <f t="shared" si="211"/>
        <v>0</v>
      </c>
      <c r="J174" s="96">
        <f t="shared" si="204"/>
        <v>0</v>
      </c>
      <c r="K174" s="96">
        <f t="shared" si="218"/>
        <v>0</v>
      </c>
      <c r="L174" s="252">
        <f t="shared" si="212"/>
        <v>7.4074000000000001E-2</v>
      </c>
      <c r="M174" s="252">
        <f t="shared" si="212"/>
        <v>0</v>
      </c>
      <c r="N174" s="252">
        <f t="shared" si="212"/>
        <v>0</v>
      </c>
      <c r="O174" s="217">
        <f t="shared" si="213"/>
        <v>7.4074000000000001E-2</v>
      </c>
      <c r="P174" s="215">
        <f t="shared" si="212"/>
        <v>0</v>
      </c>
      <c r="Q174" s="215">
        <f t="shared" si="212"/>
        <v>0</v>
      </c>
      <c r="R174" s="215">
        <f t="shared" si="212"/>
        <v>0</v>
      </c>
      <c r="S174" s="215">
        <f t="shared" si="214"/>
        <v>0</v>
      </c>
      <c r="T174" s="215">
        <f t="shared" si="212"/>
        <v>0</v>
      </c>
      <c r="U174" s="215">
        <f t="shared" si="212"/>
        <v>0</v>
      </c>
      <c r="V174" s="215">
        <f t="shared" si="212"/>
        <v>0</v>
      </c>
      <c r="W174" s="215">
        <f t="shared" si="215"/>
        <v>0</v>
      </c>
      <c r="X174" s="215">
        <f t="shared" si="212"/>
        <v>0</v>
      </c>
      <c r="Y174" s="215">
        <f t="shared" si="212"/>
        <v>0</v>
      </c>
      <c r="Z174" s="215">
        <f t="shared" si="212"/>
        <v>0</v>
      </c>
      <c r="AA174" s="215">
        <f t="shared" si="216"/>
        <v>0</v>
      </c>
      <c r="AB174" s="248">
        <f t="shared" si="171"/>
        <v>7.4074000000000001E-2</v>
      </c>
    </row>
    <row r="175" spans="1:30" s="50" customFormat="1" ht="19.5" hidden="1" customHeight="1" x14ac:dyDescent="0.2">
      <c r="A175" s="59"/>
      <c r="B175" s="51"/>
      <c r="C175" s="76" t="s">
        <v>127</v>
      </c>
      <c r="D175" s="63" t="s">
        <v>129</v>
      </c>
      <c r="E175" s="96">
        <f t="shared" si="217"/>
        <v>0</v>
      </c>
      <c r="F175" s="96">
        <f t="shared" si="211"/>
        <v>0</v>
      </c>
      <c r="G175" s="96">
        <f t="shared" si="211"/>
        <v>0</v>
      </c>
      <c r="H175" s="96">
        <f t="shared" si="211"/>
        <v>0</v>
      </c>
      <c r="I175" s="96">
        <f t="shared" si="211"/>
        <v>0</v>
      </c>
      <c r="J175" s="96">
        <f t="shared" si="204"/>
        <v>0</v>
      </c>
      <c r="K175" s="96">
        <f t="shared" si="218"/>
        <v>0</v>
      </c>
      <c r="L175" s="252">
        <f t="shared" si="212"/>
        <v>0</v>
      </c>
      <c r="M175" s="252">
        <f t="shared" si="212"/>
        <v>0</v>
      </c>
      <c r="N175" s="252">
        <f>N$166*$B175</f>
        <v>0</v>
      </c>
      <c r="O175" s="217">
        <f t="shared" si="213"/>
        <v>0</v>
      </c>
      <c r="P175" s="215">
        <f t="shared" si="212"/>
        <v>0</v>
      </c>
      <c r="Q175" s="215">
        <f t="shared" si="212"/>
        <v>0</v>
      </c>
      <c r="R175" s="215">
        <f t="shared" si="212"/>
        <v>0</v>
      </c>
      <c r="S175" s="215">
        <f t="shared" si="214"/>
        <v>0</v>
      </c>
      <c r="T175" s="215">
        <f t="shared" si="212"/>
        <v>0</v>
      </c>
      <c r="U175" s="215">
        <f t="shared" si="212"/>
        <v>0</v>
      </c>
      <c r="V175" s="215">
        <f t="shared" si="212"/>
        <v>0</v>
      </c>
      <c r="W175" s="215">
        <f t="shared" si="215"/>
        <v>0</v>
      </c>
      <c r="X175" s="215">
        <f t="shared" si="212"/>
        <v>0</v>
      </c>
      <c r="Y175" s="215">
        <f t="shared" si="212"/>
        <v>0</v>
      </c>
      <c r="Z175" s="215">
        <f t="shared" si="212"/>
        <v>0</v>
      </c>
      <c r="AA175" s="215">
        <f t="shared" si="216"/>
        <v>0</v>
      </c>
      <c r="AB175" s="248">
        <f t="shared" si="171"/>
        <v>0</v>
      </c>
    </row>
    <row r="176" spans="1:30" s="62" customFormat="1" ht="19.5" customHeight="1" x14ac:dyDescent="0.2">
      <c r="A176" s="434">
        <v>18</v>
      </c>
      <c r="B176" s="425" t="s">
        <v>69</v>
      </c>
      <c r="C176" s="426" t="s">
        <v>70</v>
      </c>
      <c r="D176" s="423">
        <f>SUM(D177:D185)</f>
        <v>0</v>
      </c>
      <c r="E176" s="97">
        <f>'1.Danh muc CPHC'!EF27</f>
        <v>1.2</v>
      </c>
      <c r="F176" s="97">
        <f>'1.Danh muc CPHC'!EG27</f>
        <v>3.2</v>
      </c>
      <c r="G176" s="97">
        <f>'1.Danh muc CPHC'!EH27</f>
        <v>0.98699999999999999</v>
      </c>
      <c r="H176" s="97">
        <f>'1.Danh muc CPHC'!EI27</f>
        <v>1.24</v>
      </c>
      <c r="I176" s="97">
        <f>'1.Danh muc CPHC'!EJ27</f>
        <v>1.04</v>
      </c>
      <c r="J176" s="97">
        <f>'1.Danh muc CPHC'!EK27</f>
        <v>3.2670000000000003</v>
      </c>
      <c r="K176" s="97">
        <f>'1.Danh muc CPHC'!EL27</f>
        <v>17.917927000000002</v>
      </c>
      <c r="L176" s="97">
        <v>0</v>
      </c>
      <c r="M176" s="97">
        <v>0</v>
      </c>
      <c r="N176" s="97">
        <v>0</v>
      </c>
      <c r="O176" s="97">
        <f>SUM(L176:N176)</f>
        <v>0</v>
      </c>
      <c r="P176" s="97">
        <v>0.14000000000000001</v>
      </c>
      <c r="Q176" s="97">
        <v>0.8</v>
      </c>
      <c r="R176" s="97">
        <v>0</v>
      </c>
      <c r="S176" s="214">
        <f>SUM(P176:R176)</f>
        <v>0.94000000000000006</v>
      </c>
      <c r="T176" s="97">
        <v>0.372</v>
      </c>
      <c r="U176" s="214">
        <v>1.04</v>
      </c>
      <c r="V176" s="214">
        <v>1.04</v>
      </c>
      <c r="W176" s="214">
        <f>SUM(T176:V176)</f>
        <v>2.452</v>
      </c>
      <c r="X176" s="214">
        <v>1.04</v>
      </c>
      <c r="Y176" s="214">
        <v>1.04</v>
      </c>
      <c r="Z176" s="214">
        <v>1.04</v>
      </c>
      <c r="AA176" s="214">
        <f>SUM(X176:Z176)</f>
        <v>3.12</v>
      </c>
      <c r="AB176" s="214">
        <f t="shared" si="171"/>
        <v>6.5120000000000005</v>
      </c>
      <c r="AD176" s="386"/>
    </row>
    <row r="177" spans="1:30" s="50" customFormat="1" ht="19.5" hidden="1" customHeight="1" x14ac:dyDescent="0.2">
      <c r="A177" s="59"/>
      <c r="B177" s="63">
        <v>0.25</v>
      </c>
      <c r="C177" s="76" t="s">
        <v>113</v>
      </c>
      <c r="D177" s="63" t="s">
        <v>129</v>
      </c>
      <c r="E177" s="96">
        <f>E$176*$B177</f>
        <v>0.3</v>
      </c>
      <c r="F177" s="96">
        <f t="shared" ref="F177:I185" si="219">F$176*$B177</f>
        <v>0.8</v>
      </c>
      <c r="G177" s="96">
        <f t="shared" si="219"/>
        <v>0.24675</v>
      </c>
      <c r="H177" s="96">
        <f t="shared" si="219"/>
        <v>0.31</v>
      </c>
      <c r="I177" s="96">
        <f t="shared" si="219"/>
        <v>0.26</v>
      </c>
      <c r="J177" s="96">
        <f>SUM(G177:I177)</f>
        <v>0.81674999999999998</v>
      </c>
      <c r="K177" s="96">
        <f>K$176*$B177</f>
        <v>4.4794817500000006</v>
      </c>
      <c r="L177" s="217">
        <f>L$176*$B177</f>
        <v>0</v>
      </c>
      <c r="M177" s="217">
        <f>M$176*$B177</f>
        <v>0</v>
      </c>
      <c r="N177" s="217">
        <f>N$176*$B177</f>
        <v>0</v>
      </c>
      <c r="O177" s="217">
        <f t="shared" ref="O177:O184" si="220">SUM(L177:N177)</f>
        <v>0</v>
      </c>
      <c r="P177" s="215">
        <f>P$176*$B177</f>
        <v>3.5000000000000003E-2</v>
      </c>
      <c r="Q177" s="215">
        <f>Q$176*$B177</f>
        <v>0.2</v>
      </c>
      <c r="R177" s="215">
        <f>R$176*$B177</f>
        <v>0</v>
      </c>
      <c r="S177" s="215">
        <f t="shared" ref="S177:S184" si="221">SUM(P177:R177)</f>
        <v>0.23500000000000001</v>
      </c>
      <c r="T177" s="215">
        <f>T$176*$B177</f>
        <v>9.2999999999999999E-2</v>
      </c>
      <c r="U177" s="215">
        <f>U$176*$B177</f>
        <v>0.26</v>
      </c>
      <c r="V177" s="215">
        <f>V$176*$B177</f>
        <v>0.26</v>
      </c>
      <c r="W177" s="215">
        <f t="shared" ref="W177:W184" si="222">SUM(T177:V177)</f>
        <v>0.61299999999999999</v>
      </c>
      <c r="X177" s="215">
        <f>X$176*$B177</f>
        <v>0.26</v>
      </c>
      <c r="Y177" s="215">
        <f>Y$176*$B177</f>
        <v>0.26</v>
      </c>
      <c r="Z177" s="215">
        <f>Z$176*$B177</f>
        <v>0.26</v>
      </c>
      <c r="AA177" s="215">
        <f t="shared" ref="AA177:AA184" si="223">SUM(X177:Z177)</f>
        <v>0.78</v>
      </c>
      <c r="AB177" s="248">
        <f t="shared" si="171"/>
        <v>1.6280000000000001</v>
      </c>
    </row>
    <row r="178" spans="1:30" s="50" customFormat="1" ht="19.5" hidden="1" customHeight="1" x14ac:dyDescent="0.2">
      <c r="A178" s="59"/>
      <c r="B178" s="63">
        <v>0.25</v>
      </c>
      <c r="C178" s="76" t="s">
        <v>114</v>
      </c>
      <c r="D178" s="63" t="s">
        <v>129</v>
      </c>
      <c r="E178" s="96">
        <f t="shared" ref="E178:E185" si="224">E$176*$B178</f>
        <v>0.3</v>
      </c>
      <c r="F178" s="96">
        <f t="shared" si="219"/>
        <v>0.8</v>
      </c>
      <c r="G178" s="96">
        <f t="shared" si="219"/>
        <v>0.24675</v>
      </c>
      <c r="H178" s="96">
        <f t="shared" si="219"/>
        <v>0.31</v>
      </c>
      <c r="I178" s="96">
        <f t="shared" si="219"/>
        <v>0.26</v>
      </c>
      <c r="J178" s="96">
        <f t="shared" ref="J178:J185" si="225">SUM(G178:I178)</f>
        <v>0.81674999999999998</v>
      </c>
      <c r="K178" s="96">
        <f t="shared" ref="K178:Z185" si="226">K$176*$B178</f>
        <v>4.4794817500000006</v>
      </c>
      <c r="L178" s="217">
        <f t="shared" si="226"/>
        <v>0</v>
      </c>
      <c r="M178" s="217">
        <f t="shared" si="226"/>
        <v>0</v>
      </c>
      <c r="N178" s="217">
        <f t="shared" si="226"/>
        <v>0</v>
      </c>
      <c r="O178" s="217">
        <f t="shared" si="220"/>
        <v>0</v>
      </c>
      <c r="P178" s="215">
        <f t="shared" si="226"/>
        <v>3.5000000000000003E-2</v>
      </c>
      <c r="Q178" s="215">
        <f t="shared" si="226"/>
        <v>0.2</v>
      </c>
      <c r="R178" s="215">
        <f t="shared" si="226"/>
        <v>0</v>
      </c>
      <c r="S178" s="215">
        <f t="shared" si="221"/>
        <v>0.23500000000000001</v>
      </c>
      <c r="T178" s="215">
        <f t="shared" si="226"/>
        <v>9.2999999999999999E-2</v>
      </c>
      <c r="U178" s="215">
        <f t="shared" si="226"/>
        <v>0.26</v>
      </c>
      <c r="V178" s="215">
        <f t="shared" si="226"/>
        <v>0.26</v>
      </c>
      <c r="W178" s="215">
        <f t="shared" si="222"/>
        <v>0.61299999999999999</v>
      </c>
      <c r="X178" s="215">
        <f t="shared" si="226"/>
        <v>0.26</v>
      </c>
      <c r="Y178" s="215">
        <f t="shared" si="226"/>
        <v>0.26</v>
      </c>
      <c r="Z178" s="215">
        <f t="shared" si="226"/>
        <v>0.26</v>
      </c>
      <c r="AA178" s="215">
        <f t="shared" si="223"/>
        <v>0.78</v>
      </c>
      <c r="AB178" s="248">
        <f t="shared" si="171"/>
        <v>1.6280000000000001</v>
      </c>
    </row>
    <row r="179" spans="1:30" s="50" customFormat="1" ht="19.5" hidden="1" customHeight="1" x14ac:dyDescent="0.2">
      <c r="A179" s="59"/>
      <c r="B179" s="63">
        <v>0.15</v>
      </c>
      <c r="C179" s="76" t="s">
        <v>117</v>
      </c>
      <c r="D179" s="63" t="s">
        <v>129</v>
      </c>
      <c r="E179" s="96">
        <f t="shared" si="224"/>
        <v>0.18</v>
      </c>
      <c r="F179" s="96">
        <f t="shared" si="219"/>
        <v>0.48</v>
      </c>
      <c r="G179" s="96">
        <f t="shared" si="219"/>
        <v>0.14804999999999999</v>
      </c>
      <c r="H179" s="96">
        <f t="shared" si="219"/>
        <v>0.186</v>
      </c>
      <c r="I179" s="96">
        <f t="shared" si="219"/>
        <v>0.156</v>
      </c>
      <c r="J179" s="96">
        <f t="shared" si="225"/>
        <v>0.49004999999999999</v>
      </c>
      <c r="K179" s="96">
        <f t="shared" si="226"/>
        <v>2.6876890500000004</v>
      </c>
      <c r="L179" s="217">
        <f t="shared" si="226"/>
        <v>0</v>
      </c>
      <c r="M179" s="217">
        <f t="shared" si="226"/>
        <v>0</v>
      </c>
      <c r="N179" s="217">
        <f t="shared" si="226"/>
        <v>0</v>
      </c>
      <c r="O179" s="217">
        <f t="shared" si="220"/>
        <v>0</v>
      </c>
      <c r="P179" s="215">
        <f t="shared" si="226"/>
        <v>2.1000000000000001E-2</v>
      </c>
      <c r="Q179" s="215">
        <f t="shared" si="226"/>
        <v>0.12</v>
      </c>
      <c r="R179" s="215">
        <f t="shared" si="226"/>
        <v>0</v>
      </c>
      <c r="S179" s="215">
        <f t="shared" si="221"/>
        <v>0.14099999999999999</v>
      </c>
      <c r="T179" s="215">
        <f t="shared" si="226"/>
        <v>5.5799999999999995E-2</v>
      </c>
      <c r="U179" s="215">
        <f t="shared" si="226"/>
        <v>0.156</v>
      </c>
      <c r="V179" s="215">
        <f t="shared" si="226"/>
        <v>0.156</v>
      </c>
      <c r="W179" s="215">
        <f t="shared" si="222"/>
        <v>0.36780000000000002</v>
      </c>
      <c r="X179" s="215">
        <f t="shared" si="226"/>
        <v>0.156</v>
      </c>
      <c r="Y179" s="215">
        <f t="shared" si="226"/>
        <v>0.156</v>
      </c>
      <c r="Z179" s="215">
        <f t="shared" si="226"/>
        <v>0.156</v>
      </c>
      <c r="AA179" s="215">
        <f t="shared" si="223"/>
        <v>0.46799999999999997</v>
      </c>
      <c r="AB179" s="248">
        <f t="shared" si="171"/>
        <v>0.9768</v>
      </c>
    </row>
    <row r="180" spans="1:30" s="50" customFormat="1" ht="19.5" hidden="1" customHeight="1" x14ac:dyDescent="0.2">
      <c r="A180" s="59"/>
      <c r="B180" s="63">
        <v>0.15</v>
      </c>
      <c r="C180" s="76" t="s">
        <v>118</v>
      </c>
      <c r="D180" s="63" t="s">
        <v>129</v>
      </c>
      <c r="E180" s="96">
        <f t="shared" si="224"/>
        <v>0.18</v>
      </c>
      <c r="F180" s="96">
        <f t="shared" si="219"/>
        <v>0.48</v>
      </c>
      <c r="G180" s="96">
        <f t="shared" si="219"/>
        <v>0.14804999999999999</v>
      </c>
      <c r="H180" s="96">
        <f t="shared" si="219"/>
        <v>0.186</v>
      </c>
      <c r="I180" s="96">
        <f t="shared" si="219"/>
        <v>0.156</v>
      </c>
      <c r="J180" s="96">
        <f t="shared" si="225"/>
        <v>0.49004999999999999</v>
      </c>
      <c r="K180" s="96">
        <f t="shared" si="226"/>
        <v>2.6876890500000004</v>
      </c>
      <c r="L180" s="217">
        <f t="shared" si="226"/>
        <v>0</v>
      </c>
      <c r="M180" s="217">
        <f t="shared" si="226"/>
        <v>0</v>
      </c>
      <c r="N180" s="217">
        <f t="shared" si="226"/>
        <v>0</v>
      </c>
      <c r="O180" s="217">
        <f t="shared" si="220"/>
        <v>0</v>
      </c>
      <c r="P180" s="215">
        <f t="shared" si="226"/>
        <v>2.1000000000000001E-2</v>
      </c>
      <c r="Q180" s="215">
        <f t="shared" si="226"/>
        <v>0.12</v>
      </c>
      <c r="R180" s="215">
        <f t="shared" si="226"/>
        <v>0</v>
      </c>
      <c r="S180" s="215">
        <f t="shared" si="221"/>
        <v>0.14099999999999999</v>
      </c>
      <c r="T180" s="215">
        <f t="shared" si="226"/>
        <v>5.5799999999999995E-2</v>
      </c>
      <c r="U180" s="215">
        <f t="shared" si="226"/>
        <v>0.156</v>
      </c>
      <c r="V180" s="215">
        <f t="shared" si="226"/>
        <v>0.156</v>
      </c>
      <c r="W180" s="215">
        <f t="shared" si="222"/>
        <v>0.36780000000000002</v>
      </c>
      <c r="X180" s="215">
        <f t="shared" si="226"/>
        <v>0.156</v>
      </c>
      <c r="Y180" s="215">
        <f t="shared" si="226"/>
        <v>0.156</v>
      </c>
      <c r="Z180" s="215">
        <f t="shared" si="226"/>
        <v>0.156</v>
      </c>
      <c r="AA180" s="215">
        <f t="shared" si="223"/>
        <v>0.46799999999999997</v>
      </c>
      <c r="AB180" s="248">
        <f t="shared" si="171"/>
        <v>0.9768</v>
      </c>
    </row>
    <row r="181" spans="1:30" s="50" customFormat="1" ht="19.5" hidden="1" customHeight="1" x14ac:dyDescent="0.2">
      <c r="A181" s="59"/>
      <c r="B181" s="63"/>
      <c r="C181" s="76" t="s">
        <v>121</v>
      </c>
      <c r="D181" s="63" t="s">
        <v>129</v>
      </c>
      <c r="E181" s="96">
        <f t="shared" si="224"/>
        <v>0</v>
      </c>
      <c r="F181" s="96">
        <f t="shared" si="219"/>
        <v>0</v>
      </c>
      <c r="G181" s="96">
        <f t="shared" si="219"/>
        <v>0</v>
      </c>
      <c r="H181" s="96">
        <f t="shared" si="219"/>
        <v>0</v>
      </c>
      <c r="I181" s="96">
        <f t="shared" si="219"/>
        <v>0</v>
      </c>
      <c r="J181" s="96">
        <f t="shared" si="225"/>
        <v>0</v>
      </c>
      <c r="K181" s="96">
        <f t="shared" si="226"/>
        <v>0</v>
      </c>
      <c r="L181" s="217">
        <f t="shared" si="226"/>
        <v>0</v>
      </c>
      <c r="M181" s="217">
        <f t="shared" si="226"/>
        <v>0</v>
      </c>
      <c r="N181" s="217">
        <f t="shared" si="226"/>
        <v>0</v>
      </c>
      <c r="O181" s="217">
        <f t="shared" si="220"/>
        <v>0</v>
      </c>
      <c r="P181" s="215">
        <f t="shared" si="226"/>
        <v>0</v>
      </c>
      <c r="Q181" s="215">
        <f t="shared" si="226"/>
        <v>0</v>
      </c>
      <c r="R181" s="215">
        <f t="shared" si="226"/>
        <v>0</v>
      </c>
      <c r="S181" s="215">
        <f t="shared" si="221"/>
        <v>0</v>
      </c>
      <c r="T181" s="215">
        <f t="shared" si="226"/>
        <v>0</v>
      </c>
      <c r="U181" s="215">
        <f t="shared" si="226"/>
        <v>0</v>
      </c>
      <c r="V181" s="215">
        <f t="shared" si="226"/>
        <v>0</v>
      </c>
      <c r="W181" s="215">
        <f t="shared" si="222"/>
        <v>0</v>
      </c>
      <c r="X181" s="215">
        <f t="shared" si="226"/>
        <v>0</v>
      </c>
      <c r="Y181" s="215">
        <f t="shared" si="226"/>
        <v>0</v>
      </c>
      <c r="Z181" s="215">
        <f t="shared" si="226"/>
        <v>0</v>
      </c>
      <c r="AA181" s="215">
        <f t="shared" si="223"/>
        <v>0</v>
      </c>
      <c r="AB181" s="248">
        <f t="shared" si="171"/>
        <v>0</v>
      </c>
    </row>
    <row r="182" spans="1:30" s="50" customFormat="1" ht="19.5" hidden="1" customHeight="1" x14ac:dyDescent="0.2">
      <c r="A182" s="59"/>
      <c r="B182" s="63"/>
      <c r="C182" s="76" t="s">
        <v>122</v>
      </c>
      <c r="D182" s="63" t="s">
        <v>129</v>
      </c>
      <c r="E182" s="96">
        <f t="shared" si="224"/>
        <v>0</v>
      </c>
      <c r="F182" s="96">
        <f t="shared" si="219"/>
        <v>0</v>
      </c>
      <c r="G182" s="96">
        <f t="shared" si="219"/>
        <v>0</v>
      </c>
      <c r="H182" s="96">
        <f t="shared" si="219"/>
        <v>0</v>
      </c>
      <c r="I182" s="96">
        <f t="shared" si="219"/>
        <v>0</v>
      </c>
      <c r="J182" s="96">
        <f t="shared" si="225"/>
        <v>0</v>
      </c>
      <c r="K182" s="96">
        <f t="shared" si="226"/>
        <v>0</v>
      </c>
      <c r="L182" s="217">
        <f t="shared" si="226"/>
        <v>0</v>
      </c>
      <c r="M182" s="217">
        <f t="shared" si="226"/>
        <v>0</v>
      </c>
      <c r="N182" s="217">
        <f t="shared" si="226"/>
        <v>0</v>
      </c>
      <c r="O182" s="217">
        <f t="shared" si="220"/>
        <v>0</v>
      </c>
      <c r="P182" s="215">
        <f t="shared" si="226"/>
        <v>0</v>
      </c>
      <c r="Q182" s="215">
        <f t="shared" si="226"/>
        <v>0</v>
      </c>
      <c r="R182" s="215">
        <f t="shared" si="226"/>
        <v>0</v>
      </c>
      <c r="S182" s="215">
        <f t="shared" si="221"/>
        <v>0</v>
      </c>
      <c r="T182" s="215">
        <f t="shared" si="226"/>
        <v>0</v>
      </c>
      <c r="U182" s="215">
        <f t="shared" si="226"/>
        <v>0</v>
      </c>
      <c r="V182" s="215">
        <f t="shared" si="226"/>
        <v>0</v>
      </c>
      <c r="W182" s="215">
        <f t="shared" si="222"/>
        <v>0</v>
      </c>
      <c r="X182" s="215">
        <f t="shared" si="226"/>
        <v>0</v>
      </c>
      <c r="Y182" s="215">
        <f t="shared" si="226"/>
        <v>0</v>
      </c>
      <c r="Z182" s="215">
        <f t="shared" si="226"/>
        <v>0</v>
      </c>
      <c r="AA182" s="215">
        <f t="shared" si="223"/>
        <v>0</v>
      </c>
      <c r="AB182" s="248">
        <f t="shared" si="171"/>
        <v>0</v>
      </c>
    </row>
    <row r="183" spans="1:30" s="50" customFormat="1" ht="19.5" hidden="1" customHeight="1" x14ac:dyDescent="0.2">
      <c r="A183" s="59"/>
      <c r="B183" s="63">
        <v>0.1</v>
      </c>
      <c r="C183" s="76" t="s">
        <v>125</v>
      </c>
      <c r="D183" s="63" t="s">
        <v>129</v>
      </c>
      <c r="E183" s="96">
        <f t="shared" si="224"/>
        <v>0.12</v>
      </c>
      <c r="F183" s="96">
        <f t="shared" si="219"/>
        <v>0.32000000000000006</v>
      </c>
      <c r="G183" s="96">
        <f t="shared" si="219"/>
        <v>9.870000000000001E-2</v>
      </c>
      <c r="H183" s="96">
        <f t="shared" si="219"/>
        <v>0.124</v>
      </c>
      <c r="I183" s="96">
        <f t="shared" si="219"/>
        <v>0.10400000000000001</v>
      </c>
      <c r="J183" s="96">
        <f t="shared" si="225"/>
        <v>0.32669999999999999</v>
      </c>
      <c r="K183" s="96">
        <f t="shared" si="226"/>
        <v>1.7917927000000002</v>
      </c>
      <c r="L183" s="217">
        <f t="shared" si="226"/>
        <v>0</v>
      </c>
      <c r="M183" s="217">
        <f t="shared" si="226"/>
        <v>0</v>
      </c>
      <c r="N183" s="217">
        <f t="shared" si="226"/>
        <v>0</v>
      </c>
      <c r="O183" s="217">
        <f t="shared" si="220"/>
        <v>0</v>
      </c>
      <c r="P183" s="215">
        <f t="shared" si="226"/>
        <v>1.4000000000000002E-2</v>
      </c>
      <c r="Q183" s="215">
        <f t="shared" si="226"/>
        <v>8.0000000000000016E-2</v>
      </c>
      <c r="R183" s="215">
        <f t="shared" si="226"/>
        <v>0</v>
      </c>
      <c r="S183" s="215">
        <f t="shared" si="221"/>
        <v>9.4000000000000014E-2</v>
      </c>
      <c r="T183" s="215">
        <f t="shared" si="226"/>
        <v>3.7200000000000004E-2</v>
      </c>
      <c r="U183" s="215">
        <f t="shared" si="226"/>
        <v>0.10400000000000001</v>
      </c>
      <c r="V183" s="215">
        <f t="shared" si="226"/>
        <v>0.10400000000000001</v>
      </c>
      <c r="W183" s="215">
        <f t="shared" si="222"/>
        <v>0.24520000000000003</v>
      </c>
      <c r="X183" s="215">
        <f t="shared" si="226"/>
        <v>0.10400000000000001</v>
      </c>
      <c r="Y183" s="215">
        <f t="shared" si="226"/>
        <v>0.10400000000000001</v>
      </c>
      <c r="Z183" s="215">
        <f t="shared" si="226"/>
        <v>0.10400000000000001</v>
      </c>
      <c r="AA183" s="215">
        <f t="shared" si="223"/>
        <v>0.31200000000000006</v>
      </c>
      <c r="AB183" s="248">
        <f t="shared" si="171"/>
        <v>0.65120000000000011</v>
      </c>
    </row>
    <row r="184" spans="1:30" s="50" customFormat="1" ht="19.5" hidden="1" customHeight="1" x14ac:dyDescent="0.2">
      <c r="A184" s="59"/>
      <c r="B184" s="63">
        <v>0.1</v>
      </c>
      <c r="C184" s="76" t="s">
        <v>126</v>
      </c>
      <c r="D184" s="63" t="s">
        <v>129</v>
      </c>
      <c r="E184" s="96">
        <f t="shared" si="224"/>
        <v>0.12</v>
      </c>
      <c r="F184" s="96">
        <f t="shared" si="219"/>
        <v>0.32000000000000006</v>
      </c>
      <c r="G184" s="96">
        <f t="shared" si="219"/>
        <v>9.870000000000001E-2</v>
      </c>
      <c r="H184" s="96">
        <f t="shared" si="219"/>
        <v>0.124</v>
      </c>
      <c r="I184" s="96">
        <f t="shared" si="219"/>
        <v>0.10400000000000001</v>
      </c>
      <c r="J184" s="96">
        <f t="shared" si="225"/>
        <v>0.32669999999999999</v>
      </c>
      <c r="K184" s="96">
        <f t="shared" si="226"/>
        <v>1.7917927000000002</v>
      </c>
      <c r="L184" s="217">
        <f t="shared" si="226"/>
        <v>0</v>
      </c>
      <c r="M184" s="217">
        <f t="shared" si="226"/>
        <v>0</v>
      </c>
      <c r="N184" s="217">
        <f t="shared" si="226"/>
        <v>0</v>
      </c>
      <c r="O184" s="217">
        <f t="shared" si="220"/>
        <v>0</v>
      </c>
      <c r="P184" s="215">
        <f t="shared" si="226"/>
        <v>1.4000000000000002E-2</v>
      </c>
      <c r="Q184" s="215">
        <f t="shared" si="226"/>
        <v>8.0000000000000016E-2</v>
      </c>
      <c r="R184" s="215">
        <f t="shared" si="226"/>
        <v>0</v>
      </c>
      <c r="S184" s="215">
        <f t="shared" si="221"/>
        <v>9.4000000000000014E-2</v>
      </c>
      <c r="T184" s="215">
        <f t="shared" si="226"/>
        <v>3.7200000000000004E-2</v>
      </c>
      <c r="U184" s="215">
        <f t="shared" si="226"/>
        <v>0.10400000000000001</v>
      </c>
      <c r="V184" s="215">
        <f t="shared" si="226"/>
        <v>0.10400000000000001</v>
      </c>
      <c r="W184" s="215">
        <f t="shared" si="222"/>
        <v>0.24520000000000003</v>
      </c>
      <c r="X184" s="215">
        <f t="shared" si="226"/>
        <v>0.10400000000000001</v>
      </c>
      <c r="Y184" s="215">
        <f t="shared" si="226"/>
        <v>0.10400000000000001</v>
      </c>
      <c r="Z184" s="215">
        <f t="shared" si="226"/>
        <v>0.10400000000000001</v>
      </c>
      <c r="AA184" s="215">
        <f t="shared" si="223"/>
        <v>0.31200000000000006</v>
      </c>
      <c r="AB184" s="248">
        <f t="shared" si="171"/>
        <v>0.65120000000000011</v>
      </c>
    </row>
    <row r="185" spans="1:30" s="50" customFormat="1" ht="19.5" hidden="1" customHeight="1" x14ac:dyDescent="0.2">
      <c r="A185" s="59"/>
      <c r="B185" s="51"/>
      <c r="C185" s="76" t="s">
        <v>127</v>
      </c>
      <c r="D185" s="63" t="s">
        <v>129</v>
      </c>
      <c r="E185" s="96">
        <f t="shared" si="224"/>
        <v>0</v>
      </c>
      <c r="F185" s="96">
        <f t="shared" si="219"/>
        <v>0</v>
      </c>
      <c r="G185" s="96">
        <f t="shared" si="219"/>
        <v>0</v>
      </c>
      <c r="H185" s="96">
        <f t="shared" si="219"/>
        <v>0</v>
      </c>
      <c r="I185" s="96">
        <f t="shared" si="219"/>
        <v>0</v>
      </c>
      <c r="J185" s="96">
        <f t="shared" si="225"/>
        <v>0</v>
      </c>
      <c r="K185" s="96">
        <f t="shared" si="226"/>
        <v>0</v>
      </c>
      <c r="L185" s="217">
        <f t="shared" si="226"/>
        <v>0</v>
      </c>
      <c r="M185" s="217">
        <f t="shared" si="226"/>
        <v>0</v>
      </c>
      <c r="N185" s="217">
        <f t="shared" si="226"/>
        <v>0</v>
      </c>
      <c r="O185" s="217">
        <f>SUM(L185:N185)</f>
        <v>0</v>
      </c>
      <c r="P185" s="215">
        <f t="shared" si="226"/>
        <v>0</v>
      </c>
      <c r="Q185" s="215">
        <f t="shared" si="226"/>
        <v>0</v>
      </c>
      <c r="R185" s="215">
        <f t="shared" si="226"/>
        <v>0</v>
      </c>
      <c r="S185" s="215">
        <f>SUM(P185:R185)</f>
        <v>0</v>
      </c>
      <c r="T185" s="215">
        <f t="shared" si="226"/>
        <v>0</v>
      </c>
      <c r="U185" s="215">
        <f t="shared" si="226"/>
        <v>0</v>
      </c>
      <c r="V185" s="215">
        <f t="shared" si="226"/>
        <v>0</v>
      </c>
      <c r="W185" s="215">
        <f>SUM(T185:V185)</f>
        <v>0</v>
      </c>
      <c r="X185" s="215">
        <f t="shared" si="226"/>
        <v>0</v>
      </c>
      <c r="Y185" s="215">
        <f t="shared" si="226"/>
        <v>0</v>
      </c>
      <c r="Z185" s="215">
        <f t="shared" si="226"/>
        <v>0</v>
      </c>
      <c r="AA185" s="215">
        <f>SUM(X185:Z185)</f>
        <v>0</v>
      </c>
      <c r="AB185" s="248">
        <f t="shared" si="171"/>
        <v>0</v>
      </c>
    </row>
    <row r="186" spans="1:30" s="62" customFormat="1" ht="19.5" customHeight="1" x14ac:dyDescent="0.2">
      <c r="A186" s="434">
        <v>19</v>
      </c>
      <c r="B186" s="425" t="s">
        <v>71</v>
      </c>
      <c r="C186" s="426" t="s">
        <v>72</v>
      </c>
      <c r="D186" s="423">
        <f>SUM(D187:D195)</f>
        <v>0</v>
      </c>
      <c r="E186" s="97">
        <f>'1.Danh muc CPHC'!EF28</f>
        <v>0.113927</v>
      </c>
      <c r="F186" s="97">
        <f>'1.Danh muc CPHC'!EG28</f>
        <v>0.113927</v>
      </c>
      <c r="G186" s="97">
        <f>'1.Danh muc CPHC'!EH28</f>
        <v>0</v>
      </c>
      <c r="H186" s="97">
        <f>'1.Danh muc CPHC'!EI28</f>
        <v>0</v>
      </c>
      <c r="I186" s="97">
        <f>'1.Danh muc CPHC'!EJ28</f>
        <v>0.8533329999999999</v>
      </c>
      <c r="J186" s="97">
        <f>'1.Danh muc CPHC'!EK28</f>
        <v>0.8533329999999999</v>
      </c>
      <c r="K186" s="97">
        <f>'1.Danh muc CPHC'!EL28</f>
        <v>7.0095899999999993</v>
      </c>
      <c r="L186" s="97">
        <v>0</v>
      </c>
      <c r="M186" s="97">
        <v>0</v>
      </c>
      <c r="N186" s="97">
        <v>0.89</v>
      </c>
      <c r="O186" s="97">
        <f>SUM(L186:N186)</f>
        <v>0.89</v>
      </c>
      <c r="P186" s="214">
        <v>1.2</v>
      </c>
      <c r="Q186" s="97">
        <v>0</v>
      </c>
      <c r="R186" s="97">
        <v>0</v>
      </c>
      <c r="S186" s="214">
        <f>SUM(P186:R186)</f>
        <v>1.2</v>
      </c>
      <c r="T186" s="97">
        <v>0</v>
      </c>
      <c r="U186" s="214">
        <v>1.2</v>
      </c>
      <c r="V186" s="214">
        <v>1.2</v>
      </c>
      <c r="W186" s="214">
        <f>SUM(T186:V186)</f>
        <v>2.4</v>
      </c>
      <c r="X186" s="214">
        <v>1.2</v>
      </c>
      <c r="Y186" s="214">
        <v>1.2</v>
      </c>
      <c r="Z186" s="214">
        <v>1.2</v>
      </c>
      <c r="AA186" s="214">
        <f>SUM(X186:Z186)</f>
        <v>3.5999999999999996</v>
      </c>
      <c r="AB186" s="214">
        <f t="shared" si="171"/>
        <v>8.09</v>
      </c>
      <c r="AD186" s="386"/>
    </row>
    <row r="187" spans="1:30" s="50" customFormat="1" ht="19.5" hidden="1" customHeight="1" x14ac:dyDescent="0.2">
      <c r="A187" s="59"/>
      <c r="B187" s="63">
        <v>0.25</v>
      </c>
      <c r="C187" s="76" t="s">
        <v>113</v>
      </c>
      <c r="D187" s="63" t="s">
        <v>129</v>
      </c>
      <c r="E187" s="96">
        <f>E$186*$B187</f>
        <v>2.848175E-2</v>
      </c>
      <c r="F187" s="96">
        <f t="shared" ref="F187:I195" si="227">F$186*$B187</f>
        <v>2.848175E-2</v>
      </c>
      <c r="G187" s="96">
        <f t="shared" si="227"/>
        <v>0</v>
      </c>
      <c r="H187" s="96">
        <f t="shared" si="227"/>
        <v>0</v>
      </c>
      <c r="I187" s="96">
        <f t="shared" si="227"/>
        <v>0.21333324999999997</v>
      </c>
      <c r="J187" s="96">
        <f>SUM(G187:I187)</f>
        <v>0.21333324999999997</v>
      </c>
      <c r="K187" s="96">
        <f>K$186*$B187</f>
        <v>1.7523974999999998</v>
      </c>
      <c r="L187" s="217">
        <f>L$186*$B187</f>
        <v>0</v>
      </c>
      <c r="M187" s="217">
        <f>M$186*$B187</f>
        <v>0</v>
      </c>
      <c r="N187" s="217">
        <f t="shared" ref="N187:N194" si="228">N$186*$B187</f>
        <v>0.2225</v>
      </c>
      <c r="O187" s="217">
        <f t="shared" ref="O187:O194" si="229">SUM(L187:N187)</f>
        <v>0.2225</v>
      </c>
      <c r="P187" s="215">
        <f>P$186*$B187</f>
        <v>0.3</v>
      </c>
      <c r="Q187" s="215">
        <f t="shared" ref="Q187:R195" si="230">Q$186*$B187</f>
        <v>0</v>
      </c>
      <c r="R187" s="215">
        <f t="shared" si="230"/>
        <v>0</v>
      </c>
      <c r="S187" s="215">
        <f t="shared" ref="S187:S194" si="231">SUM(P187:R187)</f>
        <v>0.3</v>
      </c>
      <c r="T187" s="215">
        <f>T$186*$B187</f>
        <v>0</v>
      </c>
      <c r="U187" s="215">
        <f t="shared" ref="U187:V195" si="232">U$186*$B187</f>
        <v>0.3</v>
      </c>
      <c r="V187" s="215">
        <f t="shared" si="232"/>
        <v>0.3</v>
      </c>
      <c r="W187" s="215">
        <f t="shared" ref="W187:W194" si="233">SUM(T187:V187)</f>
        <v>0.6</v>
      </c>
      <c r="X187" s="215">
        <f>X$186*$B187</f>
        <v>0.3</v>
      </c>
      <c r="Y187" s="215">
        <f t="shared" ref="Y187:Z195" si="234">Y$186*$B187</f>
        <v>0.3</v>
      </c>
      <c r="Z187" s="215">
        <f t="shared" si="234"/>
        <v>0.3</v>
      </c>
      <c r="AA187" s="215">
        <f>SUM(X187:Z187)</f>
        <v>0.89999999999999991</v>
      </c>
      <c r="AB187" s="248">
        <f t="shared" si="171"/>
        <v>2.0225</v>
      </c>
    </row>
    <row r="188" spans="1:30" s="50" customFormat="1" ht="19.5" hidden="1" customHeight="1" x14ac:dyDescent="0.2">
      <c r="A188" s="59"/>
      <c r="B188" s="63">
        <v>0.25</v>
      </c>
      <c r="C188" s="76" t="s">
        <v>114</v>
      </c>
      <c r="D188" s="63" t="s">
        <v>129</v>
      </c>
      <c r="E188" s="96">
        <f t="shared" ref="E188:E195" si="235">E$186*$B188</f>
        <v>2.848175E-2</v>
      </c>
      <c r="F188" s="96">
        <f t="shared" si="227"/>
        <v>2.848175E-2</v>
      </c>
      <c r="G188" s="96">
        <f t="shared" si="227"/>
        <v>0</v>
      </c>
      <c r="H188" s="96">
        <f t="shared" si="227"/>
        <v>0</v>
      </c>
      <c r="I188" s="96">
        <f t="shared" si="227"/>
        <v>0.21333324999999997</v>
      </c>
      <c r="J188" s="96">
        <f t="shared" si="204"/>
        <v>0.21333324999999997</v>
      </c>
      <c r="K188" s="96">
        <f t="shared" ref="K188:M195" si="236">K$186*$B188</f>
        <v>1.7523974999999998</v>
      </c>
      <c r="L188" s="217">
        <f t="shared" si="236"/>
        <v>0</v>
      </c>
      <c r="M188" s="217">
        <f t="shared" si="236"/>
        <v>0</v>
      </c>
      <c r="N188" s="217">
        <f t="shared" si="228"/>
        <v>0.2225</v>
      </c>
      <c r="O188" s="217">
        <f t="shared" si="229"/>
        <v>0.2225</v>
      </c>
      <c r="P188" s="215">
        <f t="shared" ref="P188:P195" si="237">P$186*$B188</f>
        <v>0.3</v>
      </c>
      <c r="Q188" s="215">
        <f t="shared" si="230"/>
        <v>0</v>
      </c>
      <c r="R188" s="215">
        <f t="shared" si="230"/>
        <v>0</v>
      </c>
      <c r="S188" s="215">
        <f t="shared" si="231"/>
        <v>0.3</v>
      </c>
      <c r="T188" s="215">
        <f t="shared" ref="T188:T195" si="238">T$186*$B188</f>
        <v>0</v>
      </c>
      <c r="U188" s="215">
        <f t="shared" si="232"/>
        <v>0.3</v>
      </c>
      <c r="V188" s="215">
        <f t="shared" si="232"/>
        <v>0.3</v>
      </c>
      <c r="W188" s="215">
        <f t="shared" si="233"/>
        <v>0.6</v>
      </c>
      <c r="X188" s="215">
        <f t="shared" ref="X188:X195" si="239">X$186*$B188</f>
        <v>0.3</v>
      </c>
      <c r="Y188" s="215">
        <f t="shared" si="234"/>
        <v>0.3</v>
      </c>
      <c r="Z188" s="215">
        <f t="shared" si="234"/>
        <v>0.3</v>
      </c>
      <c r="AA188" s="215">
        <f t="shared" ref="AA188:AA194" si="240">SUM(X188:Z188)</f>
        <v>0.89999999999999991</v>
      </c>
      <c r="AB188" s="248">
        <f t="shared" si="171"/>
        <v>2.0225</v>
      </c>
    </row>
    <row r="189" spans="1:30" s="50" customFormat="1" ht="19.5" hidden="1" customHeight="1" x14ac:dyDescent="0.2">
      <c r="A189" s="59"/>
      <c r="B189" s="63">
        <v>0.15</v>
      </c>
      <c r="C189" s="76" t="s">
        <v>117</v>
      </c>
      <c r="D189" s="63" t="s">
        <v>129</v>
      </c>
      <c r="E189" s="96">
        <f t="shared" si="235"/>
        <v>1.7089049999999998E-2</v>
      </c>
      <c r="F189" s="96">
        <f t="shared" si="227"/>
        <v>1.7089049999999998E-2</v>
      </c>
      <c r="G189" s="96">
        <f t="shared" si="227"/>
        <v>0</v>
      </c>
      <c r="H189" s="96">
        <f t="shared" si="227"/>
        <v>0</v>
      </c>
      <c r="I189" s="96">
        <f t="shared" si="227"/>
        <v>0.12799994999999997</v>
      </c>
      <c r="J189" s="96">
        <f t="shared" si="204"/>
        <v>0.12799994999999997</v>
      </c>
      <c r="K189" s="96">
        <f t="shared" si="236"/>
        <v>1.0514384999999999</v>
      </c>
      <c r="L189" s="217">
        <f t="shared" si="236"/>
        <v>0</v>
      </c>
      <c r="M189" s="217">
        <f t="shared" si="236"/>
        <v>0</v>
      </c>
      <c r="N189" s="217">
        <f t="shared" si="228"/>
        <v>0.13350000000000001</v>
      </c>
      <c r="O189" s="217">
        <f t="shared" si="229"/>
        <v>0.13350000000000001</v>
      </c>
      <c r="P189" s="215">
        <f t="shared" si="237"/>
        <v>0.18</v>
      </c>
      <c r="Q189" s="215">
        <f t="shared" si="230"/>
        <v>0</v>
      </c>
      <c r="R189" s="215">
        <f t="shared" si="230"/>
        <v>0</v>
      </c>
      <c r="S189" s="215">
        <f t="shared" si="231"/>
        <v>0.18</v>
      </c>
      <c r="T189" s="215">
        <f t="shared" si="238"/>
        <v>0</v>
      </c>
      <c r="U189" s="215">
        <f t="shared" si="232"/>
        <v>0.18</v>
      </c>
      <c r="V189" s="215">
        <f t="shared" si="232"/>
        <v>0.18</v>
      </c>
      <c r="W189" s="215">
        <f t="shared" si="233"/>
        <v>0.36</v>
      </c>
      <c r="X189" s="215">
        <f t="shared" si="239"/>
        <v>0.18</v>
      </c>
      <c r="Y189" s="215">
        <f t="shared" si="234"/>
        <v>0.18</v>
      </c>
      <c r="Z189" s="215">
        <f t="shared" si="234"/>
        <v>0.18</v>
      </c>
      <c r="AA189" s="215">
        <f t="shared" si="240"/>
        <v>0.54</v>
      </c>
      <c r="AB189" s="248">
        <f t="shared" si="171"/>
        <v>1.2135</v>
      </c>
    </row>
    <row r="190" spans="1:30" s="50" customFormat="1" ht="19.5" hidden="1" customHeight="1" x14ac:dyDescent="0.2">
      <c r="A190" s="59"/>
      <c r="B190" s="63">
        <v>0.15</v>
      </c>
      <c r="C190" s="76" t="s">
        <v>118</v>
      </c>
      <c r="D190" s="63" t="s">
        <v>129</v>
      </c>
      <c r="E190" s="96">
        <f t="shared" si="235"/>
        <v>1.7089049999999998E-2</v>
      </c>
      <c r="F190" s="96">
        <f t="shared" si="227"/>
        <v>1.7089049999999998E-2</v>
      </c>
      <c r="G190" s="96">
        <f t="shared" si="227"/>
        <v>0</v>
      </c>
      <c r="H190" s="96">
        <f t="shared" si="227"/>
        <v>0</v>
      </c>
      <c r="I190" s="96">
        <f t="shared" si="227"/>
        <v>0.12799994999999997</v>
      </c>
      <c r="J190" s="96">
        <f t="shared" si="204"/>
        <v>0.12799994999999997</v>
      </c>
      <c r="K190" s="96">
        <f t="shared" si="236"/>
        <v>1.0514384999999999</v>
      </c>
      <c r="L190" s="217">
        <f t="shared" si="236"/>
        <v>0</v>
      </c>
      <c r="M190" s="217">
        <f t="shared" si="236"/>
        <v>0</v>
      </c>
      <c r="N190" s="217">
        <f t="shared" si="228"/>
        <v>0.13350000000000001</v>
      </c>
      <c r="O190" s="217">
        <f t="shared" si="229"/>
        <v>0.13350000000000001</v>
      </c>
      <c r="P190" s="215">
        <f t="shared" si="237"/>
        <v>0.18</v>
      </c>
      <c r="Q190" s="215">
        <f t="shared" si="230"/>
        <v>0</v>
      </c>
      <c r="R190" s="215">
        <f t="shared" si="230"/>
        <v>0</v>
      </c>
      <c r="S190" s="215">
        <f t="shared" si="231"/>
        <v>0.18</v>
      </c>
      <c r="T190" s="215">
        <f t="shared" si="238"/>
        <v>0</v>
      </c>
      <c r="U190" s="215">
        <f t="shared" si="232"/>
        <v>0.18</v>
      </c>
      <c r="V190" s="215">
        <f t="shared" si="232"/>
        <v>0.18</v>
      </c>
      <c r="W190" s="215">
        <f t="shared" si="233"/>
        <v>0.36</v>
      </c>
      <c r="X190" s="215">
        <f t="shared" si="239"/>
        <v>0.18</v>
      </c>
      <c r="Y190" s="215">
        <f t="shared" si="234"/>
        <v>0.18</v>
      </c>
      <c r="Z190" s="215">
        <f t="shared" si="234"/>
        <v>0.18</v>
      </c>
      <c r="AA190" s="215">
        <f t="shared" si="240"/>
        <v>0.54</v>
      </c>
      <c r="AB190" s="248">
        <f t="shared" si="171"/>
        <v>1.2135</v>
      </c>
    </row>
    <row r="191" spans="1:30" s="50" customFormat="1" ht="19.5" hidden="1" customHeight="1" x14ac:dyDescent="0.2">
      <c r="A191" s="59"/>
      <c r="B191" s="63"/>
      <c r="C191" s="76" t="s">
        <v>121</v>
      </c>
      <c r="D191" s="63" t="s">
        <v>129</v>
      </c>
      <c r="E191" s="96">
        <f t="shared" si="235"/>
        <v>0</v>
      </c>
      <c r="F191" s="96">
        <f t="shared" si="227"/>
        <v>0</v>
      </c>
      <c r="G191" s="96">
        <f t="shared" si="227"/>
        <v>0</v>
      </c>
      <c r="H191" s="96">
        <f t="shared" si="227"/>
        <v>0</v>
      </c>
      <c r="I191" s="96">
        <f t="shared" si="227"/>
        <v>0</v>
      </c>
      <c r="J191" s="96">
        <f t="shared" si="204"/>
        <v>0</v>
      </c>
      <c r="K191" s="96">
        <f t="shared" si="236"/>
        <v>0</v>
      </c>
      <c r="L191" s="217">
        <f t="shared" si="236"/>
        <v>0</v>
      </c>
      <c r="M191" s="217">
        <f t="shared" si="236"/>
        <v>0</v>
      </c>
      <c r="N191" s="217">
        <f t="shared" si="228"/>
        <v>0</v>
      </c>
      <c r="O191" s="217">
        <f t="shared" si="229"/>
        <v>0</v>
      </c>
      <c r="P191" s="215">
        <f t="shared" si="237"/>
        <v>0</v>
      </c>
      <c r="Q191" s="215">
        <f t="shared" si="230"/>
        <v>0</v>
      </c>
      <c r="R191" s="215">
        <f t="shared" si="230"/>
        <v>0</v>
      </c>
      <c r="S191" s="215">
        <f t="shared" si="231"/>
        <v>0</v>
      </c>
      <c r="T191" s="215">
        <f t="shared" si="238"/>
        <v>0</v>
      </c>
      <c r="U191" s="215">
        <f t="shared" si="232"/>
        <v>0</v>
      </c>
      <c r="V191" s="215">
        <f t="shared" si="232"/>
        <v>0</v>
      </c>
      <c r="W191" s="215">
        <f t="shared" si="233"/>
        <v>0</v>
      </c>
      <c r="X191" s="215">
        <f t="shared" si="239"/>
        <v>0</v>
      </c>
      <c r="Y191" s="215">
        <f t="shared" si="234"/>
        <v>0</v>
      </c>
      <c r="Z191" s="215">
        <f t="shared" si="234"/>
        <v>0</v>
      </c>
      <c r="AA191" s="215">
        <f t="shared" si="240"/>
        <v>0</v>
      </c>
      <c r="AB191" s="248">
        <f t="shared" si="171"/>
        <v>0</v>
      </c>
    </row>
    <row r="192" spans="1:30" s="50" customFormat="1" ht="19.5" hidden="1" customHeight="1" x14ac:dyDescent="0.2">
      <c r="A192" s="59"/>
      <c r="B192" s="63"/>
      <c r="C192" s="76" t="s">
        <v>122</v>
      </c>
      <c r="D192" s="63" t="s">
        <v>129</v>
      </c>
      <c r="E192" s="96">
        <f t="shared" si="235"/>
        <v>0</v>
      </c>
      <c r="F192" s="96">
        <f t="shared" si="227"/>
        <v>0</v>
      </c>
      <c r="G192" s="96">
        <f t="shared" si="227"/>
        <v>0</v>
      </c>
      <c r="H192" s="96">
        <f t="shared" si="227"/>
        <v>0</v>
      </c>
      <c r="I192" s="96">
        <f t="shared" si="227"/>
        <v>0</v>
      </c>
      <c r="J192" s="96">
        <f t="shared" si="204"/>
        <v>0</v>
      </c>
      <c r="K192" s="96">
        <f t="shared" si="236"/>
        <v>0</v>
      </c>
      <c r="L192" s="217">
        <f t="shared" si="236"/>
        <v>0</v>
      </c>
      <c r="M192" s="217">
        <f t="shared" si="236"/>
        <v>0</v>
      </c>
      <c r="N192" s="217">
        <f t="shared" si="228"/>
        <v>0</v>
      </c>
      <c r="O192" s="217">
        <f t="shared" si="229"/>
        <v>0</v>
      </c>
      <c r="P192" s="215">
        <f t="shared" si="237"/>
        <v>0</v>
      </c>
      <c r="Q192" s="215">
        <f t="shared" si="230"/>
        <v>0</v>
      </c>
      <c r="R192" s="215">
        <f t="shared" si="230"/>
        <v>0</v>
      </c>
      <c r="S192" s="215">
        <f t="shared" si="231"/>
        <v>0</v>
      </c>
      <c r="T192" s="215">
        <f t="shared" si="238"/>
        <v>0</v>
      </c>
      <c r="U192" s="215">
        <f t="shared" si="232"/>
        <v>0</v>
      </c>
      <c r="V192" s="215">
        <f t="shared" si="232"/>
        <v>0</v>
      </c>
      <c r="W192" s="215">
        <f t="shared" si="233"/>
        <v>0</v>
      </c>
      <c r="X192" s="215">
        <f t="shared" si="239"/>
        <v>0</v>
      </c>
      <c r="Y192" s="215">
        <f t="shared" si="234"/>
        <v>0</v>
      </c>
      <c r="Z192" s="215">
        <f t="shared" si="234"/>
        <v>0</v>
      </c>
      <c r="AA192" s="215">
        <f t="shared" si="240"/>
        <v>0</v>
      </c>
      <c r="AB192" s="248">
        <f t="shared" si="171"/>
        <v>0</v>
      </c>
    </row>
    <row r="193" spans="1:30" s="50" customFormat="1" ht="19.5" hidden="1" customHeight="1" x14ac:dyDescent="0.2">
      <c r="A193" s="59"/>
      <c r="B193" s="63">
        <v>0.1</v>
      </c>
      <c r="C193" s="76" t="s">
        <v>125</v>
      </c>
      <c r="D193" s="63" t="s">
        <v>129</v>
      </c>
      <c r="E193" s="96">
        <f t="shared" si="235"/>
        <v>1.13927E-2</v>
      </c>
      <c r="F193" s="96">
        <f t="shared" si="227"/>
        <v>1.13927E-2</v>
      </c>
      <c r="G193" s="96">
        <f t="shared" si="227"/>
        <v>0</v>
      </c>
      <c r="H193" s="96">
        <f t="shared" si="227"/>
        <v>0</v>
      </c>
      <c r="I193" s="96">
        <f t="shared" si="227"/>
        <v>8.5333300000000001E-2</v>
      </c>
      <c r="J193" s="96">
        <f t="shared" si="204"/>
        <v>8.5333300000000001E-2</v>
      </c>
      <c r="K193" s="96">
        <f t="shared" si="236"/>
        <v>0.700959</v>
      </c>
      <c r="L193" s="217">
        <f t="shared" si="236"/>
        <v>0</v>
      </c>
      <c r="M193" s="217">
        <f t="shared" si="236"/>
        <v>0</v>
      </c>
      <c r="N193" s="217">
        <f t="shared" si="228"/>
        <v>8.900000000000001E-2</v>
      </c>
      <c r="O193" s="217">
        <f t="shared" si="229"/>
        <v>8.900000000000001E-2</v>
      </c>
      <c r="P193" s="215">
        <f t="shared" si="237"/>
        <v>0.12</v>
      </c>
      <c r="Q193" s="215">
        <f t="shared" si="230"/>
        <v>0</v>
      </c>
      <c r="R193" s="215">
        <f t="shared" si="230"/>
        <v>0</v>
      </c>
      <c r="S193" s="215">
        <f t="shared" si="231"/>
        <v>0.12</v>
      </c>
      <c r="T193" s="215">
        <f t="shared" si="238"/>
        <v>0</v>
      </c>
      <c r="U193" s="215">
        <f t="shared" si="232"/>
        <v>0.12</v>
      </c>
      <c r="V193" s="215">
        <f t="shared" si="232"/>
        <v>0.12</v>
      </c>
      <c r="W193" s="215">
        <f t="shared" si="233"/>
        <v>0.24</v>
      </c>
      <c r="X193" s="215">
        <f t="shared" si="239"/>
        <v>0.12</v>
      </c>
      <c r="Y193" s="215">
        <f t="shared" si="234"/>
        <v>0.12</v>
      </c>
      <c r="Z193" s="215">
        <f t="shared" si="234"/>
        <v>0.12</v>
      </c>
      <c r="AA193" s="215">
        <f t="shared" si="240"/>
        <v>0.36</v>
      </c>
      <c r="AB193" s="248">
        <f t="shared" si="171"/>
        <v>0.80899999999999994</v>
      </c>
    </row>
    <row r="194" spans="1:30" s="50" customFormat="1" ht="19.5" hidden="1" customHeight="1" x14ac:dyDescent="0.2">
      <c r="A194" s="59"/>
      <c r="B194" s="63">
        <v>0.1</v>
      </c>
      <c r="C194" s="76" t="s">
        <v>126</v>
      </c>
      <c r="D194" s="63" t="s">
        <v>129</v>
      </c>
      <c r="E194" s="96">
        <f t="shared" si="235"/>
        <v>1.13927E-2</v>
      </c>
      <c r="F194" s="96">
        <f t="shared" si="227"/>
        <v>1.13927E-2</v>
      </c>
      <c r="G194" s="96">
        <f t="shared" si="227"/>
        <v>0</v>
      </c>
      <c r="H194" s="96">
        <f t="shared" si="227"/>
        <v>0</v>
      </c>
      <c r="I194" s="96">
        <f t="shared" si="227"/>
        <v>8.5333300000000001E-2</v>
      </c>
      <c r="J194" s="96">
        <f t="shared" si="204"/>
        <v>8.5333300000000001E-2</v>
      </c>
      <c r="K194" s="96">
        <f t="shared" si="236"/>
        <v>0.700959</v>
      </c>
      <c r="L194" s="217">
        <f t="shared" si="236"/>
        <v>0</v>
      </c>
      <c r="M194" s="217">
        <f t="shared" si="236"/>
        <v>0</v>
      </c>
      <c r="N194" s="217">
        <f t="shared" si="228"/>
        <v>8.900000000000001E-2</v>
      </c>
      <c r="O194" s="217">
        <f t="shared" si="229"/>
        <v>8.900000000000001E-2</v>
      </c>
      <c r="P194" s="215">
        <f t="shared" si="237"/>
        <v>0.12</v>
      </c>
      <c r="Q194" s="215">
        <f t="shared" si="230"/>
        <v>0</v>
      </c>
      <c r="R194" s="215">
        <f t="shared" si="230"/>
        <v>0</v>
      </c>
      <c r="S194" s="215">
        <f t="shared" si="231"/>
        <v>0.12</v>
      </c>
      <c r="T194" s="215">
        <f t="shared" si="238"/>
        <v>0</v>
      </c>
      <c r="U194" s="215">
        <f t="shared" si="232"/>
        <v>0.12</v>
      </c>
      <c r="V194" s="215">
        <f t="shared" si="232"/>
        <v>0.12</v>
      </c>
      <c r="W194" s="215">
        <f t="shared" si="233"/>
        <v>0.24</v>
      </c>
      <c r="X194" s="215">
        <f t="shared" si="239"/>
        <v>0.12</v>
      </c>
      <c r="Y194" s="215">
        <f t="shared" si="234"/>
        <v>0.12</v>
      </c>
      <c r="Z194" s="215">
        <f t="shared" si="234"/>
        <v>0.12</v>
      </c>
      <c r="AA194" s="215">
        <f t="shared" si="240"/>
        <v>0.36</v>
      </c>
      <c r="AB194" s="248">
        <f t="shared" si="171"/>
        <v>0.80899999999999994</v>
      </c>
    </row>
    <row r="195" spans="1:30" s="50" customFormat="1" ht="19.5" hidden="1" customHeight="1" x14ac:dyDescent="0.2">
      <c r="A195" s="59"/>
      <c r="B195" s="51"/>
      <c r="C195" s="76" t="s">
        <v>127</v>
      </c>
      <c r="D195" s="63" t="s">
        <v>129</v>
      </c>
      <c r="E195" s="96">
        <f t="shared" si="235"/>
        <v>0</v>
      </c>
      <c r="F195" s="96">
        <f t="shared" si="227"/>
        <v>0</v>
      </c>
      <c r="G195" s="96">
        <f t="shared" si="227"/>
        <v>0</v>
      </c>
      <c r="H195" s="96">
        <f t="shared" si="227"/>
        <v>0</v>
      </c>
      <c r="I195" s="96">
        <f t="shared" si="227"/>
        <v>0</v>
      </c>
      <c r="J195" s="96">
        <f t="shared" si="204"/>
        <v>0</v>
      </c>
      <c r="K195" s="96">
        <f t="shared" si="236"/>
        <v>0</v>
      </c>
      <c r="L195" s="217">
        <f t="shared" si="236"/>
        <v>0</v>
      </c>
      <c r="M195" s="217">
        <f t="shared" si="236"/>
        <v>0</v>
      </c>
      <c r="N195" s="217">
        <f>N$186*$B195</f>
        <v>0</v>
      </c>
      <c r="O195" s="217">
        <f>SUM(L195:N195)</f>
        <v>0</v>
      </c>
      <c r="P195" s="215">
        <f t="shared" si="237"/>
        <v>0</v>
      </c>
      <c r="Q195" s="215">
        <f t="shared" si="230"/>
        <v>0</v>
      </c>
      <c r="R195" s="215">
        <f>R$186*$B195</f>
        <v>0</v>
      </c>
      <c r="S195" s="215">
        <f>SUM(P195:R195)</f>
        <v>0</v>
      </c>
      <c r="T195" s="215">
        <f t="shared" si="238"/>
        <v>0</v>
      </c>
      <c r="U195" s="215">
        <f t="shared" si="232"/>
        <v>0</v>
      </c>
      <c r="V195" s="215">
        <f>V$186*$B195</f>
        <v>0</v>
      </c>
      <c r="W195" s="215">
        <f>SUM(T195:V195)</f>
        <v>0</v>
      </c>
      <c r="X195" s="215">
        <f t="shared" si="239"/>
        <v>0</v>
      </c>
      <c r="Y195" s="215">
        <f t="shared" si="234"/>
        <v>0</v>
      </c>
      <c r="Z195" s="215">
        <f>Z$186*$B195</f>
        <v>0</v>
      </c>
      <c r="AA195" s="215">
        <f>SUM(X195:Z195)</f>
        <v>0</v>
      </c>
      <c r="AB195" s="248">
        <f t="shared" si="171"/>
        <v>0</v>
      </c>
    </row>
    <row r="196" spans="1:30" s="50" customFormat="1" ht="19.5" customHeight="1" x14ac:dyDescent="0.2">
      <c r="A196" s="414" t="s">
        <v>73</v>
      </c>
      <c r="B196" s="415"/>
      <c r="C196" s="416" t="s">
        <v>74</v>
      </c>
      <c r="D196" s="446"/>
      <c r="E196" s="259">
        <f>E197+E207+E207+E217+E227+E237</f>
        <v>6.4067590000000001</v>
      </c>
      <c r="F196" s="259">
        <f t="shared" ref="F196:K196" si="241">F197+F207+F207+F217+F227+F237</f>
        <v>16.197036000000001</v>
      </c>
      <c r="G196" s="259">
        <f t="shared" si="241"/>
        <v>4.3391330000000004</v>
      </c>
      <c r="H196" s="259">
        <f t="shared" si="241"/>
        <v>2.8333330000000001</v>
      </c>
      <c r="I196" s="259">
        <f t="shared" si="241"/>
        <v>5.002733000000001</v>
      </c>
      <c r="J196" s="259">
        <f t="shared" si="241"/>
        <v>12.175199000000001</v>
      </c>
      <c r="K196" s="259">
        <f t="shared" si="241"/>
        <v>93.649992999999995</v>
      </c>
      <c r="L196" s="251">
        <f>L197+L207+L207+L217+L227+L237</f>
        <v>9.1101019999999995</v>
      </c>
      <c r="M196" s="251">
        <f>M197+M207+M207+M217+M227+M237</f>
        <v>6.9011800000000001</v>
      </c>
      <c r="N196" s="251">
        <f>N197+N207+N207+N217+N227+N237</f>
        <v>6.4501019999999993</v>
      </c>
      <c r="O196" s="251">
        <f t="shared" ref="O196" si="242">O197+O207+O207+O217+O227+O237</f>
        <v>22.461384000000002</v>
      </c>
      <c r="P196" s="251">
        <f t="shared" ref="P196:R196" si="243">P197+P207+P207+P217+P227+P237</f>
        <v>6.241625</v>
      </c>
      <c r="Q196" s="251">
        <f t="shared" si="243"/>
        <v>5.3149829999999998</v>
      </c>
      <c r="R196" s="251">
        <f t="shared" si="243"/>
        <v>9.0374470000000002</v>
      </c>
      <c r="S196" s="251">
        <f t="shared" ref="S196:V196" si="244">S197+S207+S207+S217+S227+S237</f>
        <v>20.594054999999997</v>
      </c>
      <c r="T196" s="251">
        <f t="shared" si="244"/>
        <v>10.584624999999999</v>
      </c>
      <c r="U196" s="251">
        <f t="shared" si="244"/>
        <v>7</v>
      </c>
      <c r="V196" s="251">
        <f t="shared" si="244"/>
        <v>7</v>
      </c>
      <c r="W196" s="251">
        <f t="shared" ref="W196:Z196" si="245">W197+W207+W207+W217+W227+W237</f>
        <v>24.584624999999999</v>
      </c>
      <c r="X196" s="251">
        <f t="shared" si="245"/>
        <v>7</v>
      </c>
      <c r="Y196" s="251">
        <f t="shared" si="245"/>
        <v>7</v>
      </c>
      <c r="Z196" s="251">
        <f t="shared" si="245"/>
        <v>7</v>
      </c>
      <c r="AA196" s="251">
        <f t="shared" ref="AA196" si="246">AA197+AA207+AA207+AA217+AA227+AA237</f>
        <v>21</v>
      </c>
      <c r="AB196" s="251">
        <f t="shared" si="171"/>
        <v>88.640063999999995</v>
      </c>
    </row>
    <row r="197" spans="1:30" s="62" customFormat="1" ht="19.5" customHeight="1" x14ac:dyDescent="0.2">
      <c r="A197" s="434">
        <v>20</v>
      </c>
      <c r="B197" s="425" t="s">
        <v>75</v>
      </c>
      <c r="C197" s="426" t="s">
        <v>76</v>
      </c>
      <c r="D197" s="423">
        <f>SUM(D198:D206)</f>
        <v>1</v>
      </c>
      <c r="E197" s="97">
        <f>'1.Danh muc CPHC'!EF30</f>
        <v>0</v>
      </c>
      <c r="F197" s="97">
        <f>'1.Danh muc CPHC'!EG30</f>
        <v>0</v>
      </c>
      <c r="G197" s="97">
        <f>'1.Danh muc CPHC'!EH30</f>
        <v>0</v>
      </c>
      <c r="H197" s="97">
        <f>'1.Danh muc CPHC'!EI30</f>
        <v>0</v>
      </c>
      <c r="I197" s="97">
        <f>'1.Danh muc CPHC'!EJ30</f>
        <v>0</v>
      </c>
      <c r="J197" s="97">
        <f>'1.Danh muc CPHC'!EK30</f>
        <v>0</v>
      </c>
      <c r="K197" s="97">
        <f>'1.Danh muc CPHC'!EL30</f>
        <v>0</v>
      </c>
      <c r="L197" s="97">
        <v>0</v>
      </c>
      <c r="M197" s="97">
        <v>1.175405</v>
      </c>
      <c r="N197" s="97">
        <v>1.175405</v>
      </c>
      <c r="O197" s="97">
        <f>SUM(L197:N197)</f>
        <v>2.3508100000000001</v>
      </c>
      <c r="P197" s="97">
        <v>1.7420720000000001</v>
      </c>
      <c r="Q197" s="97">
        <v>0.56666700000000003</v>
      </c>
      <c r="R197" s="97">
        <v>1.1333340000000001</v>
      </c>
      <c r="S197" s="214">
        <f>SUM(P197:R197)</f>
        <v>3.4420730000000002</v>
      </c>
      <c r="T197" s="97">
        <v>1.1333340000000001</v>
      </c>
      <c r="U197" s="214">
        <v>0</v>
      </c>
      <c r="V197" s="214">
        <v>0</v>
      </c>
      <c r="W197" s="214">
        <f>SUM(T197:V197)</f>
        <v>1.1333340000000001</v>
      </c>
      <c r="X197" s="214">
        <v>0</v>
      </c>
      <c r="Y197" s="214">
        <v>0</v>
      </c>
      <c r="Z197" s="214">
        <v>0</v>
      </c>
      <c r="AA197" s="214">
        <f>SUM(X197:Z197)</f>
        <v>0</v>
      </c>
      <c r="AB197" s="214">
        <f t="shared" ref="AB197:AB260" si="247">AA197+W197+S197+O197</f>
        <v>6.9262170000000003</v>
      </c>
      <c r="AD197" s="386"/>
    </row>
    <row r="198" spans="1:30" s="50" customFormat="1" ht="19.5" hidden="1" customHeight="1" x14ac:dyDescent="0.2">
      <c r="A198" s="59"/>
      <c r="B198" s="51"/>
      <c r="C198" s="76" t="s">
        <v>113</v>
      </c>
      <c r="D198" s="63">
        <v>0.25</v>
      </c>
      <c r="E198" s="96">
        <f>E$197*$D198</f>
        <v>0</v>
      </c>
      <c r="F198" s="96">
        <f t="shared" ref="E198:T206" si="248">F$197*$D198</f>
        <v>0</v>
      </c>
      <c r="G198" s="96">
        <f t="shared" si="248"/>
        <v>0</v>
      </c>
      <c r="H198" s="96">
        <f t="shared" si="248"/>
        <v>0</v>
      </c>
      <c r="I198" s="96">
        <f t="shared" si="248"/>
        <v>0</v>
      </c>
      <c r="J198" s="96">
        <f t="shared" ref="J198:J235" si="249">SUM(G198:I198)</f>
        <v>0</v>
      </c>
      <c r="K198" s="96">
        <f t="shared" si="248"/>
        <v>0</v>
      </c>
      <c r="L198" s="217">
        <f>L$197*$D198</f>
        <v>0</v>
      </c>
      <c r="M198" s="217">
        <f>M$197*$D198</f>
        <v>0.29385125000000001</v>
      </c>
      <c r="N198" s="217">
        <f>N$197*$D198</f>
        <v>0.29385125000000001</v>
      </c>
      <c r="O198" s="217">
        <f t="shared" ref="O198:O206" si="250">SUM(L198:N198)</f>
        <v>0.58770250000000002</v>
      </c>
      <c r="P198" s="215">
        <f t="shared" si="248"/>
        <v>0.43551800000000002</v>
      </c>
      <c r="Q198" s="215">
        <f t="shared" si="248"/>
        <v>0.14166675000000001</v>
      </c>
      <c r="R198" s="215">
        <f t="shared" si="248"/>
        <v>0.28333350000000002</v>
      </c>
      <c r="S198" s="215">
        <f t="shared" ref="S198:S206" si="251">SUM(P198:R198)</f>
        <v>0.86051825000000004</v>
      </c>
      <c r="T198" s="215">
        <f t="shared" si="248"/>
        <v>0.28333350000000002</v>
      </c>
      <c r="U198" s="215">
        <f t="shared" ref="T198:V206" si="252">U$197*$D198</f>
        <v>0</v>
      </c>
      <c r="V198" s="215">
        <f t="shared" si="252"/>
        <v>0</v>
      </c>
      <c r="W198" s="215">
        <f t="shared" ref="W198:W206" si="253">SUM(T198:V198)</f>
        <v>0.28333350000000002</v>
      </c>
      <c r="X198" s="215">
        <f t="shared" ref="X198:Z206" si="254">X$197*$D198</f>
        <v>0</v>
      </c>
      <c r="Y198" s="215">
        <f t="shared" si="254"/>
        <v>0</v>
      </c>
      <c r="Z198" s="215">
        <f t="shared" si="254"/>
        <v>0</v>
      </c>
      <c r="AA198" s="215">
        <f t="shared" ref="AA198:AA206" si="255">SUM(X198:Z198)</f>
        <v>0</v>
      </c>
      <c r="AB198" s="248">
        <f t="shared" si="247"/>
        <v>1.7315542500000001</v>
      </c>
    </row>
    <row r="199" spans="1:30" s="50" customFormat="1" ht="19.5" hidden="1" customHeight="1" x14ac:dyDescent="0.2">
      <c r="A199" s="59"/>
      <c r="B199" s="51"/>
      <c r="C199" s="76" t="s">
        <v>114</v>
      </c>
      <c r="D199" s="63">
        <v>0.25</v>
      </c>
      <c r="E199" s="96">
        <f t="shared" si="248"/>
        <v>0</v>
      </c>
      <c r="F199" s="96">
        <f t="shared" si="248"/>
        <v>0</v>
      </c>
      <c r="G199" s="96">
        <f t="shared" si="248"/>
        <v>0</v>
      </c>
      <c r="H199" s="96">
        <f t="shared" si="248"/>
        <v>0</v>
      </c>
      <c r="I199" s="96">
        <f t="shared" si="248"/>
        <v>0</v>
      </c>
      <c r="J199" s="96">
        <f t="shared" si="249"/>
        <v>0</v>
      </c>
      <c r="K199" s="96">
        <f t="shared" si="248"/>
        <v>0</v>
      </c>
      <c r="L199" s="217">
        <f t="shared" si="248"/>
        <v>0</v>
      </c>
      <c r="M199" s="217">
        <f t="shared" ref="M199:N206" si="256">M$197*$D199</f>
        <v>0.29385125000000001</v>
      </c>
      <c r="N199" s="217">
        <f t="shared" si="256"/>
        <v>0.29385125000000001</v>
      </c>
      <c r="O199" s="217">
        <f t="shared" si="250"/>
        <v>0.58770250000000002</v>
      </c>
      <c r="P199" s="215">
        <f t="shared" si="248"/>
        <v>0.43551800000000002</v>
      </c>
      <c r="Q199" s="215">
        <f t="shared" si="248"/>
        <v>0.14166675000000001</v>
      </c>
      <c r="R199" s="215">
        <f t="shared" si="248"/>
        <v>0.28333350000000002</v>
      </c>
      <c r="S199" s="215">
        <f t="shared" si="251"/>
        <v>0.86051825000000004</v>
      </c>
      <c r="T199" s="215">
        <f t="shared" si="252"/>
        <v>0.28333350000000002</v>
      </c>
      <c r="U199" s="215">
        <f t="shared" si="252"/>
        <v>0</v>
      </c>
      <c r="V199" s="215">
        <f t="shared" si="252"/>
        <v>0</v>
      </c>
      <c r="W199" s="215">
        <f t="shared" si="253"/>
        <v>0.28333350000000002</v>
      </c>
      <c r="X199" s="215">
        <f t="shared" si="254"/>
        <v>0</v>
      </c>
      <c r="Y199" s="215">
        <f t="shared" si="254"/>
        <v>0</v>
      </c>
      <c r="Z199" s="215">
        <f t="shared" si="254"/>
        <v>0</v>
      </c>
      <c r="AA199" s="215">
        <f t="shared" si="255"/>
        <v>0</v>
      </c>
      <c r="AB199" s="248">
        <f t="shared" si="247"/>
        <v>1.7315542500000001</v>
      </c>
    </row>
    <row r="200" spans="1:30" s="50" customFormat="1" ht="19.5" hidden="1" customHeight="1" x14ac:dyDescent="0.2">
      <c r="A200" s="59"/>
      <c r="B200" s="51"/>
      <c r="C200" s="76" t="s">
        <v>117</v>
      </c>
      <c r="D200" s="63">
        <v>0.15</v>
      </c>
      <c r="E200" s="96">
        <f t="shared" si="248"/>
        <v>0</v>
      </c>
      <c r="F200" s="96">
        <f t="shared" si="248"/>
        <v>0</v>
      </c>
      <c r="G200" s="96">
        <f t="shared" si="248"/>
        <v>0</v>
      </c>
      <c r="H200" s="96">
        <f t="shared" si="248"/>
        <v>0</v>
      </c>
      <c r="I200" s="96">
        <f t="shared" si="248"/>
        <v>0</v>
      </c>
      <c r="J200" s="96">
        <f t="shared" si="249"/>
        <v>0</v>
      </c>
      <c r="K200" s="96">
        <f t="shared" si="248"/>
        <v>0</v>
      </c>
      <c r="L200" s="217">
        <f t="shared" si="248"/>
        <v>0</v>
      </c>
      <c r="M200" s="217">
        <f t="shared" si="256"/>
        <v>0.17631074999999999</v>
      </c>
      <c r="N200" s="217">
        <f t="shared" si="256"/>
        <v>0.17631074999999999</v>
      </c>
      <c r="O200" s="217">
        <f t="shared" si="250"/>
        <v>0.35262149999999998</v>
      </c>
      <c r="P200" s="215">
        <f t="shared" si="248"/>
        <v>0.26131080000000001</v>
      </c>
      <c r="Q200" s="215">
        <f t="shared" si="248"/>
        <v>8.5000050000000008E-2</v>
      </c>
      <c r="R200" s="215">
        <f t="shared" si="248"/>
        <v>0.17000010000000002</v>
      </c>
      <c r="S200" s="215">
        <f t="shared" si="251"/>
        <v>0.51631095000000005</v>
      </c>
      <c r="T200" s="215">
        <f t="shared" si="252"/>
        <v>0.17000010000000002</v>
      </c>
      <c r="U200" s="215">
        <f t="shared" si="252"/>
        <v>0</v>
      </c>
      <c r="V200" s="215">
        <f t="shared" si="252"/>
        <v>0</v>
      </c>
      <c r="W200" s="215">
        <f t="shared" si="253"/>
        <v>0.17000010000000002</v>
      </c>
      <c r="X200" s="215">
        <f t="shared" si="254"/>
        <v>0</v>
      </c>
      <c r="Y200" s="215">
        <f t="shared" si="254"/>
        <v>0</v>
      </c>
      <c r="Z200" s="215">
        <f t="shared" si="254"/>
        <v>0</v>
      </c>
      <c r="AA200" s="215">
        <f t="shared" si="255"/>
        <v>0</v>
      </c>
      <c r="AB200" s="248">
        <f t="shared" si="247"/>
        <v>1.03893255</v>
      </c>
    </row>
    <row r="201" spans="1:30" s="50" customFormat="1" ht="19.5" hidden="1" customHeight="1" x14ac:dyDescent="0.2">
      <c r="A201" s="59"/>
      <c r="B201" s="51"/>
      <c r="C201" s="76" t="s">
        <v>118</v>
      </c>
      <c r="D201" s="63">
        <v>0.15</v>
      </c>
      <c r="E201" s="96">
        <f t="shared" si="248"/>
        <v>0</v>
      </c>
      <c r="F201" s="96">
        <f t="shared" si="248"/>
        <v>0</v>
      </c>
      <c r="G201" s="96">
        <f t="shared" si="248"/>
        <v>0</v>
      </c>
      <c r="H201" s="96">
        <f t="shared" si="248"/>
        <v>0</v>
      </c>
      <c r="I201" s="96">
        <f t="shared" si="248"/>
        <v>0</v>
      </c>
      <c r="J201" s="96">
        <f t="shared" si="249"/>
        <v>0</v>
      </c>
      <c r="K201" s="96">
        <f t="shared" si="248"/>
        <v>0</v>
      </c>
      <c r="L201" s="217">
        <f t="shared" si="248"/>
        <v>0</v>
      </c>
      <c r="M201" s="217">
        <f t="shared" si="256"/>
        <v>0.17631074999999999</v>
      </c>
      <c r="N201" s="217">
        <f t="shared" si="256"/>
        <v>0.17631074999999999</v>
      </c>
      <c r="O201" s="217">
        <f t="shared" si="250"/>
        <v>0.35262149999999998</v>
      </c>
      <c r="P201" s="215">
        <f t="shared" si="248"/>
        <v>0.26131080000000001</v>
      </c>
      <c r="Q201" s="215">
        <f t="shared" si="248"/>
        <v>8.5000050000000008E-2</v>
      </c>
      <c r="R201" s="215">
        <f t="shared" si="248"/>
        <v>0.17000010000000002</v>
      </c>
      <c r="S201" s="215">
        <f t="shared" si="251"/>
        <v>0.51631095000000005</v>
      </c>
      <c r="T201" s="215">
        <f t="shared" si="252"/>
        <v>0.17000010000000002</v>
      </c>
      <c r="U201" s="215">
        <f t="shared" si="252"/>
        <v>0</v>
      </c>
      <c r="V201" s="215">
        <f t="shared" si="252"/>
        <v>0</v>
      </c>
      <c r="W201" s="215">
        <f t="shared" si="253"/>
        <v>0.17000010000000002</v>
      </c>
      <c r="X201" s="215">
        <f t="shared" si="254"/>
        <v>0</v>
      </c>
      <c r="Y201" s="215">
        <f t="shared" si="254"/>
        <v>0</v>
      </c>
      <c r="Z201" s="215">
        <f t="shared" si="254"/>
        <v>0</v>
      </c>
      <c r="AA201" s="215">
        <f t="shared" si="255"/>
        <v>0</v>
      </c>
      <c r="AB201" s="248">
        <f t="shared" si="247"/>
        <v>1.03893255</v>
      </c>
    </row>
    <row r="202" spans="1:30" s="50" customFormat="1" ht="19.5" hidden="1" customHeight="1" x14ac:dyDescent="0.2">
      <c r="A202" s="59"/>
      <c r="B202" s="51"/>
      <c r="C202" s="76" t="s">
        <v>121</v>
      </c>
      <c r="D202" s="63">
        <v>0</v>
      </c>
      <c r="E202" s="96">
        <f t="shared" si="248"/>
        <v>0</v>
      </c>
      <c r="F202" s="96">
        <f t="shared" si="248"/>
        <v>0</v>
      </c>
      <c r="G202" s="96">
        <f t="shared" si="248"/>
        <v>0</v>
      </c>
      <c r="H202" s="96">
        <f t="shared" si="248"/>
        <v>0</v>
      </c>
      <c r="I202" s="96">
        <f t="shared" si="248"/>
        <v>0</v>
      </c>
      <c r="J202" s="96">
        <f t="shared" si="249"/>
        <v>0</v>
      </c>
      <c r="K202" s="96">
        <f t="shared" si="248"/>
        <v>0</v>
      </c>
      <c r="L202" s="217">
        <f t="shared" si="248"/>
        <v>0</v>
      </c>
      <c r="M202" s="217">
        <f t="shared" si="256"/>
        <v>0</v>
      </c>
      <c r="N202" s="217">
        <f t="shared" si="256"/>
        <v>0</v>
      </c>
      <c r="O202" s="217">
        <f t="shared" si="250"/>
        <v>0</v>
      </c>
      <c r="P202" s="215">
        <f t="shared" si="248"/>
        <v>0</v>
      </c>
      <c r="Q202" s="215">
        <f t="shared" si="248"/>
        <v>0</v>
      </c>
      <c r="R202" s="215">
        <f t="shared" si="248"/>
        <v>0</v>
      </c>
      <c r="S202" s="215">
        <f t="shared" si="251"/>
        <v>0</v>
      </c>
      <c r="T202" s="215">
        <f t="shared" si="252"/>
        <v>0</v>
      </c>
      <c r="U202" s="215">
        <f t="shared" si="252"/>
        <v>0</v>
      </c>
      <c r="V202" s="215">
        <f t="shared" si="252"/>
        <v>0</v>
      </c>
      <c r="W202" s="215">
        <f t="shared" si="253"/>
        <v>0</v>
      </c>
      <c r="X202" s="215">
        <f t="shared" si="254"/>
        <v>0</v>
      </c>
      <c r="Y202" s="215">
        <f t="shared" si="254"/>
        <v>0</v>
      </c>
      <c r="Z202" s="215">
        <f t="shared" si="254"/>
        <v>0</v>
      </c>
      <c r="AA202" s="215">
        <f t="shared" si="255"/>
        <v>0</v>
      </c>
      <c r="AB202" s="248">
        <f t="shared" si="247"/>
        <v>0</v>
      </c>
    </row>
    <row r="203" spans="1:30" s="50" customFormat="1" ht="19.5" hidden="1" customHeight="1" x14ac:dyDescent="0.2">
      <c r="A203" s="59"/>
      <c r="B203" s="51"/>
      <c r="C203" s="76" t="s">
        <v>122</v>
      </c>
      <c r="D203" s="63">
        <v>0</v>
      </c>
      <c r="E203" s="96">
        <f t="shared" si="248"/>
        <v>0</v>
      </c>
      <c r="F203" s="96">
        <f t="shared" si="248"/>
        <v>0</v>
      </c>
      <c r="G203" s="96">
        <f t="shared" si="248"/>
        <v>0</v>
      </c>
      <c r="H203" s="96">
        <f t="shared" si="248"/>
        <v>0</v>
      </c>
      <c r="I203" s="96">
        <f t="shared" si="248"/>
        <v>0</v>
      </c>
      <c r="J203" s="96">
        <f t="shared" si="249"/>
        <v>0</v>
      </c>
      <c r="K203" s="96">
        <f t="shared" si="248"/>
        <v>0</v>
      </c>
      <c r="L203" s="217">
        <f t="shared" si="248"/>
        <v>0</v>
      </c>
      <c r="M203" s="217">
        <f t="shared" si="256"/>
        <v>0</v>
      </c>
      <c r="N203" s="217">
        <f t="shared" si="256"/>
        <v>0</v>
      </c>
      <c r="O203" s="217">
        <f t="shared" si="250"/>
        <v>0</v>
      </c>
      <c r="P203" s="215">
        <f t="shared" si="248"/>
        <v>0</v>
      </c>
      <c r="Q203" s="215">
        <f t="shared" si="248"/>
        <v>0</v>
      </c>
      <c r="R203" s="215">
        <f t="shared" si="248"/>
        <v>0</v>
      </c>
      <c r="S203" s="215">
        <f t="shared" si="251"/>
        <v>0</v>
      </c>
      <c r="T203" s="215">
        <f t="shared" si="252"/>
        <v>0</v>
      </c>
      <c r="U203" s="215">
        <f t="shared" si="252"/>
        <v>0</v>
      </c>
      <c r="V203" s="215">
        <f t="shared" si="252"/>
        <v>0</v>
      </c>
      <c r="W203" s="215">
        <f t="shared" si="253"/>
        <v>0</v>
      </c>
      <c r="X203" s="215">
        <f t="shared" si="254"/>
        <v>0</v>
      </c>
      <c r="Y203" s="215">
        <f t="shared" si="254"/>
        <v>0</v>
      </c>
      <c r="Z203" s="215">
        <f t="shared" si="254"/>
        <v>0</v>
      </c>
      <c r="AA203" s="215">
        <f t="shared" si="255"/>
        <v>0</v>
      </c>
      <c r="AB203" s="248">
        <f t="shared" si="247"/>
        <v>0</v>
      </c>
    </row>
    <row r="204" spans="1:30" s="50" customFormat="1" ht="19.5" hidden="1" customHeight="1" x14ac:dyDescent="0.2">
      <c r="A204" s="59"/>
      <c r="B204" s="51"/>
      <c r="C204" s="76" t="s">
        <v>125</v>
      </c>
      <c r="D204" s="63">
        <v>0.15</v>
      </c>
      <c r="E204" s="96">
        <f t="shared" si="248"/>
        <v>0</v>
      </c>
      <c r="F204" s="96">
        <f t="shared" si="248"/>
        <v>0</v>
      </c>
      <c r="G204" s="96">
        <f t="shared" si="248"/>
        <v>0</v>
      </c>
      <c r="H204" s="96">
        <f t="shared" si="248"/>
        <v>0</v>
      </c>
      <c r="I204" s="96">
        <f t="shared" si="248"/>
        <v>0</v>
      </c>
      <c r="J204" s="96">
        <f t="shared" si="249"/>
        <v>0</v>
      </c>
      <c r="K204" s="96">
        <f t="shared" si="248"/>
        <v>0</v>
      </c>
      <c r="L204" s="217">
        <f t="shared" si="248"/>
        <v>0</v>
      </c>
      <c r="M204" s="217">
        <f t="shared" si="256"/>
        <v>0.17631074999999999</v>
      </c>
      <c r="N204" s="217">
        <f t="shared" si="256"/>
        <v>0.17631074999999999</v>
      </c>
      <c r="O204" s="217">
        <f t="shared" si="250"/>
        <v>0.35262149999999998</v>
      </c>
      <c r="P204" s="215">
        <f t="shared" si="248"/>
        <v>0.26131080000000001</v>
      </c>
      <c r="Q204" s="215">
        <f t="shared" si="248"/>
        <v>8.5000050000000008E-2</v>
      </c>
      <c r="R204" s="215">
        <f t="shared" si="248"/>
        <v>0.17000010000000002</v>
      </c>
      <c r="S204" s="215">
        <f t="shared" si="251"/>
        <v>0.51631095000000005</v>
      </c>
      <c r="T204" s="215">
        <f t="shared" si="252"/>
        <v>0.17000010000000002</v>
      </c>
      <c r="U204" s="215">
        <f t="shared" si="252"/>
        <v>0</v>
      </c>
      <c r="V204" s="215">
        <f t="shared" si="252"/>
        <v>0</v>
      </c>
      <c r="W204" s="215">
        <f t="shared" si="253"/>
        <v>0.17000010000000002</v>
      </c>
      <c r="X204" s="215">
        <f t="shared" si="254"/>
        <v>0</v>
      </c>
      <c r="Y204" s="215">
        <f t="shared" si="254"/>
        <v>0</v>
      </c>
      <c r="Z204" s="215">
        <f t="shared" si="254"/>
        <v>0</v>
      </c>
      <c r="AA204" s="215">
        <f t="shared" si="255"/>
        <v>0</v>
      </c>
      <c r="AB204" s="248">
        <f t="shared" si="247"/>
        <v>1.03893255</v>
      </c>
    </row>
    <row r="205" spans="1:30" s="50" customFormat="1" ht="19.5" hidden="1" customHeight="1" x14ac:dyDescent="0.2">
      <c r="A205" s="59"/>
      <c r="B205" s="51"/>
      <c r="C205" s="76" t="s">
        <v>126</v>
      </c>
      <c r="D205" s="63">
        <v>0.05</v>
      </c>
      <c r="E205" s="96">
        <f t="shared" si="248"/>
        <v>0</v>
      </c>
      <c r="F205" s="96">
        <f t="shared" si="248"/>
        <v>0</v>
      </c>
      <c r="G205" s="96">
        <f t="shared" si="248"/>
        <v>0</v>
      </c>
      <c r="H205" s="96">
        <f t="shared" si="248"/>
        <v>0</v>
      </c>
      <c r="I205" s="96">
        <f t="shared" si="248"/>
        <v>0</v>
      </c>
      <c r="J205" s="96">
        <f t="shared" si="249"/>
        <v>0</v>
      </c>
      <c r="K205" s="96">
        <f t="shared" si="248"/>
        <v>0</v>
      </c>
      <c r="L205" s="217">
        <f t="shared" si="248"/>
        <v>0</v>
      </c>
      <c r="M205" s="217">
        <f t="shared" si="256"/>
        <v>5.8770250000000003E-2</v>
      </c>
      <c r="N205" s="217">
        <f t="shared" si="256"/>
        <v>5.8770250000000003E-2</v>
      </c>
      <c r="O205" s="217">
        <f t="shared" si="250"/>
        <v>0.11754050000000001</v>
      </c>
      <c r="P205" s="215">
        <f t="shared" si="248"/>
        <v>8.7103600000000003E-2</v>
      </c>
      <c r="Q205" s="215">
        <f t="shared" si="248"/>
        <v>2.8333350000000004E-2</v>
      </c>
      <c r="R205" s="215">
        <f t="shared" si="248"/>
        <v>5.6666700000000007E-2</v>
      </c>
      <c r="S205" s="215">
        <f t="shared" si="251"/>
        <v>0.17210365000000002</v>
      </c>
      <c r="T205" s="215">
        <f t="shared" si="252"/>
        <v>5.6666700000000007E-2</v>
      </c>
      <c r="U205" s="215">
        <f t="shared" si="252"/>
        <v>0</v>
      </c>
      <c r="V205" s="215">
        <f t="shared" si="252"/>
        <v>0</v>
      </c>
      <c r="W205" s="215">
        <f t="shared" si="253"/>
        <v>5.6666700000000007E-2</v>
      </c>
      <c r="X205" s="215">
        <f t="shared" si="254"/>
        <v>0</v>
      </c>
      <c r="Y205" s="215">
        <f t="shared" si="254"/>
        <v>0</v>
      </c>
      <c r="Z205" s="215">
        <f t="shared" si="254"/>
        <v>0</v>
      </c>
      <c r="AA205" s="215">
        <f t="shared" si="255"/>
        <v>0</v>
      </c>
      <c r="AB205" s="248">
        <f t="shared" si="247"/>
        <v>0.34631085000000006</v>
      </c>
    </row>
    <row r="206" spans="1:30" s="50" customFormat="1" ht="19.5" hidden="1" customHeight="1" x14ac:dyDescent="0.2">
      <c r="A206" s="59"/>
      <c r="B206" s="51"/>
      <c r="C206" s="76" t="s">
        <v>127</v>
      </c>
      <c r="D206" s="63">
        <v>0</v>
      </c>
      <c r="E206" s="96">
        <f t="shared" si="248"/>
        <v>0</v>
      </c>
      <c r="F206" s="96">
        <f t="shared" si="248"/>
        <v>0</v>
      </c>
      <c r="G206" s="96">
        <f t="shared" si="248"/>
        <v>0</v>
      </c>
      <c r="H206" s="96">
        <f t="shared" si="248"/>
        <v>0</v>
      </c>
      <c r="I206" s="96">
        <f t="shared" si="248"/>
        <v>0</v>
      </c>
      <c r="J206" s="96">
        <f t="shared" si="249"/>
        <v>0</v>
      </c>
      <c r="K206" s="96">
        <f t="shared" si="248"/>
        <v>0</v>
      </c>
      <c r="L206" s="217">
        <f t="shared" si="248"/>
        <v>0</v>
      </c>
      <c r="M206" s="217">
        <f t="shared" si="256"/>
        <v>0</v>
      </c>
      <c r="N206" s="217">
        <f t="shared" si="256"/>
        <v>0</v>
      </c>
      <c r="O206" s="217">
        <f t="shared" si="250"/>
        <v>0</v>
      </c>
      <c r="P206" s="215">
        <f t="shared" si="248"/>
        <v>0</v>
      </c>
      <c r="Q206" s="215">
        <f t="shared" si="248"/>
        <v>0</v>
      </c>
      <c r="R206" s="215">
        <f t="shared" si="248"/>
        <v>0</v>
      </c>
      <c r="S206" s="215">
        <f t="shared" si="251"/>
        <v>0</v>
      </c>
      <c r="T206" s="215">
        <f t="shared" si="252"/>
        <v>0</v>
      </c>
      <c r="U206" s="215">
        <f t="shared" si="252"/>
        <v>0</v>
      </c>
      <c r="V206" s="215">
        <f t="shared" si="252"/>
        <v>0</v>
      </c>
      <c r="W206" s="215">
        <f t="shared" si="253"/>
        <v>0</v>
      </c>
      <c r="X206" s="215">
        <f t="shared" si="254"/>
        <v>0</v>
      </c>
      <c r="Y206" s="215">
        <f t="shared" si="254"/>
        <v>0</v>
      </c>
      <c r="Z206" s="215">
        <f t="shared" si="254"/>
        <v>0</v>
      </c>
      <c r="AA206" s="215">
        <f t="shared" si="255"/>
        <v>0</v>
      </c>
      <c r="AB206" s="248">
        <f t="shared" si="247"/>
        <v>0</v>
      </c>
    </row>
    <row r="207" spans="1:30" s="62" customFormat="1" ht="19.5" customHeight="1" x14ac:dyDescent="0.2">
      <c r="A207" s="434">
        <v>21</v>
      </c>
      <c r="B207" s="425" t="s">
        <v>77</v>
      </c>
      <c r="C207" s="426" t="s">
        <v>78</v>
      </c>
      <c r="D207" s="443">
        <f>SUM(D208:D216)</f>
        <v>1</v>
      </c>
      <c r="E207" s="444">
        <f>'1.Danh muc CPHC'!EF31</f>
        <v>0</v>
      </c>
      <c r="F207" s="444">
        <f>'1.Danh muc CPHC'!EG31</f>
        <v>0</v>
      </c>
      <c r="G207" s="444">
        <f>'1.Danh muc CPHC'!EH31</f>
        <v>0</v>
      </c>
      <c r="H207" s="444">
        <f>'1.Danh muc CPHC'!EI31</f>
        <v>0</v>
      </c>
      <c r="I207" s="444">
        <f>'1.Danh muc CPHC'!EJ31</f>
        <v>0</v>
      </c>
      <c r="J207" s="444">
        <f>'1.Danh muc CPHC'!EK31</f>
        <v>0</v>
      </c>
      <c r="K207" s="444">
        <f>'1.Danh muc CPHC'!EL31</f>
        <v>0</v>
      </c>
      <c r="L207" s="97">
        <v>0</v>
      </c>
      <c r="M207" s="97">
        <v>0</v>
      </c>
      <c r="N207" s="97">
        <v>0</v>
      </c>
      <c r="O207" s="97">
        <f>SUM(L207:N207)</f>
        <v>0</v>
      </c>
      <c r="P207" s="97">
        <v>0</v>
      </c>
      <c r="Q207" s="97">
        <v>0</v>
      </c>
      <c r="R207" s="97">
        <v>0</v>
      </c>
      <c r="S207" s="445">
        <f>SUM(P207:R207)</f>
        <v>0</v>
      </c>
      <c r="T207" s="97">
        <v>0</v>
      </c>
      <c r="U207" s="445">
        <v>0</v>
      </c>
      <c r="V207" s="445">
        <v>0</v>
      </c>
      <c r="W207" s="445">
        <f>SUM(T207:V207)</f>
        <v>0</v>
      </c>
      <c r="X207" s="445">
        <v>0</v>
      </c>
      <c r="Y207" s="445">
        <v>0</v>
      </c>
      <c r="Z207" s="445">
        <v>0</v>
      </c>
      <c r="AA207" s="445">
        <f>SUM(X207:Z207)</f>
        <v>0</v>
      </c>
      <c r="AB207" s="445">
        <f t="shared" si="247"/>
        <v>0</v>
      </c>
      <c r="AD207" s="386"/>
    </row>
    <row r="208" spans="1:30" s="50" customFormat="1" ht="19.5" hidden="1" customHeight="1" x14ac:dyDescent="0.2">
      <c r="A208" s="59"/>
      <c r="B208" s="51"/>
      <c r="C208" s="76" t="s">
        <v>113</v>
      </c>
      <c r="D208" s="63">
        <v>0.25</v>
      </c>
      <c r="E208" s="96">
        <f t="shared" ref="E208:T216" si="257">E$207*$D208</f>
        <v>0</v>
      </c>
      <c r="F208" s="96">
        <f t="shared" si="257"/>
        <v>0</v>
      </c>
      <c r="G208" s="96">
        <f t="shared" si="257"/>
        <v>0</v>
      </c>
      <c r="H208" s="96">
        <f t="shared" si="257"/>
        <v>0</v>
      </c>
      <c r="I208" s="96">
        <f t="shared" si="257"/>
        <v>0</v>
      </c>
      <c r="J208" s="96">
        <f t="shared" si="249"/>
        <v>0</v>
      </c>
      <c r="K208" s="96">
        <f t="shared" si="257"/>
        <v>0</v>
      </c>
      <c r="L208" s="217">
        <f>L$207*$D208</f>
        <v>0</v>
      </c>
      <c r="M208" s="217">
        <f>M$207*$D208</f>
        <v>0</v>
      </c>
      <c r="N208" s="217">
        <f>N$207*$D208</f>
        <v>0</v>
      </c>
      <c r="O208" s="217">
        <f>SUM(L208:N208)</f>
        <v>0</v>
      </c>
      <c r="P208" s="215">
        <f t="shared" si="257"/>
        <v>0</v>
      </c>
      <c r="Q208" s="215">
        <f t="shared" si="257"/>
        <v>0</v>
      </c>
      <c r="R208" s="215">
        <f t="shared" si="257"/>
        <v>0</v>
      </c>
      <c r="S208" s="215">
        <f t="shared" ref="S208:S216" si="258">SUM(P208:R208)</f>
        <v>0</v>
      </c>
      <c r="T208" s="215">
        <f t="shared" si="257"/>
        <v>0</v>
      </c>
      <c r="U208" s="215">
        <f t="shared" ref="T208:V216" si="259">U$207*$D208</f>
        <v>0</v>
      </c>
      <c r="V208" s="215">
        <f t="shared" si="259"/>
        <v>0</v>
      </c>
      <c r="W208" s="215">
        <f t="shared" ref="W208:W216" si="260">SUM(T208:V208)</f>
        <v>0</v>
      </c>
      <c r="X208" s="215">
        <f t="shared" ref="X208:Z216" si="261">X$207*$D208</f>
        <v>0</v>
      </c>
      <c r="Y208" s="215">
        <f t="shared" si="261"/>
        <v>0</v>
      </c>
      <c r="Z208" s="215">
        <f t="shared" si="261"/>
        <v>0</v>
      </c>
      <c r="AA208" s="215">
        <f t="shared" ref="AA208:AA216" si="262">SUM(X208:Z208)</f>
        <v>0</v>
      </c>
      <c r="AB208" s="248">
        <f t="shared" si="247"/>
        <v>0</v>
      </c>
    </row>
    <row r="209" spans="1:30" s="50" customFormat="1" ht="19.5" hidden="1" customHeight="1" x14ac:dyDescent="0.2">
      <c r="A209" s="59"/>
      <c r="B209" s="51"/>
      <c r="C209" s="76" t="s">
        <v>114</v>
      </c>
      <c r="D209" s="63">
        <v>0.25</v>
      </c>
      <c r="E209" s="96">
        <f t="shared" si="257"/>
        <v>0</v>
      </c>
      <c r="F209" s="96">
        <f t="shared" si="257"/>
        <v>0</v>
      </c>
      <c r="G209" s="96">
        <f t="shared" si="257"/>
        <v>0</v>
      </c>
      <c r="H209" s="96">
        <f t="shared" si="257"/>
        <v>0</v>
      </c>
      <c r="I209" s="96">
        <f t="shared" si="257"/>
        <v>0</v>
      </c>
      <c r="J209" s="96">
        <f t="shared" si="249"/>
        <v>0</v>
      </c>
      <c r="K209" s="96">
        <f t="shared" si="257"/>
        <v>0</v>
      </c>
      <c r="L209" s="217">
        <f t="shared" si="257"/>
        <v>0</v>
      </c>
      <c r="M209" s="217">
        <f t="shared" si="257"/>
        <v>0</v>
      </c>
      <c r="N209" s="217">
        <f>N$207*$D209</f>
        <v>0</v>
      </c>
      <c r="O209" s="217">
        <f t="shared" ref="O209:O216" si="263">SUM(L209:N209)</f>
        <v>0</v>
      </c>
      <c r="P209" s="215">
        <f t="shared" si="257"/>
        <v>0</v>
      </c>
      <c r="Q209" s="215">
        <f t="shared" si="257"/>
        <v>0</v>
      </c>
      <c r="R209" s="215">
        <f t="shared" si="257"/>
        <v>0</v>
      </c>
      <c r="S209" s="215">
        <f t="shared" si="258"/>
        <v>0</v>
      </c>
      <c r="T209" s="215">
        <f t="shared" si="259"/>
        <v>0</v>
      </c>
      <c r="U209" s="215">
        <f t="shared" si="259"/>
        <v>0</v>
      </c>
      <c r="V209" s="215">
        <f t="shared" si="259"/>
        <v>0</v>
      </c>
      <c r="W209" s="215">
        <f t="shared" si="260"/>
        <v>0</v>
      </c>
      <c r="X209" s="215">
        <f t="shared" si="261"/>
        <v>0</v>
      </c>
      <c r="Y209" s="215">
        <f t="shared" si="261"/>
        <v>0</v>
      </c>
      <c r="Z209" s="215">
        <f t="shared" si="261"/>
        <v>0</v>
      </c>
      <c r="AA209" s="215">
        <f t="shared" si="262"/>
        <v>0</v>
      </c>
      <c r="AB209" s="248">
        <f t="shared" si="247"/>
        <v>0</v>
      </c>
    </row>
    <row r="210" spans="1:30" s="50" customFormat="1" ht="19.5" hidden="1" customHeight="1" x14ac:dyDescent="0.2">
      <c r="A210" s="59"/>
      <c r="B210" s="51"/>
      <c r="C210" s="76" t="s">
        <v>117</v>
      </c>
      <c r="D210" s="63">
        <v>0.15</v>
      </c>
      <c r="E210" s="96">
        <f t="shared" si="257"/>
        <v>0</v>
      </c>
      <c r="F210" s="96">
        <f t="shared" si="257"/>
        <v>0</v>
      </c>
      <c r="G210" s="96">
        <f t="shared" si="257"/>
        <v>0</v>
      </c>
      <c r="H210" s="96">
        <f t="shared" si="257"/>
        <v>0</v>
      </c>
      <c r="I210" s="96">
        <f t="shared" si="257"/>
        <v>0</v>
      </c>
      <c r="J210" s="96">
        <f t="shared" si="249"/>
        <v>0</v>
      </c>
      <c r="K210" s="96">
        <f t="shared" si="257"/>
        <v>0</v>
      </c>
      <c r="L210" s="217">
        <f t="shared" si="257"/>
        <v>0</v>
      </c>
      <c r="M210" s="217">
        <f t="shared" si="257"/>
        <v>0</v>
      </c>
      <c r="N210" s="217">
        <f t="shared" ref="N210:N216" si="264">N$207*$D210</f>
        <v>0</v>
      </c>
      <c r="O210" s="217">
        <f t="shared" si="263"/>
        <v>0</v>
      </c>
      <c r="P210" s="215">
        <f t="shared" si="257"/>
        <v>0</v>
      </c>
      <c r="Q210" s="215">
        <f t="shared" si="257"/>
        <v>0</v>
      </c>
      <c r="R210" s="215">
        <f t="shared" si="257"/>
        <v>0</v>
      </c>
      <c r="S210" s="215">
        <f t="shared" si="258"/>
        <v>0</v>
      </c>
      <c r="T210" s="215">
        <f t="shared" si="259"/>
        <v>0</v>
      </c>
      <c r="U210" s="215">
        <f t="shared" si="259"/>
        <v>0</v>
      </c>
      <c r="V210" s="215">
        <f t="shared" si="259"/>
        <v>0</v>
      </c>
      <c r="W210" s="215">
        <f t="shared" si="260"/>
        <v>0</v>
      </c>
      <c r="X210" s="215">
        <f t="shared" si="261"/>
        <v>0</v>
      </c>
      <c r="Y210" s="215">
        <f t="shared" si="261"/>
        <v>0</v>
      </c>
      <c r="Z210" s="215">
        <f t="shared" si="261"/>
        <v>0</v>
      </c>
      <c r="AA210" s="215">
        <f t="shared" si="262"/>
        <v>0</v>
      </c>
      <c r="AB210" s="248">
        <f t="shared" si="247"/>
        <v>0</v>
      </c>
    </row>
    <row r="211" spans="1:30" s="50" customFormat="1" ht="19.5" hidden="1" customHeight="1" x14ac:dyDescent="0.2">
      <c r="A211" s="59"/>
      <c r="B211" s="51"/>
      <c r="C211" s="76" t="s">
        <v>118</v>
      </c>
      <c r="D211" s="63">
        <v>0.15</v>
      </c>
      <c r="E211" s="96">
        <f t="shared" si="257"/>
        <v>0</v>
      </c>
      <c r="F211" s="96">
        <f t="shared" si="257"/>
        <v>0</v>
      </c>
      <c r="G211" s="96">
        <f t="shared" si="257"/>
        <v>0</v>
      </c>
      <c r="H211" s="96">
        <f t="shared" si="257"/>
        <v>0</v>
      </c>
      <c r="I211" s="96">
        <f t="shared" si="257"/>
        <v>0</v>
      </c>
      <c r="J211" s="96">
        <f t="shared" si="249"/>
        <v>0</v>
      </c>
      <c r="K211" s="96">
        <f t="shared" si="257"/>
        <v>0</v>
      </c>
      <c r="L211" s="217">
        <f t="shared" si="257"/>
        <v>0</v>
      </c>
      <c r="M211" s="217">
        <f t="shared" si="257"/>
        <v>0</v>
      </c>
      <c r="N211" s="217">
        <f t="shared" si="264"/>
        <v>0</v>
      </c>
      <c r="O211" s="217">
        <f t="shared" si="263"/>
        <v>0</v>
      </c>
      <c r="P211" s="215">
        <f t="shared" si="257"/>
        <v>0</v>
      </c>
      <c r="Q211" s="215">
        <f t="shared" si="257"/>
        <v>0</v>
      </c>
      <c r="R211" s="215">
        <f t="shared" si="257"/>
        <v>0</v>
      </c>
      <c r="S211" s="215">
        <f t="shared" si="258"/>
        <v>0</v>
      </c>
      <c r="T211" s="215">
        <f t="shared" si="259"/>
        <v>0</v>
      </c>
      <c r="U211" s="215">
        <f t="shared" si="259"/>
        <v>0</v>
      </c>
      <c r="V211" s="215">
        <f t="shared" si="259"/>
        <v>0</v>
      </c>
      <c r="W211" s="215">
        <f t="shared" si="260"/>
        <v>0</v>
      </c>
      <c r="X211" s="215">
        <f t="shared" si="261"/>
        <v>0</v>
      </c>
      <c r="Y211" s="215">
        <f t="shared" si="261"/>
        <v>0</v>
      </c>
      <c r="Z211" s="215">
        <f t="shared" si="261"/>
        <v>0</v>
      </c>
      <c r="AA211" s="215">
        <f t="shared" si="262"/>
        <v>0</v>
      </c>
      <c r="AB211" s="248">
        <f t="shared" si="247"/>
        <v>0</v>
      </c>
    </row>
    <row r="212" spans="1:30" s="50" customFormat="1" ht="19.5" hidden="1" customHeight="1" x14ac:dyDescent="0.2">
      <c r="A212" s="59"/>
      <c r="B212" s="51"/>
      <c r="C212" s="76" t="s">
        <v>121</v>
      </c>
      <c r="D212" s="63">
        <v>0</v>
      </c>
      <c r="E212" s="96">
        <f t="shared" si="257"/>
        <v>0</v>
      </c>
      <c r="F212" s="96">
        <f t="shared" si="257"/>
        <v>0</v>
      </c>
      <c r="G212" s="96">
        <f t="shared" si="257"/>
        <v>0</v>
      </c>
      <c r="H212" s="96">
        <f t="shared" si="257"/>
        <v>0</v>
      </c>
      <c r="I212" s="96">
        <f t="shared" si="257"/>
        <v>0</v>
      </c>
      <c r="J212" s="96">
        <f t="shared" si="249"/>
        <v>0</v>
      </c>
      <c r="K212" s="96">
        <f t="shared" si="257"/>
        <v>0</v>
      </c>
      <c r="L212" s="217">
        <f t="shared" si="257"/>
        <v>0</v>
      </c>
      <c r="M212" s="217">
        <f t="shared" si="257"/>
        <v>0</v>
      </c>
      <c r="N212" s="217">
        <f t="shared" si="264"/>
        <v>0</v>
      </c>
      <c r="O212" s="217">
        <f t="shared" si="263"/>
        <v>0</v>
      </c>
      <c r="P212" s="215">
        <f t="shared" si="257"/>
        <v>0</v>
      </c>
      <c r="Q212" s="215">
        <f t="shared" si="257"/>
        <v>0</v>
      </c>
      <c r="R212" s="215">
        <f t="shared" si="257"/>
        <v>0</v>
      </c>
      <c r="S212" s="215">
        <f t="shared" si="258"/>
        <v>0</v>
      </c>
      <c r="T212" s="215">
        <f t="shared" si="259"/>
        <v>0</v>
      </c>
      <c r="U212" s="215">
        <f t="shared" si="259"/>
        <v>0</v>
      </c>
      <c r="V212" s="215">
        <f t="shared" si="259"/>
        <v>0</v>
      </c>
      <c r="W212" s="215">
        <f t="shared" si="260"/>
        <v>0</v>
      </c>
      <c r="X212" s="215">
        <f t="shared" si="261"/>
        <v>0</v>
      </c>
      <c r="Y212" s="215">
        <f t="shared" si="261"/>
        <v>0</v>
      </c>
      <c r="Z212" s="215">
        <f t="shared" si="261"/>
        <v>0</v>
      </c>
      <c r="AA212" s="215">
        <f t="shared" si="262"/>
        <v>0</v>
      </c>
      <c r="AB212" s="248">
        <f t="shared" si="247"/>
        <v>0</v>
      </c>
    </row>
    <row r="213" spans="1:30" s="50" customFormat="1" ht="19.5" hidden="1" customHeight="1" x14ac:dyDescent="0.2">
      <c r="A213" s="59"/>
      <c r="B213" s="51"/>
      <c r="C213" s="76" t="s">
        <v>122</v>
      </c>
      <c r="D213" s="63">
        <v>0</v>
      </c>
      <c r="E213" s="96">
        <f t="shared" si="257"/>
        <v>0</v>
      </c>
      <c r="F213" s="96">
        <f t="shared" si="257"/>
        <v>0</v>
      </c>
      <c r="G213" s="96">
        <f t="shared" si="257"/>
        <v>0</v>
      </c>
      <c r="H213" s="96">
        <f t="shared" si="257"/>
        <v>0</v>
      </c>
      <c r="I213" s="96">
        <f t="shared" si="257"/>
        <v>0</v>
      </c>
      <c r="J213" s="96">
        <f t="shared" si="249"/>
        <v>0</v>
      </c>
      <c r="K213" s="96">
        <f t="shared" si="257"/>
        <v>0</v>
      </c>
      <c r="L213" s="217">
        <f t="shared" si="257"/>
        <v>0</v>
      </c>
      <c r="M213" s="217">
        <f t="shared" si="257"/>
        <v>0</v>
      </c>
      <c r="N213" s="217">
        <f t="shared" si="264"/>
        <v>0</v>
      </c>
      <c r="O213" s="217">
        <f t="shared" si="263"/>
        <v>0</v>
      </c>
      <c r="P213" s="215">
        <f t="shared" si="257"/>
        <v>0</v>
      </c>
      <c r="Q213" s="215">
        <f t="shared" si="257"/>
        <v>0</v>
      </c>
      <c r="R213" s="215">
        <f t="shared" si="257"/>
        <v>0</v>
      </c>
      <c r="S213" s="215">
        <f t="shared" si="258"/>
        <v>0</v>
      </c>
      <c r="T213" s="215">
        <f t="shared" si="259"/>
        <v>0</v>
      </c>
      <c r="U213" s="215">
        <f t="shared" si="259"/>
        <v>0</v>
      </c>
      <c r="V213" s="215">
        <f t="shared" si="259"/>
        <v>0</v>
      </c>
      <c r="W213" s="215">
        <f t="shared" si="260"/>
        <v>0</v>
      </c>
      <c r="X213" s="215">
        <f t="shared" si="261"/>
        <v>0</v>
      </c>
      <c r="Y213" s="215">
        <f t="shared" si="261"/>
        <v>0</v>
      </c>
      <c r="Z213" s="215">
        <f t="shared" si="261"/>
        <v>0</v>
      </c>
      <c r="AA213" s="215">
        <f t="shared" si="262"/>
        <v>0</v>
      </c>
      <c r="AB213" s="248">
        <f t="shared" si="247"/>
        <v>0</v>
      </c>
    </row>
    <row r="214" spans="1:30" s="50" customFormat="1" ht="19.5" hidden="1" customHeight="1" x14ac:dyDescent="0.2">
      <c r="A214" s="59"/>
      <c r="B214" s="51"/>
      <c r="C214" s="76" t="s">
        <v>125</v>
      </c>
      <c r="D214" s="63">
        <v>0.15</v>
      </c>
      <c r="E214" s="96">
        <f t="shared" si="257"/>
        <v>0</v>
      </c>
      <c r="F214" s="96">
        <f t="shared" si="257"/>
        <v>0</v>
      </c>
      <c r="G214" s="96">
        <f t="shared" si="257"/>
        <v>0</v>
      </c>
      <c r="H214" s="96">
        <f t="shared" si="257"/>
        <v>0</v>
      </c>
      <c r="I214" s="96">
        <f t="shared" si="257"/>
        <v>0</v>
      </c>
      <c r="J214" s="96">
        <f t="shared" si="249"/>
        <v>0</v>
      </c>
      <c r="K214" s="96">
        <f t="shared" si="257"/>
        <v>0</v>
      </c>
      <c r="L214" s="217">
        <f t="shared" si="257"/>
        <v>0</v>
      </c>
      <c r="M214" s="217">
        <f t="shared" si="257"/>
        <v>0</v>
      </c>
      <c r="N214" s="217">
        <f t="shared" si="264"/>
        <v>0</v>
      </c>
      <c r="O214" s="217">
        <f t="shared" si="263"/>
        <v>0</v>
      </c>
      <c r="P214" s="215">
        <f t="shared" si="257"/>
        <v>0</v>
      </c>
      <c r="Q214" s="215">
        <f t="shared" si="257"/>
        <v>0</v>
      </c>
      <c r="R214" s="215">
        <f t="shared" si="257"/>
        <v>0</v>
      </c>
      <c r="S214" s="215">
        <f t="shared" si="258"/>
        <v>0</v>
      </c>
      <c r="T214" s="215">
        <f t="shared" si="259"/>
        <v>0</v>
      </c>
      <c r="U214" s="215">
        <f t="shared" si="259"/>
        <v>0</v>
      </c>
      <c r="V214" s="215">
        <f t="shared" si="259"/>
        <v>0</v>
      </c>
      <c r="W214" s="215">
        <f t="shared" si="260"/>
        <v>0</v>
      </c>
      <c r="X214" s="215">
        <f t="shared" si="261"/>
        <v>0</v>
      </c>
      <c r="Y214" s="215">
        <f t="shared" si="261"/>
        <v>0</v>
      </c>
      <c r="Z214" s="215">
        <f t="shared" si="261"/>
        <v>0</v>
      </c>
      <c r="AA214" s="215">
        <f t="shared" si="262"/>
        <v>0</v>
      </c>
      <c r="AB214" s="248">
        <f t="shared" si="247"/>
        <v>0</v>
      </c>
    </row>
    <row r="215" spans="1:30" s="50" customFormat="1" ht="19.5" hidden="1" customHeight="1" x14ac:dyDescent="0.2">
      <c r="A215" s="59"/>
      <c r="B215" s="51"/>
      <c r="C215" s="76" t="s">
        <v>126</v>
      </c>
      <c r="D215" s="63">
        <v>0.05</v>
      </c>
      <c r="E215" s="96">
        <f t="shared" si="257"/>
        <v>0</v>
      </c>
      <c r="F215" s="96">
        <f t="shared" si="257"/>
        <v>0</v>
      </c>
      <c r="G215" s="96">
        <f t="shared" si="257"/>
        <v>0</v>
      </c>
      <c r="H215" s="96">
        <f t="shared" si="257"/>
        <v>0</v>
      </c>
      <c r="I215" s="96">
        <f t="shared" si="257"/>
        <v>0</v>
      </c>
      <c r="J215" s="96">
        <f t="shared" si="249"/>
        <v>0</v>
      </c>
      <c r="K215" s="96">
        <f t="shared" si="257"/>
        <v>0</v>
      </c>
      <c r="L215" s="217">
        <f t="shared" si="257"/>
        <v>0</v>
      </c>
      <c r="M215" s="217">
        <f t="shared" si="257"/>
        <v>0</v>
      </c>
      <c r="N215" s="217">
        <f t="shared" si="264"/>
        <v>0</v>
      </c>
      <c r="O215" s="217">
        <f t="shared" si="263"/>
        <v>0</v>
      </c>
      <c r="P215" s="215">
        <f t="shared" si="257"/>
        <v>0</v>
      </c>
      <c r="Q215" s="215">
        <f t="shared" si="257"/>
        <v>0</v>
      </c>
      <c r="R215" s="215">
        <f t="shared" si="257"/>
        <v>0</v>
      </c>
      <c r="S215" s="215">
        <f t="shared" si="258"/>
        <v>0</v>
      </c>
      <c r="T215" s="215">
        <f t="shared" si="259"/>
        <v>0</v>
      </c>
      <c r="U215" s="215">
        <f t="shared" si="259"/>
        <v>0</v>
      </c>
      <c r="V215" s="215">
        <f t="shared" si="259"/>
        <v>0</v>
      </c>
      <c r="W215" s="215">
        <f t="shared" si="260"/>
        <v>0</v>
      </c>
      <c r="X215" s="215">
        <f t="shared" si="261"/>
        <v>0</v>
      </c>
      <c r="Y215" s="215">
        <f t="shared" si="261"/>
        <v>0</v>
      </c>
      <c r="Z215" s="215">
        <f t="shared" si="261"/>
        <v>0</v>
      </c>
      <c r="AA215" s="215">
        <f t="shared" si="262"/>
        <v>0</v>
      </c>
      <c r="AB215" s="248">
        <f t="shared" si="247"/>
        <v>0</v>
      </c>
    </row>
    <row r="216" spans="1:30" s="50" customFormat="1" ht="19.5" hidden="1" customHeight="1" x14ac:dyDescent="0.2">
      <c r="A216" s="59"/>
      <c r="B216" s="51"/>
      <c r="C216" s="76" t="s">
        <v>127</v>
      </c>
      <c r="D216" s="63">
        <v>0</v>
      </c>
      <c r="E216" s="96">
        <f t="shared" si="257"/>
        <v>0</v>
      </c>
      <c r="F216" s="96">
        <f t="shared" si="257"/>
        <v>0</v>
      </c>
      <c r="G216" s="96">
        <f t="shared" si="257"/>
        <v>0</v>
      </c>
      <c r="H216" s="96">
        <f t="shared" si="257"/>
        <v>0</v>
      </c>
      <c r="I216" s="96">
        <f t="shared" si="257"/>
        <v>0</v>
      </c>
      <c r="J216" s="96">
        <f t="shared" si="249"/>
        <v>0</v>
      </c>
      <c r="K216" s="96">
        <f t="shared" si="257"/>
        <v>0</v>
      </c>
      <c r="L216" s="217">
        <f t="shared" si="257"/>
        <v>0</v>
      </c>
      <c r="M216" s="217">
        <f t="shared" si="257"/>
        <v>0</v>
      </c>
      <c r="N216" s="217">
        <f t="shared" si="264"/>
        <v>0</v>
      </c>
      <c r="O216" s="217">
        <f t="shared" si="263"/>
        <v>0</v>
      </c>
      <c r="P216" s="215">
        <f t="shared" si="257"/>
        <v>0</v>
      </c>
      <c r="Q216" s="215">
        <f t="shared" si="257"/>
        <v>0</v>
      </c>
      <c r="R216" s="215">
        <f t="shared" si="257"/>
        <v>0</v>
      </c>
      <c r="S216" s="215">
        <f t="shared" si="258"/>
        <v>0</v>
      </c>
      <c r="T216" s="215">
        <f t="shared" si="259"/>
        <v>0</v>
      </c>
      <c r="U216" s="215">
        <f t="shared" si="259"/>
        <v>0</v>
      </c>
      <c r="V216" s="215">
        <f t="shared" si="259"/>
        <v>0</v>
      </c>
      <c r="W216" s="215">
        <f t="shared" si="260"/>
        <v>0</v>
      </c>
      <c r="X216" s="215">
        <f t="shared" si="261"/>
        <v>0</v>
      </c>
      <c r="Y216" s="215">
        <f t="shared" si="261"/>
        <v>0</v>
      </c>
      <c r="Z216" s="215">
        <f t="shared" si="261"/>
        <v>0</v>
      </c>
      <c r="AA216" s="215">
        <f t="shared" si="262"/>
        <v>0</v>
      </c>
      <c r="AB216" s="248">
        <f t="shared" si="247"/>
        <v>0</v>
      </c>
    </row>
    <row r="217" spans="1:30" s="62" customFormat="1" ht="19.5" customHeight="1" x14ac:dyDescent="0.2">
      <c r="A217" s="434">
        <v>22</v>
      </c>
      <c r="B217" s="425" t="s">
        <v>79</v>
      </c>
      <c r="C217" s="426" t="s">
        <v>80</v>
      </c>
      <c r="D217" s="423">
        <f>SUM(D218:D226)</f>
        <v>0</v>
      </c>
      <c r="E217" s="97">
        <f>'1.Danh muc CPHC'!EF32</f>
        <v>0</v>
      </c>
      <c r="F217" s="97">
        <f>'1.Danh muc CPHC'!EG32</f>
        <v>0</v>
      </c>
      <c r="G217" s="97">
        <f>'1.Danh muc CPHC'!EH32</f>
        <v>1.0058</v>
      </c>
      <c r="H217" s="97">
        <f>'1.Danh muc CPHC'!EI32</f>
        <v>0</v>
      </c>
      <c r="I217" s="97">
        <f>'1.Danh muc CPHC'!EJ32</f>
        <v>1.7694000000000001</v>
      </c>
      <c r="J217" s="97">
        <f>'1.Danh muc CPHC'!EK32</f>
        <v>2.7751999999999999</v>
      </c>
      <c r="K217" s="97">
        <f>'1.Danh muc CPHC'!EL32</f>
        <v>2.7751999999999999</v>
      </c>
      <c r="L217" s="97">
        <v>3.9814820000000002</v>
      </c>
      <c r="M217" s="97">
        <v>0</v>
      </c>
      <c r="N217" s="97">
        <v>0</v>
      </c>
      <c r="O217" s="97">
        <f>SUM(L217:N217)</f>
        <v>3.9814820000000002</v>
      </c>
      <c r="P217" s="97">
        <v>0</v>
      </c>
      <c r="Q217" s="97">
        <v>0</v>
      </c>
      <c r="R217" s="97">
        <v>1.4536</v>
      </c>
      <c r="S217" s="214">
        <f>SUM(P217:R217)</f>
        <v>1.4536</v>
      </c>
      <c r="T217" s="97">
        <v>3.324802</v>
      </c>
      <c r="U217" s="214">
        <v>2</v>
      </c>
      <c r="V217" s="214">
        <v>2</v>
      </c>
      <c r="W217" s="214">
        <f>SUM(T217:V217)</f>
        <v>7.324802</v>
      </c>
      <c r="X217" s="214">
        <v>2</v>
      </c>
      <c r="Y217" s="214">
        <v>2</v>
      </c>
      <c r="Z217" s="214">
        <v>2</v>
      </c>
      <c r="AA217" s="214">
        <f>SUM(X217:Z217)</f>
        <v>6</v>
      </c>
      <c r="AB217" s="214">
        <f t="shared" si="247"/>
        <v>18.759884</v>
      </c>
      <c r="AD217" s="386"/>
    </row>
    <row r="218" spans="1:30" s="50" customFormat="1" ht="19.5" hidden="1" customHeight="1" x14ac:dyDescent="0.2">
      <c r="A218" s="59"/>
      <c r="B218" s="63">
        <v>0.25</v>
      </c>
      <c r="C218" s="76" t="s">
        <v>113</v>
      </c>
      <c r="D218" s="63" t="s">
        <v>129</v>
      </c>
      <c r="E218" s="96">
        <f t="shared" ref="E218:F218" si="265">E$217*$B218</f>
        <v>0</v>
      </c>
      <c r="F218" s="96">
        <f t="shared" si="265"/>
        <v>0</v>
      </c>
      <c r="G218" s="96">
        <f>G$217*$B218</f>
        <v>0.25145000000000001</v>
      </c>
      <c r="H218" s="96">
        <f t="shared" ref="H218:I226" si="266">H$217*$B218</f>
        <v>0</v>
      </c>
      <c r="I218" s="96">
        <f t="shared" si="266"/>
        <v>0.44235000000000002</v>
      </c>
      <c r="J218" s="96">
        <f>SUM(G218:I218)</f>
        <v>0.69379999999999997</v>
      </c>
      <c r="K218" s="96">
        <f>K$217*$B218</f>
        <v>0.69379999999999997</v>
      </c>
      <c r="L218" s="217">
        <f>L$217*$B218</f>
        <v>0.99537050000000005</v>
      </c>
      <c r="M218" s="217">
        <f t="shared" ref="M218:N226" si="267">M$217*$B218</f>
        <v>0</v>
      </c>
      <c r="N218" s="217">
        <f t="shared" si="267"/>
        <v>0</v>
      </c>
      <c r="O218" s="217">
        <f>SUM(L218:N218)</f>
        <v>0.99537050000000005</v>
      </c>
      <c r="P218" s="215">
        <f>P$217*$B218</f>
        <v>0</v>
      </c>
      <c r="Q218" s="215">
        <f>Q$217*$B218</f>
        <v>0</v>
      </c>
      <c r="R218" s="215">
        <f>R$217*$B218</f>
        <v>0.3634</v>
      </c>
      <c r="S218" s="215">
        <f>SUM(P218:R218)</f>
        <v>0.3634</v>
      </c>
      <c r="T218" s="215">
        <f>T$217*$B218</f>
        <v>0.83120050000000001</v>
      </c>
      <c r="U218" s="215">
        <f>U$217*$B218</f>
        <v>0.5</v>
      </c>
      <c r="V218" s="215">
        <f>V$217*$B218</f>
        <v>0.5</v>
      </c>
      <c r="W218" s="215">
        <f>SUM(T218:V218)</f>
        <v>1.8312005</v>
      </c>
      <c r="X218" s="215">
        <f>X$217*$B218</f>
        <v>0.5</v>
      </c>
      <c r="Y218" s="215">
        <f>Y$217*$B218</f>
        <v>0.5</v>
      </c>
      <c r="Z218" s="215">
        <f>Z$217*$B218</f>
        <v>0.5</v>
      </c>
      <c r="AA218" s="215">
        <f>SUM(X218:Z218)</f>
        <v>1.5</v>
      </c>
      <c r="AB218" s="248">
        <f t="shared" si="247"/>
        <v>4.6899709999999999</v>
      </c>
    </row>
    <row r="219" spans="1:30" s="50" customFormat="1" ht="19.5" hidden="1" customHeight="1" x14ac:dyDescent="0.2">
      <c r="A219" s="59"/>
      <c r="B219" s="63">
        <v>0.25</v>
      </c>
      <c r="C219" s="76" t="s">
        <v>114</v>
      </c>
      <c r="D219" s="63" t="s">
        <v>129</v>
      </c>
      <c r="E219" s="96">
        <f t="shared" ref="E219:G226" si="268">E$217*$B219</f>
        <v>0</v>
      </c>
      <c r="F219" s="96">
        <f t="shared" si="268"/>
        <v>0</v>
      </c>
      <c r="G219" s="96">
        <f t="shared" si="268"/>
        <v>0.25145000000000001</v>
      </c>
      <c r="H219" s="96">
        <f t="shared" si="266"/>
        <v>0</v>
      </c>
      <c r="I219" s="96">
        <f t="shared" si="266"/>
        <v>0.44235000000000002</v>
      </c>
      <c r="J219" s="96">
        <f t="shared" si="249"/>
        <v>0.69379999999999997</v>
      </c>
      <c r="K219" s="96">
        <f t="shared" ref="K219:Z226" si="269">K$217*$B219</f>
        <v>0.69379999999999997</v>
      </c>
      <c r="L219" s="217">
        <f t="shared" si="269"/>
        <v>0.99537050000000005</v>
      </c>
      <c r="M219" s="217">
        <f t="shared" si="267"/>
        <v>0</v>
      </c>
      <c r="N219" s="217">
        <f t="shared" si="267"/>
        <v>0</v>
      </c>
      <c r="O219" s="217">
        <f t="shared" ref="O219:O226" si="270">SUM(L219:N219)</f>
        <v>0.99537050000000005</v>
      </c>
      <c r="P219" s="215">
        <f t="shared" si="269"/>
        <v>0</v>
      </c>
      <c r="Q219" s="215">
        <f t="shared" si="269"/>
        <v>0</v>
      </c>
      <c r="R219" s="215">
        <f t="shared" si="269"/>
        <v>0.3634</v>
      </c>
      <c r="S219" s="215">
        <f t="shared" ref="S219:S226" si="271">SUM(P219:R219)</f>
        <v>0.3634</v>
      </c>
      <c r="T219" s="215">
        <f t="shared" si="269"/>
        <v>0.83120050000000001</v>
      </c>
      <c r="U219" s="215">
        <f t="shared" si="269"/>
        <v>0.5</v>
      </c>
      <c r="V219" s="215">
        <f t="shared" si="269"/>
        <v>0.5</v>
      </c>
      <c r="W219" s="215">
        <f t="shared" ref="W219:W226" si="272">SUM(T219:V219)</f>
        <v>1.8312005</v>
      </c>
      <c r="X219" s="215">
        <f t="shared" si="269"/>
        <v>0.5</v>
      </c>
      <c r="Y219" s="215">
        <f t="shared" si="269"/>
        <v>0.5</v>
      </c>
      <c r="Z219" s="215">
        <f t="shared" si="269"/>
        <v>0.5</v>
      </c>
      <c r="AA219" s="215">
        <f t="shared" ref="AA219:AA226" si="273">SUM(X219:Z219)</f>
        <v>1.5</v>
      </c>
      <c r="AB219" s="248">
        <f t="shared" si="247"/>
        <v>4.6899709999999999</v>
      </c>
    </row>
    <row r="220" spans="1:30" s="50" customFormat="1" ht="19.5" hidden="1" customHeight="1" x14ac:dyDescent="0.2">
      <c r="A220" s="59"/>
      <c r="B220" s="63">
        <v>0.15</v>
      </c>
      <c r="C220" s="76" t="s">
        <v>117</v>
      </c>
      <c r="D220" s="63" t="s">
        <v>129</v>
      </c>
      <c r="E220" s="96">
        <f t="shared" si="268"/>
        <v>0</v>
      </c>
      <c r="F220" s="96">
        <f t="shared" si="268"/>
        <v>0</v>
      </c>
      <c r="G220" s="96">
        <f t="shared" si="268"/>
        <v>0.15087</v>
      </c>
      <c r="H220" s="96">
        <f t="shared" si="266"/>
        <v>0</v>
      </c>
      <c r="I220" s="96">
        <f t="shared" si="266"/>
        <v>0.26540999999999998</v>
      </c>
      <c r="J220" s="96">
        <f t="shared" si="249"/>
        <v>0.41627999999999998</v>
      </c>
      <c r="K220" s="96">
        <f t="shared" si="269"/>
        <v>0.41627999999999998</v>
      </c>
      <c r="L220" s="217">
        <f t="shared" si="269"/>
        <v>0.59722229999999998</v>
      </c>
      <c r="M220" s="217">
        <f t="shared" si="267"/>
        <v>0</v>
      </c>
      <c r="N220" s="217">
        <f t="shared" si="267"/>
        <v>0</v>
      </c>
      <c r="O220" s="217">
        <f t="shared" si="270"/>
        <v>0.59722229999999998</v>
      </c>
      <c r="P220" s="215">
        <f t="shared" si="269"/>
        <v>0</v>
      </c>
      <c r="Q220" s="215">
        <f t="shared" si="269"/>
        <v>0</v>
      </c>
      <c r="R220" s="215">
        <f t="shared" si="269"/>
        <v>0.21803999999999998</v>
      </c>
      <c r="S220" s="215">
        <f t="shared" si="271"/>
        <v>0.21803999999999998</v>
      </c>
      <c r="T220" s="215">
        <f t="shared" si="269"/>
        <v>0.49872030000000001</v>
      </c>
      <c r="U220" s="215">
        <f t="shared" si="269"/>
        <v>0.3</v>
      </c>
      <c r="V220" s="215">
        <f t="shared" si="269"/>
        <v>0.3</v>
      </c>
      <c r="W220" s="215">
        <f t="shared" si="272"/>
        <v>1.0987203000000001</v>
      </c>
      <c r="X220" s="215">
        <f t="shared" si="269"/>
        <v>0.3</v>
      </c>
      <c r="Y220" s="215">
        <f t="shared" si="269"/>
        <v>0.3</v>
      </c>
      <c r="Z220" s="215">
        <f t="shared" si="269"/>
        <v>0.3</v>
      </c>
      <c r="AA220" s="215">
        <f t="shared" si="273"/>
        <v>0.89999999999999991</v>
      </c>
      <c r="AB220" s="248">
        <f t="shared" si="247"/>
        <v>2.8139825999999997</v>
      </c>
    </row>
    <row r="221" spans="1:30" s="50" customFormat="1" ht="19.5" hidden="1" customHeight="1" x14ac:dyDescent="0.2">
      <c r="A221" s="59"/>
      <c r="B221" s="63">
        <v>0.15</v>
      </c>
      <c r="C221" s="76" t="s">
        <v>118</v>
      </c>
      <c r="D221" s="63" t="s">
        <v>129</v>
      </c>
      <c r="E221" s="96">
        <f t="shared" si="268"/>
        <v>0</v>
      </c>
      <c r="F221" s="96">
        <f t="shared" si="268"/>
        <v>0</v>
      </c>
      <c r="G221" s="96">
        <f t="shared" si="268"/>
        <v>0.15087</v>
      </c>
      <c r="H221" s="96">
        <f t="shared" si="266"/>
        <v>0</v>
      </c>
      <c r="I221" s="96">
        <f t="shared" si="266"/>
        <v>0.26540999999999998</v>
      </c>
      <c r="J221" s="96">
        <f t="shared" si="249"/>
        <v>0.41627999999999998</v>
      </c>
      <c r="K221" s="96">
        <f t="shared" si="269"/>
        <v>0.41627999999999998</v>
      </c>
      <c r="L221" s="217">
        <f t="shared" si="269"/>
        <v>0.59722229999999998</v>
      </c>
      <c r="M221" s="217">
        <f t="shared" si="267"/>
        <v>0</v>
      </c>
      <c r="N221" s="217">
        <f t="shared" si="267"/>
        <v>0</v>
      </c>
      <c r="O221" s="217">
        <f t="shared" si="270"/>
        <v>0.59722229999999998</v>
      </c>
      <c r="P221" s="215">
        <f t="shared" si="269"/>
        <v>0</v>
      </c>
      <c r="Q221" s="215">
        <f t="shared" si="269"/>
        <v>0</v>
      </c>
      <c r="R221" s="215">
        <f t="shared" si="269"/>
        <v>0.21803999999999998</v>
      </c>
      <c r="S221" s="215">
        <f t="shared" si="271"/>
        <v>0.21803999999999998</v>
      </c>
      <c r="T221" s="215">
        <f t="shared" si="269"/>
        <v>0.49872030000000001</v>
      </c>
      <c r="U221" s="215">
        <f t="shared" si="269"/>
        <v>0.3</v>
      </c>
      <c r="V221" s="215">
        <f t="shared" si="269"/>
        <v>0.3</v>
      </c>
      <c r="W221" s="215">
        <f t="shared" si="272"/>
        <v>1.0987203000000001</v>
      </c>
      <c r="X221" s="215">
        <f t="shared" si="269"/>
        <v>0.3</v>
      </c>
      <c r="Y221" s="215">
        <f t="shared" si="269"/>
        <v>0.3</v>
      </c>
      <c r="Z221" s="215">
        <f t="shared" si="269"/>
        <v>0.3</v>
      </c>
      <c r="AA221" s="215">
        <f t="shared" si="273"/>
        <v>0.89999999999999991</v>
      </c>
      <c r="AB221" s="248">
        <f t="shared" si="247"/>
        <v>2.8139825999999997</v>
      </c>
    </row>
    <row r="222" spans="1:30" s="50" customFormat="1" ht="19.5" hidden="1" customHeight="1" x14ac:dyDescent="0.2">
      <c r="A222" s="59"/>
      <c r="B222" s="63"/>
      <c r="C222" s="76" t="s">
        <v>121</v>
      </c>
      <c r="D222" s="63" t="s">
        <v>129</v>
      </c>
      <c r="E222" s="96">
        <f t="shared" si="268"/>
        <v>0</v>
      </c>
      <c r="F222" s="96">
        <f t="shared" si="268"/>
        <v>0</v>
      </c>
      <c r="G222" s="96">
        <f t="shared" si="268"/>
        <v>0</v>
      </c>
      <c r="H222" s="96">
        <f t="shared" si="266"/>
        <v>0</v>
      </c>
      <c r="I222" s="96">
        <f t="shared" si="266"/>
        <v>0</v>
      </c>
      <c r="J222" s="96">
        <f t="shared" si="249"/>
        <v>0</v>
      </c>
      <c r="K222" s="96">
        <f t="shared" si="269"/>
        <v>0</v>
      </c>
      <c r="L222" s="217">
        <f t="shared" si="269"/>
        <v>0</v>
      </c>
      <c r="M222" s="217">
        <f t="shared" si="267"/>
        <v>0</v>
      </c>
      <c r="N222" s="217">
        <f t="shared" si="267"/>
        <v>0</v>
      </c>
      <c r="O222" s="217">
        <f t="shared" si="270"/>
        <v>0</v>
      </c>
      <c r="P222" s="215">
        <f t="shared" si="269"/>
        <v>0</v>
      </c>
      <c r="Q222" s="215">
        <f t="shared" si="269"/>
        <v>0</v>
      </c>
      <c r="R222" s="215">
        <f t="shared" si="269"/>
        <v>0</v>
      </c>
      <c r="S222" s="215">
        <f t="shared" si="271"/>
        <v>0</v>
      </c>
      <c r="T222" s="215">
        <f t="shared" si="269"/>
        <v>0</v>
      </c>
      <c r="U222" s="215">
        <f t="shared" si="269"/>
        <v>0</v>
      </c>
      <c r="V222" s="215">
        <f t="shared" si="269"/>
        <v>0</v>
      </c>
      <c r="W222" s="215">
        <f t="shared" si="272"/>
        <v>0</v>
      </c>
      <c r="X222" s="215">
        <f t="shared" si="269"/>
        <v>0</v>
      </c>
      <c r="Y222" s="215">
        <f t="shared" si="269"/>
        <v>0</v>
      </c>
      <c r="Z222" s="215">
        <f t="shared" si="269"/>
        <v>0</v>
      </c>
      <c r="AA222" s="215">
        <f t="shared" si="273"/>
        <v>0</v>
      </c>
      <c r="AB222" s="248">
        <f t="shared" si="247"/>
        <v>0</v>
      </c>
    </row>
    <row r="223" spans="1:30" s="50" customFormat="1" ht="19.5" hidden="1" customHeight="1" x14ac:dyDescent="0.2">
      <c r="A223" s="59"/>
      <c r="B223" s="63"/>
      <c r="C223" s="76" t="s">
        <v>122</v>
      </c>
      <c r="D223" s="63" t="s">
        <v>129</v>
      </c>
      <c r="E223" s="96">
        <f t="shared" si="268"/>
        <v>0</v>
      </c>
      <c r="F223" s="96">
        <f t="shared" si="268"/>
        <v>0</v>
      </c>
      <c r="G223" s="96">
        <f t="shared" si="268"/>
        <v>0</v>
      </c>
      <c r="H223" s="96">
        <f t="shared" si="266"/>
        <v>0</v>
      </c>
      <c r="I223" s="96">
        <f t="shared" si="266"/>
        <v>0</v>
      </c>
      <c r="J223" s="96">
        <f t="shared" si="249"/>
        <v>0</v>
      </c>
      <c r="K223" s="96">
        <f t="shared" si="269"/>
        <v>0</v>
      </c>
      <c r="L223" s="217">
        <f t="shared" si="269"/>
        <v>0</v>
      </c>
      <c r="M223" s="217">
        <f t="shared" si="267"/>
        <v>0</v>
      </c>
      <c r="N223" s="217">
        <f t="shared" si="267"/>
        <v>0</v>
      </c>
      <c r="O223" s="217">
        <f t="shared" si="270"/>
        <v>0</v>
      </c>
      <c r="P223" s="215">
        <f t="shared" si="269"/>
        <v>0</v>
      </c>
      <c r="Q223" s="215">
        <f t="shared" si="269"/>
        <v>0</v>
      </c>
      <c r="R223" s="215">
        <f t="shared" si="269"/>
        <v>0</v>
      </c>
      <c r="S223" s="215">
        <f t="shared" si="271"/>
        <v>0</v>
      </c>
      <c r="T223" s="215">
        <f t="shared" si="269"/>
        <v>0</v>
      </c>
      <c r="U223" s="215">
        <f t="shared" si="269"/>
        <v>0</v>
      </c>
      <c r="V223" s="215">
        <f t="shared" si="269"/>
        <v>0</v>
      </c>
      <c r="W223" s="215">
        <f t="shared" si="272"/>
        <v>0</v>
      </c>
      <c r="X223" s="215">
        <f t="shared" si="269"/>
        <v>0</v>
      </c>
      <c r="Y223" s="215">
        <f t="shared" si="269"/>
        <v>0</v>
      </c>
      <c r="Z223" s="215">
        <f t="shared" si="269"/>
        <v>0</v>
      </c>
      <c r="AA223" s="215">
        <f t="shared" si="273"/>
        <v>0</v>
      </c>
      <c r="AB223" s="248">
        <f t="shared" si="247"/>
        <v>0</v>
      </c>
    </row>
    <row r="224" spans="1:30" s="50" customFormat="1" ht="19.5" hidden="1" customHeight="1" x14ac:dyDescent="0.2">
      <c r="A224" s="59"/>
      <c r="B224" s="63">
        <v>0.1</v>
      </c>
      <c r="C224" s="76" t="s">
        <v>125</v>
      </c>
      <c r="D224" s="63" t="s">
        <v>129</v>
      </c>
      <c r="E224" s="96">
        <f t="shared" si="268"/>
        <v>0</v>
      </c>
      <c r="F224" s="96">
        <f t="shared" si="268"/>
        <v>0</v>
      </c>
      <c r="G224" s="96">
        <f t="shared" si="268"/>
        <v>0.10058</v>
      </c>
      <c r="H224" s="96">
        <f t="shared" si="266"/>
        <v>0</v>
      </c>
      <c r="I224" s="96">
        <f t="shared" si="266"/>
        <v>0.17694000000000001</v>
      </c>
      <c r="J224" s="96">
        <f t="shared" si="249"/>
        <v>0.27751999999999999</v>
      </c>
      <c r="K224" s="96">
        <f t="shared" si="269"/>
        <v>0.27751999999999999</v>
      </c>
      <c r="L224" s="217">
        <f t="shared" si="269"/>
        <v>0.39814820000000006</v>
      </c>
      <c r="M224" s="217">
        <f t="shared" si="267"/>
        <v>0</v>
      </c>
      <c r="N224" s="217">
        <f t="shared" si="267"/>
        <v>0</v>
      </c>
      <c r="O224" s="217">
        <f t="shared" si="270"/>
        <v>0.39814820000000006</v>
      </c>
      <c r="P224" s="215">
        <f t="shared" si="269"/>
        <v>0</v>
      </c>
      <c r="Q224" s="215">
        <f t="shared" si="269"/>
        <v>0</v>
      </c>
      <c r="R224" s="215">
        <f t="shared" si="269"/>
        <v>0.14536000000000002</v>
      </c>
      <c r="S224" s="215">
        <f t="shared" si="271"/>
        <v>0.14536000000000002</v>
      </c>
      <c r="T224" s="215">
        <f t="shared" si="269"/>
        <v>0.3324802</v>
      </c>
      <c r="U224" s="215">
        <f t="shared" si="269"/>
        <v>0.2</v>
      </c>
      <c r="V224" s="215">
        <f t="shared" si="269"/>
        <v>0.2</v>
      </c>
      <c r="W224" s="215">
        <f t="shared" si="272"/>
        <v>0.73248019999999991</v>
      </c>
      <c r="X224" s="215">
        <f t="shared" si="269"/>
        <v>0.2</v>
      </c>
      <c r="Y224" s="215">
        <f t="shared" si="269"/>
        <v>0.2</v>
      </c>
      <c r="Z224" s="215">
        <f t="shared" si="269"/>
        <v>0.2</v>
      </c>
      <c r="AA224" s="215">
        <f t="shared" si="273"/>
        <v>0.60000000000000009</v>
      </c>
      <c r="AB224" s="248">
        <f t="shared" si="247"/>
        <v>1.8759884</v>
      </c>
    </row>
    <row r="225" spans="1:30" s="50" customFormat="1" ht="19.5" hidden="1" customHeight="1" x14ac:dyDescent="0.2">
      <c r="A225" s="59"/>
      <c r="B225" s="63">
        <v>0.1</v>
      </c>
      <c r="C225" s="76" t="s">
        <v>126</v>
      </c>
      <c r="D225" s="63" t="s">
        <v>129</v>
      </c>
      <c r="E225" s="96">
        <f t="shared" si="268"/>
        <v>0</v>
      </c>
      <c r="F225" s="96">
        <f t="shared" si="268"/>
        <v>0</v>
      </c>
      <c r="G225" s="96">
        <f t="shared" si="268"/>
        <v>0.10058</v>
      </c>
      <c r="H225" s="96">
        <f t="shared" si="266"/>
        <v>0</v>
      </c>
      <c r="I225" s="96">
        <f t="shared" si="266"/>
        <v>0.17694000000000001</v>
      </c>
      <c r="J225" s="96">
        <f t="shared" si="249"/>
        <v>0.27751999999999999</v>
      </c>
      <c r="K225" s="96">
        <f t="shared" si="269"/>
        <v>0.27751999999999999</v>
      </c>
      <c r="L225" s="217">
        <f t="shared" si="269"/>
        <v>0.39814820000000006</v>
      </c>
      <c r="M225" s="217">
        <f t="shared" si="267"/>
        <v>0</v>
      </c>
      <c r="N225" s="217">
        <f t="shared" si="267"/>
        <v>0</v>
      </c>
      <c r="O225" s="217">
        <f t="shared" si="270"/>
        <v>0.39814820000000006</v>
      </c>
      <c r="P225" s="215">
        <f t="shared" si="269"/>
        <v>0</v>
      </c>
      <c r="Q225" s="215">
        <f t="shared" si="269"/>
        <v>0</v>
      </c>
      <c r="R225" s="215">
        <f t="shared" si="269"/>
        <v>0.14536000000000002</v>
      </c>
      <c r="S225" s="215">
        <f t="shared" si="271"/>
        <v>0.14536000000000002</v>
      </c>
      <c r="T225" s="215">
        <f t="shared" si="269"/>
        <v>0.3324802</v>
      </c>
      <c r="U225" s="215">
        <f t="shared" si="269"/>
        <v>0.2</v>
      </c>
      <c r="V225" s="215">
        <f t="shared" si="269"/>
        <v>0.2</v>
      </c>
      <c r="W225" s="215">
        <f t="shared" si="272"/>
        <v>0.73248019999999991</v>
      </c>
      <c r="X225" s="215">
        <f t="shared" si="269"/>
        <v>0.2</v>
      </c>
      <c r="Y225" s="215">
        <f t="shared" si="269"/>
        <v>0.2</v>
      </c>
      <c r="Z225" s="215">
        <f t="shared" si="269"/>
        <v>0.2</v>
      </c>
      <c r="AA225" s="215">
        <f t="shared" si="273"/>
        <v>0.60000000000000009</v>
      </c>
      <c r="AB225" s="248">
        <f t="shared" si="247"/>
        <v>1.8759884</v>
      </c>
    </row>
    <row r="226" spans="1:30" s="50" customFormat="1" ht="19.5" hidden="1" customHeight="1" x14ac:dyDescent="0.2">
      <c r="A226" s="59"/>
      <c r="B226" s="51"/>
      <c r="C226" s="76" t="s">
        <v>127</v>
      </c>
      <c r="D226" s="63" t="s">
        <v>129</v>
      </c>
      <c r="E226" s="96">
        <f t="shared" si="268"/>
        <v>0</v>
      </c>
      <c r="F226" s="96">
        <f t="shared" si="268"/>
        <v>0</v>
      </c>
      <c r="G226" s="96">
        <f t="shared" si="268"/>
        <v>0</v>
      </c>
      <c r="H226" s="96">
        <f t="shared" si="266"/>
        <v>0</v>
      </c>
      <c r="I226" s="96">
        <f t="shared" si="266"/>
        <v>0</v>
      </c>
      <c r="J226" s="96">
        <f t="shared" si="249"/>
        <v>0</v>
      </c>
      <c r="K226" s="96">
        <f t="shared" si="269"/>
        <v>0</v>
      </c>
      <c r="L226" s="217">
        <f t="shared" si="269"/>
        <v>0</v>
      </c>
      <c r="M226" s="217">
        <f t="shared" si="267"/>
        <v>0</v>
      </c>
      <c r="N226" s="217">
        <f t="shared" si="267"/>
        <v>0</v>
      </c>
      <c r="O226" s="217">
        <f t="shared" si="270"/>
        <v>0</v>
      </c>
      <c r="P226" s="215">
        <f t="shared" si="269"/>
        <v>0</v>
      </c>
      <c r="Q226" s="215">
        <f t="shared" si="269"/>
        <v>0</v>
      </c>
      <c r="R226" s="215">
        <f t="shared" si="269"/>
        <v>0</v>
      </c>
      <c r="S226" s="215">
        <f t="shared" si="271"/>
        <v>0</v>
      </c>
      <c r="T226" s="215">
        <f t="shared" si="269"/>
        <v>0</v>
      </c>
      <c r="U226" s="215">
        <f t="shared" si="269"/>
        <v>0</v>
      </c>
      <c r="V226" s="215">
        <f t="shared" si="269"/>
        <v>0</v>
      </c>
      <c r="W226" s="215">
        <f t="shared" si="272"/>
        <v>0</v>
      </c>
      <c r="X226" s="215">
        <f t="shared" si="269"/>
        <v>0</v>
      </c>
      <c r="Y226" s="215">
        <f t="shared" si="269"/>
        <v>0</v>
      </c>
      <c r="Z226" s="215">
        <f t="shared" si="269"/>
        <v>0</v>
      </c>
      <c r="AA226" s="215">
        <f t="shared" si="273"/>
        <v>0</v>
      </c>
      <c r="AB226" s="248">
        <f t="shared" si="247"/>
        <v>0</v>
      </c>
    </row>
    <row r="227" spans="1:30" s="62" customFormat="1" ht="19.5" customHeight="1" x14ac:dyDescent="0.2">
      <c r="A227" s="434">
        <v>23</v>
      </c>
      <c r="B227" s="425" t="s">
        <v>81</v>
      </c>
      <c r="C227" s="426" t="s">
        <v>82</v>
      </c>
      <c r="D227" s="423">
        <f>SUM(D228:D236)</f>
        <v>0.99999999999999978</v>
      </c>
      <c r="E227" s="97">
        <f>'1.Danh muc CPHC'!EF33</f>
        <v>5.9067590000000001</v>
      </c>
      <c r="F227" s="97">
        <f>'1.Danh muc CPHC'!EG33</f>
        <v>15.197036000000001</v>
      </c>
      <c r="G227" s="97">
        <f>'1.Danh muc CPHC'!EH33</f>
        <v>2.8333330000000001</v>
      </c>
      <c r="H227" s="97">
        <f>'1.Danh muc CPHC'!EI33</f>
        <v>2.8333330000000001</v>
      </c>
      <c r="I227" s="97">
        <f>'1.Danh muc CPHC'!EJ33</f>
        <v>2.8333330000000001</v>
      </c>
      <c r="J227" s="97">
        <f>'1.Danh muc CPHC'!EK33</f>
        <v>8.4999990000000007</v>
      </c>
      <c r="K227" s="97">
        <f>'1.Danh muc CPHC'!EL33</f>
        <v>56.097637000000006</v>
      </c>
      <c r="L227" s="97">
        <v>4.6286199999999997</v>
      </c>
      <c r="M227" s="97">
        <v>5.7257749999999996</v>
      </c>
      <c r="N227" s="97">
        <v>5.2746969999999997</v>
      </c>
      <c r="O227" s="97">
        <f>SUM(L227:N227)</f>
        <v>15.629092</v>
      </c>
      <c r="P227" s="97">
        <v>4.4995529999999997</v>
      </c>
      <c r="Q227" s="97">
        <v>4.748316</v>
      </c>
      <c r="R227" s="97">
        <v>6.4505129999999999</v>
      </c>
      <c r="S227" s="214">
        <f>SUM(P227:R227)</f>
        <v>15.698381999999999</v>
      </c>
      <c r="T227" s="97">
        <v>6.1264890000000003</v>
      </c>
      <c r="U227" s="97">
        <v>5</v>
      </c>
      <c r="V227" s="97">
        <v>5</v>
      </c>
      <c r="W227" s="214">
        <f>SUM(T227:V227)</f>
        <v>16.126488999999999</v>
      </c>
      <c r="X227" s="97">
        <v>5</v>
      </c>
      <c r="Y227" s="97">
        <v>5</v>
      </c>
      <c r="Z227" s="97">
        <v>5</v>
      </c>
      <c r="AA227" s="214">
        <f>SUM(X227:Z227)</f>
        <v>15</v>
      </c>
      <c r="AB227" s="214">
        <f t="shared" si="247"/>
        <v>62.453963000000002</v>
      </c>
      <c r="AD227" s="386"/>
    </row>
    <row r="228" spans="1:30" s="50" customFormat="1" ht="19.5" hidden="1" customHeight="1" x14ac:dyDescent="0.2">
      <c r="A228" s="59"/>
      <c r="B228" s="51"/>
      <c r="C228" s="76" t="s">
        <v>113</v>
      </c>
      <c r="D228" s="63">
        <v>0.24</v>
      </c>
      <c r="E228" s="96">
        <f>E$227*$D228</f>
        <v>1.4176221600000001</v>
      </c>
      <c r="F228" s="96">
        <f t="shared" ref="F228:I236" si="274">F$227*$D228</f>
        <v>3.6472886400000002</v>
      </c>
      <c r="G228" s="96">
        <f t="shared" si="274"/>
        <v>0.67999991999999998</v>
      </c>
      <c r="H228" s="96">
        <f t="shared" si="274"/>
        <v>0.67999991999999998</v>
      </c>
      <c r="I228" s="96">
        <f t="shared" si="274"/>
        <v>0.67999991999999998</v>
      </c>
      <c r="J228" s="96">
        <f>SUM(G228:I228)</f>
        <v>2.0399997599999997</v>
      </c>
      <c r="K228" s="96">
        <f>K$227*$D228</f>
        <v>13.463432880000001</v>
      </c>
      <c r="L228" s="217">
        <f>L$227*$D228</f>
        <v>1.1108688</v>
      </c>
      <c r="M228" s="217">
        <f>M$227*$D228</f>
        <v>1.3741859999999999</v>
      </c>
      <c r="N228" s="217">
        <f>N$227*$D228</f>
        <v>1.2659272799999999</v>
      </c>
      <c r="O228" s="217">
        <f t="shared" ref="O228:O236" si="275">SUM(L228:N228)</f>
        <v>3.75098208</v>
      </c>
      <c r="P228" s="215">
        <f>P$227*$D228</f>
        <v>1.0798927199999999</v>
      </c>
      <c r="Q228" s="215">
        <f t="shared" ref="Q228:R236" si="276">Q$227*$D228</f>
        <v>1.1395958399999999</v>
      </c>
      <c r="R228" s="215">
        <f t="shared" si="276"/>
        <v>1.5481231199999999</v>
      </c>
      <c r="S228" s="215">
        <f t="shared" ref="S228:S236" si="277">SUM(P228:R228)</f>
        <v>3.7676116799999999</v>
      </c>
      <c r="T228" s="215">
        <f>T$227*$D228</f>
        <v>1.4703573599999999</v>
      </c>
      <c r="U228" s="215">
        <f t="shared" ref="U228:V236" si="278">U$227*$D228</f>
        <v>1.2</v>
      </c>
      <c r="V228" s="215">
        <f t="shared" si="278"/>
        <v>1.2</v>
      </c>
      <c r="W228" s="215">
        <f t="shared" ref="W228:W236" si="279">SUM(T228:V228)</f>
        <v>3.8703573599999999</v>
      </c>
      <c r="X228" s="215">
        <f>X$227*$D228</f>
        <v>1.2</v>
      </c>
      <c r="Y228" s="215">
        <f t="shared" ref="Y228:Z236" si="280">Y$227*$D228</f>
        <v>1.2</v>
      </c>
      <c r="Z228" s="215">
        <f t="shared" si="280"/>
        <v>1.2</v>
      </c>
      <c r="AA228" s="215">
        <f>SUM(X228:Z228)</f>
        <v>3.5999999999999996</v>
      </c>
      <c r="AB228" s="248">
        <f>AA228+W228+S228+O228</f>
        <v>14.988951119999999</v>
      </c>
    </row>
    <row r="229" spans="1:30" s="50" customFormat="1" ht="19.5" hidden="1" customHeight="1" x14ac:dyDescent="0.2">
      <c r="A229" s="59"/>
      <c r="B229" s="51"/>
      <c r="C229" s="76" t="s">
        <v>114</v>
      </c>
      <c r="D229" s="63">
        <v>0.24</v>
      </c>
      <c r="E229" s="96">
        <f t="shared" ref="E229:E236" si="281">E$227*$D229</f>
        <v>1.4176221600000001</v>
      </c>
      <c r="F229" s="96">
        <f t="shared" si="274"/>
        <v>3.6472886400000002</v>
      </c>
      <c r="G229" s="96">
        <f t="shared" si="274"/>
        <v>0.67999991999999998</v>
      </c>
      <c r="H229" s="96">
        <f t="shared" si="274"/>
        <v>0.67999991999999998</v>
      </c>
      <c r="I229" s="96">
        <f t="shared" si="274"/>
        <v>0.67999991999999998</v>
      </c>
      <c r="J229" s="96">
        <f t="shared" si="249"/>
        <v>2.0399997599999997</v>
      </c>
      <c r="K229" s="96">
        <f t="shared" ref="K229:N236" si="282">K$227*$D229</f>
        <v>13.463432880000001</v>
      </c>
      <c r="L229" s="217">
        <f t="shared" si="282"/>
        <v>1.1108688</v>
      </c>
      <c r="M229" s="217">
        <f t="shared" si="282"/>
        <v>1.3741859999999999</v>
      </c>
      <c r="N229" s="217">
        <f t="shared" si="282"/>
        <v>1.2659272799999999</v>
      </c>
      <c r="O229" s="217">
        <f t="shared" si="275"/>
        <v>3.75098208</v>
      </c>
      <c r="P229" s="215">
        <f t="shared" ref="P229:P236" si="283">P$227*$D229</f>
        <v>1.0798927199999999</v>
      </c>
      <c r="Q229" s="215">
        <f t="shared" si="276"/>
        <v>1.1395958399999999</v>
      </c>
      <c r="R229" s="215">
        <f t="shared" si="276"/>
        <v>1.5481231199999999</v>
      </c>
      <c r="S229" s="215">
        <f t="shared" si="277"/>
        <v>3.7676116799999999</v>
      </c>
      <c r="T229" s="215">
        <f t="shared" ref="T229:T236" si="284">T$227*$D229</f>
        <v>1.4703573599999999</v>
      </c>
      <c r="U229" s="215">
        <f t="shared" si="278"/>
        <v>1.2</v>
      </c>
      <c r="V229" s="215">
        <f t="shared" si="278"/>
        <v>1.2</v>
      </c>
      <c r="W229" s="215">
        <f t="shared" si="279"/>
        <v>3.8703573599999999</v>
      </c>
      <c r="X229" s="215">
        <f t="shared" ref="X229:X236" si="285">X$227*$D229</f>
        <v>1.2</v>
      </c>
      <c r="Y229" s="215">
        <f t="shared" si="280"/>
        <v>1.2</v>
      </c>
      <c r="Z229" s="215">
        <f t="shared" si="280"/>
        <v>1.2</v>
      </c>
      <c r="AA229" s="215">
        <f t="shared" ref="AA229:AA236" si="286">SUM(X229:Z229)</f>
        <v>3.5999999999999996</v>
      </c>
      <c r="AB229" s="248">
        <f t="shared" si="247"/>
        <v>14.988951119999999</v>
      </c>
    </row>
    <row r="230" spans="1:30" s="50" customFormat="1" ht="19.5" hidden="1" customHeight="1" x14ac:dyDescent="0.2">
      <c r="A230" s="59"/>
      <c r="B230" s="51"/>
      <c r="C230" s="76" t="s">
        <v>117</v>
      </c>
      <c r="D230" s="63">
        <v>0.18</v>
      </c>
      <c r="E230" s="96">
        <f t="shared" si="281"/>
        <v>1.0632166199999999</v>
      </c>
      <c r="F230" s="96">
        <f t="shared" si="274"/>
        <v>2.7354664799999999</v>
      </c>
      <c r="G230" s="96">
        <f t="shared" si="274"/>
        <v>0.50999994000000004</v>
      </c>
      <c r="H230" s="96">
        <f t="shared" si="274"/>
        <v>0.50999994000000004</v>
      </c>
      <c r="I230" s="96">
        <f t="shared" si="274"/>
        <v>0.50999994000000004</v>
      </c>
      <c r="J230" s="96">
        <f t="shared" si="249"/>
        <v>1.52999982</v>
      </c>
      <c r="K230" s="96">
        <f t="shared" si="282"/>
        <v>10.097574660000001</v>
      </c>
      <c r="L230" s="217">
        <f t="shared" si="282"/>
        <v>0.83315159999999988</v>
      </c>
      <c r="M230" s="217">
        <f t="shared" si="282"/>
        <v>1.0306394999999999</v>
      </c>
      <c r="N230" s="217">
        <f t="shared" si="282"/>
        <v>0.94944545999999996</v>
      </c>
      <c r="O230" s="217">
        <f t="shared" si="275"/>
        <v>2.81323656</v>
      </c>
      <c r="P230" s="215">
        <f t="shared" si="283"/>
        <v>0.80991953999999988</v>
      </c>
      <c r="Q230" s="215">
        <f t="shared" si="276"/>
        <v>0.85469687999999999</v>
      </c>
      <c r="R230" s="215">
        <f t="shared" si="276"/>
        <v>1.1610923399999999</v>
      </c>
      <c r="S230" s="215">
        <f t="shared" si="277"/>
        <v>2.8257087599999995</v>
      </c>
      <c r="T230" s="215">
        <f t="shared" si="284"/>
        <v>1.1027680200000001</v>
      </c>
      <c r="U230" s="215">
        <f t="shared" si="278"/>
        <v>0.89999999999999991</v>
      </c>
      <c r="V230" s="215">
        <f t="shared" si="278"/>
        <v>0.89999999999999991</v>
      </c>
      <c r="W230" s="215">
        <f t="shared" si="279"/>
        <v>2.9027680199999999</v>
      </c>
      <c r="X230" s="215">
        <f t="shared" si="285"/>
        <v>0.89999999999999991</v>
      </c>
      <c r="Y230" s="215">
        <f t="shared" si="280"/>
        <v>0.89999999999999991</v>
      </c>
      <c r="Z230" s="215">
        <f t="shared" si="280"/>
        <v>0.89999999999999991</v>
      </c>
      <c r="AA230" s="215">
        <f t="shared" si="286"/>
        <v>2.6999999999999997</v>
      </c>
      <c r="AB230" s="248">
        <f t="shared" si="247"/>
        <v>11.241713339999999</v>
      </c>
    </row>
    <row r="231" spans="1:30" s="50" customFormat="1" ht="19.5" hidden="1" customHeight="1" x14ac:dyDescent="0.2">
      <c r="A231" s="59"/>
      <c r="B231" s="51"/>
      <c r="C231" s="76" t="s">
        <v>118</v>
      </c>
      <c r="D231" s="63">
        <v>0.18</v>
      </c>
      <c r="E231" s="96">
        <f t="shared" si="281"/>
        <v>1.0632166199999999</v>
      </c>
      <c r="F231" s="96">
        <f t="shared" si="274"/>
        <v>2.7354664799999999</v>
      </c>
      <c r="G231" s="96">
        <f t="shared" si="274"/>
        <v>0.50999994000000004</v>
      </c>
      <c r="H231" s="96">
        <f t="shared" si="274"/>
        <v>0.50999994000000004</v>
      </c>
      <c r="I231" s="96">
        <f t="shared" si="274"/>
        <v>0.50999994000000004</v>
      </c>
      <c r="J231" s="96">
        <f t="shared" si="249"/>
        <v>1.52999982</v>
      </c>
      <c r="K231" s="96">
        <f t="shared" si="282"/>
        <v>10.097574660000001</v>
      </c>
      <c r="L231" s="217">
        <f t="shared" si="282"/>
        <v>0.83315159999999988</v>
      </c>
      <c r="M231" s="217">
        <f t="shared" si="282"/>
        <v>1.0306394999999999</v>
      </c>
      <c r="N231" s="217">
        <f t="shared" si="282"/>
        <v>0.94944545999999996</v>
      </c>
      <c r="O231" s="217">
        <f t="shared" si="275"/>
        <v>2.81323656</v>
      </c>
      <c r="P231" s="215">
        <f t="shared" si="283"/>
        <v>0.80991953999999988</v>
      </c>
      <c r="Q231" s="215">
        <f t="shared" si="276"/>
        <v>0.85469687999999999</v>
      </c>
      <c r="R231" s="215">
        <f t="shared" si="276"/>
        <v>1.1610923399999999</v>
      </c>
      <c r="S231" s="215">
        <f t="shared" si="277"/>
        <v>2.8257087599999995</v>
      </c>
      <c r="T231" s="215">
        <f t="shared" si="284"/>
        <v>1.1027680200000001</v>
      </c>
      <c r="U231" s="215">
        <f t="shared" si="278"/>
        <v>0.89999999999999991</v>
      </c>
      <c r="V231" s="215">
        <f t="shared" si="278"/>
        <v>0.89999999999999991</v>
      </c>
      <c r="W231" s="215">
        <f t="shared" si="279"/>
        <v>2.9027680199999999</v>
      </c>
      <c r="X231" s="215">
        <f t="shared" si="285"/>
        <v>0.89999999999999991</v>
      </c>
      <c r="Y231" s="215">
        <f t="shared" si="280"/>
        <v>0.89999999999999991</v>
      </c>
      <c r="Z231" s="215">
        <f t="shared" si="280"/>
        <v>0.89999999999999991</v>
      </c>
      <c r="AA231" s="215">
        <f t="shared" si="286"/>
        <v>2.6999999999999997</v>
      </c>
      <c r="AB231" s="248">
        <f t="shared" si="247"/>
        <v>11.241713339999999</v>
      </c>
    </row>
    <row r="232" spans="1:30" s="50" customFormat="1" ht="19.5" hidden="1" customHeight="1" x14ac:dyDescent="0.2">
      <c r="A232" s="59"/>
      <c r="B232" s="51"/>
      <c r="C232" s="76" t="s">
        <v>121</v>
      </c>
      <c r="D232" s="63">
        <v>0</v>
      </c>
      <c r="E232" s="96">
        <f t="shared" si="281"/>
        <v>0</v>
      </c>
      <c r="F232" s="96">
        <f t="shared" si="274"/>
        <v>0</v>
      </c>
      <c r="G232" s="96">
        <f t="shared" si="274"/>
        <v>0</v>
      </c>
      <c r="H232" s="96">
        <f t="shared" si="274"/>
        <v>0</v>
      </c>
      <c r="I232" s="96">
        <f t="shared" si="274"/>
        <v>0</v>
      </c>
      <c r="J232" s="96">
        <f t="shared" si="249"/>
        <v>0</v>
      </c>
      <c r="K232" s="96">
        <f t="shared" si="282"/>
        <v>0</v>
      </c>
      <c r="L232" s="217">
        <f t="shared" si="282"/>
        <v>0</v>
      </c>
      <c r="M232" s="217">
        <f t="shared" si="282"/>
        <v>0</v>
      </c>
      <c r="N232" s="217">
        <f t="shared" si="282"/>
        <v>0</v>
      </c>
      <c r="O232" s="217">
        <f t="shared" si="275"/>
        <v>0</v>
      </c>
      <c r="P232" s="215">
        <f t="shared" si="283"/>
        <v>0</v>
      </c>
      <c r="Q232" s="215">
        <f t="shared" si="276"/>
        <v>0</v>
      </c>
      <c r="R232" s="215">
        <f t="shared" si="276"/>
        <v>0</v>
      </c>
      <c r="S232" s="215">
        <f t="shared" si="277"/>
        <v>0</v>
      </c>
      <c r="T232" s="215">
        <f t="shared" si="284"/>
        <v>0</v>
      </c>
      <c r="U232" s="215">
        <f t="shared" si="278"/>
        <v>0</v>
      </c>
      <c r="V232" s="215">
        <f t="shared" si="278"/>
        <v>0</v>
      </c>
      <c r="W232" s="215">
        <f t="shared" si="279"/>
        <v>0</v>
      </c>
      <c r="X232" s="215">
        <f t="shared" si="285"/>
        <v>0</v>
      </c>
      <c r="Y232" s="215">
        <f t="shared" si="280"/>
        <v>0</v>
      </c>
      <c r="Z232" s="215">
        <f t="shared" si="280"/>
        <v>0</v>
      </c>
      <c r="AA232" s="215">
        <f t="shared" si="286"/>
        <v>0</v>
      </c>
      <c r="AB232" s="248">
        <f t="shared" si="247"/>
        <v>0</v>
      </c>
    </row>
    <row r="233" spans="1:30" s="50" customFormat="1" ht="19.5" hidden="1" customHeight="1" x14ac:dyDescent="0.2">
      <c r="A233" s="59"/>
      <c r="B233" s="51"/>
      <c r="C233" s="76" t="s">
        <v>122</v>
      </c>
      <c r="D233" s="63">
        <v>0</v>
      </c>
      <c r="E233" s="96">
        <f t="shared" si="281"/>
        <v>0</v>
      </c>
      <c r="F233" s="96">
        <f t="shared" si="274"/>
        <v>0</v>
      </c>
      <c r="G233" s="96">
        <f t="shared" si="274"/>
        <v>0</v>
      </c>
      <c r="H233" s="96">
        <f t="shared" si="274"/>
        <v>0</v>
      </c>
      <c r="I233" s="96">
        <f t="shared" si="274"/>
        <v>0</v>
      </c>
      <c r="J233" s="96">
        <f t="shared" si="249"/>
        <v>0</v>
      </c>
      <c r="K233" s="96">
        <f t="shared" si="282"/>
        <v>0</v>
      </c>
      <c r="L233" s="217">
        <f t="shared" si="282"/>
        <v>0</v>
      </c>
      <c r="M233" s="217">
        <f t="shared" si="282"/>
        <v>0</v>
      </c>
      <c r="N233" s="217">
        <f t="shared" si="282"/>
        <v>0</v>
      </c>
      <c r="O233" s="217">
        <f t="shared" si="275"/>
        <v>0</v>
      </c>
      <c r="P233" s="215">
        <f t="shared" si="283"/>
        <v>0</v>
      </c>
      <c r="Q233" s="215">
        <f t="shared" si="276"/>
        <v>0</v>
      </c>
      <c r="R233" s="215">
        <f t="shared" si="276"/>
        <v>0</v>
      </c>
      <c r="S233" s="215">
        <f t="shared" si="277"/>
        <v>0</v>
      </c>
      <c r="T233" s="215">
        <f t="shared" si="284"/>
        <v>0</v>
      </c>
      <c r="U233" s="215">
        <f t="shared" si="278"/>
        <v>0</v>
      </c>
      <c r="V233" s="215">
        <f t="shared" si="278"/>
        <v>0</v>
      </c>
      <c r="W233" s="215">
        <f t="shared" si="279"/>
        <v>0</v>
      </c>
      <c r="X233" s="215">
        <f t="shared" si="285"/>
        <v>0</v>
      </c>
      <c r="Y233" s="215">
        <f t="shared" si="280"/>
        <v>0</v>
      </c>
      <c r="Z233" s="215">
        <f t="shared" si="280"/>
        <v>0</v>
      </c>
      <c r="AA233" s="215">
        <f t="shared" si="286"/>
        <v>0</v>
      </c>
      <c r="AB233" s="248">
        <f t="shared" si="247"/>
        <v>0</v>
      </c>
    </row>
    <row r="234" spans="1:30" s="50" customFormat="1" ht="19.5" hidden="1" customHeight="1" x14ac:dyDescent="0.2">
      <c r="A234" s="59"/>
      <c r="B234" s="51"/>
      <c r="C234" s="76" t="s">
        <v>125</v>
      </c>
      <c r="D234" s="63">
        <v>0.1</v>
      </c>
      <c r="E234" s="96">
        <f t="shared" si="281"/>
        <v>0.59067590000000003</v>
      </c>
      <c r="F234" s="96">
        <f t="shared" si="274"/>
        <v>1.5197036000000002</v>
      </c>
      <c r="G234" s="96">
        <f t="shared" si="274"/>
        <v>0.28333330000000001</v>
      </c>
      <c r="H234" s="96">
        <f t="shared" si="274"/>
        <v>0.28333330000000001</v>
      </c>
      <c r="I234" s="96">
        <f t="shared" si="274"/>
        <v>0.28333330000000001</v>
      </c>
      <c r="J234" s="96">
        <f t="shared" si="249"/>
        <v>0.84999990000000003</v>
      </c>
      <c r="K234" s="96">
        <f t="shared" si="282"/>
        <v>5.6097637000000011</v>
      </c>
      <c r="L234" s="217">
        <f t="shared" si="282"/>
        <v>0.462862</v>
      </c>
      <c r="M234" s="217">
        <f t="shared" si="282"/>
        <v>0.57257749999999996</v>
      </c>
      <c r="N234" s="217">
        <f t="shared" si="282"/>
        <v>0.52746970000000004</v>
      </c>
      <c r="O234" s="217">
        <f t="shared" si="275"/>
        <v>1.5629092</v>
      </c>
      <c r="P234" s="215">
        <f t="shared" si="283"/>
        <v>0.4499553</v>
      </c>
      <c r="Q234" s="215">
        <f t="shared" si="276"/>
        <v>0.47483160000000002</v>
      </c>
      <c r="R234" s="215">
        <f t="shared" si="276"/>
        <v>0.64505129999999999</v>
      </c>
      <c r="S234" s="215">
        <f t="shared" si="277"/>
        <v>1.5698382</v>
      </c>
      <c r="T234" s="215">
        <f t="shared" si="284"/>
        <v>0.61264890000000005</v>
      </c>
      <c r="U234" s="215">
        <f t="shared" si="278"/>
        <v>0.5</v>
      </c>
      <c r="V234" s="215">
        <f t="shared" si="278"/>
        <v>0.5</v>
      </c>
      <c r="W234" s="215">
        <f t="shared" si="279"/>
        <v>1.6126488999999999</v>
      </c>
      <c r="X234" s="215">
        <f t="shared" si="285"/>
        <v>0.5</v>
      </c>
      <c r="Y234" s="215">
        <f t="shared" si="280"/>
        <v>0.5</v>
      </c>
      <c r="Z234" s="215">
        <f t="shared" si="280"/>
        <v>0.5</v>
      </c>
      <c r="AA234" s="215">
        <f t="shared" si="286"/>
        <v>1.5</v>
      </c>
      <c r="AB234" s="248">
        <f t="shared" si="247"/>
        <v>6.2453962999999995</v>
      </c>
    </row>
    <row r="235" spans="1:30" s="50" customFormat="1" ht="19.5" hidden="1" customHeight="1" x14ac:dyDescent="0.2">
      <c r="A235" s="59"/>
      <c r="B235" s="51"/>
      <c r="C235" s="76" t="s">
        <v>126</v>
      </c>
      <c r="D235" s="63">
        <v>0.06</v>
      </c>
      <c r="E235" s="96">
        <f t="shared" si="281"/>
        <v>0.35440554000000002</v>
      </c>
      <c r="F235" s="96">
        <f t="shared" si="274"/>
        <v>0.91182216000000005</v>
      </c>
      <c r="G235" s="96">
        <f t="shared" si="274"/>
        <v>0.16999997999999999</v>
      </c>
      <c r="H235" s="96">
        <f t="shared" si="274"/>
        <v>0.16999997999999999</v>
      </c>
      <c r="I235" s="96">
        <f t="shared" si="274"/>
        <v>0.16999997999999999</v>
      </c>
      <c r="J235" s="96">
        <f t="shared" si="249"/>
        <v>0.50999993999999993</v>
      </c>
      <c r="K235" s="96">
        <f t="shared" si="282"/>
        <v>3.3658582200000002</v>
      </c>
      <c r="L235" s="217">
        <f t="shared" si="282"/>
        <v>0.2777172</v>
      </c>
      <c r="M235" s="217">
        <f t="shared" si="282"/>
        <v>0.34354649999999998</v>
      </c>
      <c r="N235" s="217">
        <f t="shared" si="282"/>
        <v>0.31648181999999997</v>
      </c>
      <c r="O235" s="217">
        <f t="shared" si="275"/>
        <v>0.93774552</v>
      </c>
      <c r="P235" s="215">
        <f t="shared" si="283"/>
        <v>0.26997317999999998</v>
      </c>
      <c r="Q235" s="215">
        <f t="shared" si="276"/>
        <v>0.28489895999999998</v>
      </c>
      <c r="R235" s="215">
        <f t="shared" si="276"/>
        <v>0.38703077999999996</v>
      </c>
      <c r="S235" s="215">
        <f t="shared" si="277"/>
        <v>0.94190291999999998</v>
      </c>
      <c r="T235" s="215">
        <f t="shared" si="284"/>
        <v>0.36758933999999999</v>
      </c>
      <c r="U235" s="215">
        <f t="shared" si="278"/>
        <v>0.3</v>
      </c>
      <c r="V235" s="215">
        <f t="shared" si="278"/>
        <v>0.3</v>
      </c>
      <c r="W235" s="215">
        <f t="shared" si="279"/>
        <v>0.96758933999999996</v>
      </c>
      <c r="X235" s="215">
        <f t="shared" si="285"/>
        <v>0.3</v>
      </c>
      <c r="Y235" s="215">
        <f t="shared" si="280"/>
        <v>0.3</v>
      </c>
      <c r="Z235" s="215">
        <f t="shared" si="280"/>
        <v>0.3</v>
      </c>
      <c r="AA235" s="215">
        <f t="shared" si="286"/>
        <v>0.89999999999999991</v>
      </c>
      <c r="AB235" s="248">
        <f t="shared" si="247"/>
        <v>3.7472377799999999</v>
      </c>
    </row>
    <row r="236" spans="1:30" s="50" customFormat="1" ht="19.5" hidden="1" customHeight="1" x14ac:dyDescent="0.2">
      <c r="A236" s="59"/>
      <c r="B236" s="51"/>
      <c r="C236" s="76" t="s">
        <v>127</v>
      </c>
      <c r="D236" s="63">
        <v>0</v>
      </c>
      <c r="E236" s="96">
        <f t="shared" si="281"/>
        <v>0</v>
      </c>
      <c r="F236" s="96">
        <f t="shared" si="274"/>
        <v>0</v>
      </c>
      <c r="G236" s="96">
        <f t="shared" si="274"/>
        <v>0</v>
      </c>
      <c r="H236" s="96">
        <f t="shared" si="274"/>
        <v>0</v>
      </c>
      <c r="I236" s="96">
        <f t="shared" si="274"/>
        <v>0</v>
      </c>
      <c r="J236" s="96">
        <f t="shared" ref="J236:J271" si="287">SUM(G236:I236)</f>
        <v>0</v>
      </c>
      <c r="K236" s="96">
        <f t="shared" si="282"/>
        <v>0</v>
      </c>
      <c r="L236" s="217">
        <f t="shared" si="282"/>
        <v>0</v>
      </c>
      <c r="M236" s="217">
        <f t="shared" si="282"/>
        <v>0</v>
      </c>
      <c r="N236" s="217">
        <f t="shared" si="282"/>
        <v>0</v>
      </c>
      <c r="O236" s="217">
        <f t="shared" si="275"/>
        <v>0</v>
      </c>
      <c r="P236" s="215">
        <f t="shared" si="283"/>
        <v>0</v>
      </c>
      <c r="Q236" s="215">
        <f t="shared" si="276"/>
        <v>0</v>
      </c>
      <c r="R236" s="215">
        <f t="shared" si="276"/>
        <v>0</v>
      </c>
      <c r="S236" s="215">
        <f t="shared" si="277"/>
        <v>0</v>
      </c>
      <c r="T236" s="215">
        <f t="shared" si="284"/>
        <v>0</v>
      </c>
      <c r="U236" s="215">
        <f t="shared" si="278"/>
        <v>0</v>
      </c>
      <c r="V236" s="215">
        <f t="shared" si="278"/>
        <v>0</v>
      </c>
      <c r="W236" s="215">
        <f t="shared" si="279"/>
        <v>0</v>
      </c>
      <c r="X236" s="215">
        <f t="shared" si="285"/>
        <v>0</v>
      </c>
      <c r="Y236" s="215">
        <f t="shared" si="280"/>
        <v>0</v>
      </c>
      <c r="Z236" s="215">
        <f t="shared" si="280"/>
        <v>0</v>
      </c>
      <c r="AA236" s="215">
        <f t="shared" si="286"/>
        <v>0</v>
      </c>
      <c r="AB236" s="248">
        <f t="shared" si="247"/>
        <v>0</v>
      </c>
    </row>
    <row r="237" spans="1:30" s="62" customFormat="1" ht="19.5" customHeight="1" x14ac:dyDescent="0.2">
      <c r="A237" s="434">
        <v>24</v>
      </c>
      <c r="B237" s="425" t="s">
        <v>83</v>
      </c>
      <c r="C237" s="426" t="s">
        <v>84</v>
      </c>
      <c r="D237" s="423">
        <f>SUM(D238:D246)</f>
        <v>0</v>
      </c>
      <c r="E237" s="97">
        <f>'1.Danh muc CPHC'!EF34</f>
        <v>0.5</v>
      </c>
      <c r="F237" s="97">
        <f>'1.Danh muc CPHC'!EG34</f>
        <v>1</v>
      </c>
      <c r="G237" s="97">
        <f>'1.Danh muc CPHC'!EH34</f>
        <v>0.5</v>
      </c>
      <c r="H237" s="97">
        <f>'1.Danh muc CPHC'!EI34</f>
        <v>0</v>
      </c>
      <c r="I237" s="97">
        <f>'1.Danh muc CPHC'!EJ34</f>
        <v>0.4</v>
      </c>
      <c r="J237" s="97">
        <f>'1.Danh muc CPHC'!EK34</f>
        <v>0.9</v>
      </c>
      <c r="K237" s="97">
        <f>'1.Danh muc CPHC'!EL34</f>
        <v>34.777155999999998</v>
      </c>
      <c r="L237" s="97">
        <v>0.5</v>
      </c>
      <c r="M237" s="97">
        <v>0</v>
      </c>
      <c r="N237" s="97">
        <v>0</v>
      </c>
      <c r="O237" s="97">
        <f>SUM(L237:N237)</f>
        <v>0.5</v>
      </c>
      <c r="P237" s="97">
        <v>0</v>
      </c>
      <c r="Q237" s="97">
        <v>0</v>
      </c>
      <c r="R237" s="97">
        <v>0</v>
      </c>
      <c r="S237" s="214">
        <f>SUM(P237:R237)</f>
        <v>0</v>
      </c>
      <c r="T237" s="97">
        <v>0</v>
      </c>
      <c r="U237" s="214">
        <v>0</v>
      </c>
      <c r="V237" s="214">
        <v>0</v>
      </c>
      <c r="W237" s="214">
        <f>SUM(T237:V237)</f>
        <v>0</v>
      </c>
      <c r="X237" s="214">
        <v>0</v>
      </c>
      <c r="Y237" s="214">
        <v>0</v>
      </c>
      <c r="Z237" s="214">
        <v>0</v>
      </c>
      <c r="AA237" s="214">
        <f>SUM(X237:Z237)</f>
        <v>0</v>
      </c>
      <c r="AB237" s="214">
        <f t="shared" si="247"/>
        <v>0.5</v>
      </c>
      <c r="AD237" s="386"/>
    </row>
    <row r="238" spans="1:30" s="50" customFormat="1" ht="19.5" hidden="1" customHeight="1" x14ac:dyDescent="0.2">
      <c r="A238" s="59"/>
      <c r="B238" s="63">
        <v>0.25</v>
      </c>
      <c r="C238" s="76" t="s">
        <v>113</v>
      </c>
      <c r="D238" s="63" t="s">
        <v>129</v>
      </c>
      <c r="E238" s="96">
        <f>E$237*$B238</f>
        <v>0.125</v>
      </c>
      <c r="F238" s="96">
        <f t="shared" ref="F238:I246" si="288">F$237*$B238</f>
        <v>0.25</v>
      </c>
      <c r="G238" s="96">
        <f t="shared" si="288"/>
        <v>0.125</v>
      </c>
      <c r="H238" s="96">
        <f t="shared" si="288"/>
        <v>0</v>
      </c>
      <c r="I238" s="96">
        <f t="shared" si="288"/>
        <v>0.1</v>
      </c>
      <c r="J238" s="96">
        <f>SUM(G238:I238)</f>
        <v>0.22500000000000001</v>
      </c>
      <c r="K238" s="96">
        <f>K$237*$B238</f>
        <v>8.6942889999999995</v>
      </c>
      <c r="L238" s="217">
        <f>L$237*$B238</f>
        <v>0.125</v>
      </c>
      <c r="M238" s="217">
        <f>M$237*$B238</f>
        <v>0</v>
      </c>
      <c r="N238" s="217">
        <f>N$237*$B238</f>
        <v>0</v>
      </c>
      <c r="O238" s="217">
        <f t="shared" ref="O238:O246" si="289">SUM(L238:N238)</f>
        <v>0.125</v>
      </c>
      <c r="P238" s="215">
        <f t="shared" ref="P238:U246" si="290">P$237*$B238</f>
        <v>0</v>
      </c>
      <c r="Q238" s="215">
        <f t="shared" si="290"/>
        <v>0</v>
      </c>
      <c r="R238" s="215">
        <f t="shared" si="290"/>
        <v>0</v>
      </c>
      <c r="S238" s="215">
        <f t="shared" ref="S238:S246" si="291">SUM(P238:R238)</f>
        <v>0</v>
      </c>
      <c r="T238" s="215">
        <f t="shared" si="290"/>
        <v>0</v>
      </c>
      <c r="U238" s="215">
        <f t="shared" si="290"/>
        <v>0</v>
      </c>
      <c r="V238" s="215">
        <f t="shared" ref="T238:V246" si="292">V$237*$B238</f>
        <v>0</v>
      </c>
      <c r="W238" s="215">
        <f t="shared" ref="W238:W246" si="293">SUM(T238:V238)</f>
        <v>0</v>
      </c>
      <c r="X238" s="215">
        <f t="shared" ref="X238:Z246" si="294">X$237*$B238</f>
        <v>0</v>
      </c>
      <c r="Y238" s="215">
        <f t="shared" si="294"/>
        <v>0</v>
      </c>
      <c r="Z238" s="215">
        <f t="shared" si="294"/>
        <v>0</v>
      </c>
      <c r="AA238" s="215">
        <f t="shared" ref="AA238:AA246" si="295">SUM(X238:Z238)</f>
        <v>0</v>
      </c>
      <c r="AB238" s="248">
        <f t="shared" si="247"/>
        <v>0.125</v>
      </c>
    </row>
    <row r="239" spans="1:30" s="50" customFormat="1" ht="19.5" hidden="1" customHeight="1" x14ac:dyDescent="0.2">
      <c r="A239" s="59"/>
      <c r="B239" s="63">
        <v>0.25</v>
      </c>
      <c r="C239" s="76" t="s">
        <v>114</v>
      </c>
      <c r="D239" s="63" t="s">
        <v>129</v>
      </c>
      <c r="E239" s="96">
        <f t="shared" ref="E239:E246" si="296">E$237*$B239</f>
        <v>0.125</v>
      </c>
      <c r="F239" s="96">
        <f t="shared" si="288"/>
        <v>0.25</v>
      </c>
      <c r="G239" s="96">
        <f t="shared" si="288"/>
        <v>0.125</v>
      </c>
      <c r="H239" s="96">
        <f t="shared" si="288"/>
        <v>0</v>
      </c>
      <c r="I239" s="96">
        <f t="shared" si="288"/>
        <v>0.1</v>
      </c>
      <c r="J239" s="96">
        <f t="shared" ref="J239:J246" si="297">SUM(G239:I239)</f>
        <v>0.22500000000000001</v>
      </c>
      <c r="K239" s="96">
        <f t="shared" ref="K239:L246" si="298">K$237*$B239</f>
        <v>8.6942889999999995</v>
      </c>
      <c r="L239" s="217">
        <f t="shared" si="298"/>
        <v>0.125</v>
      </c>
      <c r="M239" s="217">
        <f t="shared" ref="M239:N246" si="299">M$237*$B239</f>
        <v>0</v>
      </c>
      <c r="N239" s="217">
        <f t="shared" si="299"/>
        <v>0</v>
      </c>
      <c r="O239" s="217">
        <f t="shared" si="289"/>
        <v>0.125</v>
      </c>
      <c r="P239" s="215">
        <f t="shared" si="290"/>
        <v>0</v>
      </c>
      <c r="Q239" s="215">
        <f t="shared" si="290"/>
        <v>0</v>
      </c>
      <c r="R239" s="215">
        <f t="shared" si="290"/>
        <v>0</v>
      </c>
      <c r="S239" s="215">
        <f t="shared" si="291"/>
        <v>0</v>
      </c>
      <c r="T239" s="215">
        <f t="shared" si="292"/>
        <v>0</v>
      </c>
      <c r="U239" s="215">
        <f t="shared" si="292"/>
        <v>0</v>
      </c>
      <c r="V239" s="215">
        <f t="shared" si="292"/>
        <v>0</v>
      </c>
      <c r="W239" s="215">
        <f t="shared" si="293"/>
        <v>0</v>
      </c>
      <c r="X239" s="215">
        <f t="shared" si="294"/>
        <v>0</v>
      </c>
      <c r="Y239" s="215">
        <f t="shared" si="294"/>
        <v>0</v>
      </c>
      <c r="Z239" s="215">
        <f t="shared" si="294"/>
        <v>0</v>
      </c>
      <c r="AA239" s="215">
        <f t="shared" si="295"/>
        <v>0</v>
      </c>
      <c r="AB239" s="248">
        <f t="shared" si="247"/>
        <v>0.125</v>
      </c>
    </row>
    <row r="240" spans="1:30" s="50" customFormat="1" ht="19.5" hidden="1" customHeight="1" x14ac:dyDescent="0.2">
      <c r="A240" s="59"/>
      <c r="B240" s="63">
        <v>0.15</v>
      </c>
      <c r="C240" s="76" t="s">
        <v>117</v>
      </c>
      <c r="D240" s="63" t="s">
        <v>129</v>
      </c>
      <c r="E240" s="96">
        <f t="shared" si="296"/>
        <v>7.4999999999999997E-2</v>
      </c>
      <c r="F240" s="96">
        <f t="shared" si="288"/>
        <v>0.15</v>
      </c>
      <c r="G240" s="96">
        <f t="shared" si="288"/>
        <v>7.4999999999999997E-2</v>
      </c>
      <c r="H240" s="96">
        <f t="shared" si="288"/>
        <v>0</v>
      </c>
      <c r="I240" s="96">
        <f t="shared" si="288"/>
        <v>0.06</v>
      </c>
      <c r="J240" s="96">
        <f t="shared" si="297"/>
        <v>0.13500000000000001</v>
      </c>
      <c r="K240" s="96">
        <f t="shared" si="298"/>
        <v>5.2165733999999997</v>
      </c>
      <c r="L240" s="217">
        <f t="shared" si="298"/>
        <v>7.4999999999999997E-2</v>
      </c>
      <c r="M240" s="217">
        <f t="shared" si="299"/>
        <v>0</v>
      </c>
      <c r="N240" s="217">
        <f t="shared" si="299"/>
        <v>0</v>
      </c>
      <c r="O240" s="217">
        <f t="shared" si="289"/>
        <v>7.4999999999999997E-2</v>
      </c>
      <c r="P240" s="215">
        <f t="shared" si="290"/>
        <v>0</v>
      </c>
      <c r="Q240" s="215">
        <f t="shared" si="290"/>
        <v>0</v>
      </c>
      <c r="R240" s="215">
        <f t="shared" si="290"/>
        <v>0</v>
      </c>
      <c r="S240" s="215">
        <f t="shared" si="291"/>
        <v>0</v>
      </c>
      <c r="T240" s="215">
        <f t="shared" si="292"/>
        <v>0</v>
      </c>
      <c r="U240" s="215">
        <f t="shared" si="292"/>
        <v>0</v>
      </c>
      <c r="V240" s="215">
        <f t="shared" si="292"/>
        <v>0</v>
      </c>
      <c r="W240" s="215">
        <f t="shared" si="293"/>
        <v>0</v>
      </c>
      <c r="X240" s="215">
        <f t="shared" si="294"/>
        <v>0</v>
      </c>
      <c r="Y240" s="215">
        <f t="shared" si="294"/>
        <v>0</v>
      </c>
      <c r="Z240" s="215">
        <f t="shared" si="294"/>
        <v>0</v>
      </c>
      <c r="AA240" s="215">
        <f t="shared" si="295"/>
        <v>0</v>
      </c>
      <c r="AB240" s="248">
        <f t="shared" si="247"/>
        <v>7.4999999999999997E-2</v>
      </c>
    </row>
    <row r="241" spans="1:30" s="50" customFormat="1" ht="19.5" hidden="1" customHeight="1" x14ac:dyDescent="0.2">
      <c r="A241" s="59"/>
      <c r="B241" s="63">
        <v>0.15</v>
      </c>
      <c r="C241" s="76" t="s">
        <v>118</v>
      </c>
      <c r="D241" s="63" t="s">
        <v>129</v>
      </c>
      <c r="E241" s="96">
        <f t="shared" si="296"/>
        <v>7.4999999999999997E-2</v>
      </c>
      <c r="F241" s="96">
        <f t="shared" si="288"/>
        <v>0.15</v>
      </c>
      <c r="G241" s="96">
        <f t="shared" si="288"/>
        <v>7.4999999999999997E-2</v>
      </c>
      <c r="H241" s="96">
        <f t="shared" si="288"/>
        <v>0</v>
      </c>
      <c r="I241" s="96">
        <f t="shared" si="288"/>
        <v>0.06</v>
      </c>
      <c r="J241" s="96">
        <f t="shared" si="297"/>
        <v>0.13500000000000001</v>
      </c>
      <c r="K241" s="96">
        <f t="shared" si="298"/>
        <v>5.2165733999999997</v>
      </c>
      <c r="L241" s="217">
        <f t="shared" si="298"/>
        <v>7.4999999999999997E-2</v>
      </c>
      <c r="M241" s="217">
        <f t="shared" si="299"/>
        <v>0</v>
      </c>
      <c r="N241" s="217">
        <f t="shared" si="299"/>
        <v>0</v>
      </c>
      <c r="O241" s="217">
        <f t="shared" si="289"/>
        <v>7.4999999999999997E-2</v>
      </c>
      <c r="P241" s="215">
        <f t="shared" si="290"/>
        <v>0</v>
      </c>
      <c r="Q241" s="215">
        <f t="shared" si="290"/>
        <v>0</v>
      </c>
      <c r="R241" s="215">
        <f t="shared" si="290"/>
        <v>0</v>
      </c>
      <c r="S241" s="215">
        <f t="shared" si="291"/>
        <v>0</v>
      </c>
      <c r="T241" s="215">
        <f t="shared" si="292"/>
        <v>0</v>
      </c>
      <c r="U241" s="215">
        <f t="shared" si="292"/>
        <v>0</v>
      </c>
      <c r="V241" s="215">
        <f t="shared" si="292"/>
        <v>0</v>
      </c>
      <c r="W241" s="215">
        <f t="shared" si="293"/>
        <v>0</v>
      </c>
      <c r="X241" s="215">
        <f t="shared" si="294"/>
        <v>0</v>
      </c>
      <c r="Y241" s="215">
        <f t="shared" si="294"/>
        <v>0</v>
      </c>
      <c r="Z241" s="215">
        <f t="shared" si="294"/>
        <v>0</v>
      </c>
      <c r="AA241" s="215">
        <f t="shared" si="295"/>
        <v>0</v>
      </c>
      <c r="AB241" s="248">
        <f t="shared" si="247"/>
        <v>7.4999999999999997E-2</v>
      </c>
    </row>
    <row r="242" spans="1:30" s="50" customFormat="1" ht="19.5" hidden="1" customHeight="1" x14ac:dyDescent="0.2">
      <c r="A242" s="59"/>
      <c r="B242" s="63"/>
      <c r="C242" s="76" t="s">
        <v>121</v>
      </c>
      <c r="D242" s="63" t="s">
        <v>129</v>
      </c>
      <c r="E242" s="96">
        <f t="shared" si="296"/>
        <v>0</v>
      </c>
      <c r="F242" s="96">
        <f t="shared" si="288"/>
        <v>0</v>
      </c>
      <c r="G242" s="96">
        <f t="shared" si="288"/>
        <v>0</v>
      </c>
      <c r="H242" s="96">
        <f t="shared" si="288"/>
        <v>0</v>
      </c>
      <c r="I242" s="96">
        <f t="shared" si="288"/>
        <v>0</v>
      </c>
      <c r="J242" s="96">
        <f t="shared" si="297"/>
        <v>0</v>
      </c>
      <c r="K242" s="96">
        <f t="shared" si="298"/>
        <v>0</v>
      </c>
      <c r="L242" s="217">
        <f t="shared" si="298"/>
        <v>0</v>
      </c>
      <c r="M242" s="217">
        <f t="shared" si="299"/>
        <v>0</v>
      </c>
      <c r="N242" s="217">
        <f t="shared" si="299"/>
        <v>0</v>
      </c>
      <c r="O242" s="217">
        <f t="shared" si="289"/>
        <v>0</v>
      </c>
      <c r="P242" s="215">
        <f t="shared" si="290"/>
        <v>0</v>
      </c>
      <c r="Q242" s="215">
        <f t="shared" si="290"/>
        <v>0</v>
      </c>
      <c r="R242" s="215">
        <f t="shared" si="290"/>
        <v>0</v>
      </c>
      <c r="S242" s="215">
        <f t="shared" si="291"/>
        <v>0</v>
      </c>
      <c r="T242" s="215">
        <f t="shared" si="292"/>
        <v>0</v>
      </c>
      <c r="U242" s="215">
        <f t="shared" si="292"/>
        <v>0</v>
      </c>
      <c r="V242" s="215">
        <f t="shared" si="292"/>
        <v>0</v>
      </c>
      <c r="W242" s="215">
        <f t="shared" si="293"/>
        <v>0</v>
      </c>
      <c r="X242" s="215">
        <f t="shared" si="294"/>
        <v>0</v>
      </c>
      <c r="Y242" s="215">
        <f t="shared" si="294"/>
        <v>0</v>
      </c>
      <c r="Z242" s="215">
        <f t="shared" si="294"/>
        <v>0</v>
      </c>
      <c r="AA242" s="215">
        <f t="shared" si="295"/>
        <v>0</v>
      </c>
      <c r="AB242" s="248">
        <f t="shared" si="247"/>
        <v>0</v>
      </c>
    </row>
    <row r="243" spans="1:30" s="50" customFormat="1" ht="19.5" hidden="1" customHeight="1" x14ac:dyDescent="0.2">
      <c r="A243" s="59"/>
      <c r="B243" s="63"/>
      <c r="C243" s="76" t="s">
        <v>122</v>
      </c>
      <c r="D243" s="63" t="s">
        <v>129</v>
      </c>
      <c r="E243" s="96">
        <f t="shared" si="296"/>
        <v>0</v>
      </c>
      <c r="F243" s="96">
        <f t="shared" si="288"/>
        <v>0</v>
      </c>
      <c r="G243" s="96">
        <f t="shared" si="288"/>
        <v>0</v>
      </c>
      <c r="H243" s="96">
        <f t="shared" si="288"/>
        <v>0</v>
      </c>
      <c r="I243" s="96">
        <f t="shared" si="288"/>
        <v>0</v>
      </c>
      <c r="J243" s="96">
        <f t="shared" si="297"/>
        <v>0</v>
      </c>
      <c r="K243" s="96">
        <f t="shared" si="298"/>
        <v>0</v>
      </c>
      <c r="L243" s="217">
        <f t="shared" si="298"/>
        <v>0</v>
      </c>
      <c r="M243" s="217">
        <f t="shared" si="299"/>
        <v>0</v>
      </c>
      <c r="N243" s="217">
        <f t="shared" si="299"/>
        <v>0</v>
      </c>
      <c r="O243" s="217">
        <f t="shared" si="289"/>
        <v>0</v>
      </c>
      <c r="P243" s="215">
        <f t="shared" si="290"/>
        <v>0</v>
      </c>
      <c r="Q243" s="215">
        <f t="shared" si="290"/>
        <v>0</v>
      </c>
      <c r="R243" s="215">
        <f t="shared" si="290"/>
        <v>0</v>
      </c>
      <c r="S243" s="215">
        <f t="shared" si="291"/>
        <v>0</v>
      </c>
      <c r="T243" s="215">
        <f t="shared" si="292"/>
        <v>0</v>
      </c>
      <c r="U243" s="215">
        <f t="shared" si="292"/>
        <v>0</v>
      </c>
      <c r="V243" s="215">
        <f t="shared" si="292"/>
        <v>0</v>
      </c>
      <c r="W243" s="215">
        <f t="shared" si="293"/>
        <v>0</v>
      </c>
      <c r="X243" s="215">
        <f t="shared" si="294"/>
        <v>0</v>
      </c>
      <c r="Y243" s="215">
        <f t="shared" si="294"/>
        <v>0</v>
      </c>
      <c r="Z243" s="215">
        <f t="shared" si="294"/>
        <v>0</v>
      </c>
      <c r="AA243" s="215">
        <f t="shared" si="295"/>
        <v>0</v>
      </c>
      <c r="AB243" s="248">
        <f t="shared" si="247"/>
        <v>0</v>
      </c>
    </row>
    <row r="244" spans="1:30" s="50" customFormat="1" ht="19.5" hidden="1" customHeight="1" x14ac:dyDescent="0.2">
      <c r="A244" s="59"/>
      <c r="B244" s="63">
        <v>0.1</v>
      </c>
      <c r="C244" s="76" t="s">
        <v>125</v>
      </c>
      <c r="D244" s="63" t="s">
        <v>129</v>
      </c>
      <c r="E244" s="96">
        <f t="shared" si="296"/>
        <v>0.05</v>
      </c>
      <c r="F244" s="96">
        <f t="shared" si="288"/>
        <v>0.1</v>
      </c>
      <c r="G244" s="96">
        <f t="shared" si="288"/>
        <v>0.05</v>
      </c>
      <c r="H244" s="96">
        <f t="shared" si="288"/>
        <v>0</v>
      </c>
      <c r="I244" s="96">
        <f t="shared" si="288"/>
        <v>4.0000000000000008E-2</v>
      </c>
      <c r="J244" s="96">
        <f t="shared" si="297"/>
        <v>9.0000000000000011E-2</v>
      </c>
      <c r="K244" s="96">
        <f t="shared" si="298"/>
        <v>3.4777155999999998</v>
      </c>
      <c r="L244" s="217">
        <f t="shared" si="298"/>
        <v>0.05</v>
      </c>
      <c r="M244" s="217">
        <f t="shared" si="299"/>
        <v>0</v>
      </c>
      <c r="N244" s="217">
        <f t="shared" si="299"/>
        <v>0</v>
      </c>
      <c r="O244" s="217">
        <f t="shared" si="289"/>
        <v>0.05</v>
      </c>
      <c r="P244" s="215">
        <f t="shared" si="290"/>
        <v>0</v>
      </c>
      <c r="Q244" s="215">
        <f t="shared" si="290"/>
        <v>0</v>
      </c>
      <c r="R244" s="215">
        <f t="shared" si="290"/>
        <v>0</v>
      </c>
      <c r="S244" s="215">
        <f t="shared" si="291"/>
        <v>0</v>
      </c>
      <c r="T244" s="215">
        <f t="shared" si="292"/>
        <v>0</v>
      </c>
      <c r="U244" s="215">
        <f t="shared" si="292"/>
        <v>0</v>
      </c>
      <c r="V244" s="215">
        <f t="shared" si="292"/>
        <v>0</v>
      </c>
      <c r="W244" s="215">
        <f t="shared" si="293"/>
        <v>0</v>
      </c>
      <c r="X244" s="215">
        <f t="shared" si="294"/>
        <v>0</v>
      </c>
      <c r="Y244" s="215">
        <f t="shared" si="294"/>
        <v>0</v>
      </c>
      <c r="Z244" s="215">
        <f t="shared" si="294"/>
        <v>0</v>
      </c>
      <c r="AA244" s="215">
        <f t="shared" si="295"/>
        <v>0</v>
      </c>
      <c r="AB244" s="248">
        <f t="shared" si="247"/>
        <v>0.05</v>
      </c>
    </row>
    <row r="245" spans="1:30" s="50" customFormat="1" ht="19.5" hidden="1" customHeight="1" x14ac:dyDescent="0.2">
      <c r="A245" s="59"/>
      <c r="B245" s="63">
        <v>0.1</v>
      </c>
      <c r="C245" s="76" t="s">
        <v>126</v>
      </c>
      <c r="D245" s="63" t="s">
        <v>129</v>
      </c>
      <c r="E245" s="96">
        <f t="shared" si="296"/>
        <v>0.05</v>
      </c>
      <c r="F245" s="96">
        <f t="shared" si="288"/>
        <v>0.1</v>
      </c>
      <c r="G245" s="96">
        <f t="shared" si="288"/>
        <v>0.05</v>
      </c>
      <c r="H245" s="96">
        <f t="shared" si="288"/>
        <v>0</v>
      </c>
      <c r="I245" s="96">
        <f t="shared" si="288"/>
        <v>4.0000000000000008E-2</v>
      </c>
      <c r="J245" s="96">
        <f t="shared" si="297"/>
        <v>9.0000000000000011E-2</v>
      </c>
      <c r="K245" s="96">
        <f t="shared" si="298"/>
        <v>3.4777155999999998</v>
      </c>
      <c r="L245" s="217">
        <f t="shared" si="298"/>
        <v>0.05</v>
      </c>
      <c r="M245" s="217">
        <f t="shared" si="299"/>
        <v>0</v>
      </c>
      <c r="N245" s="217">
        <f t="shared" si="299"/>
        <v>0</v>
      </c>
      <c r="O245" s="217">
        <f>SUM(L245:N245)</f>
        <v>0.05</v>
      </c>
      <c r="P245" s="215">
        <f t="shared" si="290"/>
        <v>0</v>
      </c>
      <c r="Q245" s="215">
        <f t="shared" si="290"/>
        <v>0</v>
      </c>
      <c r="R245" s="215">
        <f t="shared" si="290"/>
        <v>0</v>
      </c>
      <c r="S245" s="215">
        <f t="shared" si="291"/>
        <v>0</v>
      </c>
      <c r="T245" s="215">
        <f t="shared" si="292"/>
        <v>0</v>
      </c>
      <c r="U245" s="215">
        <f t="shared" si="292"/>
        <v>0</v>
      </c>
      <c r="V245" s="215">
        <f t="shared" si="292"/>
        <v>0</v>
      </c>
      <c r="W245" s="215">
        <f t="shared" si="293"/>
        <v>0</v>
      </c>
      <c r="X245" s="215">
        <f t="shared" si="294"/>
        <v>0</v>
      </c>
      <c r="Y245" s="215">
        <f t="shared" si="294"/>
        <v>0</v>
      </c>
      <c r="Z245" s="215">
        <f t="shared" si="294"/>
        <v>0</v>
      </c>
      <c r="AA245" s="215">
        <f t="shared" si="295"/>
        <v>0</v>
      </c>
      <c r="AB245" s="248">
        <f t="shared" si="247"/>
        <v>0.05</v>
      </c>
    </row>
    <row r="246" spans="1:30" s="50" customFormat="1" ht="19.5" hidden="1" customHeight="1" x14ac:dyDescent="0.2">
      <c r="A246" s="59"/>
      <c r="B246" s="51"/>
      <c r="C246" s="76" t="s">
        <v>127</v>
      </c>
      <c r="D246" s="63" t="s">
        <v>129</v>
      </c>
      <c r="E246" s="96">
        <f t="shared" si="296"/>
        <v>0</v>
      </c>
      <c r="F246" s="96">
        <f t="shared" si="288"/>
        <v>0</v>
      </c>
      <c r="G246" s="96">
        <f t="shared" si="288"/>
        <v>0</v>
      </c>
      <c r="H246" s="96">
        <f t="shared" si="288"/>
        <v>0</v>
      </c>
      <c r="I246" s="96">
        <f t="shared" si="288"/>
        <v>0</v>
      </c>
      <c r="J246" s="96">
        <f t="shared" si="297"/>
        <v>0</v>
      </c>
      <c r="K246" s="96">
        <f t="shared" si="298"/>
        <v>0</v>
      </c>
      <c r="L246" s="217">
        <f t="shared" si="298"/>
        <v>0</v>
      </c>
      <c r="M246" s="217">
        <f t="shared" si="299"/>
        <v>0</v>
      </c>
      <c r="N246" s="217">
        <f t="shared" si="299"/>
        <v>0</v>
      </c>
      <c r="O246" s="217">
        <f t="shared" si="289"/>
        <v>0</v>
      </c>
      <c r="P246" s="215">
        <f t="shared" si="290"/>
        <v>0</v>
      </c>
      <c r="Q246" s="215">
        <f t="shared" si="290"/>
        <v>0</v>
      </c>
      <c r="R246" s="215">
        <f t="shared" si="290"/>
        <v>0</v>
      </c>
      <c r="S246" s="215">
        <f t="shared" si="291"/>
        <v>0</v>
      </c>
      <c r="T246" s="215">
        <f t="shared" si="292"/>
        <v>0</v>
      </c>
      <c r="U246" s="215">
        <f t="shared" si="292"/>
        <v>0</v>
      </c>
      <c r="V246" s="215">
        <f t="shared" si="292"/>
        <v>0</v>
      </c>
      <c r="W246" s="215">
        <f t="shared" si="293"/>
        <v>0</v>
      </c>
      <c r="X246" s="215">
        <f t="shared" si="294"/>
        <v>0</v>
      </c>
      <c r="Y246" s="215">
        <f t="shared" si="294"/>
        <v>0</v>
      </c>
      <c r="Z246" s="215">
        <f t="shared" si="294"/>
        <v>0</v>
      </c>
      <c r="AA246" s="215">
        <f t="shared" si="295"/>
        <v>0</v>
      </c>
      <c r="AB246" s="248">
        <f t="shared" si="247"/>
        <v>0</v>
      </c>
    </row>
    <row r="247" spans="1:30" s="50" customFormat="1" ht="19.5" customHeight="1" x14ac:dyDescent="0.2">
      <c r="A247" s="414" t="s">
        <v>85</v>
      </c>
      <c r="B247" s="415"/>
      <c r="C247" s="416" t="s">
        <v>86</v>
      </c>
      <c r="D247" s="446"/>
      <c r="E247" s="259">
        <f>E248+E258+E268+E278</f>
        <v>13.706043000000001</v>
      </c>
      <c r="F247" s="259">
        <f t="shared" ref="F247:I247" si="300">F248+F258+F268+F278</f>
        <v>57.624316</v>
      </c>
      <c r="G247" s="259">
        <f t="shared" si="300"/>
        <v>22.081042000000004</v>
      </c>
      <c r="H247" s="259">
        <f t="shared" si="300"/>
        <v>21.630718000000002</v>
      </c>
      <c r="I247" s="259">
        <f t="shared" si="300"/>
        <v>21.711356000000002</v>
      </c>
      <c r="J247" s="259">
        <f t="shared" ref="J247" si="301">J248+J258+J268+J278</f>
        <v>65.423115999999993</v>
      </c>
      <c r="K247" s="259">
        <f t="shared" ref="K247:O247" si="302">K248+K258+K268+K278</f>
        <v>251.352194</v>
      </c>
      <c r="L247" s="251">
        <f t="shared" si="302"/>
        <v>19.907857999999997</v>
      </c>
      <c r="M247" s="251">
        <f>M248+M258+M268+M278</f>
        <v>17.378610999999999</v>
      </c>
      <c r="N247" s="251">
        <f t="shared" si="302"/>
        <v>15.924451999999999</v>
      </c>
      <c r="O247" s="251">
        <f t="shared" si="302"/>
        <v>53.210920999999999</v>
      </c>
      <c r="P247" s="251">
        <f t="shared" ref="P247:R247" si="303">P248+P258+P268+P278</f>
        <v>17.629452999999998</v>
      </c>
      <c r="Q247" s="251">
        <f t="shared" si="303"/>
        <v>22.354280000000003</v>
      </c>
      <c r="R247" s="251">
        <f t="shared" si="303"/>
        <v>15.955206</v>
      </c>
      <c r="S247" s="251">
        <f t="shared" ref="S247:V247" si="304">S248+S258+S268+S278</f>
        <v>55.938938999999998</v>
      </c>
      <c r="T247" s="251">
        <f t="shared" si="304"/>
        <v>16.040904000000001</v>
      </c>
      <c r="U247" s="251">
        <f t="shared" si="304"/>
        <v>20.579939</v>
      </c>
      <c r="V247" s="251">
        <f t="shared" si="304"/>
        <v>20.579939</v>
      </c>
      <c r="W247" s="251">
        <f t="shared" ref="W247:Z247" si="305">W248+W258+W268+W278</f>
        <v>57.200781999999997</v>
      </c>
      <c r="X247" s="251">
        <f t="shared" si="305"/>
        <v>20.579939</v>
      </c>
      <c r="Y247" s="251">
        <f t="shared" si="305"/>
        <v>20.579939</v>
      </c>
      <c r="Z247" s="251">
        <f t="shared" si="305"/>
        <v>20.579939</v>
      </c>
      <c r="AA247" s="251">
        <f t="shared" ref="AA247" si="306">AA248+AA258+AA268+AA278</f>
        <v>61.739816999999995</v>
      </c>
      <c r="AB247" s="251">
        <f t="shared" si="247"/>
        <v>228.09045900000001</v>
      </c>
    </row>
    <row r="248" spans="1:30" s="62" customFormat="1" ht="19.5" customHeight="1" x14ac:dyDescent="0.2">
      <c r="A248" s="434">
        <v>25</v>
      </c>
      <c r="B248" s="425" t="s">
        <v>87</v>
      </c>
      <c r="C248" s="426" t="s">
        <v>88</v>
      </c>
      <c r="D248" s="423">
        <f>SUM(D249:D257)</f>
        <v>1.0000000000000002</v>
      </c>
      <c r="E248" s="97">
        <f>'1.Danh muc CPHC'!EF36</f>
        <v>8.100543</v>
      </c>
      <c r="F248" s="97">
        <f>'1.Danh muc CPHC'!EG36</f>
        <v>32.184483</v>
      </c>
      <c r="G248" s="97">
        <f>'1.Danh muc CPHC'!EH36</f>
        <v>11.023542000000001</v>
      </c>
      <c r="H248" s="97">
        <f>'1.Danh muc CPHC'!EI36</f>
        <v>7.7761349999999991</v>
      </c>
      <c r="I248" s="97">
        <f>'1.Danh muc CPHC'!EJ36</f>
        <v>6.586773</v>
      </c>
      <c r="J248" s="97">
        <f>'1.Danh muc CPHC'!EK36</f>
        <v>25.386449999999996</v>
      </c>
      <c r="K248" s="97">
        <f>'1.Danh muc CPHC'!EL36</f>
        <v>151.99709899999999</v>
      </c>
      <c r="L248" s="97">
        <v>7.5233359999999996</v>
      </c>
      <c r="M248" s="97">
        <v>5.2940889999999996</v>
      </c>
      <c r="N248" s="97">
        <v>5.2399259999999996</v>
      </c>
      <c r="O248" s="97">
        <f>SUM(L248:N248)</f>
        <v>18.057351000000001</v>
      </c>
      <c r="P248" s="97">
        <v>6.2107640000000002</v>
      </c>
      <c r="Q248" s="97">
        <v>7.6743410000000001</v>
      </c>
      <c r="R248" s="97">
        <v>5.2169999999999996</v>
      </c>
      <c r="S248" s="214">
        <f>SUM(P248:R248)</f>
        <v>19.102104999999998</v>
      </c>
      <c r="T248" s="97">
        <v>4.1026980000000002</v>
      </c>
      <c r="U248" s="214">
        <v>6.6</v>
      </c>
      <c r="V248" s="214">
        <v>6.6</v>
      </c>
      <c r="W248" s="214">
        <f>SUM(T248:V248)</f>
        <v>17.302697999999999</v>
      </c>
      <c r="X248" s="214">
        <v>6.6</v>
      </c>
      <c r="Y248" s="214">
        <v>6.6</v>
      </c>
      <c r="Z248" s="214">
        <v>6.6</v>
      </c>
      <c r="AA248" s="214">
        <f>SUM(X248:Z248)</f>
        <v>19.799999999999997</v>
      </c>
      <c r="AB248" s="214">
        <f t="shared" si="247"/>
        <v>74.262153999999995</v>
      </c>
      <c r="AD248" s="386"/>
    </row>
    <row r="249" spans="1:30" s="50" customFormat="1" ht="19.5" hidden="1" customHeight="1" x14ac:dyDescent="0.2">
      <c r="A249" s="59"/>
      <c r="B249" s="51"/>
      <c r="C249" s="76" t="s">
        <v>113</v>
      </c>
      <c r="D249" s="63">
        <v>0.2</v>
      </c>
      <c r="E249" s="96">
        <f>E$248*$D249</f>
        <v>1.6201086</v>
      </c>
      <c r="F249" s="96">
        <f t="shared" ref="F249:I257" si="307">F$248*$D249</f>
        <v>6.4368966000000007</v>
      </c>
      <c r="G249" s="96">
        <f t="shared" si="307"/>
        <v>2.2047084000000003</v>
      </c>
      <c r="H249" s="96">
        <f t="shared" si="307"/>
        <v>1.5552269999999999</v>
      </c>
      <c r="I249" s="96">
        <f t="shared" si="307"/>
        <v>1.3173546</v>
      </c>
      <c r="J249" s="96">
        <f>SUM(G249:I249)</f>
        <v>5.0772900000000005</v>
      </c>
      <c r="K249" s="96">
        <f>K$248*$D249</f>
        <v>30.3994198</v>
      </c>
      <c r="L249" s="217">
        <f>L$248*$D249</f>
        <v>1.5046672000000001</v>
      </c>
      <c r="M249" s="217">
        <f>M$248*$D249</f>
        <v>1.0588177999999999</v>
      </c>
      <c r="N249" s="217">
        <f t="shared" ref="N249:N257" si="308">N$248*$D249</f>
        <v>1.0479852000000001</v>
      </c>
      <c r="O249" s="217">
        <f t="shared" ref="O249:O257" si="309">SUM(L249:N249)</f>
        <v>3.6114702000000003</v>
      </c>
      <c r="P249" s="215">
        <f>P$248*$D249</f>
        <v>1.2421528000000002</v>
      </c>
      <c r="Q249" s="215">
        <f t="shared" ref="Q249:R257" si="310">Q$248*$D249</f>
        <v>1.5348682</v>
      </c>
      <c r="R249" s="215">
        <f t="shared" si="310"/>
        <v>1.0433999999999999</v>
      </c>
      <c r="S249" s="215">
        <f t="shared" ref="S249:S257" si="311">SUM(P249:R249)</f>
        <v>3.8204210000000005</v>
      </c>
      <c r="T249" s="215">
        <f>T$248*$D249</f>
        <v>0.82053960000000004</v>
      </c>
      <c r="U249" s="215">
        <f t="shared" ref="U249:V257" si="312">U$248*$D249</f>
        <v>1.32</v>
      </c>
      <c r="V249" s="215">
        <f t="shared" si="312"/>
        <v>1.32</v>
      </c>
      <c r="W249" s="215">
        <f t="shared" ref="W249:W257" si="313">SUM(T249:V249)</f>
        <v>3.4605396000000006</v>
      </c>
      <c r="X249" s="215">
        <f>X$248*$D249</f>
        <v>1.32</v>
      </c>
      <c r="Y249" s="215">
        <f t="shared" ref="Y249:Z257" si="314">Y$248*$D249</f>
        <v>1.32</v>
      </c>
      <c r="Z249" s="215">
        <f t="shared" si="314"/>
        <v>1.32</v>
      </c>
      <c r="AA249" s="215">
        <f t="shared" ref="AA249:AA257" si="315">SUM(X249:Z249)</f>
        <v>3.96</v>
      </c>
      <c r="AB249" s="248">
        <f t="shared" si="247"/>
        <v>14.8524308</v>
      </c>
    </row>
    <row r="250" spans="1:30" s="50" customFormat="1" ht="19.5" hidden="1" customHeight="1" x14ac:dyDescent="0.2">
      <c r="A250" s="59"/>
      <c r="B250" s="51"/>
      <c r="C250" s="76" t="s">
        <v>114</v>
      </c>
      <c r="D250" s="63">
        <v>0.2</v>
      </c>
      <c r="E250" s="96">
        <f t="shared" ref="E250:E257" si="316">E$248*$D250</f>
        <v>1.6201086</v>
      </c>
      <c r="F250" s="96">
        <f t="shared" si="307"/>
        <v>6.4368966000000007</v>
      </c>
      <c r="G250" s="96">
        <f t="shared" si="307"/>
        <v>2.2047084000000003</v>
      </c>
      <c r="H250" s="96">
        <f t="shared" si="307"/>
        <v>1.5552269999999999</v>
      </c>
      <c r="I250" s="96">
        <f t="shared" si="307"/>
        <v>1.3173546</v>
      </c>
      <c r="J250" s="96">
        <f t="shared" ref="J250:J257" si="317">SUM(G250:I250)</f>
        <v>5.0772900000000005</v>
      </c>
      <c r="K250" s="96">
        <f t="shared" ref="K250:M257" si="318">K$248*$D250</f>
        <v>30.3994198</v>
      </c>
      <c r="L250" s="217">
        <f t="shared" si="318"/>
        <v>1.5046672000000001</v>
      </c>
      <c r="M250" s="217">
        <f t="shared" si="318"/>
        <v>1.0588177999999999</v>
      </c>
      <c r="N250" s="217">
        <f t="shared" si="308"/>
        <v>1.0479852000000001</v>
      </c>
      <c r="O250" s="217">
        <f t="shared" si="309"/>
        <v>3.6114702000000003</v>
      </c>
      <c r="P250" s="215">
        <f t="shared" ref="P250:P257" si="319">P$248*$D250</f>
        <v>1.2421528000000002</v>
      </c>
      <c r="Q250" s="215">
        <f t="shared" si="310"/>
        <v>1.5348682</v>
      </c>
      <c r="R250" s="215">
        <f t="shared" si="310"/>
        <v>1.0433999999999999</v>
      </c>
      <c r="S250" s="215">
        <f t="shared" si="311"/>
        <v>3.8204210000000005</v>
      </c>
      <c r="T250" s="215">
        <f t="shared" ref="T250:T257" si="320">T$248*$D250</f>
        <v>0.82053960000000004</v>
      </c>
      <c r="U250" s="215">
        <f t="shared" si="312"/>
        <v>1.32</v>
      </c>
      <c r="V250" s="215">
        <f t="shared" si="312"/>
        <v>1.32</v>
      </c>
      <c r="W250" s="215">
        <f t="shared" si="313"/>
        <v>3.4605396000000006</v>
      </c>
      <c r="X250" s="215">
        <f t="shared" ref="X250:X257" si="321">X$248*$D250</f>
        <v>1.32</v>
      </c>
      <c r="Y250" s="215">
        <f t="shared" si="314"/>
        <v>1.32</v>
      </c>
      <c r="Z250" s="215">
        <f t="shared" si="314"/>
        <v>1.32</v>
      </c>
      <c r="AA250" s="215">
        <f t="shared" si="315"/>
        <v>3.96</v>
      </c>
      <c r="AB250" s="248">
        <f t="shared" si="247"/>
        <v>14.8524308</v>
      </c>
    </row>
    <row r="251" spans="1:30" s="50" customFormat="1" ht="19.5" hidden="1" customHeight="1" x14ac:dyDescent="0.2">
      <c r="A251" s="59"/>
      <c r="B251" s="51"/>
      <c r="C251" s="76" t="s">
        <v>117</v>
      </c>
      <c r="D251" s="63">
        <v>0.15</v>
      </c>
      <c r="E251" s="96">
        <f t="shared" si="316"/>
        <v>1.21508145</v>
      </c>
      <c r="F251" s="96">
        <f t="shared" si="307"/>
        <v>4.8276724499999997</v>
      </c>
      <c r="G251" s="96">
        <f t="shared" si="307"/>
        <v>1.6535313</v>
      </c>
      <c r="H251" s="96">
        <f t="shared" si="307"/>
        <v>1.1664202499999998</v>
      </c>
      <c r="I251" s="96">
        <f t="shared" si="307"/>
        <v>0.98801594999999998</v>
      </c>
      <c r="J251" s="96">
        <f t="shared" si="317"/>
        <v>3.8079674999999997</v>
      </c>
      <c r="K251" s="96">
        <f t="shared" si="318"/>
        <v>22.799564849999999</v>
      </c>
      <c r="L251" s="217">
        <f t="shared" si="318"/>
        <v>1.1285003999999998</v>
      </c>
      <c r="M251" s="217">
        <f t="shared" si="318"/>
        <v>0.79411334999999994</v>
      </c>
      <c r="N251" s="217">
        <f t="shared" si="308"/>
        <v>0.78598889999999988</v>
      </c>
      <c r="O251" s="217">
        <f t="shared" si="309"/>
        <v>2.7086026499999996</v>
      </c>
      <c r="P251" s="215">
        <f t="shared" si="319"/>
        <v>0.93161459999999996</v>
      </c>
      <c r="Q251" s="215">
        <f t="shared" si="310"/>
        <v>1.15115115</v>
      </c>
      <c r="R251" s="215">
        <f t="shared" si="310"/>
        <v>0.78254999999999997</v>
      </c>
      <c r="S251" s="215">
        <f t="shared" si="311"/>
        <v>2.8653157500000002</v>
      </c>
      <c r="T251" s="215">
        <f t="shared" si="320"/>
        <v>0.61540470000000003</v>
      </c>
      <c r="U251" s="215">
        <f t="shared" si="312"/>
        <v>0.98999999999999988</v>
      </c>
      <c r="V251" s="215">
        <f t="shared" si="312"/>
        <v>0.98999999999999988</v>
      </c>
      <c r="W251" s="215">
        <f t="shared" si="313"/>
        <v>2.5954046999999996</v>
      </c>
      <c r="X251" s="215">
        <f t="shared" si="321"/>
        <v>0.98999999999999988</v>
      </c>
      <c r="Y251" s="215">
        <f t="shared" si="314"/>
        <v>0.98999999999999988</v>
      </c>
      <c r="Z251" s="215">
        <f t="shared" si="314"/>
        <v>0.98999999999999988</v>
      </c>
      <c r="AA251" s="215">
        <f t="shared" si="315"/>
        <v>2.9699999999999998</v>
      </c>
      <c r="AB251" s="248">
        <f t="shared" si="247"/>
        <v>11.139323099999999</v>
      </c>
    </row>
    <row r="252" spans="1:30" s="50" customFormat="1" ht="19.5" hidden="1" customHeight="1" x14ac:dyDescent="0.2">
      <c r="A252" s="59"/>
      <c r="B252" s="51"/>
      <c r="C252" s="76" t="s">
        <v>118</v>
      </c>
      <c r="D252" s="63">
        <v>0.15</v>
      </c>
      <c r="E252" s="96">
        <f t="shared" si="316"/>
        <v>1.21508145</v>
      </c>
      <c r="F252" s="96">
        <f t="shared" si="307"/>
        <v>4.8276724499999997</v>
      </c>
      <c r="G252" s="96">
        <f t="shared" si="307"/>
        <v>1.6535313</v>
      </c>
      <c r="H252" s="96">
        <f t="shared" si="307"/>
        <v>1.1664202499999998</v>
      </c>
      <c r="I252" s="96">
        <f t="shared" si="307"/>
        <v>0.98801594999999998</v>
      </c>
      <c r="J252" s="96">
        <f t="shared" si="317"/>
        <v>3.8079674999999997</v>
      </c>
      <c r="K252" s="96">
        <f t="shared" si="318"/>
        <v>22.799564849999999</v>
      </c>
      <c r="L252" s="217">
        <f t="shared" si="318"/>
        <v>1.1285003999999998</v>
      </c>
      <c r="M252" s="217">
        <f t="shared" si="318"/>
        <v>0.79411334999999994</v>
      </c>
      <c r="N252" s="217">
        <f t="shared" si="308"/>
        <v>0.78598889999999988</v>
      </c>
      <c r="O252" s="217">
        <f t="shared" si="309"/>
        <v>2.7086026499999996</v>
      </c>
      <c r="P252" s="215">
        <f t="shared" si="319"/>
        <v>0.93161459999999996</v>
      </c>
      <c r="Q252" s="215">
        <f t="shared" si="310"/>
        <v>1.15115115</v>
      </c>
      <c r="R252" s="215">
        <f t="shared" si="310"/>
        <v>0.78254999999999997</v>
      </c>
      <c r="S252" s="215">
        <f t="shared" si="311"/>
        <v>2.8653157500000002</v>
      </c>
      <c r="T252" s="215">
        <f t="shared" si="320"/>
        <v>0.61540470000000003</v>
      </c>
      <c r="U252" s="215">
        <f t="shared" si="312"/>
        <v>0.98999999999999988</v>
      </c>
      <c r="V252" s="215">
        <f t="shared" si="312"/>
        <v>0.98999999999999988</v>
      </c>
      <c r="W252" s="215">
        <f t="shared" si="313"/>
        <v>2.5954046999999996</v>
      </c>
      <c r="X252" s="215">
        <f t="shared" si="321"/>
        <v>0.98999999999999988</v>
      </c>
      <c r="Y252" s="215">
        <f t="shared" si="314"/>
        <v>0.98999999999999988</v>
      </c>
      <c r="Z252" s="215">
        <f t="shared" si="314"/>
        <v>0.98999999999999988</v>
      </c>
      <c r="AA252" s="215">
        <f t="shared" si="315"/>
        <v>2.9699999999999998</v>
      </c>
      <c r="AB252" s="248">
        <f t="shared" si="247"/>
        <v>11.139323099999999</v>
      </c>
    </row>
    <row r="253" spans="1:30" s="50" customFormat="1" ht="19.5" hidden="1" customHeight="1" x14ac:dyDescent="0.2">
      <c r="A253" s="59"/>
      <c r="B253" s="51"/>
      <c r="C253" s="76" t="s">
        <v>121</v>
      </c>
      <c r="D253" s="63">
        <v>0.04</v>
      </c>
      <c r="E253" s="96">
        <f t="shared" si="316"/>
        <v>0.32402172000000001</v>
      </c>
      <c r="F253" s="96">
        <f t="shared" si="307"/>
        <v>1.2873793200000001</v>
      </c>
      <c r="G253" s="96">
        <f t="shared" si="307"/>
        <v>0.44094168000000006</v>
      </c>
      <c r="H253" s="96">
        <f t="shared" si="307"/>
        <v>0.31104539999999997</v>
      </c>
      <c r="I253" s="96">
        <f t="shared" si="307"/>
        <v>0.26347092</v>
      </c>
      <c r="J253" s="96">
        <f t="shared" si="317"/>
        <v>1.015458</v>
      </c>
      <c r="K253" s="96">
        <f t="shared" si="318"/>
        <v>6.0798839600000001</v>
      </c>
      <c r="L253" s="217">
        <f t="shared" si="318"/>
        <v>0.30093344</v>
      </c>
      <c r="M253" s="217">
        <f t="shared" si="318"/>
        <v>0.21176355999999999</v>
      </c>
      <c r="N253" s="217">
        <f t="shared" si="308"/>
        <v>0.20959703999999998</v>
      </c>
      <c r="O253" s="217">
        <f t="shared" si="309"/>
        <v>0.72229403999999997</v>
      </c>
      <c r="P253" s="215">
        <f t="shared" si="319"/>
        <v>0.24843056000000002</v>
      </c>
      <c r="Q253" s="215">
        <f t="shared" si="310"/>
        <v>0.30697363999999999</v>
      </c>
      <c r="R253" s="215">
        <f t="shared" si="310"/>
        <v>0.20867999999999998</v>
      </c>
      <c r="S253" s="215">
        <f t="shared" si="311"/>
        <v>0.76408419999999999</v>
      </c>
      <c r="T253" s="215">
        <f t="shared" si="320"/>
        <v>0.16410792000000002</v>
      </c>
      <c r="U253" s="215">
        <f t="shared" si="312"/>
        <v>0.26400000000000001</v>
      </c>
      <c r="V253" s="215">
        <f t="shared" si="312"/>
        <v>0.26400000000000001</v>
      </c>
      <c r="W253" s="215">
        <f t="shared" si="313"/>
        <v>0.69210791999999999</v>
      </c>
      <c r="X253" s="215">
        <f t="shared" si="321"/>
        <v>0.26400000000000001</v>
      </c>
      <c r="Y253" s="215">
        <f t="shared" si="314"/>
        <v>0.26400000000000001</v>
      </c>
      <c r="Z253" s="215">
        <f t="shared" si="314"/>
        <v>0.26400000000000001</v>
      </c>
      <c r="AA253" s="215">
        <f t="shared" si="315"/>
        <v>0.79200000000000004</v>
      </c>
      <c r="AB253" s="248">
        <f t="shared" si="247"/>
        <v>2.9704861600000001</v>
      </c>
    </row>
    <row r="254" spans="1:30" s="50" customFormat="1" ht="19.5" hidden="1" customHeight="1" x14ac:dyDescent="0.2">
      <c r="A254" s="59"/>
      <c r="B254" s="51"/>
      <c r="C254" s="76" t="s">
        <v>122</v>
      </c>
      <c r="D254" s="63">
        <v>0.04</v>
      </c>
      <c r="E254" s="96">
        <f t="shared" si="316"/>
        <v>0.32402172000000001</v>
      </c>
      <c r="F254" s="96">
        <f t="shared" si="307"/>
        <v>1.2873793200000001</v>
      </c>
      <c r="G254" s="96">
        <f t="shared" si="307"/>
        <v>0.44094168000000006</v>
      </c>
      <c r="H254" s="96">
        <f t="shared" si="307"/>
        <v>0.31104539999999997</v>
      </c>
      <c r="I254" s="96">
        <f t="shared" si="307"/>
        <v>0.26347092</v>
      </c>
      <c r="J254" s="96">
        <f t="shared" si="317"/>
        <v>1.015458</v>
      </c>
      <c r="K254" s="96">
        <f t="shared" si="318"/>
        <v>6.0798839600000001</v>
      </c>
      <c r="L254" s="217">
        <f t="shared" si="318"/>
        <v>0.30093344</v>
      </c>
      <c r="M254" s="217">
        <f t="shared" si="318"/>
        <v>0.21176355999999999</v>
      </c>
      <c r="N254" s="217">
        <f t="shared" si="308"/>
        <v>0.20959703999999998</v>
      </c>
      <c r="O254" s="217">
        <f t="shared" si="309"/>
        <v>0.72229403999999997</v>
      </c>
      <c r="P254" s="215">
        <f t="shared" si="319"/>
        <v>0.24843056000000002</v>
      </c>
      <c r="Q254" s="215">
        <f t="shared" si="310"/>
        <v>0.30697363999999999</v>
      </c>
      <c r="R254" s="215">
        <f t="shared" si="310"/>
        <v>0.20867999999999998</v>
      </c>
      <c r="S254" s="215">
        <f t="shared" si="311"/>
        <v>0.76408419999999999</v>
      </c>
      <c r="T254" s="215">
        <f t="shared" si="320"/>
        <v>0.16410792000000002</v>
      </c>
      <c r="U254" s="215">
        <f t="shared" si="312"/>
        <v>0.26400000000000001</v>
      </c>
      <c r="V254" s="215">
        <f t="shared" si="312"/>
        <v>0.26400000000000001</v>
      </c>
      <c r="W254" s="215">
        <f t="shared" si="313"/>
        <v>0.69210791999999999</v>
      </c>
      <c r="X254" s="215">
        <f t="shared" si="321"/>
        <v>0.26400000000000001</v>
      </c>
      <c r="Y254" s="215">
        <f t="shared" si="314"/>
        <v>0.26400000000000001</v>
      </c>
      <c r="Z254" s="215">
        <f t="shared" si="314"/>
        <v>0.26400000000000001</v>
      </c>
      <c r="AA254" s="215">
        <f t="shared" si="315"/>
        <v>0.79200000000000004</v>
      </c>
      <c r="AB254" s="248">
        <f t="shared" si="247"/>
        <v>2.9704861600000001</v>
      </c>
    </row>
    <row r="255" spans="1:30" s="50" customFormat="1" ht="19.5" hidden="1" customHeight="1" x14ac:dyDescent="0.2">
      <c r="A255" s="59"/>
      <c r="B255" s="51"/>
      <c r="C255" s="76" t="s">
        <v>125</v>
      </c>
      <c r="D255" s="63">
        <v>0.12</v>
      </c>
      <c r="E255" s="96">
        <f t="shared" si="316"/>
        <v>0.97206515999999998</v>
      </c>
      <c r="F255" s="96">
        <f t="shared" si="307"/>
        <v>3.8621379600000001</v>
      </c>
      <c r="G255" s="96">
        <f t="shared" si="307"/>
        <v>1.3228250400000001</v>
      </c>
      <c r="H255" s="96">
        <f t="shared" si="307"/>
        <v>0.93313619999999986</v>
      </c>
      <c r="I255" s="96">
        <f t="shared" si="307"/>
        <v>0.79041275999999994</v>
      </c>
      <c r="J255" s="96">
        <f t="shared" si="317"/>
        <v>3.0463740000000001</v>
      </c>
      <c r="K255" s="96">
        <f t="shared" si="318"/>
        <v>18.239651879999997</v>
      </c>
      <c r="L255" s="217">
        <f t="shared" si="318"/>
        <v>0.90280031999999988</v>
      </c>
      <c r="M255" s="217">
        <f t="shared" si="318"/>
        <v>0.63529067999999989</v>
      </c>
      <c r="N255" s="217">
        <f t="shared" si="308"/>
        <v>0.62879111999999993</v>
      </c>
      <c r="O255" s="217">
        <f t="shared" si="309"/>
        <v>2.1668821199999995</v>
      </c>
      <c r="P255" s="215">
        <f t="shared" si="319"/>
        <v>0.74529168000000001</v>
      </c>
      <c r="Q255" s="215">
        <f t="shared" si="310"/>
        <v>0.92092091999999992</v>
      </c>
      <c r="R255" s="215">
        <f t="shared" si="310"/>
        <v>0.62603999999999993</v>
      </c>
      <c r="S255" s="215">
        <f t="shared" si="311"/>
        <v>2.2922525999999999</v>
      </c>
      <c r="T255" s="215">
        <f t="shared" si="320"/>
        <v>0.49232376</v>
      </c>
      <c r="U255" s="215">
        <f t="shared" si="312"/>
        <v>0.79199999999999993</v>
      </c>
      <c r="V255" s="215">
        <f t="shared" si="312"/>
        <v>0.79199999999999993</v>
      </c>
      <c r="W255" s="215">
        <f t="shared" si="313"/>
        <v>2.0763237599999997</v>
      </c>
      <c r="X255" s="215">
        <f t="shared" si="321"/>
        <v>0.79199999999999993</v>
      </c>
      <c r="Y255" s="215">
        <f t="shared" si="314"/>
        <v>0.79199999999999993</v>
      </c>
      <c r="Z255" s="215">
        <f t="shared" si="314"/>
        <v>0.79199999999999993</v>
      </c>
      <c r="AA255" s="215">
        <f t="shared" si="315"/>
        <v>2.3759999999999999</v>
      </c>
      <c r="AB255" s="248">
        <f t="shared" si="247"/>
        <v>8.9114584800000003</v>
      </c>
    </row>
    <row r="256" spans="1:30" s="50" customFormat="1" ht="19.5" hidden="1" customHeight="1" x14ac:dyDescent="0.2">
      <c r="A256" s="59"/>
      <c r="B256" s="51"/>
      <c r="C256" s="76" t="s">
        <v>126</v>
      </c>
      <c r="D256" s="63">
        <v>0.06</v>
      </c>
      <c r="E256" s="96">
        <f t="shared" si="316"/>
        <v>0.48603257999999999</v>
      </c>
      <c r="F256" s="96">
        <f t="shared" si="307"/>
        <v>1.93106898</v>
      </c>
      <c r="G256" s="96">
        <f t="shared" si="307"/>
        <v>0.66141252000000006</v>
      </c>
      <c r="H256" s="96">
        <f t="shared" si="307"/>
        <v>0.46656809999999993</v>
      </c>
      <c r="I256" s="96">
        <f t="shared" si="307"/>
        <v>0.39520637999999997</v>
      </c>
      <c r="J256" s="96">
        <f t="shared" si="317"/>
        <v>1.5231870000000001</v>
      </c>
      <c r="K256" s="96">
        <f t="shared" si="318"/>
        <v>9.1198259399999984</v>
      </c>
      <c r="L256" s="217">
        <f t="shared" si="318"/>
        <v>0.45140015999999994</v>
      </c>
      <c r="M256" s="217">
        <f t="shared" si="318"/>
        <v>0.31764533999999994</v>
      </c>
      <c r="N256" s="217">
        <f t="shared" si="308"/>
        <v>0.31439555999999996</v>
      </c>
      <c r="O256" s="217">
        <f t="shared" si="309"/>
        <v>1.0834410599999997</v>
      </c>
      <c r="P256" s="215">
        <f t="shared" si="319"/>
        <v>0.37264584000000001</v>
      </c>
      <c r="Q256" s="215">
        <f t="shared" si="310"/>
        <v>0.46046045999999996</v>
      </c>
      <c r="R256" s="215">
        <f t="shared" si="310"/>
        <v>0.31301999999999996</v>
      </c>
      <c r="S256" s="215">
        <f t="shared" si="311"/>
        <v>1.1461262999999999</v>
      </c>
      <c r="T256" s="215">
        <f t="shared" si="320"/>
        <v>0.24616188</v>
      </c>
      <c r="U256" s="215">
        <f t="shared" si="312"/>
        <v>0.39599999999999996</v>
      </c>
      <c r="V256" s="215">
        <f t="shared" si="312"/>
        <v>0.39599999999999996</v>
      </c>
      <c r="W256" s="215">
        <f t="shared" si="313"/>
        <v>1.0381618799999999</v>
      </c>
      <c r="X256" s="215">
        <f t="shared" si="321"/>
        <v>0.39599999999999996</v>
      </c>
      <c r="Y256" s="215">
        <f t="shared" si="314"/>
        <v>0.39599999999999996</v>
      </c>
      <c r="Z256" s="215">
        <f t="shared" si="314"/>
        <v>0.39599999999999996</v>
      </c>
      <c r="AA256" s="215">
        <f t="shared" si="315"/>
        <v>1.1879999999999999</v>
      </c>
      <c r="AB256" s="248">
        <f t="shared" si="247"/>
        <v>4.4557292400000001</v>
      </c>
    </row>
    <row r="257" spans="1:30" s="50" customFormat="1" ht="19.5" hidden="1" customHeight="1" x14ac:dyDescent="0.2">
      <c r="A257" s="59"/>
      <c r="B257" s="51"/>
      <c r="C257" s="76" t="s">
        <v>127</v>
      </c>
      <c r="D257" s="63">
        <v>0.04</v>
      </c>
      <c r="E257" s="96">
        <f t="shared" si="316"/>
        <v>0.32402172000000001</v>
      </c>
      <c r="F257" s="96">
        <f t="shared" si="307"/>
        <v>1.2873793200000001</v>
      </c>
      <c r="G257" s="96">
        <f t="shared" si="307"/>
        <v>0.44094168000000006</v>
      </c>
      <c r="H257" s="96">
        <f t="shared" si="307"/>
        <v>0.31104539999999997</v>
      </c>
      <c r="I257" s="96">
        <f t="shared" si="307"/>
        <v>0.26347092</v>
      </c>
      <c r="J257" s="96">
        <f t="shared" si="317"/>
        <v>1.015458</v>
      </c>
      <c r="K257" s="96">
        <f t="shared" si="318"/>
        <v>6.0798839600000001</v>
      </c>
      <c r="L257" s="217">
        <f t="shared" si="318"/>
        <v>0.30093344</v>
      </c>
      <c r="M257" s="217">
        <f t="shared" si="318"/>
        <v>0.21176355999999999</v>
      </c>
      <c r="N257" s="217">
        <f t="shared" si="308"/>
        <v>0.20959703999999998</v>
      </c>
      <c r="O257" s="217">
        <f t="shared" si="309"/>
        <v>0.72229403999999997</v>
      </c>
      <c r="P257" s="215">
        <f t="shared" si="319"/>
        <v>0.24843056000000002</v>
      </c>
      <c r="Q257" s="215">
        <f t="shared" si="310"/>
        <v>0.30697363999999999</v>
      </c>
      <c r="R257" s="215">
        <f t="shared" si="310"/>
        <v>0.20867999999999998</v>
      </c>
      <c r="S257" s="215">
        <f t="shared" si="311"/>
        <v>0.76408419999999999</v>
      </c>
      <c r="T257" s="215">
        <f t="shared" si="320"/>
        <v>0.16410792000000002</v>
      </c>
      <c r="U257" s="215">
        <f t="shared" si="312"/>
        <v>0.26400000000000001</v>
      </c>
      <c r="V257" s="215">
        <f t="shared" si="312"/>
        <v>0.26400000000000001</v>
      </c>
      <c r="W257" s="215">
        <f t="shared" si="313"/>
        <v>0.69210791999999999</v>
      </c>
      <c r="X257" s="215">
        <f t="shared" si="321"/>
        <v>0.26400000000000001</v>
      </c>
      <c r="Y257" s="215">
        <f t="shared" si="314"/>
        <v>0.26400000000000001</v>
      </c>
      <c r="Z257" s="215">
        <f t="shared" si="314"/>
        <v>0.26400000000000001</v>
      </c>
      <c r="AA257" s="215">
        <f t="shared" si="315"/>
        <v>0.79200000000000004</v>
      </c>
      <c r="AB257" s="248">
        <f t="shared" si="247"/>
        <v>2.9704861600000001</v>
      </c>
    </row>
    <row r="258" spans="1:30" s="62" customFormat="1" ht="19.5" customHeight="1" x14ac:dyDescent="0.2">
      <c r="A258" s="434">
        <v>26</v>
      </c>
      <c r="B258" s="425" t="s">
        <v>89</v>
      </c>
      <c r="C258" s="426" t="s">
        <v>90</v>
      </c>
      <c r="D258" s="423">
        <f>SUM(D259:D267)</f>
        <v>1.0000000000000002</v>
      </c>
      <c r="E258" s="97">
        <f>'1.Danh muc CPHC'!EF37</f>
        <v>1.4075</v>
      </c>
      <c r="F258" s="97">
        <f>'1.Danh muc CPHC'!EG37</f>
        <v>12.845832999999999</v>
      </c>
      <c r="G258" s="97">
        <f>'1.Danh muc CPHC'!EH37</f>
        <v>2.1574999999999998</v>
      </c>
      <c r="H258" s="97">
        <f>'1.Danh muc CPHC'!EI37</f>
        <v>4.9545829999999995</v>
      </c>
      <c r="I258" s="97">
        <f>'1.Danh muc CPHC'!EJ37</f>
        <v>6.224583</v>
      </c>
      <c r="J258" s="97">
        <f>'1.Danh muc CPHC'!EK37</f>
        <v>13.336665999999999</v>
      </c>
      <c r="K258" s="97">
        <f>'1.Danh muc CPHC'!EL37</f>
        <v>33.658028999999999</v>
      </c>
      <c r="L258" s="97">
        <v>3.4045830000000001</v>
      </c>
      <c r="M258" s="97">
        <v>3.1045829999999999</v>
      </c>
      <c r="N258" s="97">
        <v>1.7045870000000001</v>
      </c>
      <c r="O258" s="97">
        <f>SUM(L258:N258)</f>
        <v>8.2137530000000005</v>
      </c>
      <c r="P258" s="97">
        <v>2.4387500000000002</v>
      </c>
      <c r="Q258" s="97">
        <v>5.7</v>
      </c>
      <c r="R258" s="97">
        <v>1.758267</v>
      </c>
      <c r="S258" s="214">
        <f>SUM(P258:R258)</f>
        <v>9.897017</v>
      </c>
      <c r="T258" s="97">
        <v>2.9582670000000002</v>
      </c>
      <c r="U258" s="214">
        <v>5</v>
      </c>
      <c r="V258" s="214">
        <v>5</v>
      </c>
      <c r="W258" s="214">
        <f>SUM(T258:V258)</f>
        <v>12.958266999999999</v>
      </c>
      <c r="X258" s="214">
        <v>5</v>
      </c>
      <c r="Y258" s="214">
        <v>5</v>
      </c>
      <c r="Z258" s="214">
        <v>5</v>
      </c>
      <c r="AA258" s="214">
        <f>SUM(X258:Z258)</f>
        <v>15</v>
      </c>
      <c r="AB258" s="214">
        <f t="shared" si="247"/>
        <v>46.069036999999994</v>
      </c>
      <c r="AD258" s="386"/>
    </row>
    <row r="259" spans="1:30" s="50" customFormat="1" ht="19.5" hidden="1" customHeight="1" x14ac:dyDescent="0.2">
      <c r="A259" s="59"/>
      <c r="B259" s="51"/>
      <c r="C259" s="76" t="s">
        <v>113</v>
      </c>
      <c r="D259" s="63">
        <v>0.2</v>
      </c>
      <c r="E259" s="96">
        <f>E$258*$D259</f>
        <v>0.28150000000000003</v>
      </c>
      <c r="F259" s="96">
        <f t="shared" ref="F259:I267" si="322">F$258*$D259</f>
        <v>2.5691666</v>
      </c>
      <c r="G259" s="96">
        <f t="shared" si="322"/>
        <v>0.43149999999999999</v>
      </c>
      <c r="H259" s="96">
        <f t="shared" si="322"/>
        <v>0.99091659999999993</v>
      </c>
      <c r="I259" s="96">
        <f t="shared" si="322"/>
        <v>1.2449166</v>
      </c>
      <c r="J259" s="96">
        <f>SUM(G259:I259)</f>
        <v>2.6673331999999998</v>
      </c>
      <c r="K259" s="96">
        <f>K$258*$D259</f>
        <v>6.7316058000000005</v>
      </c>
      <c r="L259" s="217">
        <f>L$258*$D259</f>
        <v>0.68091660000000009</v>
      </c>
      <c r="M259" s="217">
        <f>M$258*$D259</f>
        <v>0.62091660000000004</v>
      </c>
      <c r="N259" s="217">
        <f t="shared" ref="N259:N267" si="323">N$258*$D259</f>
        <v>0.34091740000000004</v>
      </c>
      <c r="O259" s="217">
        <f t="shared" ref="O259:O267" si="324">SUM(L259:N259)</f>
        <v>1.6427506000000003</v>
      </c>
      <c r="P259" s="215">
        <f>P$258*$D259</f>
        <v>0.48775000000000007</v>
      </c>
      <c r="Q259" s="215">
        <f t="shared" ref="Q259:R267" si="325">Q$258*$D259</f>
        <v>1.1400000000000001</v>
      </c>
      <c r="R259" s="215">
        <f t="shared" si="325"/>
        <v>0.3516534</v>
      </c>
      <c r="S259" s="215">
        <f t="shared" ref="S259:S267" si="326">SUM(P259:R259)</f>
        <v>1.9794034000000003</v>
      </c>
      <c r="T259" s="215">
        <f>T$258*$D259</f>
        <v>0.59165340000000011</v>
      </c>
      <c r="U259" s="215">
        <f t="shared" ref="U259:V267" si="327">U$258*$D259</f>
        <v>1</v>
      </c>
      <c r="V259" s="215">
        <f t="shared" si="327"/>
        <v>1</v>
      </c>
      <c r="W259" s="215">
        <f t="shared" ref="W259:W267" si="328">SUM(T259:V259)</f>
        <v>2.5916534000000002</v>
      </c>
      <c r="X259" s="215">
        <f>X$258*$D259</f>
        <v>1</v>
      </c>
      <c r="Y259" s="215">
        <f t="shared" ref="Y259:Z267" si="329">Y$258*$D259</f>
        <v>1</v>
      </c>
      <c r="Z259" s="215">
        <f t="shared" si="329"/>
        <v>1</v>
      </c>
      <c r="AA259" s="215">
        <f t="shared" ref="AA259:AA267" si="330">SUM(X259:Z259)</f>
        <v>3</v>
      </c>
      <c r="AB259" s="248">
        <f t="shared" si="247"/>
        <v>9.2138074000000003</v>
      </c>
    </row>
    <row r="260" spans="1:30" s="50" customFormat="1" ht="19.5" hidden="1" customHeight="1" x14ac:dyDescent="0.2">
      <c r="A260" s="59"/>
      <c r="B260" s="51"/>
      <c r="C260" s="76" t="s">
        <v>114</v>
      </c>
      <c r="D260" s="63">
        <v>0.2</v>
      </c>
      <c r="E260" s="96">
        <f t="shared" ref="E260:E267" si="331">E$258*$D260</f>
        <v>0.28150000000000003</v>
      </c>
      <c r="F260" s="96">
        <f t="shared" si="322"/>
        <v>2.5691666</v>
      </c>
      <c r="G260" s="96">
        <f t="shared" si="322"/>
        <v>0.43149999999999999</v>
      </c>
      <c r="H260" s="96">
        <f t="shared" si="322"/>
        <v>0.99091659999999993</v>
      </c>
      <c r="I260" s="96">
        <f t="shared" si="322"/>
        <v>1.2449166</v>
      </c>
      <c r="J260" s="96">
        <f t="shared" si="287"/>
        <v>2.6673331999999998</v>
      </c>
      <c r="K260" s="96">
        <f t="shared" ref="K260:M267" si="332">K$258*$D260</f>
        <v>6.7316058000000005</v>
      </c>
      <c r="L260" s="217">
        <f t="shared" si="332"/>
        <v>0.68091660000000009</v>
      </c>
      <c r="M260" s="217">
        <f t="shared" si="332"/>
        <v>0.62091660000000004</v>
      </c>
      <c r="N260" s="217">
        <f t="shared" si="323"/>
        <v>0.34091740000000004</v>
      </c>
      <c r="O260" s="217">
        <f t="shared" si="324"/>
        <v>1.6427506000000003</v>
      </c>
      <c r="P260" s="215">
        <f t="shared" ref="P260:P267" si="333">P$258*$D260</f>
        <v>0.48775000000000007</v>
      </c>
      <c r="Q260" s="215">
        <f t="shared" si="325"/>
        <v>1.1400000000000001</v>
      </c>
      <c r="R260" s="215">
        <f t="shared" si="325"/>
        <v>0.3516534</v>
      </c>
      <c r="S260" s="215">
        <f t="shared" si="326"/>
        <v>1.9794034000000003</v>
      </c>
      <c r="T260" s="215">
        <f t="shared" ref="T260:T267" si="334">T$258*$D260</f>
        <v>0.59165340000000011</v>
      </c>
      <c r="U260" s="215">
        <f t="shared" si="327"/>
        <v>1</v>
      </c>
      <c r="V260" s="215">
        <f t="shared" si="327"/>
        <v>1</v>
      </c>
      <c r="W260" s="215">
        <f t="shared" si="328"/>
        <v>2.5916534000000002</v>
      </c>
      <c r="X260" s="215">
        <f t="shared" ref="X260:X267" si="335">X$258*$D260</f>
        <v>1</v>
      </c>
      <c r="Y260" s="215">
        <f t="shared" si="329"/>
        <v>1</v>
      </c>
      <c r="Z260" s="215">
        <f t="shared" si="329"/>
        <v>1</v>
      </c>
      <c r="AA260" s="215">
        <f t="shared" si="330"/>
        <v>3</v>
      </c>
      <c r="AB260" s="250">
        <f t="shared" si="247"/>
        <v>9.2138074000000003</v>
      </c>
    </row>
    <row r="261" spans="1:30" s="50" customFormat="1" ht="19.5" hidden="1" customHeight="1" x14ac:dyDescent="0.2">
      <c r="A261" s="59"/>
      <c r="B261" s="51"/>
      <c r="C261" s="76" t="s">
        <v>117</v>
      </c>
      <c r="D261" s="63">
        <v>0.15</v>
      </c>
      <c r="E261" s="96">
        <f t="shared" si="331"/>
        <v>0.21112499999999998</v>
      </c>
      <c r="F261" s="96">
        <f t="shared" si="322"/>
        <v>1.9268749499999998</v>
      </c>
      <c r="G261" s="96">
        <f t="shared" si="322"/>
        <v>0.32362499999999994</v>
      </c>
      <c r="H261" s="96">
        <f t="shared" si="322"/>
        <v>0.74318744999999986</v>
      </c>
      <c r="I261" s="96">
        <f t="shared" si="322"/>
        <v>0.93368744999999997</v>
      </c>
      <c r="J261" s="96">
        <f t="shared" si="287"/>
        <v>2.0004998999999999</v>
      </c>
      <c r="K261" s="96">
        <f t="shared" si="332"/>
        <v>5.0487043499999995</v>
      </c>
      <c r="L261" s="217">
        <f t="shared" si="332"/>
        <v>0.51068745000000004</v>
      </c>
      <c r="M261" s="217">
        <f t="shared" si="332"/>
        <v>0.46568744999999995</v>
      </c>
      <c r="N261" s="217">
        <f t="shared" si="323"/>
        <v>0.25568805</v>
      </c>
      <c r="O261" s="217">
        <f t="shared" si="324"/>
        <v>1.23206295</v>
      </c>
      <c r="P261" s="215">
        <f t="shared" si="333"/>
        <v>0.36581250000000004</v>
      </c>
      <c r="Q261" s="215">
        <f t="shared" si="325"/>
        <v>0.85499999999999998</v>
      </c>
      <c r="R261" s="215">
        <f t="shared" si="325"/>
        <v>0.26374005</v>
      </c>
      <c r="S261" s="215">
        <f t="shared" si="326"/>
        <v>1.4845525500000001</v>
      </c>
      <c r="T261" s="215">
        <f t="shared" si="334"/>
        <v>0.44374005</v>
      </c>
      <c r="U261" s="215">
        <f t="shared" si="327"/>
        <v>0.75</v>
      </c>
      <c r="V261" s="215">
        <f t="shared" si="327"/>
        <v>0.75</v>
      </c>
      <c r="W261" s="215">
        <f t="shared" si="328"/>
        <v>1.9437400499999999</v>
      </c>
      <c r="X261" s="215">
        <f t="shared" si="335"/>
        <v>0.75</v>
      </c>
      <c r="Y261" s="215">
        <f t="shared" si="329"/>
        <v>0.75</v>
      </c>
      <c r="Z261" s="215">
        <f t="shared" si="329"/>
        <v>0.75</v>
      </c>
      <c r="AA261" s="215">
        <f t="shared" si="330"/>
        <v>2.25</v>
      </c>
      <c r="AB261" s="248">
        <f t="shared" ref="AB261:AB308" si="336">AA261+W261+S261+O261</f>
        <v>6.9103555500000002</v>
      </c>
    </row>
    <row r="262" spans="1:30" s="50" customFormat="1" ht="19.5" hidden="1" customHeight="1" x14ac:dyDescent="0.2">
      <c r="A262" s="59"/>
      <c r="B262" s="51"/>
      <c r="C262" s="76" t="s">
        <v>118</v>
      </c>
      <c r="D262" s="63">
        <v>0.15</v>
      </c>
      <c r="E262" s="96">
        <f t="shared" si="331"/>
        <v>0.21112499999999998</v>
      </c>
      <c r="F262" s="96">
        <f t="shared" si="322"/>
        <v>1.9268749499999998</v>
      </c>
      <c r="G262" s="96">
        <f t="shared" si="322"/>
        <v>0.32362499999999994</v>
      </c>
      <c r="H262" s="96">
        <f t="shared" si="322"/>
        <v>0.74318744999999986</v>
      </c>
      <c r="I262" s="96">
        <f t="shared" si="322"/>
        <v>0.93368744999999997</v>
      </c>
      <c r="J262" s="96">
        <f t="shared" si="287"/>
        <v>2.0004998999999999</v>
      </c>
      <c r="K262" s="96">
        <f t="shared" si="332"/>
        <v>5.0487043499999995</v>
      </c>
      <c r="L262" s="217">
        <f t="shared" si="332"/>
        <v>0.51068745000000004</v>
      </c>
      <c r="M262" s="217">
        <f t="shared" si="332"/>
        <v>0.46568744999999995</v>
      </c>
      <c r="N262" s="217">
        <f t="shared" si="323"/>
        <v>0.25568805</v>
      </c>
      <c r="O262" s="217">
        <f t="shared" si="324"/>
        <v>1.23206295</v>
      </c>
      <c r="P262" s="215">
        <f t="shared" si="333"/>
        <v>0.36581250000000004</v>
      </c>
      <c r="Q262" s="215">
        <f t="shared" si="325"/>
        <v>0.85499999999999998</v>
      </c>
      <c r="R262" s="215">
        <f t="shared" si="325"/>
        <v>0.26374005</v>
      </c>
      <c r="S262" s="215">
        <f t="shared" si="326"/>
        <v>1.4845525500000001</v>
      </c>
      <c r="T262" s="215">
        <f t="shared" si="334"/>
        <v>0.44374005</v>
      </c>
      <c r="U262" s="215">
        <f t="shared" si="327"/>
        <v>0.75</v>
      </c>
      <c r="V262" s="215">
        <f t="shared" si="327"/>
        <v>0.75</v>
      </c>
      <c r="W262" s="215">
        <f t="shared" si="328"/>
        <v>1.9437400499999999</v>
      </c>
      <c r="X262" s="215">
        <f t="shared" si="335"/>
        <v>0.75</v>
      </c>
      <c r="Y262" s="215">
        <f t="shared" si="329"/>
        <v>0.75</v>
      </c>
      <c r="Z262" s="215">
        <f t="shared" si="329"/>
        <v>0.75</v>
      </c>
      <c r="AA262" s="215">
        <f t="shared" si="330"/>
        <v>2.25</v>
      </c>
      <c r="AB262" s="248">
        <f t="shared" si="336"/>
        <v>6.9103555500000002</v>
      </c>
    </row>
    <row r="263" spans="1:30" s="50" customFormat="1" ht="19.5" hidden="1" customHeight="1" x14ac:dyDescent="0.2">
      <c r="A263" s="59"/>
      <c r="B263" s="51"/>
      <c r="C263" s="76" t="s">
        <v>121</v>
      </c>
      <c r="D263" s="63">
        <v>0.04</v>
      </c>
      <c r="E263" s="96">
        <f t="shared" si="331"/>
        <v>5.6300000000000003E-2</v>
      </c>
      <c r="F263" s="96">
        <f t="shared" si="322"/>
        <v>0.51383331999999993</v>
      </c>
      <c r="G263" s="96">
        <f t="shared" si="322"/>
        <v>8.6299999999999988E-2</v>
      </c>
      <c r="H263" s="96">
        <f t="shared" si="322"/>
        <v>0.19818332</v>
      </c>
      <c r="I263" s="96">
        <f t="shared" si="322"/>
        <v>0.24898332000000001</v>
      </c>
      <c r="J263" s="96">
        <f t="shared" si="287"/>
        <v>0.53346663999999999</v>
      </c>
      <c r="K263" s="96">
        <f t="shared" si="332"/>
        <v>1.34632116</v>
      </c>
      <c r="L263" s="217">
        <f t="shared" si="332"/>
        <v>0.13618332</v>
      </c>
      <c r="M263" s="217">
        <f t="shared" si="332"/>
        <v>0.12418332</v>
      </c>
      <c r="N263" s="217">
        <f t="shared" si="323"/>
        <v>6.8183480000000005E-2</v>
      </c>
      <c r="O263" s="217">
        <f t="shared" si="324"/>
        <v>0.32855012</v>
      </c>
      <c r="P263" s="215">
        <f t="shared" si="333"/>
        <v>9.7550000000000012E-2</v>
      </c>
      <c r="Q263" s="215">
        <f t="shared" si="325"/>
        <v>0.22800000000000001</v>
      </c>
      <c r="R263" s="215">
        <f t="shared" si="325"/>
        <v>7.0330680000000007E-2</v>
      </c>
      <c r="S263" s="215">
        <f t="shared" si="326"/>
        <v>0.39588067999999998</v>
      </c>
      <c r="T263" s="215">
        <f t="shared" si="334"/>
        <v>0.11833068000000001</v>
      </c>
      <c r="U263" s="215">
        <f t="shared" si="327"/>
        <v>0.2</v>
      </c>
      <c r="V263" s="215">
        <f t="shared" si="327"/>
        <v>0.2</v>
      </c>
      <c r="W263" s="215">
        <f t="shared" si="328"/>
        <v>0.51833068000000004</v>
      </c>
      <c r="X263" s="215">
        <f t="shared" si="335"/>
        <v>0.2</v>
      </c>
      <c r="Y263" s="215">
        <f t="shared" si="329"/>
        <v>0.2</v>
      </c>
      <c r="Z263" s="215">
        <f t="shared" si="329"/>
        <v>0.2</v>
      </c>
      <c r="AA263" s="215">
        <f t="shared" si="330"/>
        <v>0.60000000000000009</v>
      </c>
      <c r="AB263" s="248">
        <f t="shared" si="336"/>
        <v>1.8427614800000001</v>
      </c>
    </row>
    <row r="264" spans="1:30" s="50" customFormat="1" ht="19.5" hidden="1" customHeight="1" x14ac:dyDescent="0.2">
      <c r="A264" s="59"/>
      <c r="B264" s="51"/>
      <c r="C264" s="76" t="s">
        <v>122</v>
      </c>
      <c r="D264" s="63">
        <v>0.04</v>
      </c>
      <c r="E264" s="96">
        <f t="shared" si="331"/>
        <v>5.6300000000000003E-2</v>
      </c>
      <c r="F264" s="96">
        <f t="shared" si="322"/>
        <v>0.51383331999999993</v>
      </c>
      <c r="G264" s="96">
        <f t="shared" si="322"/>
        <v>8.6299999999999988E-2</v>
      </c>
      <c r="H264" s="96">
        <f t="shared" si="322"/>
        <v>0.19818332</v>
      </c>
      <c r="I264" s="96">
        <f t="shared" si="322"/>
        <v>0.24898332000000001</v>
      </c>
      <c r="J264" s="96">
        <f t="shared" si="287"/>
        <v>0.53346663999999999</v>
      </c>
      <c r="K264" s="96">
        <f t="shared" si="332"/>
        <v>1.34632116</v>
      </c>
      <c r="L264" s="217">
        <f t="shared" si="332"/>
        <v>0.13618332</v>
      </c>
      <c r="M264" s="217">
        <f t="shared" si="332"/>
        <v>0.12418332</v>
      </c>
      <c r="N264" s="217">
        <f t="shared" si="323"/>
        <v>6.8183480000000005E-2</v>
      </c>
      <c r="O264" s="217">
        <f t="shared" si="324"/>
        <v>0.32855012</v>
      </c>
      <c r="P264" s="215">
        <f t="shared" si="333"/>
        <v>9.7550000000000012E-2</v>
      </c>
      <c r="Q264" s="215">
        <f t="shared" si="325"/>
        <v>0.22800000000000001</v>
      </c>
      <c r="R264" s="215">
        <f t="shared" si="325"/>
        <v>7.0330680000000007E-2</v>
      </c>
      <c r="S264" s="215">
        <f t="shared" si="326"/>
        <v>0.39588067999999998</v>
      </c>
      <c r="T264" s="215">
        <f t="shared" si="334"/>
        <v>0.11833068000000001</v>
      </c>
      <c r="U264" s="215">
        <f t="shared" si="327"/>
        <v>0.2</v>
      </c>
      <c r="V264" s="215">
        <f t="shared" si="327"/>
        <v>0.2</v>
      </c>
      <c r="W264" s="215">
        <f t="shared" si="328"/>
        <v>0.51833068000000004</v>
      </c>
      <c r="X264" s="215">
        <f t="shared" si="335"/>
        <v>0.2</v>
      </c>
      <c r="Y264" s="215">
        <f t="shared" si="329"/>
        <v>0.2</v>
      </c>
      <c r="Z264" s="215">
        <f t="shared" si="329"/>
        <v>0.2</v>
      </c>
      <c r="AA264" s="215">
        <f t="shared" si="330"/>
        <v>0.60000000000000009</v>
      </c>
      <c r="AB264" s="248">
        <f t="shared" si="336"/>
        <v>1.8427614800000001</v>
      </c>
    </row>
    <row r="265" spans="1:30" s="50" customFormat="1" ht="19.5" hidden="1" customHeight="1" x14ac:dyDescent="0.2">
      <c r="A265" s="59"/>
      <c r="B265" s="51"/>
      <c r="C265" s="76" t="s">
        <v>125</v>
      </c>
      <c r="D265" s="63">
        <v>0.12</v>
      </c>
      <c r="E265" s="96">
        <f t="shared" si="331"/>
        <v>0.16889999999999999</v>
      </c>
      <c r="F265" s="96">
        <f t="shared" si="322"/>
        <v>1.5414999599999999</v>
      </c>
      <c r="G265" s="96">
        <f t="shared" si="322"/>
        <v>0.25889999999999996</v>
      </c>
      <c r="H265" s="96">
        <f t="shared" si="322"/>
        <v>0.59454995999999993</v>
      </c>
      <c r="I265" s="96">
        <f t="shared" si="322"/>
        <v>0.74694996000000002</v>
      </c>
      <c r="J265" s="96">
        <f t="shared" si="287"/>
        <v>1.6003999199999999</v>
      </c>
      <c r="K265" s="96">
        <f t="shared" si="332"/>
        <v>4.0389634799999996</v>
      </c>
      <c r="L265" s="217">
        <f t="shared" si="332"/>
        <v>0.40854995999999999</v>
      </c>
      <c r="M265" s="217">
        <f t="shared" si="332"/>
        <v>0.37254995999999996</v>
      </c>
      <c r="N265" s="217">
        <f t="shared" si="323"/>
        <v>0.20455044</v>
      </c>
      <c r="O265" s="217">
        <f t="shared" si="324"/>
        <v>0.98565035999999995</v>
      </c>
      <c r="P265" s="215">
        <f t="shared" si="333"/>
        <v>0.29265000000000002</v>
      </c>
      <c r="Q265" s="215">
        <f t="shared" si="325"/>
        <v>0.68399999999999994</v>
      </c>
      <c r="R265" s="215">
        <f t="shared" si="325"/>
        <v>0.21099203999999999</v>
      </c>
      <c r="S265" s="215">
        <f t="shared" si="326"/>
        <v>1.1876420400000001</v>
      </c>
      <c r="T265" s="215">
        <f t="shared" si="334"/>
        <v>0.35499204000000001</v>
      </c>
      <c r="U265" s="215">
        <f t="shared" si="327"/>
        <v>0.6</v>
      </c>
      <c r="V265" s="215">
        <f t="shared" si="327"/>
        <v>0.6</v>
      </c>
      <c r="W265" s="215">
        <f t="shared" si="328"/>
        <v>1.5549920400000001</v>
      </c>
      <c r="X265" s="215">
        <f t="shared" si="335"/>
        <v>0.6</v>
      </c>
      <c r="Y265" s="215">
        <f t="shared" si="329"/>
        <v>0.6</v>
      </c>
      <c r="Z265" s="215">
        <f t="shared" si="329"/>
        <v>0.6</v>
      </c>
      <c r="AA265" s="215">
        <f t="shared" si="330"/>
        <v>1.7999999999999998</v>
      </c>
      <c r="AB265" s="248">
        <f t="shared" si="336"/>
        <v>5.5282844400000002</v>
      </c>
    </row>
    <row r="266" spans="1:30" s="50" customFormat="1" ht="19.5" hidden="1" customHeight="1" x14ac:dyDescent="0.2">
      <c r="A266" s="59"/>
      <c r="B266" s="51"/>
      <c r="C266" s="76" t="s">
        <v>126</v>
      </c>
      <c r="D266" s="63">
        <v>0.06</v>
      </c>
      <c r="E266" s="96">
        <f t="shared" si="331"/>
        <v>8.4449999999999997E-2</v>
      </c>
      <c r="F266" s="96">
        <f t="shared" si="322"/>
        <v>0.77074997999999995</v>
      </c>
      <c r="G266" s="96">
        <f t="shared" si="322"/>
        <v>0.12944999999999998</v>
      </c>
      <c r="H266" s="96">
        <f t="shared" si="322"/>
        <v>0.29727497999999997</v>
      </c>
      <c r="I266" s="96">
        <f t="shared" si="322"/>
        <v>0.37347498000000001</v>
      </c>
      <c r="J266" s="96">
        <f t="shared" si="287"/>
        <v>0.80019995999999993</v>
      </c>
      <c r="K266" s="96">
        <f t="shared" si="332"/>
        <v>2.0194817399999998</v>
      </c>
      <c r="L266" s="217">
        <f t="shared" si="332"/>
        <v>0.20427497999999999</v>
      </c>
      <c r="M266" s="217">
        <f t="shared" si="332"/>
        <v>0.18627497999999998</v>
      </c>
      <c r="N266" s="217">
        <f t="shared" si="323"/>
        <v>0.10227522</v>
      </c>
      <c r="O266" s="217">
        <f t="shared" si="324"/>
        <v>0.49282517999999997</v>
      </c>
      <c r="P266" s="215">
        <f t="shared" si="333"/>
        <v>0.14632500000000001</v>
      </c>
      <c r="Q266" s="215">
        <f t="shared" si="325"/>
        <v>0.34199999999999997</v>
      </c>
      <c r="R266" s="215">
        <f t="shared" si="325"/>
        <v>0.10549602</v>
      </c>
      <c r="S266" s="215">
        <f t="shared" si="326"/>
        <v>0.59382102000000003</v>
      </c>
      <c r="T266" s="215">
        <f t="shared" si="334"/>
        <v>0.17749602</v>
      </c>
      <c r="U266" s="215">
        <f t="shared" si="327"/>
        <v>0.3</v>
      </c>
      <c r="V266" s="215">
        <f t="shared" si="327"/>
        <v>0.3</v>
      </c>
      <c r="W266" s="215">
        <f t="shared" si="328"/>
        <v>0.77749602000000007</v>
      </c>
      <c r="X266" s="215">
        <f t="shared" si="335"/>
        <v>0.3</v>
      </c>
      <c r="Y266" s="215">
        <f t="shared" si="329"/>
        <v>0.3</v>
      </c>
      <c r="Z266" s="215">
        <f t="shared" si="329"/>
        <v>0.3</v>
      </c>
      <c r="AA266" s="215">
        <f t="shared" si="330"/>
        <v>0.89999999999999991</v>
      </c>
      <c r="AB266" s="248">
        <f t="shared" si="336"/>
        <v>2.7641422200000001</v>
      </c>
    </row>
    <row r="267" spans="1:30" s="50" customFormat="1" ht="19.5" hidden="1" customHeight="1" x14ac:dyDescent="0.2">
      <c r="A267" s="59"/>
      <c r="B267" s="51"/>
      <c r="C267" s="76" t="s">
        <v>127</v>
      </c>
      <c r="D267" s="63">
        <v>0.04</v>
      </c>
      <c r="E267" s="96">
        <f t="shared" si="331"/>
        <v>5.6300000000000003E-2</v>
      </c>
      <c r="F267" s="96">
        <f t="shared" si="322"/>
        <v>0.51383331999999993</v>
      </c>
      <c r="G267" s="96">
        <f t="shared" si="322"/>
        <v>8.6299999999999988E-2</v>
      </c>
      <c r="H267" s="96">
        <f t="shared" si="322"/>
        <v>0.19818332</v>
      </c>
      <c r="I267" s="96">
        <f t="shared" si="322"/>
        <v>0.24898332000000001</v>
      </c>
      <c r="J267" s="96">
        <f t="shared" si="287"/>
        <v>0.53346663999999999</v>
      </c>
      <c r="K267" s="96">
        <f t="shared" si="332"/>
        <v>1.34632116</v>
      </c>
      <c r="L267" s="217">
        <f t="shared" si="332"/>
        <v>0.13618332</v>
      </c>
      <c r="M267" s="217">
        <f t="shared" si="332"/>
        <v>0.12418332</v>
      </c>
      <c r="N267" s="217">
        <f t="shared" si="323"/>
        <v>6.8183480000000005E-2</v>
      </c>
      <c r="O267" s="217">
        <f t="shared" si="324"/>
        <v>0.32855012</v>
      </c>
      <c r="P267" s="215">
        <f t="shared" si="333"/>
        <v>9.7550000000000012E-2</v>
      </c>
      <c r="Q267" s="215">
        <f t="shared" si="325"/>
        <v>0.22800000000000001</v>
      </c>
      <c r="R267" s="215">
        <f t="shared" si="325"/>
        <v>7.0330680000000007E-2</v>
      </c>
      <c r="S267" s="215">
        <f t="shared" si="326"/>
        <v>0.39588067999999998</v>
      </c>
      <c r="T267" s="215">
        <f t="shared" si="334"/>
        <v>0.11833068000000001</v>
      </c>
      <c r="U267" s="215">
        <f t="shared" si="327"/>
        <v>0.2</v>
      </c>
      <c r="V267" s="215">
        <f t="shared" si="327"/>
        <v>0.2</v>
      </c>
      <c r="W267" s="215">
        <f t="shared" si="328"/>
        <v>0.51833068000000004</v>
      </c>
      <c r="X267" s="215">
        <f t="shared" si="335"/>
        <v>0.2</v>
      </c>
      <c r="Y267" s="215">
        <f t="shared" si="329"/>
        <v>0.2</v>
      </c>
      <c r="Z267" s="215">
        <f t="shared" si="329"/>
        <v>0.2</v>
      </c>
      <c r="AA267" s="215">
        <f t="shared" si="330"/>
        <v>0.60000000000000009</v>
      </c>
      <c r="AB267" s="248">
        <f t="shared" si="336"/>
        <v>1.8427614800000001</v>
      </c>
    </row>
    <row r="268" spans="1:30" s="62" customFormat="1" ht="19.5" customHeight="1" x14ac:dyDescent="0.2">
      <c r="A268" s="434">
        <v>27</v>
      </c>
      <c r="B268" s="425" t="s">
        <v>91</v>
      </c>
      <c r="C268" s="426" t="s">
        <v>92</v>
      </c>
      <c r="D268" s="423">
        <f>SUM(D269:D277)</f>
        <v>1</v>
      </c>
      <c r="E268" s="97">
        <f>'1.Danh muc CPHC'!EF38</f>
        <v>0</v>
      </c>
      <c r="F268" s="97">
        <f>'1.Danh muc CPHC'!EG38</f>
        <v>0</v>
      </c>
      <c r="G268" s="97">
        <f>'1.Danh muc CPHC'!EH38</f>
        <v>0</v>
      </c>
      <c r="H268" s="97">
        <f>'1.Danh muc CPHC'!EI38</f>
        <v>0</v>
      </c>
      <c r="I268" s="97">
        <f>'1.Danh muc CPHC'!EJ38</f>
        <v>0</v>
      </c>
      <c r="J268" s="97">
        <f>'1.Danh muc CPHC'!EK38</f>
        <v>0</v>
      </c>
      <c r="K268" s="97">
        <f>'1.Danh muc CPHC'!EL38</f>
        <v>1.2150660000000002</v>
      </c>
      <c r="L268" s="97">
        <v>0</v>
      </c>
      <c r="M268" s="97">
        <v>0</v>
      </c>
      <c r="N268" s="97">
        <v>0</v>
      </c>
      <c r="O268" s="97">
        <f>SUM(L268:N268)</f>
        <v>0</v>
      </c>
      <c r="P268" s="97">
        <v>0</v>
      </c>
      <c r="Q268" s="97">
        <v>0</v>
      </c>
      <c r="R268" s="97">
        <v>0</v>
      </c>
      <c r="S268" s="214">
        <f>SUM(P268:R268)</f>
        <v>0</v>
      </c>
      <c r="T268" s="97">
        <v>0</v>
      </c>
      <c r="U268" s="214">
        <v>0</v>
      </c>
      <c r="V268" s="214">
        <v>0</v>
      </c>
      <c r="W268" s="214">
        <f>SUM(T268:V268)</f>
        <v>0</v>
      </c>
      <c r="X268" s="214">
        <v>0</v>
      </c>
      <c r="Y268" s="214">
        <v>0</v>
      </c>
      <c r="Z268" s="214">
        <v>0</v>
      </c>
      <c r="AA268" s="214">
        <f>SUM(X268:Z268)</f>
        <v>0</v>
      </c>
      <c r="AB268" s="214">
        <f t="shared" si="336"/>
        <v>0</v>
      </c>
      <c r="AD268" s="386"/>
    </row>
    <row r="269" spans="1:30" s="50" customFormat="1" ht="19.5" hidden="1" customHeight="1" x14ac:dyDescent="0.2">
      <c r="A269" s="59"/>
      <c r="B269" s="51"/>
      <c r="C269" s="76" t="s">
        <v>113</v>
      </c>
      <c r="D269" s="63">
        <v>0.25</v>
      </c>
      <c r="E269" s="96">
        <f>E$268*$D269</f>
        <v>0</v>
      </c>
      <c r="F269" s="96">
        <f t="shared" ref="F269:I277" si="337">F$268*$D269</f>
        <v>0</v>
      </c>
      <c r="G269" s="96">
        <f t="shared" si="337"/>
        <v>0</v>
      </c>
      <c r="H269" s="96">
        <f t="shared" si="337"/>
        <v>0</v>
      </c>
      <c r="I269" s="96">
        <f t="shared" si="337"/>
        <v>0</v>
      </c>
      <c r="J269" s="96">
        <f>SUM(G269:I269)</f>
        <v>0</v>
      </c>
      <c r="K269" s="96">
        <f>K$268*$D269</f>
        <v>0.30376650000000005</v>
      </c>
      <c r="L269" s="217">
        <f t="shared" ref="L269:T277" si="338">L$268*$D269</f>
        <v>0</v>
      </c>
      <c r="M269" s="217">
        <f>M$268*$D269</f>
        <v>0</v>
      </c>
      <c r="N269" s="217">
        <f t="shared" si="338"/>
        <v>0</v>
      </c>
      <c r="O269" s="217">
        <f t="shared" ref="O269:O277" si="339">SUM(L269:N269)</f>
        <v>0</v>
      </c>
      <c r="P269" s="215">
        <f t="shared" si="338"/>
        <v>0</v>
      </c>
      <c r="Q269" s="215">
        <f t="shared" si="338"/>
        <v>0</v>
      </c>
      <c r="R269" s="215">
        <f t="shared" si="338"/>
        <v>0</v>
      </c>
      <c r="S269" s="215">
        <f t="shared" ref="S269:S277" si="340">SUM(P269:R269)</f>
        <v>0</v>
      </c>
      <c r="T269" s="215">
        <f t="shared" si="338"/>
        <v>0</v>
      </c>
      <c r="U269" s="215">
        <f t="shared" ref="T269:V277" si="341">U$268*$D269</f>
        <v>0</v>
      </c>
      <c r="V269" s="215">
        <f t="shared" si="341"/>
        <v>0</v>
      </c>
      <c r="W269" s="215">
        <f t="shared" ref="W269:W277" si="342">SUM(T269:V269)</f>
        <v>0</v>
      </c>
      <c r="X269" s="215">
        <f t="shared" ref="X269:Z277" si="343">X$268*$D269</f>
        <v>0</v>
      </c>
      <c r="Y269" s="215">
        <f t="shared" si="343"/>
        <v>0</v>
      </c>
      <c r="Z269" s="215">
        <f t="shared" si="343"/>
        <v>0</v>
      </c>
      <c r="AA269" s="215">
        <f t="shared" ref="AA269:AA277" si="344">SUM(X269:Z269)</f>
        <v>0</v>
      </c>
      <c r="AB269" s="248">
        <f t="shared" si="336"/>
        <v>0</v>
      </c>
    </row>
    <row r="270" spans="1:30" s="50" customFormat="1" ht="19.5" hidden="1" customHeight="1" x14ac:dyDescent="0.2">
      <c r="A270" s="59"/>
      <c r="B270" s="51"/>
      <c r="C270" s="76" t="s">
        <v>114</v>
      </c>
      <c r="D270" s="63">
        <v>0.25</v>
      </c>
      <c r="E270" s="96">
        <f t="shared" ref="E270:E277" si="345">E$268*$D270</f>
        <v>0</v>
      </c>
      <c r="F270" s="96">
        <f t="shared" si="337"/>
        <v>0</v>
      </c>
      <c r="G270" s="96">
        <f t="shared" si="337"/>
        <v>0</v>
      </c>
      <c r="H270" s="96">
        <f t="shared" si="337"/>
        <v>0</v>
      </c>
      <c r="I270" s="96">
        <f t="shared" si="337"/>
        <v>0</v>
      </c>
      <c r="J270" s="96">
        <f t="shared" si="287"/>
        <v>0</v>
      </c>
      <c r="K270" s="96">
        <f t="shared" ref="K270:K277" si="346">K$268*$D270</f>
        <v>0.30376650000000005</v>
      </c>
      <c r="L270" s="217">
        <f t="shared" si="338"/>
        <v>0</v>
      </c>
      <c r="M270" s="217">
        <f t="shared" si="338"/>
        <v>0</v>
      </c>
      <c r="N270" s="217">
        <f t="shared" si="338"/>
        <v>0</v>
      </c>
      <c r="O270" s="217">
        <f t="shared" si="339"/>
        <v>0</v>
      </c>
      <c r="P270" s="215">
        <f t="shared" si="338"/>
        <v>0</v>
      </c>
      <c r="Q270" s="215">
        <f t="shared" si="338"/>
        <v>0</v>
      </c>
      <c r="R270" s="215">
        <f t="shared" si="338"/>
        <v>0</v>
      </c>
      <c r="S270" s="215">
        <f t="shared" si="340"/>
        <v>0</v>
      </c>
      <c r="T270" s="215">
        <f t="shared" si="341"/>
        <v>0</v>
      </c>
      <c r="U270" s="215">
        <f t="shared" si="341"/>
        <v>0</v>
      </c>
      <c r="V270" s="215">
        <f t="shared" si="341"/>
        <v>0</v>
      </c>
      <c r="W270" s="215">
        <f t="shared" si="342"/>
        <v>0</v>
      </c>
      <c r="X270" s="215">
        <f t="shared" si="343"/>
        <v>0</v>
      </c>
      <c r="Y270" s="215">
        <f t="shared" si="343"/>
        <v>0</v>
      </c>
      <c r="Z270" s="215">
        <f t="shared" si="343"/>
        <v>0</v>
      </c>
      <c r="AA270" s="215">
        <f t="shared" si="344"/>
        <v>0</v>
      </c>
      <c r="AB270" s="248">
        <f t="shared" si="336"/>
        <v>0</v>
      </c>
    </row>
    <row r="271" spans="1:30" s="50" customFormat="1" ht="19.5" hidden="1" customHeight="1" x14ac:dyDescent="0.2">
      <c r="A271" s="59"/>
      <c r="B271" s="51"/>
      <c r="C271" s="76" t="s">
        <v>117</v>
      </c>
      <c r="D271" s="63">
        <v>0.15</v>
      </c>
      <c r="E271" s="96">
        <f t="shared" si="345"/>
        <v>0</v>
      </c>
      <c r="F271" s="96">
        <f t="shared" si="337"/>
        <v>0</v>
      </c>
      <c r="G271" s="96">
        <f t="shared" si="337"/>
        <v>0</v>
      </c>
      <c r="H271" s="96">
        <f t="shared" si="337"/>
        <v>0</v>
      </c>
      <c r="I271" s="96">
        <f t="shared" si="337"/>
        <v>0</v>
      </c>
      <c r="J271" s="96">
        <f t="shared" si="287"/>
        <v>0</v>
      </c>
      <c r="K271" s="96">
        <f t="shared" si="346"/>
        <v>0.18225990000000003</v>
      </c>
      <c r="L271" s="217">
        <f t="shared" si="338"/>
        <v>0</v>
      </c>
      <c r="M271" s="217">
        <f t="shared" si="338"/>
        <v>0</v>
      </c>
      <c r="N271" s="217">
        <f t="shared" si="338"/>
        <v>0</v>
      </c>
      <c r="O271" s="217">
        <f t="shared" si="339"/>
        <v>0</v>
      </c>
      <c r="P271" s="215">
        <f t="shared" si="338"/>
        <v>0</v>
      </c>
      <c r="Q271" s="215">
        <f t="shared" si="338"/>
        <v>0</v>
      </c>
      <c r="R271" s="215">
        <f t="shared" si="338"/>
        <v>0</v>
      </c>
      <c r="S271" s="215">
        <f t="shared" si="340"/>
        <v>0</v>
      </c>
      <c r="T271" s="215">
        <f t="shared" si="341"/>
        <v>0</v>
      </c>
      <c r="U271" s="215">
        <f t="shared" si="341"/>
        <v>0</v>
      </c>
      <c r="V271" s="215">
        <f t="shared" si="341"/>
        <v>0</v>
      </c>
      <c r="W271" s="215">
        <f t="shared" si="342"/>
        <v>0</v>
      </c>
      <c r="X271" s="215">
        <f t="shared" si="343"/>
        <v>0</v>
      </c>
      <c r="Y271" s="215">
        <f t="shared" si="343"/>
        <v>0</v>
      </c>
      <c r="Z271" s="215">
        <f t="shared" si="343"/>
        <v>0</v>
      </c>
      <c r="AA271" s="215">
        <f t="shared" si="344"/>
        <v>0</v>
      </c>
      <c r="AB271" s="248">
        <f t="shared" si="336"/>
        <v>0</v>
      </c>
    </row>
    <row r="272" spans="1:30" s="50" customFormat="1" ht="19.5" hidden="1" customHeight="1" x14ac:dyDescent="0.2">
      <c r="A272" s="59"/>
      <c r="B272" s="51"/>
      <c r="C272" s="76" t="s">
        <v>118</v>
      </c>
      <c r="D272" s="63">
        <v>0.15</v>
      </c>
      <c r="E272" s="96">
        <f t="shared" si="345"/>
        <v>0</v>
      </c>
      <c r="F272" s="96">
        <f t="shared" si="337"/>
        <v>0</v>
      </c>
      <c r="G272" s="96">
        <f t="shared" si="337"/>
        <v>0</v>
      </c>
      <c r="H272" s="96">
        <f t="shared" si="337"/>
        <v>0</v>
      </c>
      <c r="I272" s="96">
        <f t="shared" si="337"/>
        <v>0</v>
      </c>
      <c r="J272" s="96">
        <f t="shared" ref="J272:J308" si="347">SUM(G272:I272)</f>
        <v>0</v>
      </c>
      <c r="K272" s="96">
        <f t="shared" si="346"/>
        <v>0.18225990000000003</v>
      </c>
      <c r="L272" s="217">
        <f t="shared" si="338"/>
        <v>0</v>
      </c>
      <c r="M272" s="217">
        <f t="shared" si="338"/>
        <v>0</v>
      </c>
      <c r="N272" s="217">
        <f t="shared" si="338"/>
        <v>0</v>
      </c>
      <c r="O272" s="217">
        <f t="shared" si="339"/>
        <v>0</v>
      </c>
      <c r="P272" s="215">
        <f t="shared" si="338"/>
        <v>0</v>
      </c>
      <c r="Q272" s="215">
        <f t="shared" si="338"/>
        <v>0</v>
      </c>
      <c r="R272" s="215">
        <f t="shared" si="338"/>
        <v>0</v>
      </c>
      <c r="S272" s="215">
        <f t="shared" si="340"/>
        <v>0</v>
      </c>
      <c r="T272" s="215">
        <f t="shared" si="341"/>
        <v>0</v>
      </c>
      <c r="U272" s="215">
        <f t="shared" si="341"/>
        <v>0</v>
      </c>
      <c r="V272" s="215">
        <f t="shared" si="341"/>
        <v>0</v>
      </c>
      <c r="W272" s="215">
        <f t="shared" si="342"/>
        <v>0</v>
      </c>
      <c r="X272" s="215">
        <f t="shared" si="343"/>
        <v>0</v>
      </c>
      <c r="Y272" s="215">
        <f t="shared" si="343"/>
        <v>0</v>
      </c>
      <c r="Z272" s="215">
        <f t="shared" si="343"/>
        <v>0</v>
      </c>
      <c r="AA272" s="215">
        <f t="shared" si="344"/>
        <v>0</v>
      </c>
      <c r="AB272" s="248">
        <f t="shared" si="336"/>
        <v>0</v>
      </c>
    </row>
    <row r="273" spans="1:30" s="50" customFormat="1" ht="19.5" hidden="1" customHeight="1" x14ac:dyDescent="0.2">
      <c r="A273" s="59"/>
      <c r="B273" s="51"/>
      <c r="C273" s="76" t="s">
        <v>121</v>
      </c>
      <c r="D273" s="63">
        <v>0</v>
      </c>
      <c r="E273" s="96">
        <f t="shared" si="345"/>
        <v>0</v>
      </c>
      <c r="F273" s="96">
        <f t="shared" si="337"/>
        <v>0</v>
      </c>
      <c r="G273" s="96">
        <f t="shared" si="337"/>
        <v>0</v>
      </c>
      <c r="H273" s="96">
        <f t="shared" si="337"/>
        <v>0</v>
      </c>
      <c r="I273" s="96">
        <f t="shared" si="337"/>
        <v>0</v>
      </c>
      <c r="J273" s="96">
        <f t="shared" si="347"/>
        <v>0</v>
      </c>
      <c r="K273" s="96">
        <f t="shared" si="346"/>
        <v>0</v>
      </c>
      <c r="L273" s="217">
        <f t="shared" si="338"/>
        <v>0</v>
      </c>
      <c r="M273" s="217">
        <f t="shared" si="338"/>
        <v>0</v>
      </c>
      <c r="N273" s="217">
        <f t="shared" si="338"/>
        <v>0</v>
      </c>
      <c r="O273" s="217">
        <f t="shared" si="339"/>
        <v>0</v>
      </c>
      <c r="P273" s="215">
        <f t="shared" si="338"/>
        <v>0</v>
      </c>
      <c r="Q273" s="215">
        <f t="shared" si="338"/>
        <v>0</v>
      </c>
      <c r="R273" s="215">
        <f t="shared" si="338"/>
        <v>0</v>
      </c>
      <c r="S273" s="215">
        <f t="shared" si="340"/>
        <v>0</v>
      </c>
      <c r="T273" s="215">
        <f t="shared" si="341"/>
        <v>0</v>
      </c>
      <c r="U273" s="215">
        <f t="shared" si="341"/>
        <v>0</v>
      </c>
      <c r="V273" s="215">
        <f t="shared" si="341"/>
        <v>0</v>
      </c>
      <c r="W273" s="215">
        <f t="shared" si="342"/>
        <v>0</v>
      </c>
      <c r="X273" s="215">
        <f t="shared" si="343"/>
        <v>0</v>
      </c>
      <c r="Y273" s="215">
        <f t="shared" si="343"/>
        <v>0</v>
      </c>
      <c r="Z273" s="215">
        <f t="shared" si="343"/>
        <v>0</v>
      </c>
      <c r="AA273" s="215">
        <f t="shared" si="344"/>
        <v>0</v>
      </c>
      <c r="AB273" s="248">
        <f t="shared" si="336"/>
        <v>0</v>
      </c>
    </row>
    <row r="274" spans="1:30" s="50" customFormat="1" ht="19.5" hidden="1" customHeight="1" x14ac:dyDescent="0.2">
      <c r="A274" s="59"/>
      <c r="B274" s="51"/>
      <c r="C274" s="76" t="s">
        <v>122</v>
      </c>
      <c r="D274" s="63">
        <v>0</v>
      </c>
      <c r="E274" s="96">
        <f t="shared" si="345"/>
        <v>0</v>
      </c>
      <c r="F274" s="96">
        <f t="shared" si="337"/>
        <v>0</v>
      </c>
      <c r="G274" s="96">
        <f t="shared" si="337"/>
        <v>0</v>
      </c>
      <c r="H274" s="96">
        <f t="shared" si="337"/>
        <v>0</v>
      </c>
      <c r="I274" s="96">
        <f t="shared" si="337"/>
        <v>0</v>
      </c>
      <c r="J274" s="96">
        <f t="shared" si="347"/>
        <v>0</v>
      </c>
      <c r="K274" s="96">
        <f t="shared" si="346"/>
        <v>0</v>
      </c>
      <c r="L274" s="217">
        <f t="shared" si="338"/>
        <v>0</v>
      </c>
      <c r="M274" s="217">
        <f t="shared" si="338"/>
        <v>0</v>
      </c>
      <c r="N274" s="217">
        <f t="shared" si="338"/>
        <v>0</v>
      </c>
      <c r="O274" s="217">
        <f t="shared" si="339"/>
        <v>0</v>
      </c>
      <c r="P274" s="215">
        <f t="shared" si="338"/>
        <v>0</v>
      </c>
      <c r="Q274" s="215">
        <f t="shared" si="338"/>
        <v>0</v>
      </c>
      <c r="R274" s="215">
        <f t="shared" si="338"/>
        <v>0</v>
      </c>
      <c r="S274" s="215">
        <f t="shared" si="340"/>
        <v>0</v>
      </c>
      <c r="T274" s="215">
        <f t="shared" si="341"/>
        <v>0</v>
      </c>
      <c r="U274" s="215">
        <f t="shared" si="341"/>
        <v>0</v>
      </c>
      <c r="V274" s="215">
        <f t="shared" si="341"/>
        <v>0</v>
      </c>
      <c r="W274" s="215">
        <f t="shared" si="342"/>
        <v>0</v>
      </c>
      <c r="X274" s="215">
        <f t="shared" si="343"/>
        <v>0</v>
      </c>
      <c r="Y274" s="215">
        <f t="shared" si="343"/>
        <v>0</v>
      </c>
      <c r="Z274" s="215">
        <f t="shared" si="343"/>
        <v>0</v>
      </c>
      <c r="AA274" s="215">
        <f t="shared" si="344"/>
        <v>0</v>
      </c>
      <c r="AB274" s="248">
        <f t="shared" si="336"/>
        <v>0</v>
      </c>
    </row>
    <row r="275" spans="1:30" s="50" customFormat="1" ht="19.5" hidden="1" customHeight="1" x14ac:dyDescent="0.2">
      <c r="A275" s="59"/>
      <c r="B275" s="51"/>
      <c r="C275" s="76" t="s">
        <v>125</v>
      </c>
      <c r="D275" s="63">
        <v>0.15</v>
      </c>
      <c r="E275" s="96">
        <f t="shared" si="345"/>
        <v>0</v>
      </c>
      <c r="F275" s="96">
        <f t="shared" si="337"/>
        <v>0</v>
      </c>
      <c r="G275" s="96">
        <f t="shared" si="337"/>
        <v>0</v>
      </c>
      <c r="H275" s="96">
        <f t="shared" si="337"/>
        <v>0</v>
      </c>
      <c r="I275" s="96">
        <f t="shared" si="337"/>
        <v>0</v>
      </c>
      <c r="J275" s="96">
        <f t="shared" si="347"/>
        <v>0</v>
      </c>
      <c r="K275" s="96">
        <f t="shared" si="346"/>
        <v>0.18225990000000003</v>
      </c>
      <c r="L275" s="217">
        <f>L$268*$D275</f>
        <v>0</v>
      </c>
      <c r="M275" s="217">
        <f t="shared" si="338"/>
        <v>0</v>
      </c>
      <c r="N275" s="217">
        <f t="shared" si="338"/>
        <v>0</v>
      </c>
      <c r="O275" s="217">
        <f t="shared" si="339"/>
        <v>0</v>
      </c>
      <c r="P275" s="215">
        <f t="shared" si="338"/>
        <v>0</v>
      </c>
      <c r="Q275" s="215">
        <f t="shared" si="338"/>
        <v>0</v>
      </c>
      <c r="R275" s="215">
        <f t="shared" si="338"/>
        <v>0</v>
      </c>
      <c r="S275" s="215">
        <f t="shared" si="340"/>
        <v>0</v>
      </c>
      <c r="T275" s="215">
        <f t="shared" si="341"/>
        <v>0</v>
      </c>
      <c r="U275" s="215">
        <f t="shared" si="341"/>
        <v>0</v>
      </c>
      <c r="V275" s="215">
        <f t="shared" si="341"/>
        <v>0</v>
      </c>
      <c r="W275" s="215">
        <f t="shared" si="342"/>
        <v>0</v>
      </c>
      <c r="X275" s="215">
        <f t="shared" si="343"/>
        <v>0</v>
      </c>
      <c r="Y275" s="215">
        <f t="shared" si="343"/>
        <v>0</v>
      </c>
      <c r="Z275" s="215">
        <f t="shared" si="343"/>
        <v>0</v>
      </c>
      <c r="AA275" s="215">
        <f t="shared" si="344"/>
        <v>0</v>
      </c>
      <c r="AB275" s="248">
        <f t="shared" si="336"/>
        <v>0</v>
      </c>
    </row>
    <row r="276" spans="1:30" s="50" customFormat="1" ht="19.5" hidden="1" customHeight="1" x14ac:dyDescent="0.2">
      <c r="A276" s="59"/>
      <c r="B276" s="51"/>
      <c r="C276" s="76" t="s">
        <v>126</v>
      </c>
      <c r="D276" s="63">
        <v>0.05</v>
      </c>
      <c r="E276" s="96">
        <f t="shared" si="345"/>
        <v>0</v>
      </c>
      <c r="F276" s="96">
        <f t="shared" si="337"/>
        <v>0</v>
      </c>
      <c r="G276" s="96">
        <f t="shared" si="337"/>
        <v>0</v>
      </c>
      <c r="H276" s="96">
        <f t="shared" si="337"/>
        <v>0</v>
      </c>
      <c r="I276" s="96">
        <f t="shared" si="337"/>
        <v>0</v>
      </c>
      <c r="J276" s="96">
        <f t="shared" si="347"/>
        <v>0</v>
      </c>
      <c r="K276" s="96">
        <f t="shared" si="346"/>
        <v>6.075330000000001E-2</v>
      </c>
      <c r="L276" s="217">
        <f t="shared" si="338"/>
        <v>0</v>
      </c>
      <c r="M276" s="217">
        <f t="shared" si="338"/>
        <v>0</v>
      </c>
      <c r="N276" s="217">
        <f t="shared" si="338"/>
        <v>0</v>
      </c>
      <c r="O276" s="217">
        <f t="shared" si="339"/>
        <v>0</v>
      </c>
      <c r="P276" s="215">
        <f t="shared" si="338"/>
        <v>0</v>
      </c>
      <c r="Q276" s="215">
        <f t="shared" si="338"/>
        <v>0</v>
      </c>
      <c r="R276" s="215">
        <f t="shared" si="338"/>
        <v>0</v>
      </c>
      <c r="S276" s="215">
        <f t="shared" si="340"/>
        <v>0</v>
      </c>
      <c r="T276" s="215">
        <f t="shared" si="341"/>
        <v>0</v>
      </c>
      <c r="U276" s="215">
        <f t="shared" si="341"/>
        <v>0</v>
      </c>
      <c r="V276" s="215">
        <f t="shared" si="341"/>
        <v>0</v>
      </c>
      <c r="W276" s="215">
        <f t="shared" si="342"/>
        <v>0</v>
      </c>
      <c r="X276" s="215">
        <f t="shared" si="343"/>
        <v>0</v>
      </c>
      <c r="Y276" s="215">
        <f t="shared" si="343"/>
        <v>0</v>
      </c>
      <c r="Z276" s="215">
        <f t="shared" si="343"/>
        <v>0</v>
      </c>
      <c r="AA276" s="215">
        <f t="shared" si="344"/>
        <v>0</v>
      </c>
      <c r="AB276" s="248">
        <f t="shared" si="336"/>
        <v>0</v>
      </c>
    </row>
    <row r="277" spans="1:30" s="50" customFormat="1" ht="19.5" hidden="1" customHeight="1" x14ac:dyDescent="0.2">
      <c r="A277" s="59"/>
      <c r="B277" s="51"/>
      <c r="C277" s="76" t="s">
        <v>127</v>
      </c>
      <c r="D277" s="63">
        <v>0</v>
      </c>
      <c r="E277" s="96">
        <f t="shared" si="345"/>
        <v>0</v>
      </c>
      <c r="F277" s="96">
        <f t="shared" si="337"/>
        <v>0</v>
      </c>
      <c r="G277" s="96">
        <f t="shared" si="337"/>
        <v>0</v>
      </c>
      <c r="H277" s="96">
        <f t="shared" si="337"/>
        <v>0</v>
      </c>
      <c r="I277" s="96">
        <f t="shared" si="337"/>
        <v>0</v>
      </c>
      <c r="J277" s="96">
        <f t="shared" si="347"/>
        <v>0</v>
      </c>
      <c r="K277" s="96">
        <f t="shared" si="346"/>
        <v>0</v>
      </c>
      <c r="L277" s="217">
        <f t="shared" si="338"/>
        <v>0</v>
      </c>
      <c r="M277" s="217">
        <f t="shared" si="338"/>
        <v>0</v>
      </c>
      <c r="N277" s="217">
        <f t="shared" si="338"/>
        <v>0</v>
      </c>
      <c r="O277" s="217">
        <f t="shared" si="339"/>
        <v>0</v>
      </c>
      <c r="P277" s="215">
        <f t="shared" si="338"/>
        <v>0</v>
      </c>
      <c r="Q277" s="215">
        <f t="shared" si="338"/>
        <v>0</v>
      </c>
      <c r="R277" s="215">
        <f t="shared" si="338"/>
        <v>0</v>
      </c>
      <c r="S277" s="215">
        <f t="shared" si="340"/>
        <v>0</v>
      </c>
      <c r="T277" s="215">
        <f t="shared" si="341"/>
        <v>0</v>
      </c>
      <c r="U277" s="215">
        <f t="shared" si="341"/>
        <v>0</v>
      </c>
      <c r="V277" s="215">
        <f t="shared" si="341"/>
        <v>0</v>
      </c>
      <c r="W277" s="215">
        <f t="shared" si="342"/>
        <v>0</v>
      </c>
      <c r="X277" s="215">
        <f t="shared" si="343"/>
        <v>0</v>
      </c>
      <c r="Y277" s="215">
        <f t="shared" si="343"/>
        <v>0</v>
      </c>
      <c r="Z277" s="215">
        <f t="shared" si="343"/>
        <v>0</v>
      </c>
      <c r="AA277" s="215">
        <f t="shared" si="344"/>
        <v>0</v>
      </c>
      <c r="AB277" s="248">
        <f t="shared" si="336"/>
        <v>0</v>
      </c>
    </row>
    <row r="278" spans="1:30" s="62" customFormat="1" ht="19.5" customHeight="1" x14ac:dyDescent="0.2">
      <c r="A278" s="434">
        <v>28</v>
      </c>
      <c r="B278" s="425" t="s">
        <v>93</v>
      </c>
      <c r="C278" s="426" t="s">
        <v>94</v>
      </c>
      <c r="D278" s="423">
        <f>SUM(D279:D287)</f>
        <v>1</v>
      </c>
      <c r="E278" s="97">
        <f>'1.Danh muc CPHC'!EF39</f>
        <v>4.1980000000000004</v>
      </c>
      <c r="F278" s="97">
        <f>'1.Danh muc CPHC'!EG39</f>
        <v>12.594000000000001</v>
      </c>
      <c r="G278" s="97">
        <f>'1.Danh muc CPHC'!EH39</f>
        <v>8.9</v>
      </c>
      <c r="H278" s="97">
        <f>'1.Danh muc CPHC'!EI39</f>
        <v>8.9</v>
      </c>
      <c r="I278" s="97">
        <f>'1.Danh muc CPHC'!EJ39</f>
        <v>8.9</v>
      </c>
      <c r="J278" s="97">
        <f>'1.Danh muc CPHC'!EK39</f>
        <v>26.700000000000003</v>
      </c>
      <c r="K278" s="97">
        <f>'1.Danh muc CPHC'!EL39</f>
        <v>64.481999999999999</v>
      </c>
      <c r="L278" s="97">
        <v>8.9799389999999999</v>
      </c>
      <c r="M278" s="97">
        <v>8.9799389999999999</v>
      </c>
      <c r="N278" s="97">
        <v>8.9799389999999999</v>
      </c>
      <c r="O278" s="97">
        <f>SUM(L278:N278)</f>
        <v>26.939816999999998</v>
      </c>
      <c r="P278" s="97">
        <v>8.9799389999999999</v>
      </c>
      <c r="Q278" s="97">
        <v>8.9799389999999999</v>
      </c>
      <c r="R278" s="97">
        <v>8.9799389999999999</v>
      </c>
      <c r="S278" s="214">
        <f>SUM(P278:R278)</f>
        <v>26.939816999999998</v>
      </c>
      <c r="T278" s="97">
        <v>8.9799389999999999</v>
      </c>
      <c r="U278" s="97">
        <v>8.9799389999999999</v>
      </c>
      <c r="V278" s="97">
        <v>8.9799389999999999</v>
      </c>
      <c r="W278" s="214">
        <f>SUM(T278:V278)</f>
        <v>26.939816999999998</v>
      </c>
      <c r="X278" s="97">
        <v>8.9799389999999999</v>
      </c>
      <c r="Y278" s="97">
        <v>8.9799389999999999</v>
      </c>
      <c r="Z278" s="97">
        <v>8.9799389999999999</v>
      </c>
      <c r="AA278" s="214">
        <f>SUM(X278:Z278)</f>
        <v>26.939816999999998</v>
      </c>
      <c r="AB278" s="214">
        <f t="shared" si="336"/>
        <v>107.75926799999999</v>
      </c>
      <c r="AD278" s="386"/>
    </row>
    <row r="279" spans="1:30" s="50" customFormat="1" ht="19.5" hidden="1" customHeight="1" x14ac:dyDescent="0.2">
      <c r="A279" s="59"/>
      <c r="B279" s="51"/>
      <c r="C279" s="76" t="s">
        <v>113</v>
      </c>
      <c r="D279" s="63">
        <v>0.25</v>
      </c>
      <c r="E279" s="96">
        <f>E$278*$D279</f>
        <v>1.0495000000000001</v>
      </c>
      <c r="F279" s="96">
        <f t="shared" ref="F279:I287" si="348">F$278*$D279</f>
        <v>3.1485000000000003</v>
      </c>
      <c r="G279" s="96">
        <f t="shared" si="348"/>
        <v>2.2250000000000001</v>
      </c>
      <c r="H279" s="96">
        <f t="shared" si="348"/>
        <v>2.2250000000000001</v>
      </c>
      <c r="I279" s="96">
        <f t="shared" si="348"/>
        <v>2.2250000000000001</v>
      </c>
      <c r="J279" s="96">
        <f>SUM(G279:I279)</f>
        <v>6.6750000000000007</v>
      </c>
      <c r="K279" s="96">
        <f>K$278*$D279</f>
        <v>16.1205</v>
      </c>
      <c r="L279" s="247">
        <f>L$278*$D279</f>
        <v>2.24498475</v>
      </c>
      <c r="M279" s="247">
        <f>M$278*$D279</f>
        <v>2.24498475</v>
      </c>
      <c r="N279" s="247">
        <f t="shared" ref="N279:N287" si="349">N$278*$D279</f>
        <v>2.24498475</v>
      </c>
      <c r="O279" s="217">
        <f t="shared" ref="O279:O287" si="350">SUM(L279:N279)</f>
        <v>6.7349542499999995</v>
      </c>
      <c r="P279" s="215">
        <f>P$278*$D279</f>
        <v>2.24498475</v>
      </c>
      <c r="Q279" s="215">
        <f t="shared" ref="Q279:R287" si="351">Q$278*$D279</f>
        <v>2.24498475</v>
      </c>
      <c r="R279" s="215">
        <f t="shared" si="351"/>
        <v>2.24498475</v>
      </c>
      <c r="S279" s="215">
        <f t="shared" ref="S279:S287" si="352">SUM(P279:R279)</f>
        <v>6.7349542499999995</v>
      </c>
      <c r="T279" s="215">
        <f>T$278*$D279</f>
        <v>2.24498475</v>
      </c>
      <c r="U279" s="215">
        <f t="shared" ref="U279:V287" si="353">U$278*$D279</f>
        <v>2.24498475</v>
      </c>
      <c r="V279" s="215">
        <f t="shared" si="353"/>
        <v>2.24498475</v>
      </c>
      <c r="W279" s="215">
        <f t="shared" ref="W279:W287" si="354">SUM(T279:V279)</f>
        <v>6.7349542499999995</v>
      </c>
      <c r="X279" s="215">
        <f>X$278*$D279</f>
        <v>2.24498475</v>
      </c>
      <c r="Y279" s="215">
        <f t="shared" ref="Y279:Z287" si="355">Y$278*$D279</f>
        <v>2.24498475</v>
      </c>
      <c r="Z279" s="215">
        <f t="shared" si="355"/>
        <v>2.24498475</v>
      </c>
      <c r="AA279" s="215">
        <f t="shared" ref="AA279:AA287" si="356">SUM(X279:Z279)</f>
        <v>6.7349542499999995</v>
      </c>
      <c r="AB279" s="248">
        <f>AA279+W279+S279+O279</f>
        <v>26.939816999999998</v>
      </c>
    </row>
    <row r="280" spans="1:30" s="50" customFormat="1" ht="19.5" hidden="1" customHeight="1" x14ac:dyDescent="0.2">
      <c r="A280" s="59"/>
      <c r="B280" s="51"/>
      <c r="C280" s="76" t="s">
        <v>114</v>
      </c>
      <c r="D280" s="63">
        <v>0.25</v>
      </c>
      <c r="E280" s="96">
        <f t="shared" ref="E280:E287" si="357">E$278*$D280</f>
        <v>1.0495000000000001</v>
      </c>
      <c r="F280" s="96">
        <f t="shared" si="348"/>
        <v>3.1485000000000003</v>
      </c>
      <c r="G280" s="96">
        <f t="shared" si="348"/>
        <v>2.2250000000000001</v>
      </c>
      <c r="H280" s="96">
        <f t="shared" si="348"/>
        <v>2.2250000000000001</v>
      </c>
      <c r="I280" s="96">
        <f t="shared" si="348"/>
        <v>2.2250000000000001</v>
      </c>
      <c r="J280" s="96">
        <f t="shared" ref="J280:J287" si="358">SUM(G280:I280)</f>
        <v>6.6750000000000007</v>
      </c>
      <c r="K280" s="96">
        <f t="shared" ref="K280:M287" si="359">K$278*$D280</f>
        <v>16.1205</v>
      </c>
      <c r="L280" s="247">
        <f t="shared" si="359"/>
        <v>2.24498475</v>
      </c>
      <c r="M280" s="247">
        <f t="shared" si="359"/>
        <v>2.24498475</v>
      </c>
      <c r="N280" s="247">
        <f t="shared" si="349"/>
        <v>2.24498475</v>
      </c>
      <c r="O280" s="217">
        <f t="shared" si="350"/>
        <v>6.7349542499999995</v>
      </c>
      <c r="P280" s="215">
        <f t="shared" ref="P280:P287" si="360">P$278*$D280</f>
        <v>2.24498475</v>
      </c>
      <c r="Q280" s="215">
        <f t="shared" si="351"/>
        <v>2.24498475</v>
      </c>
      <c r="R280" s="215">
        <f t="shared" si="351"/>
        <v>2.24498475</v>
      </c>
      <c r="S280" s="215">
        <f t="shared" si="352"/>
        <v>6.7349542499999995</v>
      </c>
      <c r="T280" s="215">
        <f t="shared" ref="T280:T287" si="361">T$278*$D280</f>
        <v>2.24498475</v>
      </c>
      <c r="U280" s="215">
        <f t="shared" si="353"/>
        <v>2.24498475</v>
      </c>
      <c r="V280" s="215">
        <f t="shared" si="353"/>
        <v>2.24498475</v>
      </c>
      <c r="W280" s="215">
        <f t="shared" si="354"/>
        <v>6.7349542499999995</v>
      </c>
      <c r="X280" s="215">
        <f t="shared" ref="X280:X287" si="362">X$278*$D280</f>
        <v>2.24498475</v>
      </c>
      <c r="Y280" s="215">
        <f t="shared" si="355"/>
        <v>2.24498475</v>
      </c>
      <c r="Z280" s="215">
        <f t="shared" si="355"/>
        <v>2.24498475</v>
      </c>
      <c r="AA280" s="215">
        <f t="shared" si="356"/>
        <v>6.7349542499999995</v>
      </c>
      <c r="AB280" s="248">
        <f t="shared" si="336"/>
        <v>26.939816999999998</v>
      </c>
    </row>
    <row r="281" spans="1:30" s="50" customFormat="1" ht="19.5" hidden="1" customHeight="1" x14ac:dyDescent="0.2">
      <c r="A281" s="59"/>
      <c r="B281" s="51"/>
      <c r="C281" s="76" t="s">
        <v>117</v>
      </c>
      <c r="D281" s="63">
        <v>0.15</v>
      </c>
      <c r="E281" s="96">
        <f t="shared" si="357"/>
        <v>0.62970000000000004</v>
      </c>
      <c r="F281" s="96">
        <f t="shared" si="348"/>
        <v>1.8891</v>
      </c>
      <c r="G281" s="96">
        <f t="shared" si="348"/>
        <v>1.335</v>
      </c>
      <c r="H281" s="96">
        <f t="shared" si="348"/>
        <v>1.335</v>
      </c>
      <c r="I281" s="96">
        <f t="shared" si="348"/>
        <v>1.335</v>
      </c>
      <c r="J281" s="96">
        <f t="shared" si="358"/>
        <v>4.0049999999999999</v>
      </c>
      <c r="K281" s="96">
        <f t="shared" si="359"/>
        <v>9.6722999999999999</v>
      </c>
      <c r="L281" s="247">
        <f t="shared" si="359"/>
        <v>1.3469908499999999</v>
      </c>
      <c r="M281" s="247">
        <f t="shared" si="359"/>
        <v>1.3469908499999999</v>
      </c>
      <c r="N281" s="247">
        <f t="shared" si="349"/>
        <v>1.3469908499999999</v>
      </c>
      <c r="O281" s="217">
        <f t="shared" si="350"/>
        <v>4.0409725499999993</v>
      </c>
      <c r="P281" s="215">
        <f t="shared" si="360"/>
        <v>1.3469908499999999</v>
      </c>
      <c r="Q281" s="215">
        <f t="shared" si="351"/>
        <v>1.3469908499999999</v>
      </c>
      <c r="R281" s="215">
        <f t="shared" si="351"/>
        <v>1.3469908499999999</v>
      </c>
      <c r="S281" s="215">
        <f t="shared" si="352"/>
        <v>4.0409725499999993</v>
      </c>
      <c r="T281" s="215">
        <f t="shared" si="361"/>
        <v>1.3469908499999999</v>
      </c>
      <c r="U281" s="215">
        <f t="shared" si="353"/>
        <v>1.3469908499999999</v>
      </c>
      <c r="V281" s="215">
        <f t="shared" si="353"/>
        <v>1.3469908499999999</v>
      </c>
      <c r="W281" s="215">
        <f t="shared" si="354"/>
        <v>4.0409725499999993</v>
      </c>
      <c r="X281" s="215">
        <f t="shared" si="362"/>
        <v>1.3469908499999999</v>
      </c>
      <c r="Y281" s="215">
        <f t="shared" si="355"/>
        <v>1.3469908499999999</v>
      </c>
      <c r="Z281" s="215">
        <f t="shared" si="355"/>
        <v>1.3469908499999999</v>
      </c>
      <c r="AA281" s="215">
        <f t="shared" si="356"/>
        <v>4.0409725499999993</v>
      </c>
      <c r="AB281" s="248">
        <f t="shared" si="336"/>
        <v>16.163890199999997</v>
      </c>
    </row>
    <row r="282" spans="1:30" s="50" customFormat="1" ht="19.5" hidden="1" customHeight="1" x14ac:dyDescent="0.2">
      <c r="A282" s="59"/>
      <c r="B282" s="51"/>
      <c r="C282" s="76" t="s">
        <v>118</v>
      </c>
      <c r="D282" s="63">
        <v>0.15</v>
      </c>
      <c r="E282" s="96">
        <f t="shared" si="357"/>
        <v>0.62970000000000004</v>
      </c>
      <c r="F282" s="96">
        <f t="shared" si="348"/>
        <v>1.8891</v>
      </c>
      <c r="G282" s="96">
        <f t="shared" si="348"/>
        <v>1.335</v>
      </c>
      <c r="H282" s="96">
        <f t="shared" si="348"/>
        <v>1.335</v>
      </c>
      <c r="I282" s="96">
        <f t="shared" si="348"/>
        <v>1.335</v>
      </c>
      <c r="J282" s="96">
        <f t="shared" si="358"/>
        <v>4.0049999999999999</v>
      </c>
      <c r="K282" s="96">
        <f t="shared" si="359"/>
        <v>9.6722999999999999</v>
      </c>
      <c r="L282" s="247">
        <f t="shared" si="359"/>
        <v>1.3469908499999999</v>
      </c>
      <c r="M282" s="247">
        <f t="shared" si="359"/>
        <v>1.3469908499999999</v>
      </c>
      <c r="N282" s="247">
        <f t="shared" si="349"/>
        <v>1.3469908499999999</v>
      </c>
      <c r="O282" s="217">
        <f t="shared" si="350"/>
        <v>4.0409725499999993</v>
      </c>
      <c r="P282" s="215">
        <f t="shared" si="360"/>
        <v>1.3469908499999999</v>
      </c>
      <c r="Q282" s="215">
        <f t="shared" si="351"/>
        <v>1.3469908499999999</v>
      </c>
      <c r="R282" s="215">
        <f t="shared" si="351"/>
        <v>1.3469908499999999</v>
      </c>
      <c r="S282" s="215">
        <f t="shared" si="352"/>
        <v>4.0409725499999993</v>
      </c>
      <c r="T282" s="215">
        <f t="shared" si="361"/>
        <v>1.3469908499999999</v>
      </c>
      <c r="U282" s="215">
        <f t="shared" si="353"/>
        <v>1.3469908499999999</v>
      </c>
      <c r="V282" s="215">
        <f t="shared" si="353"/>
        <v>1.3469908499999999</v>
      </c>
      <c r="W282" s="215">
        <f t="shared" si="354"/>
        <v>4.0409725499999993</v>
      </c>
      <c r="X282" s="215">
        <f t="shared" si="362"/>
        <v>1.3469908499999999</v>
      </c>
      <c r="Y282" s="215">
        <f t="shared" si="355"/>
        <v>1.3469908499999999</v>
      </c>
      <c r="Z282" s="215">
        <f t="shared" si="355"/>
        <v>1.3469908499999999</v>
      </c>
      <c r="AA282" s="215">
        <f t="shared" si="356"/>
        <v>4.0409725499999993</v>
      </c>
      <c r="AB282" s="248">
        <f t="shared" si="336"/>
        <v>16.163890199999997</v>
      </c>
    </row>
    <row r="283" spans="1:30" s="50" customFormat="1" ht="19.5" hidden="1" customHeight="1" x14ac:dyDescent="0.2">
      <c r="A283" s="59"/>
      <c r="B283" s="51"/>
      <c r="C283" s="76" t="s">
        <v>121</v>
      </c>
      <c r="D283" s="63">
        <v>0</v>
      </c>
      <c r="E283" s="96">
        <f t="shared" si="357"/>
        <v>0</v>
      </c>
      <c r="F283" s="96">
        <f t="shared" si="348"/>
        <v>0</v>
      </c>
      <c r="G283" s="96">
        <f t="shared" si="348"/>
        <v>0</v>
      </c>
      <c r="H283" s="96">
        <f t="shared" si="348"/>
        <v>0</v>
      </c>
      <c r="I283" s="96">
        <f t="shared" si="348"/>
        <v>0</v>
      </c>
      <c r="J283" s="96">
        <f t="shared" si="358"/>
        <v>0</v>
      </c>
      <c r="K283" s="96">
        <f t="shared" si="359"/>
        <v>0</v>
      </c>
      <c r="L283" s="247">
        <f t="shared" si="359"/>
        <v>0</v>
      </c>
      <c r="M283" s="247">
        <f t="shared" si="359"/>
        <v>0</v>
      </c>
      <c r="N283" s="247">
        <f t="shared" si="349"/>
        <v>0</v>
      </c>
      <c r="O283" s="217">
        <f t="shared" si="350"/>
        <v>0</v>
      </c>
      <c r="P283" s="215">
        <f t="shared" si="360"/>
        <v>0</v>
      </c>
      <c r="Q283" s="215">
        <f t="shared" si="351"/>
        <v>0</v>
      </c>
      <c r="R283" s="215">
        <f t="shared" si="351"/>
        <v>0</v>
      </c>
      <c r="S283" s="215">
        <f t="shared" si="352"/>
        <v>0</v>
      </c>
      <c r="T283" s="215">
        <f t="shared" si="361"/>
        <v>0</v>
      </c>
      <c r="U283" s="215">
        <f t="shared" si="353"/>
        <v>0</v>
      </c>
      <c r="V283" s="215">
        <f t="shared" si="353"/>
        <v>0</v>
      </c>
      <c r="W283" s="215">
        <f t="shared" si="354"/>
        <v>0</v>
      </c>
      <c r="X283" s="215">
        <f t="shared" si="362"/>
        <v>0</v>
      </c>
      <c r="Y283" s="215">
        <f t="shared" si="355"/>
        <v>0</v>
      </c>
      <c r="Z283" s="215">
        <f t="shared" si="355"/>
        <v>0</v>
      </c>
      <c r="AA283" s="215">
        <f t="shared" si="356"/>
        <v>0</v>
      </c>
      <c r="AB283" s="248">
        <f t="shared" si="336"/>
        <v>0</v>
      </c>
    </row>
    <row r="284" spans="1:30" s="50" customFormat="1" ht="19.5" hidden="1" customHeight="1" x14ac:dyDescent="0.2">
      <c r="A284" s="59"/>
      <c r="B284" s="51"/>
      <c r="C284" s="76" t="s">
        <v>122</v>
      </c>
      <c r="D284" s="63">
        <v>0</v>
      </c>
      <c r="E284" s="96">
        <f t="shared" si="357"/>
        <v>0</v>
      </c>
      <c r="F284" s="96">
        <f t="shared" si="348"/>
        <v>0</v>
      </c>
      <c r="G284" s="96">
        <f t="shared" si="348"/>
        <v>0</v>
      </c>
      <c r="H284" s="96">
        <f t="shared" si="348"/>
        <v>0</v>
      </c>
      <c r="I284" s="96">
        <f t="shared" si="348"/>
        <v>0</v>
      </c>
      <c r="J284" s="96">
        <f t="shared" si="358"/>
        <v>0</v>
      </c>
      <c r="K284" s="96">
        <f t="shared" si="359"/>
        <v>0</v>
      </c>
      <c r="L284" s="247">
        <f t="shared" si="359"/>
        <v>0</v>
      </c>
      <c r="M284" s="247">
        <f t="shared" si="359"/>
        <v>0</v>
      </c>
      <c r="N284" s="247">
        <f t="shared" si="349"/>
        <v>0</v>
      </c>
      <c r="O284" s="217">
        <f t="shared" si="350"/>
        <v>0</v>
      </c>
      <c r="P284" s="215">
        <f t="shared" si="360"/>
        <v>0</v>
      </c>
      <c r="Q284" s="215">
        <f t="shared" si="351"/>
        <v>0</v>
      </c>
      <c r="R284" s="215">
        <f t="shared" si="351"/>
        <v>0</v>
      </c>
      <c r="S284" s="215">
        <f t="shared" si="352"/>
        <v>0</v>
      </c>
      <c r="T284" s="215">
        <f t="shared" si="361"/>
        <v>0</v>
      </c>
      <c r="U284" s="215">
        <f t="shared" si="353"/>
        <v>0</v>
      </c>
      <c r="V284" s="215">
        <f t="shared" si="353"/>
        <v>0</v>
      </c>
      <c r="W284" s="215">
        <f t="shared" si="354"/>
        <v>0</v>
      </c>
      <c r="X284" s="215">
        <f t="shared" si="362"/>
        <v>0</v>
      </c>
      <c r="Y284" s="215">
        <f t="shared" si="355"/>
        <v>0</v>
      </c>
      <c r="Z284" s="215">
        <f t="shared" si="355"/>
        <v>0</v>
      </c>
      <c r="AA284" s="215">
        <f t="shared" si="356"/>
        <v>0</v>
      </c>
      <c r="AB284" s="248">
        <f t="shared" si="336"/>
        <v>0</v>
      </c>
    </row>
    <row r="285" spans="1:30" s="50" customFormat="1" ht="19.5" hidden="1" customHeight="1" x14ac:dyDescent="0.2">
      <c r="A285" s="59"/>
      <c r="B285" s="51"/>
      <c r="C285" s="76" t="s">
        <v>125</v>
      </c>
      <c r="D285" s="63">
        <v>0.15</v>
      </c>
      <c r="E285" s="96">
        <f t="shared" si="357"/>
        <v>0.62970000000000004</v>
      </c>
      <c r="F285" s="96">
        <f t="shared" si="348"/>
        <v>1.8891</v>
      </c>
      <c r="G285" s="96">
        <f t="shared" si="348"/>
        <v>1.335</v>
      </c>
      <c r="H285" s="96">
        <f t="shared" si="348"/>
        <v>1.335</v>
      </c>
      <c r="I285" s="96">
        <f t="shared" si="348"/>
        <v>1.335</v>
      </c>
      <c r="J285" s="96">
        <f t="shared" si="358"/>
        <v>4.0049999999999999</v>
      </c>
      <c r="K285" s="96">
        <f t="shared" si="359"/>
        <v>9.6722999999999999</v>
      </c>
      <c r="L285" s="247">
        <f t="shared" si="359"/>
        <v>1.3469908499999999</v>
      </c>
      <c r="M285" s="247">
        <f t="shared" si="359"/>
        <v>1.3469908499999999</v>
      </c>
      <c r="N285" s="247">
        <f t="shared" si="349"/>
        <v>1.3469908499999999</v>
      </c>
      <c r="O285" s="217">
        <f t="shared" si="350"/>
        <v>4.0409725499999993</v>
      </c>
      <c r="P285" s="215">
        <f t="shared" si="360"/>
        <v>1.3469908499999999</v>
      </c>
      <c r="Q285" s="215">
        <f t="shared" si="351"/>
        <v>1.3469908499999999</v>
      </c>
      <c r="R285" s="215">
        <f t="shared" si="351"/>
        <v>1.3469908499999999</v>
      </c>
      <c r="S285" s="215">
        <f t="shared" si="352"/>
        <v>4.0409725499999993</v>
      </c>
      <c r="T285" s="215">
        <f t="shared" si="361"/>
        <v>1.3469908499999999</v>
      </c>
      <c r="U285" s="215">
        <f t="shared" si="353"/>
        <v>1.3469908499999999</v>
      </c>
      <c r="V285" s="215">
        <f t="shared" si="353"/>
        <v>1.3469908499999999</v>
      </c>
      <c r="W285" s="215">
        <f t="shared" si="354"/>
        <v>4.0409725499999993</v>
      </c>
      <c r="X285" s="215">
        <f t="shared" si="362"/>
        <v>1.3469908499999999</v>
      </c>
      <c r="Y285" s="215">
        <f t="shared" si="355"/>
        <v>1.3469908499999999</v>
      </c>
      <c r="Z285" s="215">
        <f t="shared" si="355"/>
        <v>1.3469908499999999</v>
      </c>
      <c r="AA285" s="215">
        <f t="shared" si="356"/>
        <v>4.0409725499999993</v>
      </c>
      <c r="AB285" s="248">
        <f t="shared" si="336"/>
        <v>16.163890199999997</v>
      </c>
    </row>
    <row r="286" spans="1:30" s="50" customFormat="1" ht="19.5" hidden="1" customHeight="1" x14ac:dyDescent="0.2">
      <c r="A286" s="59"/>
      <c r="B286" s="51"/>
      <c r="C286" s="76" t="s">
        <v>126</v>
      </c>
      <c r="D286" s="63">
        <v>0.05</v>
      </c>
      <c r="E286" s="96">
        <f t="shared" si="357"/>
        <v>0.20990000000000003</v>
      </c>
      <c r="F286" s="96">
        <f t="shared" si="348"/>
        <v>0.62970000000000015</v>
      </c>
      <c r="G286" s="96">
        <f t="shared" si="348"/>
        <v>0.44500000000000006</v>
      </c>
      <c r="H286" s="96">
        <f t="shared" si="348"/>
        <v>0.44500000000000006</v>
      </c>
      <c r="I286" s="96">
        <f t="shared" si="348"/>
        <v>0.44500000000000006</v>
      </c>
      <c r="J286" s="96">
        <f t="shared" si="358"/>
        <v>1.3350000000000002</v>
      </c>
      <c r="K286" s="96">
        <f t="shared" si="359"/>
        <v>3.2241</v>
      </c>
      <c r="L286" s="247">
        <f t="shared" si="359"/>
        <v>0.44899695000000001</v>
      </c>
      <c r="M286" s="247">
        <f t="shared" si="359"/>
        <v>0.44899695000000001</v>
      </c>
      <c r="N286" s="247">
        <f t="shared" si="349"/>
        <v>0.44899695000000001</v>
      </c>
      <c r="O286" s="217">
        <f t="shared" si="350"/>
        <v>1.3469908500000001</v>
      </c>
      <c r="P286" s="215">
        <f t="shared" si="360"/>
        <v>0.44899695000000001</v>
      </c>
      <c r="Q286" s="215">
        <f t="shared" si="351"/>
        <v>0.44899695000000001</v>
      </c>
      <c r="R286" s="215">
        <f t="shared" si="351"/>
        <v>0.44899695000000001</v>
      </c>
      <c r="S286" s="215">
        <f t="shared" si="352"/>
        <v>1.3469908500000001</v>
      </c>
      <c r="T286" s="215">
        <f t="shared" si="361"/>
        <v>0.44899695000000001</v>
      </c>
      <c r="U286" s="215">
        <f t="shared" si="353"/>
        <v>0.44899695000000001</v>
      </c>
      <c r="V286" s="215">
        <f t="shared" si="353"/>
        <v>0.44899695000000001</v>
      </c>
      <c r="W286" s="215">
        <f t="shared" si="354"/>
        <v>1.3469908500000001</v>
      </c>
      <c r="X286" s="215">
        <f t="shared" si="362"/>
        <v>0.44899695000000001</v>
      </c>
      <c r="Y286" s="215">
        <f t="shared" si="355"/>
        <v>0.44899695000000001</v>
      </c>
      <c r="Z286" s="215">
        <f t="shared" si="355"/>
        <v>0.44899695000000001</v>
      </c>
      <c r="AA286" s="215">
        <f t="shared" si="356"/>
        <v>1.3469908500000001</v>
      </c>
      <c r="AB286" s="248">
        <f t="shared" si="336"/>
        <v>5.3879634000000003</v>
      </c>
    </row>
    <row r="287" spans="1:30" s="50" customFormat="1" ht="19.5" hidden="1" customHeight="1" x14ac:dyDescent="0.2">
      <c r="A287" s="59"/>
      <c r="B287" s="51"/>
      <c r="C287" s="76" t="s">
        <v>127</v>
      </c>
      <c r="D287" s="63">
        <v>0</v>
      </c>
      <c r="E287" s="96">
        <f t="shared" si="357"/>
        <v>0</v>
      </c>
      <c r="F287" s="96">
        <f t="shared" si="348"/>
        <v>0</v>
      </c>
      <c r="G287" s="96">
        <f t="shared" si="348"/>
        <v>0</v>
      </c>
      <c r="H287" s="96">
        <f t="shared" si="348"/>
        <v>0</v>
      </c>
      <c r="I287" s="96">
        <f t="shared" si="348"/>
        <v>0</v>
      </c>
      <c r="J287" s="96">
        <f t="shared" si="358"/>
        <v>0</v>
      </c>
      <c r="K287" s="96">
        <f t="shared" si="359"/>
        <v>0</v>
      </c>
      <c r="L287" s="247">
        <f t="shared" si="359"/>
        <v>0</v>
      </c>
      <c r="M287" s="247">
        <f t="shared" si="359"/>
        <v>0</v>
      </c>
      <c r="N287" s="247">
        <f t="shared" si="349"/>
        <v>0</v>
      </c>
      <c r="O287" s="217">
        <f t="shared" si="350"/>
        <v>0</v>
      </c>
      <c r="P287" s="215">
        <f t="shared" si="360"/>
        <v>0</v>
      </c>
      <c r="Q287" s="215">
        <f t="shared" si="351"/>
        <v>0</v>
      </c>
      <c r="R287" s="215">
        <f t="shared" si="351"/>
        <v>0</v>
      </c>
      <c r="S287" s="215">
        <f t="shared" si="352"/>
        <v>0</v>
      </c>
      <c r="T287" s="215">
        <f t="shared" si="361"/>
        <v>0</v>
      </c>
      <c r="U287" s="215">
        <f t="shared" si="353"/>
        <v>0</v>
      </c>
      <c r="V287" s="215">
        <f t="shared" si="353"/>
        <v>0</v>
      </c>
      <c r="W287" s="215">
        <f t="shared" si="354"/>
        <v>0</v>
      </c>
      <c r="X287" s="215">
        <f t="shared" si="362"/>
        <v>0</v>
      </c>
      <c r="Y287" s="215">
        <f t="shared" si="355"/>
        <v>0</v>
      </c>
      <c r="Z287" s="215">
        <f t="shared" si="355"/>
        <v>0</v>
      </c>
      <c r="AA287" s="215">
        <f t="shared" si="356"/>
        <v>0</v>
      </c>
      <c r="AB287" s="248">
        <f t="shared" si="336"/>
        <v>0</v>
      </c>
    </row>
    <row r="288" spans="1:30" s="50" customFormat="1" ht="19.5" customHeight="1" x14ac:dyDescent="0.2">
      <c r="A288" s="414" t="s">
        <v>95</v>
      </c>
      <c r="B288" s="415"/>
      <c r="C288" s="416" t="s">
        <v>96</v>
      </c>
      <c r="D288" s="446"/>
      <c r="E288" s="259">
        <f>E289+E299</f>
        <v>0</v>
      </c>
      <c r="F288" s="259">
        <f t="shared" ref="F288:J288" si="363">F289+F299</f>
        <v>0</v>
      </c>
      <c r="G288" s="259">
        <f t="shared" si="363"/>
        <v>0</v>
      </c>
      <c r="H288" s="259">
        <f t="shared" si="363"/>
        <v>0</v>
      </c>
      <c r="I288" s="259">
        <f t="shared" si="363"/>
        <v>0</v>
      </c>
      <c r="J288" s="259">
        <f t="shared" si="363"/>
        <v>0</v>
      </c>
      <c r="K288" s="259">
        <f t="shared" ref="K288:O288" si="364">K289+K299</f>
        <v>0</v>
      </c>
      <c r="L288" s="251">
        <f t="shared" si="364"/>
        <v>0</v>
      </c>
      <c r="M288" s="251">
        <f>M289+M299</f>
        <v>0</v>
      </c>
      <c r="N288" s="251">
        <f t="shared" si="364"/>
        <v>0</v>
      </c>
      <c r="O288" s="251">
        <f t="shared" si="364"/>
        <v>0</v>
      </c>
      <c r="P288" s="251">
        <f t="shared" ref="P288:R288" si="365">P289+P299</f>
        <v>0</v>
      </c>
      <c r="Q288" s="251">
        <f t="shared" si="365"/>
        <v>0</v>
      </c>
      <c r="R288" s="251">
        <f t="shared" si="365"/>
        <v>0</v>
      </c>
      <c r="S288" s="251">
        <f t="shared" ref="S288:V288" si="366">S289+S299</f>
        <v>0</v>
      </c>
      <c r="T288" s="251">
        <f t="shared" si="366"/>
        <v>0</v>
      </c>
      <c r="U288" s="251">
        <f t="shared" si="366"/>
        <v>0</v>
      </c>
      <c r="V288" s="251">
        <f t="shared" si="366"/>
        <v>0</v>
      </c>
      <c r="W288" s="251">
        <f t="shared" ref="W288:Z288" si="367">W289+W299</f>
        <v>0</v>
      </c>
      <c r="X288" s="251">
        <f t="shared" si="367"/>
        <v>0</v>
      </c>
      <c r="Y288" s="251">
        <f t="shared" si="367"/>
        <v>0</v>
      </c>
      <c r="Z288" s="251">
        <f t="shared" si="367"/>
        <v>0</v>
      </c>
      <c r="AA288" s="251">
        <f t="shared" ref="AA288" si="368">AA289+AA299</f>
        <v>0</v>
      </c>
      <c r="AB288" s="251">
        <f t="shared" si="336"/>
        <v>0</v>
      </c>
    </row>
    <row r="289" spans="1:30" s="62" customFormat="1" ht="19.5" customHeight="1" x14ac:dyDescent="0.2">
      <c r="A289" s="434">
        <v>29</v>
      </c>
      <c r="B289" s="425" t="s">
        <v>97</v>
      </c>
      <c r="C289" s="426" t="s">
        <v>98</v>
      </c>
      <c r="D289" s="423">
        <f>SUM(D290:D298)</f>
        <v>1</v>
      </c>
      <c r="E289" s="97">
        <f>'1.Danh muc CPHC'!EF41</f>
        <v>0</v>
      </c>
      <c r="F289" s="97">
        <f>'1.Danh muc CPHC'!EG41</f>
        <v>0</v>
      </c>
      <c r="G289" s="97">
        <f>'1.Danh muc CPHC'!EH41</f>
        <v>0</v>
      </c>
      <c r="H289" s="97">
        <f>'1.Danh muc CPHC'!EI41</f>
        <v>0</v>
      </c>
      <c r="I289" s="97">
        <f>'1.Danh muc CPHC'!EJ41</f>
        <v>0</v>
      </c>
      <c r="J289" s="97">
        <f>'1.Danh muc CPHC'!EK41</f>
        <v>0</v>
      </c>
      <c r="K289" s="97">
        <f>'1.Danh muc CPHC'!EL41</f>
        <v>0</v>
      </c>
      <c r="L289" s="97">
        <v>0</v>
      </c>
      <c r="M289" s="97">
        <v>0</v>
      </c>
      <c r="N289" s="97">
        <v>0</v>
      </c>
      <c r="O289" s="97">
        <f>SUM(L289:N289)</f>
        <v>0</v>
      </c>
      <c r="P289" s="97">
        <v>0</v>
      </c>
      <c r="Q289" s="97">
        <v>0</v>
      </c>
      <c r="R289" s="97">
        <v>0</v>
      </c>
      <c r="S289" s="214">
        <f>SUM(P289:R289)</f>
        <v>0</v>
      </c>
      <c r="T289" s="97">
        <v>0</v>
      </c>
      <c r="U289" s="214">
        <v>0</v>
      </c>
      <c r="V289" s="214">
        <v>0</v>
      </c>
      <c r="W289" s="214">
        <f>SUM(T289:V289)</f>
        <v>0</v>
      </c>
      <c r="X289" s="214">
        <v>0</v>
      </c>
      <c r="Y289" s="214">
        <v>0</v>
      </c>
      <c r="Z289" s="214">
        <v>0</v>
      </c>
      <c r="AA289" s="214">
        <f>SUM(X289:Z289)</f>
        <v>0</v>
      </c>
      <c r="AB289" s="214">
        <f t="shared" si="336"/>
        <v>0</v>
      </c>
      <c r="AD289" s="386"/>
    </row>
    <row r="290" spans="1:30" s="50" customFormat="1" ht="19.5" hidden="1" customHeight="1" x14ac:dyDescent="0.2">
      <c r="A290" s="59"/>
      <c r="B290" s="51"/>
      <c r="C290" s="76" t="s">
        <v>113</v>
      </c>
      <c r="D290" s="63">
        <v>0.25</v>
      </c>
      <c r="E290" s="96">
        <f t="shared" ref="E290:T298" si="369">E$289*$D290</f>
        <v>0</v>
      </c>
      <c r="F290" s="96">
        <f t="shared" si="369"/>
        <v>0</v>
      </c>
      <c r="G290" s="96">
        <f t="shared" si="369"/>
        <v>0</v>
      </c>
      <c r="H290" s="96">
        <f t="shared" si="369"/>
        <v>0</v>
      </c>
      <c r="I290" s="96">
        <f t="shared" si="369"/>
        <v>0</v>
      </c>
      <c r="J290" s="96">
        <f t="shared" si="347"/>
        <v>0</v>
      </c>
      <c r="K290" s="96">
        <f t="shared" si="369"/>
        <v>0</v>
      </c>
      <c r="L290" s="247">
        <f t="shared" si="369"/>
        <v>0</v>
      </c>
      <c r="M290" s="217">
        <f>M$289*$D290</f>
        <v>0</v>
      </c>
      <c r="N290" s="217">
        <f t="shared" si="369"/>
        <v>0</v>
      </c>
      <c r="O290" s="217">
        <f t="shared" ref="O290:O298" si="370">SUM(L290:N290)</f>
        <v>0</v>
      </c>
      <c r="P290" s="215">
        <f t="shared" si="369"/>
        <v>0</v>
      </c>
      <c r="Q290" s="215">
        <f t="shared" si="369"/>
        <v>0</v>
      </c>
      <c r="R290" s="215">
        <f t="shared" si="369"/>
        <v>0</v>
      </c>
      <c r="S290" s="215">
        <f t="shared" ref="S290:S298" si="371">SUM(P290:R290)</f>
        <v>0</v>
      </c>
      <c r="T290" s="215">
        <f t="shared" si="369"/>
        <v>0</v>
      </c>
      <c r="U290" s="215">
        <f t="shared" ref="T290:V298" si="372">U$289*$D290</f>
        <v>0</v>
      </c>
      <c r="V290" s="215">
        <f t="shared" si="372"/>
        <v>0</v>
      </c>
      <c r="W290" s="215">
        <f t="shared" ref="W290:W298" si="373">SUM(T290:V290)</f>
        <v>0</v>
      </c>
      <c r="X290" s="215">
        <f t="shared" ref="X290:Z298" si="374">X$289*$D290</f>
        <v>0</v>
      </c>
      <c r="Y290" s="215">
        <f t="shared" si="374"/>
        <v>0</v>
      </c>
      <c r="Z290" s="215">
        <f t="shared" si="374"/>
        <v>0</v>
      </c>
      <c r="AA290" s="215">
        <f t="shared" ref="AA290:AA298" si="375">SUM(X290:Z290)</f>
        <v>0</v>
      </c>
      <c r="AB290" s="248">
        <f t="shared" si="336"/>
        <v>0</v>
      </c>
    </row>
    <row r="291" spans="1:30" s="50" customFormat="1" ht="19.5" hidden="1" customHeight="1" x14ac:dyDescent="0.2">
      <c r="A291" s="59"/>
      <c r="B291" s="51"/>
      <c r="C291" s="76" t="s">
        <v>114</v>
      </c>
      <c r="D291" s="63">
        <v>0.25</v>
      </c>
      <c r="E291" s="96">
        <f t="shared" si="369"/>
        <v>0</v>
      </c>
      <c r="F291" s="96">
        <f t="shared" si="369"/>
        <v>0</v>
      </c>
      <c r="G291" s="96">
        <f t="shared" si="369"/>
        <v>0</v>
      </c>
      <c r="H291" s="96">
        <f t="shared" si="369"/>
        <v>0</v>
      </c>
      <c r="I291" s="96">
        <f t="shared" si="369"/>
        <v>0</v>
      </c>
      <c r="J291" s="96">
        <f t="shared" si="347"/>
        <v>0</v>
      </c>
      <c r="K291" s="96">
        <f t="shared" si="369"/>
        <v>0</v>
      </c>
      <c r="L291" s="247">
        <f t="shared" si="369"/>
        <v>0</v>
      </c>
      <c r="M291" s="217">
        <f t="shared" si="369"/>
        <v>0</v>
      </c>
      <c r="N291" s="217">
        <f t="shared" si="369"/>
        <v>0</v>
      </c>
      <c r="O291" s="217">
        <f t="shared" si="370"/>
        <v>0</v>
      </c>
      <c r="P291" s="215">
        <f t="shared" si="369"/>
        <v>0</v>
      </c>
      <c r="Q291" s="215">
        <f t="shared" si="369"/>
        <v>0</v>
      </c>
      <c r="R291" s="215">
        <f t="shared" si="369"/>
        <v>0</v>
      </c>
      <c r="S291" s="215">
        <f t="shared" si="371"/>
        <v>0</v>
      </c>
      <c r="T291" s="215">
        <f t="shared" si="372"/>
        <v>0</v>
      </c>
      <c r="U291" s="215">
        <f t="shared" si="372"/>
        <v>0</v>
      </c>
      <c r="V291" s="215">
        <f t="shared" si="372"/>
        <v>0</v>
      </c>
      <c r="W291" s="215">
        <f t="shared" si="373"/>
        <v>0</v>
      </c>
      <c r="X291" s="215">
        <f t="shared" si="374"/>
        <v>0</v>
      </c>
      <c r="Y291" s="215">
        <f t="shared" si="374"/>
        <v>0</v>
      </c>
      <c r="Z291" s="215">
        <f t="shared" si="374"/>
        <v>0</v>
      </c>
      <c r="AA291" s="215">
        <f t="shared" si="375"/>
        <v>0</v>
      </c>
      <c r="AB291" s="248">
        <f t="shared" si="336"/>
        <v>0</v>
      </c>
    </row>
    <row r="292" spans="1:30" s="50" customFormat="1" ht="19.5" hidden="1" customHeight="1" x14ac:dyDescent="0.2">
      <c r="A292" s="59"/>
      <c r="B292" s="51"/>
      <c r="C292" s="76" t="s">
        <v>117</v>
      </c>
      <c r="D292" s="63">
        <v>0.15</v>
      </c>
      <c r="E292" s="96">
        <f t="shared" si="369"/>
        <v>0</v>
      </c>
      <c r="F292" s="96">
        <f t="shared" si="369"/>
        <v>0</v>
      </c>
      <c r="G292" s="96">
        <f t="shared" si="369"/>
        <v>0</v>
      </c>
      <c r="H292" s="96">
        <f t="shared" si="369"/>
        <v>0</v>
      </c>
      <c r="I292" s="96">
        <f t="shared" si="369"/>
        <v>0</v>
      </c>
      <c r="J292" s="96">
        <f t="shared" si="347"/>
        <v>0</v>
      </c>
      <c r="K292" s="96">
        <f t="shared" si="369"/>
        <v>0</v>
      </c>
      <c r="L292" s="247">
        <f t="shared" si="369"/>
        <v>0</v>
      </c>
      <c r="M292" s="217">
        <f t="shared" si="369"/>
        <v>0</v>
      </c>
      <c r="N292" s="217">
        <f t="shared" si="369"/>
        <v>0</v>
      </c>
      <c r="O292" s="217">
        <f t="shared" si="370"/>
        <v>0</v>
      </c>
      <c r="P292" s="215">
        <f t="shared" si="369"/>
        <v>0</v>
      </c>
      <c r="Q292" s="215">
        <f t="shared" si="369"/>
        <v>0</v>
      </c>
      <c r="R292" s="215">
        <f t="shared" si="369"/>
        <v>0</v>
      </c>
      <c r="S292" s="215">
        <f t="shared" si="371"/>
        <v>0</v>
      </c>
      <c r="T292" s="215">
        <f t="shared" si="372"/>
        <v>0</v>
      </c>
      <c r="U292" s="215">
        <f t="shared" si="372"/>
        <v>0</v>
      </c>
      <c r="V292" s="215">
        <f t="shared" si="372"/>
        <v>0</v>
      </c>
      <c r="W292" s="215">
        <f t="shared" si="373"/>
        <v>0</v>
      </c>
      <c r="X292" s="215">
        <f t="shared" si="374"/>
        <v>0</v>
      </c>
      <c r="Y292" s="215">
        <f t="shared" si="374"/>
        <v>0</v>
      </c>
      <c r="Z292" s="215">
        <f t="shared" si="374"/>
        <v>0</v>
      </c>
      <c r="AA292" s="215">
        <f t="shared" si="375"/>
        <v>0</v>
      </c>
      <c r="AB292" s="248">
        <f t="shared" si="336"/>
        <v>0</v>
      </c>
    </row>
    <row r="293" spans="1:30" s="50" customFormat="1" ht="19.5" hidden="1" customHeight="1" x14ac:dyDescent="0.2">
      <c r="A293" s="59"/>
      <c r="B293" s="51"/>
      <c r="C293" s="76" t="s">
        <v>118</v>
      </c>
      <c r="D293" s="63">
        <v>0.15</v>
      </c>
      <c r="E293" s="96">
        <f t="shared" si="369"/>
        <v>0</v>
      </c>
      <c r="F293" s="96">
        <f t="shared" si="369"/>
        <v>0</v>
      </c>
      <c r="G293" s="96">
        <f t="shared" si="369"/>
        <v>0</v>
      </c>
      <c r="H293" s="96">
        <f t="shared" si="369"/>
        <v>0</v>
      </c>
      <c r="I293" s="96">
        <f t="shared" si="369"/>
        <v>0</v>
      </c>
      <c r="J293" s="96">
        <f t="shared" si="347"/>
        <v>0</v>
      </c>
      <c r="K293" s="96">
        <f t="shared" si="369"/>
        <v>0</v>
      </c>
      <c r="L293" s="247">
        <f t="shared" si="369"/>
        <v>0</v>
      </c>
      <c r="M293" s="217">
        <f t="shared" si="369"/>
        <v>0</v>
      </c>
      <c r="N293" s="217">
        <f t="shared" si="369"/>
        <v>0</v>
      </c>
      <c r="O293" s="217">
        <f t="shared" si="370"/>
        <v>0</v>
      </c>
      <c r="P293" s="215">
        <f t="shared" si="369"/>
        <v>0</v>
      </c>
      <c r="Q293" s="215">
        <f t="shared" si="369"/>
        <v>0</v>
      </c>
      <c r="R293" s="215">
        <f t="shared" si="369"/>
        <v>0</v>
      </c>
      <c r="S293" s="215">
        <f t="shared" si="371"/>
        <v>0</v>
      </c>
      <c r="T293" s="215">
        <f t="shared" si="372"/>
        <v>0</v>
      </c>
      <c r="U293" s="215">
        <f t="shared" si="372"/>
        <v>0</v>
      </c>
      <c r="V293" s="215">
        <f t="shared" si="372"/>
        <v>0</v>
      </c>
      <c r="W293" s="215">
        <f t="shared" si="373"/>
        <v>0</v>
      </c>
      <c r="X293" s="215">
        <f t="shared" si="374"/>
        <v>0</v>
      </c>
      <c r="Y293" s="215">
        <f t="shared" si="374"/>
        <v>0</v>
      </c>
      <c r="Z293" s="215">
        <f t="shared" si="374"/>
        <v>0</v>
      </c>
      <c r="AA293" s="215">
        <f t="shared" si="375"/>
        <v>0</v>
      </c>
      <c r="AB293" s="248">
        <f t="shared" si="336"/>
        <v>0</v>
      </c>
    </row>
    <row r="294" spans="1:30" s="50" customFormat="1" ht="19.5" hidden="1" customHeight="1" x14ac:dyDescent="0.2">
      <c r="A294" s="59"/>
      <c r="B294" s="51"/>
      <c r="C294" s="76" t="s">
        <v>121</v>
      </c>
      <c r="D294" s="63">
        <v>0</v>
      </c>
      <c r="E294" s="96">
        <f t="shared" si="369"/>
        <v>0</v>
      </c>
      <c r="F294" s="96">
        <f t="shared" si="369"/>
        <v>0</v>
      </c>
      <c r="G294" s="96">
        <f t="shared" si="369"/>
        <v>0</v>
      </c>
      <c r="H294" s="96">
        <f t="shared" si="369"/>
        <v>0</v>
      </c>
      <c r="I294" s="96">
        <f t="shared" si="369"/>
        <v>0</v>
      </c>
      <c r="J294" s="96">
        <f t="shared" si="347"/>
        <v>0</v>
      </c>
      <c r="K294" s="96">
        <f t="shared" si="369"/>
        <v>0</v>
      </c>
      <c r="L294" s="247">
        <f t="shared" si="369"/>
        <v>0</v>
      </c>
      <c r="M294" s="217">
        <f t="shared" si="369"/>
        <v>0</v>
      </c>
      <c r="N294" s="217">
        <f t="shared" si="369"/>
        <v>0</v>
      </c>
      <c r="O294" s="217">
        <f t="shared" si="370"/>
        <v>0</v>
      </c>
      <c r="P294" s="215">
        <f t="shared" si="369"/>
        <v>0</v>
      </c>
      <c r="Q294" s="215">
        <f t="shared" si="369"/>
        <v>0</v>
      </c>
      <c r="R294" s="215">
        <f t="shared" si="369"/>
        <v>0</v>
      </c>
      <c r="S294" s="215">
        <f t="shared" si="371"/>
        <v>0</v>
      </c>
      <c r="T294" s="215">
        <f t="shared" si="372"/>
        <v>0</v>
      </c>
      <c r="U294" s="215">
        <f t="shared" si="372"/>
        <v>0</v>
      </c>
      <c r="V294" s="215">
        <f t="shared" si="372"/>
        <v>0</v>
      </c>
      <c r="W294" s="215">
        <f t="shared" si="373"/>
        <v>0</v>
      </c>
      <c r="X294" s="215">
        <f t="shared" si="374"/>
        <v>0</v>
      </c>
      <c r="Y294" s="215">
        <f t="shared" si="374"/>
        <v>0</v>
      </c>
      <c r="Z294" s="215">
        <f t="shared" si="374"/>
        <v>0</v>
      </c>
      <c r="AA294" s="215">
        <f t="shared" si="375"/>
        <v>0</v>
      </c>
      <c r="AB294" s="248">
        <f t="shared" si="336"/>
        <v>0</v>
      </c>
    </row>
    <row r="295" spans="1:30" s="50" customFormat="1" ht="19.5" hidden="1" customHeight="1" x14ac:dyDescent="0.2">
      <c r="A295" s="59"/>
      <c r="B295" s="51"/>
      <c r="C295" s="76" t="s">
        <v>122</v>
      </c>
      <c r="D295" s="63">
        <v>0</v>
      </c>
      <c r="E295" s="96">
        <f t="shared" si="369"/>
        <v>0</v>
      </c>
      <c r="F295" s="96">
        <f t="shared" si="369"/>
        <v>0</v>
      </c>
      <c r="G295" s="96">
        <f t="shared" si="369"/>
        <v>0</v>
      </c>
      <c r="H295" s="96">
        <f t="shared" si="369"/>
        <v>0</v>
      </c>
      <c r="I295" s="96">
        <f t="shared" si="369"/>
        <v>0</v>
      </c>
      <c r="J295" s="96">
        <f t="shared" si="347"/>
        <v>0</v>
      </c>
      <c r="K295" s="96">
        <f t="shared" si="369"/>
        <v>0</v>
      </c>
      <c r="L295" s="247">
        <f t="shared" si="369"/>
        <v>0</v>
      </c>
      <c r="M295" s="217">
        <f t="shared" si="369"/>
        <v>0</v>
      </c>
      <c r="N295" s="217">
        <f t="shared" si="369"/>
        <v>0</v>
      </c>
      <c r="O295" s="217">
        <f t="shared" si="370"/>
        <v>0</v>
      </c>
      <c r="P295" s="249">
        <f t="shared" si="369"/>
        <v>0</v>
      </c>
      <c r="Q295" s="249">
        <f t="shared" si="369"/>
        <v>0</v>
      </c>
      <c r="R295" s="249">
        <f t="shared" si="369"/>
        <v>0</v>
      </c>
      <c r="S295" s="249">
        <f t="shared" si="371"/>
        <v>0</v>
      </c>
      <c r="T295" s="249">
        <f t="shared" si="372"/>
        <v>0</v>
      </c>
      <c r="U295" s="249">
        <f t="shared" si="372"/>
        <v>0</v>
      </c>
      <c r="V295" s="249">
        <f t="shared" si="372"/>
        <v>0</v>
      </c>
      <c r="W295" s="249">
        <f t="shared" si="373"/>
        <v>0</v>
      </c>
      <c r="X295" s="249">
        <f t="shared" si="374"/>
        <v>0</v>
      </c>
      <c r="Y295" s="249">
        <f t="shared" si="374"/>
        <v>0</v>
      </c>
      <c r="Z295" s="249">
        <f t="shared" si="374"/>
        <v>0</v>
      </c>
      <c r="AA295" s="249">
        <f t="shared" si="375"/>
        <v>0</v>
      </c>
      <c r="AB295" s="248">
        <f t="shared" si="336"/>
        <v>0</v>
      </c>
    </row>
    <row r="296" spans="1:30" s="50" customFormat="1" ht="19.5" hidden="1" customHeight="1" x14ac:dyDescent="0.2">
      <c r="A296" s="59"/>
      <c r="B296" s="51"/>
      <c r="C296" s="76" t="s">
        <v>125</v>
      </c>
      <c r="D296" s="63">
        <v>0.15</v>
      </c>
      <c r="E296" s="96">
        <f t="shared" si="369"/>
        <v>0</v>
      </c>
      <c r="F296" s="96">
        <f t="shared" si="369"/>
        <v>0</v>
      </c>
      <c r="G296" s="96">
        <f t="shared" si="369"/>
        <v>0</v>
      </c>
      <c r="H296" s="96">
        <f t="shared" si="369"/>
        <v>0</v>
      </c>
      <c r="I296" s="96">
        <f t="shared" si="369"/>
        <v>0</v>
      </c>
      <c r="J296" s="96">
        <f t="shared" si="347"/>
        <v>0</v>
      </c>
      <c r="K296" s="96">
        <f t="shared" si="369"/>
        <v>0</v>
      </c>
      <c r="L296" s="247">
        <f t="shared" si="369"/>
        <v>0</v>
      </c>
      <c r="M296" s="217">
        <f t="shared" si="369"/>
        <v>0</v>
      </c>
      <c r="N296" s="217">
        <f t="shared" si="369"/>
        <v>0</v>
      </c>
      <c r="O296" s="217">
        <f t="shared" si="370"/>
        <v>0</v>
      </c>
      <c r="P296" s="215">
        <f t="shared" si="369"/>
        <v>0</v>
      </c>
      <c r="Q296" s="215">
        <f t="shared" si="369"/>
        <v>0</v>
      </c>
      <c r="R296" s="215">
        <f t="shared" si="369"/>
        <v>0</v>
      </c>
      <c r="S296" s="215">
        <f t="shared" si="371"/>
        <v>0</v>
      </c>
      <c r="T296" s="215">
        <f t="shared" si="372"/>
        <v>0</v>
      </c>
      <c r="U296" s="215">
        <f t="shared" si="372"/>
        <v>0</v>
      </c>
      <c r="V296" s="215">
        <f t="shared" si="372"/>
        <v>0</v>
      </c>
      <c r="W296" s="215">
        <f t="shared" si="373"/>
        <v>0</v>
      </c>
      <c r="X296" s="215">
        <f t="shared" si="374"/>
        <v>0</v>
      </c>
      <c r="Y296" s="215">
        <f t="shared" si="374"/>
        <v>0</v>
      </c>
      <c r="Z296" s="215">
        <f t="shared" si="374"/>
        <v>0</v>
      </c>
      <c r="AA296" s="215">
        <f t="shared" si="375"/>
        <v>0</v>
      </c>
      <c r="AB296" s="248">
        <f t="shared" si="336"/>
        <v>0</v>
      </c>
    </row>
    <row r="297" spans="1:30" s="50" customFormat="1" ht="19.5" hidden="1" customHeight="1" x14ac:dyDescent="0.2">
      <c r="A297" s="59"/>
      <c r="B297" s="51"/>
      <c r="C297" s="76" t="s">
        <v>126</v>
      </c>
      <c r="D297" s="63">
        <v>0.05</v>
      </c>
      <c r="E297" s="96">
        <f t="shared" si="369"/>
        <v>0</v>
      </c>
      <c r="F297" s="96">
        <f t="shared" si="369"/>
        <v>0</v>
      </c>
      <c r="G297" s="96">
        <f t="shared" si="369"/>
        <v>0</v>
      </c>
      <c r="H297" s="96">
        <f t="shared" si="369"/>
        <v>0</v>
      </c>
      <c r="I297" s="96">
        <f t="shared" si="369"/>
        <v>0</v>
      </c>
      <c r="J297" s="96">
        <f t="shared" si="347"/>
        <v>0</v>
      </c>
      <c r="K297" s="96">
        <f t="shared" si="369"/>
        <v>0</v>
      </c>
      <c r="L297" s="247">
        <f t="shared" si="369"/>
        <v>0</v>
      </c>
      <c r="M297" s="217">
        <f t="shared" si="369"/>
        <v>0</v>
      </c>
      <c r="N297" s="217">
        <f t="shared" si="369"/>
        <v>0</v>
      </c>
      <c r="O297" s="217">
        <f t="shared" si="370"/>
        <v>0</v>
      </c>
      <c r="P297" s="215">
        <f t="shared" si="369"/>
        <v>0</v>
      </c>
      <c r="Q297" s="215">
        <f t="shared" si="369"/>
        <v>0</v>
      </c>
      <c r="R297" s="215">
        <f t="shared" si="369"/>
        <v>0</v>
      </c>
      <c r="S297" s="215">
        <f t="shared" si="371"/>
        <v>0</v>
      </c>
      <c r="T297" s="215">
        <f t="shared" si="372"/>
        <v>0</v>
      </c>
      <c r="U297" s="215">
        <f t="shared" si="372"/>
        <v>0</v>
      </c>
      <c r="V297" s="215">
        <f t="shared" si="372"/>
        <v>0</v>
      </c>
      <c r="W297" s="215">
        <f t="shared" si="373"/>
        <v>0</v>
      </c>
      <c r="X297" s="215">
        <f t="shared" si="374"/>
        <v>0</v>
      </c>
      <c r="Y297" s="215">
        <f t="shared" si="374"/>
        <v>0</v>
      </c>
      <c r="Z297" s="215">
        <f t="shared" si="374"/>
        <v>0</v>
      </c>
      <c r="AA297" s="215">
        <f t="shared" si="375"/>
        <v>0</v>
      </c>
      <c r="AB297" s="248">
        <f t="shared" si="336"/>
        <v>0</v>
      </c>
    </row>
    <row r="298" spans="1:30" s="50" customFormat="1" ht="19.5" hidden="1" customHeight="1" x14ac:dyDescent="0.2">
      <c r="A298" s="59"/>
      <c r="B298" s="51"/>
      <c r="C298" s="76" t="s">
        <v>127</v>
      </c>
      <c r="D298" s="63">
        <v>0</v>
      </c>
      <c r="E298" s="96">
        <f t="shared" si="369"/>
        <v>0</v>
      </c>
      <c r="F298" s="96">
        <f t="shared" si="369"/>
        <v>0</v>
      </c>
      <c r="G298" s="96">
        <f t="shared" si="369"/>
        <v>0</v>
      </c>
      <c r="H298" s="96">
        <f t="shared" si="369"/>
        <v>0</v>
      </c>
      <c r="I298" s="96">
        <f t="shared" si="369"/>
        <v>0</v>
      </c>
      <c r="J298" s="96">
        <f t="shared" si="347"/>
        <v>0</v>
      </c>
      <c r="K298" s="96">
        <f t="shared" si="369"/>
        <v>0</v>
      </c>
      <c r="L298" s="247">
        <f t="shared" si="369"/>
        <v>0</v>
      </c>
      <c r="M298" s="217">
        <f t="shared" si="369"/>
        <v>0</v>
      </c>
      <c r="N298" s="217">
        <f t="shared" si="369"/>
        <v>0</v>
      </c>
      <c r="O298" s="217">
        <f t="shared" si="370"/>
        <v>0</v>
      </c>
      <c r="P298" s="215">
        <f t="shared" si="369"/>
        <v>0</v>
      </c>
      <c r="Q298" s="215">
        <f t="shared" si="369"/>
        <v>0</v>
      </c>
      <c r="R298" s="215">
        <f t="shared" si="369"/>
        <v>0</v>
      </c>
      <c r="S298" s="215">
        <f t="shared" si="371"/>
        <v>0</v>
      </c>
      <c r="T298" s="215">
        <f t="shared" si="372"/>
        <v>0</v>
      </c>
      <c r="U298" s="215">
        <f t="shared" si="372"/>
        <v>0</v>
      </c>
      <c r="V298" s="215">
        <f t="shared" si="372"/>
        <v>0</v>
      </c>
      <c r="W298" s="215">
        <f t="shared" si="373"/>
        <v>0</v>
      </c>
      <c r="X298" s="215">
        <f t="shared" si="374"/>
        <v>0</v>
      </c>
      <c r="Y298" s="215">
        <f t="shared" si="374"/>
        <v>0</v>
      </c>
      <c r="Z298" s="215">
        <f t="shared" si="374"/>
        <v>0</v>
      </c>
      <c r="AA298" s="215">
        <f t="shared" si="375"/>
        <v>0</v>
      </c>
      <c r="AB298" s="248">
        <f t="shared" si="336"/>
        <v>0</v>
      </c>
    </row>
    <row r="299" spans="1:30" s="62" customFormat="1" ht="19.5" customHeight="1" x14ac:dyDescent="0.2">
      <c r="A299" s="434">
        <v>30</v>
      </c>
      <c r="B299" s="425" t="s">
        <v>99</v>
      </c>
      <c r="C299" s="426" t="s">
        <v>100</v>
      </c>
      <c r="D299" s="423">
        <f>SUM(D300:D308)</f>
        <v>0</v>
      </c>
      <c r="E299" s="97">
        <f>'1.Danh muc CPHC'!EF42</f>
        <v>0</v>
      </c>
      <c r="F299" s="97">
        <f>'1.Danh muc CPHC'!EG42</f>
        <v>0</v>
      </c>
      <c r="G299" s="97">
        <f>'1.Danh muc CPHC'!EH42</f>
        <v>0</v>
      </c>
      <c r="H299" s="97">
        <f>'1.Danh muc CPHC'!EI42</f>
        <v>0</v>
      </c>
      <c r="I299" s="97">
        <f>'1.Danh muc CPHC'!EJ42</f>
        <v>0</v>
      </c>
      <c r="J299" s="97">
        <f>'1.Danh muc CPHC'!EK42</f>
        <v>0</v>
      </c>
      <c r="K299" s="97">
        <f>'1.Danh muc CPHC'!EL42</f>
        <v>0</v>
      </c>
      <c r="L299" s="97">
        <v>0</v>
      </c>
      <c r="M299" s="97">
        <v>0</v>
      </c>
      <c r="N299" s="97">
        <v>0</v>
      </c>
      <c r="O299" s="97">
        <f>SUM(L299:N299)</f>
        <v>0</v>
      </c>
      <c r="P299" s="97">
        <v>0</v>
      </c>
      <c r="Q299" s="214">
        <v>0</v>
      </c>
      <c r="R299" s="97">
        <v>0</v>
      </c>
      <c r="S299" s="214">
        <f>SUM(P299:R299)</f>
        <v>0</v>
      </c>
      <c r="T299" s="97">
        <v>0</v>
      </c>
      <c r="U299" s="214">
        <v>0</v>
      </c>
      <c r="V299" s="214">
        <v>0</v>
      </c>
      <c r="W299" s="214">
        <f>SUM(T299:V299)</f>
        <v>0</v>
      </c>
      <c r="X299" s="214">
        <v>0</v>
      </c>
      <c r="Y299" s="214">
        <v>0</v>
      </c>
      <c r="Z299" s="214">
        <v>0</v>
      </c>
      <c r="AA299" s="214">
        <f>SUM(X299:Z299)</f>
        <v>0</v>
      </c>
      <c r="AB299" s="214">
        <f t="shared" si="336"/>
        <v>0</v>
      </c>
      <c r="AD299" s="386"/>
    </row>
    <row r="300" spans="1:30" s="50" customFormat="1" ht="19.5" hidden="1" customHeight="1" x14ac:dyDescent="0.2">
      <c r="A300" s="59"/>
      <c r="B300" s="51"/>
      <c r="C300" s="76" t="s">
        <v>113</v>
      </c>
      <c r="D300" s="63">
        <v>0</v>
      </c>
      <c r="E300" s="96">
        <f t="shared" ref="E300:T308" si="376">E$299*$D300</f>
        <v>0</v>
      </c>
      <c r="F300" s="96">
        <f t="shared" si="376"/>
        <v>0</v>
      </c>
      <c r="G300" s="96">
        <f t="shared" si="376"/>
        <v>0</v>
      </c>
      <c r="H300" s="96">
        <f t="shared" si="376"/>
        <v>0</v>
      </c>
      <c r="I300" s="96">
        <f t="shared" si="376"/>
        <v>0</v>
      </c>
      <c r="J300" s="96">
        <f t="shared" si="347"/>
        <v>0</v>
      </c>
      <c r="K300" s="96">
        <f t="shared" si="376"/>
        <v>0</v>
      </c>
      <c r="L300" s="247">
        <f t="shared" si="376"/>
        <v>0</v>
      </c>
      <c r="M300" s="217">
        <f>M$299*$D300</f>
        <v>0</v>
      </c>
      <c r="N300" s="217">
        <f t="shared" si="376"/>
        <v>0</v>
      </c>
      <c r="O300" s="217">
        <f t="shared" ref="O300:O308" si="377">SUM(L300:N300)</f>
        <v>0</v>
      </c>
      <c r="P300" s="215">
        <f t="shared" si="376"/>
        <v>0</v>
      </c>
      <c r="Q300" s="215">
        <f t="shared" si="376"/>
        <v>0</v>
      </c>
      <c r="R300" s="215">
        <f t="shared" si="376"/>
        <v>0</v>
      </c>
      <c r="S300" s="215">
        <f t="shared" ref="S300:S308" si="378">SUM(P300:R300)</f>
        <v>0</v>
      </c>
      <c r="T300" s="215">
        <f t="shared" si="376"/>
        <v>0</v>
      </c>
      <c r="U300" s="215">
        <f t="shared" ref="T300:V308" si="379">U$299*$D300</f>
        <v>0</v>
      </c>
      <c r="V300" s="215">
        <f t="shared" si="379"/>
        <v>0</v>
      </c>
      <c r="W300" s="215">
        <f t="shared" ref="W300:W308" si="380">SUM(T300:V300)</f>
        <v>0</v>
      </c>
      <c r="X300" s="215">
        <f t="shared" ref="X300:Z308" si="381">X$299*$D300</f>
        <v>0</v>
      </c>
      <c r="Y300" s="215">
        <f t="shared" si="381"/>
        <v>0</v>
      </c>
      <c r="Z300" s="215">
        <f t="shared" si="381"/>
        <v>0</v>
      </c>
      <c r="AA300" s="215">
        <f t="shared" ref="AA300:AA308" si="382">SUM(X300:Z300)</f>
        <v>0</v>
      </c>
      <c r="AB300" s="248">
        <f t="shared" si="336"/>
        <v>0</v>
      </c>
    </row>
    <row r="301" spans="1:30" s="50" customFormat="1" ht="19.5" hidden="1" customHeight="1" x14ac:dyDescent="0.2">
      <c r="A301" s="59"/>
      <c r="B301" s="51"/>
      <c r="C301" s="76" t="s">
        <v>114</v>
      </c>
      <c r="D301" s="63">
        <v>0</v>
      </c>
      <c r="E301" s="96">
        <f t="shared" si="376"/>
        <v>0</v>
      </c>
      <c r="F301" s="96">
        <f t="shared" si="376"/>
        <v>0</v>
      </c>
      <c r="G301" s="96">
        <f t="shared" si="376"/>
        <v>0</v>
      </c>
      <c r="H301" s="96">
        <f t="shared" si="376"/>
        <v>0</v>
      </c>
      <c r="I301" s="96">
        <f t="shared" si="376"/>
        <v>0</v>
      </c>
      <c r="J301" s="96">
        <f t="shared" si="347"/>
        <v>0</v>
      </c>
      <c r="K301" s="96">
        <f t="shared" si="376"/>
        <v>0</v>
      </c>
      <c r="L301" s="247">
        <f t="shared" si="376"/>
        <v>0</v>
      </c>
      <c r="M301" s="217">
        <f t="shared" si="376"/>
        <v>0</v>
      </c>
      <c r="N301" s="217">
        <f t="shared" si="376"/>
        <v>0</v>
      </c>
      <c r="O301" s="217">
        <f t="shared" si="377"/>
        <v>0</v>
      </c>
      <c r="P301" s="215">
        <f t="shared" si="376"/>
        <v>0</v>
      </c>
      <c r="Q301" s="215">
        <f t="shared" si="376"/>
        <v>0</v>
      </c>
      <c r="R301" s="215">
        <f t="shared" si="376"/>
        <v>0</v>
      </c>
      <c r="S301" s="215">
        <f t="shared" si="378"/>
        <v>0</v>
      </c>
      <c r="T301" s="215">
        <f t="shared" si="379"/>
        <v>0</v>
      </c>
      <c r="U301" s="215">
        <f t="shared" si="379"/>
        <v>0</v>
      </c>
      <c r="V301" s="215">
        <f t="shared" si="379"/>
        <v>0</v>
      </c>
      <c r="W301" s="215">
        <f t="shared" si="380"/>
        <v>0</v>
      </c>
      <c r="X301" s="215">
        <f t="shared" si="381"/>
        <v>0</v>
      </c>
      <c r="Y301" s="215">
        <f t="shared" si="381"/>
        <v>0</v>
      </c>
      <c r="Z301" s="215">
        <f t="shared" si="381"/>
        <v>0</v>
      </c>
      <c r="AA301" s="215">
        <f t="shared" si="382"/>
        <v>0</v>
      </c>
      <c r="AB301" s="248">
        <f t="shared" si="336"/>
        <v>0</v>
      </c>
    </row>
    <row r="302" spans="1:30" s="50" customFormat="1" ht="19.5" hidden="1" customHeight="1" x14ac:dyDescent="0.2">
      <c r="A302" s="59"/>
      <c r="B302" s="51"/>
      <c r="C302" s="76" t="s">
        <v>117</v>
      </c>
      <c r="D302" s="63">
        <v>0</v>
      </c>
      <c r="E302" s="96">
        <f t="shared" si="376"/>
        <v>0</v>
      </c>
      <c r="F302" s="96">
        <f t="shared" si="376"/>
        <v>0</v>
      </c>
      <c r="G302" s="96">
        <f t="shared" si="376"/>
        <v>0</v>
      </c>
      <c r="H302" s="96">
        <f t="shared" si="376"/>
        <v>0</v>
      </c>
      <c r="I302" s="96">
        <f t="shared" si="376"/>
        <v>0</v>
      </c>
      <c r="J302" s="96">
        <f t="shared" si="347"/>
        <v>0</v>
      </c>
      <c r="K302" s="96">
        <f t="shared" si="376"/>
        <v>0</v>
      </c>
      <c r="L302" s="247">
        <f t="shared" si="376"/>
        <v>0</v>
      </c>
      <c r="M302" s="217">
        <f t="shared" si="376"/>
        <v>0</v>
      </c>
      <c r="N302" s="217">
        <f t="shared" si="376"/>
        <v>0</v>
      </c>
      <c r="O302" s="217">
        <f t="shared" si="377"/>
        <v>0</v>
      </c>
      <c r="P302" s="215">
        <f t="shared" si="376"/>
        <v>0</v>
      </c>
      <c r="Q302" s="215">
        <f t="shared" si="376"/>
        <v>0</v>
      </c>
      <c r="R302" s="215">
        <f t="shared" si="376"/>
        <v>0</v>
      </c>
      <c r="S302" s="215">
        <f t="shared" si="378"/>
        <v>0</v>
      </c>
      <c r="T302" s="215">
        <f t="shared" si="379"/>
        <v>0</v>
      </c>
      <c r="U302" s="215">
        <f t="shared" si="379"/>
        <v>0</v>
      </c>
      <c r="V302" s="215">
        <f t="shared" si="379"/>
        <v>0</v>
      </c>
      <c r="W302" s="215">
        <f t="shared" si="380"/>
        <v>0</v>
      </c>
      <c r="X302" s="215">
        <f t="shared" si="381"/>
        <v>0</v>
      </c>
      <c r="Y302" s="215">
        <f t="shared" si="381"/>
        <v>0</v>
      </c>
      <c r="Z302" s="215">
        <f t="shared" si="381"/>
        <v>0</v>
      </c>
      <c r="AA302" s="215">
        <f t="shared" si="382"/>
        <v>0</v>
      </c>
      <c r="AB302" s="248">
        <f t="shared" si="336"/>
        <v>0</v>
      </c>
    </row>
    <row r="303" spans="1:30" s="50" customFormat="1" ht="19.5" hidden="1" customHeight="1" x14ac:dyDescent="0.2">
      <c r="A303" s="59"/>
      <c r="B303" s="51"/>
      <c r="C303" s="76" t="s">
        <v>118</v>
      </c>
      <c r="D303" s="63">
        <v>0</v>
      </c>
      <c r="E303" s="96">
        <f t="shared" si="376"/>
        <v>0</v>
      </c>
      <c r="F303" s="96">
        <f t="shared" si="376"/>
        <v>0</v>
      </c>
      <c r="G303" s="96">
        <f t="shared" si="376"/>
        <v>0</v>
      </c>
      <c r="H303" s="96">
        <f t="shared" si="376"/>
        <v>0</v>
      </c>
      <c r="I303" s="96">
        <f t="shared" si="376"/>
        <v>0</v>
      </c>
      <c r="J303" s="96">
        <f t="shared" si="347"/>
        <v>0</v>
      </c>
      <c r="K303" s="96">
        <f t="shared" si="376"/>
        <v>0</v>
      </c>
      <c r="L303" s="247">
        <f t="shared" si="376"/>
        <v>0</v>
      </c>
      <c r="M303" s="217">
        <f t="shared" si="376"/>
        <v>0</v>
      </c>
      <c r="N303" s="217">
        <f t="shared" si="376"/>
        <v>0</v>
      </c>
      <c r="O303" s="217">
        <f t="shared" si="377"/>
        <v>0</v>
      </c>
      <c r="P303" s="215">
        <f t="shared" si="376"/>
        <v>0</v>
      </c>
      <c r="Q303" s="215">
        <f t="shared" si="376"/>
        <v>0</v>
      </c>
      <c r="R303" s="215">
        <f t="shared" si="376"/>
        <v>0</v>
      </c>
      <c r="S303" s="215">
        <f t="shared" si="378"/>
        <v>0</v>
      </c>
      <c r="T303" s="215">
        <f t="shared" si="379"/>
        <v>0</v>
      </c>
      <c r="U303" s="215">
        <f t="shared" si="379"/>
        <v>0</v>
      </c>
      <c r="V303" s="215">
        <f t="shared" si="379"/>
        <v>0</v>
      </c>
      <c r="W303" s="215">
        <f t="shared" si="380"/>
        <v>0</v>
      </c>
      <c r="X303" s="215">
        <f t="shared" si="381"/>
        <v>0</v>
      </c>
      <c r="Y303" s="215">
        <f t="shared" si="381"/>
        <v>0</v>
      </c>
      <c r="Z303" s="215">
        <f t="shared" si="381"/>
        <v>0</v>
      </c>
      <c r="AA303" s="215">
        <f t="shared" si="382"/>
        <v>0</v>
      </c>
      <c r="AB303" s="248">
        <f t="shared" si="336"/>
        <v>0</v>
      </c>
    </row>
    <row r="304" spans="1:30" s="50" customFormat="1" ht="19.5" hidden="1" customHeight="1" x14ac:dyDescent="0.2">
      <c r="A304" s="59"/>
      <c r="B304" s="51"/>
      <c r="C304" s="76" t="s">
        <v>121</v>
      </c>
      <c r="D304" s="63">
        <v>0</v>
      </c>
      <c r="E304" s="96">
        <f t="shared" si="376"/>
        <v>0</v>
      </c>
      <c r="F304" s="96">
        <f t="shared" si="376"/>
        <v>0</v>
      </c>
      <c r="G304" s="96">
        <f t="shared" si="376"/>
        <v>0</v>
      </c>
      <c r="H304" s="96">
        <f t="shared" si="376"/>
        <v>0</v>
      </c>
      <c r="I304" s="96">
        <f t="shared" si="376"/>
        <v>0</v>
      </c>
      <c r="J304" s="96">
        <f t="shared" si="347"/>
        <v>0</v>
      </c>
      <c r="K304" s="96">
        <f t="shared" si="376"/>
        <v>0</v>
      </c>
      <c r="L304" s="247">
        <f t="shared" si="376"/>
        <v>0</v>
      </c>
      <c r="M304" s="217">
        <f t="shared" si="376"/>
        <v>0</v>
      </c>
      <c r="N304" s="217">
        <f t="shared" si="376"/>
        <v>0</v>
      </c>
      <c r="O304" s="217">
        <f t="shared" si="377"/>
        <v>0</v>
      </c>
      <c r="P304" s="215">
        <f t="shared" si="376"/>
        <v>0</v>
      </c>
      <c r="Q304" s="215">
        <f t="shared" si="376"/>
        <v>0</v>
      </c>
      <c r="R304" s="215">
        <f t="shared" si="376"/>
        <v>0</v>
      </c>
      <c r="S304" s="215">
        <f t="shared" si="378"/>
        <v>0</v>
      </c>
      <c r="T304" s="215">
        <f t="shared" si="379"/>
        <v>0</v>
      </c>
      <c r="U304" s="215">
        <f t="shared" si="379"/>
        <v>0</v>
      </c>
      <c r="V304" s="215">
        <f t="shared" si="379"/>
        <v>0</v>
      </c>
      <c r="W304" s="215">
        <f t="shared" si="380"/>
        <v>0</v>
      </c>
      <c r="X304" s="215">
        <f t="shared" si="381"/>
        <v>0</v>
      </c>
      <c r="Y304" s="215">
        <f t="shared" si="381"/>
        <v>0</v>
      </c>
      <c r="Z304" s="215">
        <f t="shared" si="381"/>
        <v>0</v>
      </c>
      <c r="AA304" s="215">
        <f t="shared" si="382"/>
        <v>0</v>
      </c>
      <c r="AB304" s="248">
        <f t="shared" si="336"/>
        <v>0</v>
      </c>
    </row>
    <row r="305" spans="1:30" s="50" customFormat="1" ht="19.5" hidden="1" customHeight="1" x14ac:dyDescent="0.2">
      <c r="A305" s="59"/>
      <c r="B305" s="51"/>
      <c r="C305" s="76" t="s">
        <v>122</v>
      </c>
      <c r="D305" s="63">
        <v>0</v>
      </c>
      <c r="E305" s="96">
        <f t="shared" si="376"/>
        <v>0</v>
      </c>
      <c r="F305" s="96">
        <f t="shared" si="376"/>
        <v>0</v>
      </c>
      <c r="G305" s="96">
        <f t="shared" si="376"/>
        <v>0</v>
      </c>
      <c r="H305" s="96">
        <f t="shared" si="376"/>
        <v>0</v>
      </c>
      <c r="I305" s="96">
        <f t="shared" si="376"/>
        <v>0</v>
      </c>
      <c r="J305" s="96">
        <f t="shared" si="347"/>
        <v>0</v>
      </c>
      <c r="K305" s="96">
        <f t="shared" si="376"/>
        <v>0</v>
      </c>
      <c r="L305" s="247">
        <f t="shared" si="376"/>
        <v>0</v>
      </c>
      <c r="M305" s="217">
        <f t="shared" si="376"/>
        <v>0</v>
      </c>
      <c r="N305" s="217">
        <f t="shared" si="376"/>
        <v>0</v>
      </c>
      <c r="O305" s="217">
        <f t="shared" si="377"/>
        <v>0</v>
      </c>
      <c r="P305" s="215">
        <f t="shared" si="376"/>
        <v>0</v>
      </c>
      <c r="Q305" s="215">
        <f t="shared" si="376"/>
        <v>0</v>
      </c>
      <c r="R305" s="215">
        <f t="shared" si="376"/>
        <v>0</v>
      </c>
      <c r="S305" s="215">
        <f t="shared" si="378"/>
        <v>0</v>
      </c>
      <c r="T305" s="215">
        <f t="shared" si="379"/>
        <v>0</v>
      </c>
      <c r="U305" s="215">
        <f t="shared" si="379"/>
        <v>0</v>
      </c>
      <c r="V305" s="215">
        <f t="shared" si="379"/>
        <v>0</v>
      </c>
      <c r="W305" s="215">
        <f t="shared" si="380"/>
        <v>0</v>
      </c>
      <c r="X305" s="215">
        <f t="shared" si="381"/>
        <v>0</v>
      </c>
      <c r="Y305" s="215">
        <f t="shared" si="381"/>
        <v>0</v>
      </c>
      <c r="Z305" s="215">
        <f t="shared" si="381"/>
        <v>0</v>
      </c>
      <c r="AA305" s="215">
        <f t="shared" si="382"/>
        <v>0</v>
      </c>
      <c r="AB305" s="248">
        <f t="shared" si="336"/>
        <v>0</v>
      </c>
    </row>
    <row r="306" spans="1:30" s="50" customFormat="1" ht="19.5" hidden="1" customHeight="1" x14ac:dyDescent="0.2">
      <c r="A306" s="59"/>
      <c r="B306" s="51"/>
      <c r="C306" s="76" t="s">
        <v>125</v>
      </c>
      <c r="D306" s="63">
        <v>0</v>
      </c>
      <c r="E306" s="96">
        <f t="shared" si="376"/>
        <v>0</v>
      </c>
      <c r="F306" s="96">
        <f t="shared" si="376"/>
        <v>0</v>
      </c>
      <c r="G306" s="96">
        <f t="shared" si="376"/>
        <v>0</v>
      </c>
      <c r="H306" s="96">
        <f t="shared" si="376"/>
        <v>0</v>
      </c>
      <c r="I306" s="96">
        <f t="shared" si="376"/>
        <v>0</v>
      </c>
      <c r="J306" s="96">
        <f t="shared" si="347"/>
        <v>0</v>
      </c>
      <c r="K306" s="96">
        <f t="shared" si="376"/>
        <v>0</v>
      </c>
      <c r="L306" s="247">
        <f t="shared" si="376"/>
        <v>0</v>
      </c>
      <c r="M306" s="217">
        <f t="shared" si="376"/>
        <v>0</v>
      </c>
      <c r="N306" s="217">
        <f t="shared" si="376"/>
        <v>0</v>
      </c>
      <c r="O306" s="217">
        <f t="shared" si="377"/>
        <v>0</v>
      </c>
      <c r="P306" s="215">
        <f t="shared" si="376"/>
        <v>0</v>
      </c>
      <c r="Q306" s="215">
        <f t="shared" si="376"/>
        <v>0</v>
      </c>
      <c r="R306" s="215">
        <f t="shared" si="376"/>
        <v>0</v>
      </c>
      <c r="S306" s="215">
        <f t="shared" si="378"/>
        <v>0</v>
      </c>
      <c r="T306" s="215">
        <f t="shared" si="379"/>
        <v>0</v>
      </c>
      <c r="U306" s="215">
        <f t="shared" si="379"/>
        <v>0</v>
      </c>
      <c r="V306" s="215">
        <f t="shared" si="379"/>
        <v>0</v>
      </c>
      <c r="W306" s="215">
        <f t="shared" si="380"/>
        <v>0</v>
      </c>
      <c r="X306" s="215">
        <f t="shared" si="381"/>
        <v>0</v>
      </c>
      <c r="Y306" s="215">
        <f t="shared" si="381"/>
        <v>0</v>
      </c>
      <c r="Z306" s="215">
        <f t="shared" si="381"/>
        <v>0</v>
      </c>
      <c r="AA306" s="215">
        <f t="shared" si="382"/>
        <v>0</v>
      </c>
      <c r="AB306" s="248">
        <f t="shared" si="336"/>
        <v>0</v>
      </c>
    </row>
    <row r="307" spans="1:30" s="50" customFormat="1" ht="19.5" hidden="1" customHeight="1" x14ac:dyDescent="0.2">
      <c r="A307" s="59"/>
      <c r="B307" s="51"/>
      <c r="C307" s="76" t="s">
        <v>126</v>
      </c>
      <c r="D307" s="63">
        <v>0</v>
      </c>
      <c r="E307" s="96">
        <f t="shared" si="376"/>
        <v>0</v>
      </c>
      <c r="F307" s="96">
        <f t="shared" si="376"/>
        <v>0</v>
      </c>
      <c r="G307" s="96">
        <f t="shared" si="376"/>
        <v>0</v>
      </c>
      <c r="H307" s="96">
        <f t="shared" si="376"/>
        <v>0</v>
      </c>
      <c r="I307" s="96">
        <f t="shared" si="376"/>
        <v>0</v>
      </c>
      <c r="J307" s="96">
        <f t="shared" si="347"/>
        <v>0</v>
      </c>
      <c r="K307" s="96">
        <f t="shared" si="376"/>
        <v>0</v>
      </c>
      <c r="L307" s="247">
        <f t="shared" si="376"/>
        <v>0</v>
      </c>
      <c r="M307" s="217">
        <f t="shared" si="376"/>
        <v>0</v>
      </c>
      <c r="N307" s="217">
        <f t="shared" si="376"/>
        <v>0</v>
      </c>
      <c r="O307" s="217">
        <f t="shared" si="377"/>
        <v>0</v>
      </c>
      <c r="P307" s="215">
        <f t="shared" si="376"/>
        <v>0</v>
      </c>
      <c r="Q307" s="215">
        <f t="shared" si="376"/>
        <v>0</v>
      </c>
      <c r="R307" s="215">
        <f t="shared" si="376"/>
        <v>0</v>
      </c>
      <c r="S307" s="215">
        <f t="shared" si="378"/>
        <v>0</v>
      </c>
      <c r="T307" s="215">
        <f t="shared" si="379"/>
        <v>0</v>
      </c>
      <c r="U307" s="215">
        <f t="shared" si="379"/>
        <v>0</v>
      </c>
      <c r="V307" s="215">
        <f t="shared" si="379"/>
        <v>0</v>
      </c>
      <c r="W307" s="215">
        <f t="shared" si="380"/>
        <v>0</v>
      </c>
      <c r="X307" s="215">
        <f t="shared" si="381"/>
        <v>0</v>
      </c>
      <c r="Y307" s="215">
        <f t="shared" si="381"/>
        <v>0</v>
      </c>
      <c r="Z307" s="215">
        <f t="shared" si="381"/>
        <v>0</v>
      </c>
      <c r="AA307" s="215">
        <f t="shared" si="382"/>
        <v>0</v>
      </c>
      <c r="AB307" s="248">
        <f t="shared" si="336"/>
        <v>0</v>
      </c>
    </row>
    <row r="308" spans="1:30" s="50" customFormat="1" ht="19.5" hidden="1" customHeight="1" x14ac:dyDescent="0.2">
      <c r="A308" s="59"/>
      <c r="B308" s="51"/>
      <c r="C308" s="76" t="s">
        <v>127</v>
      </c>
      <c r="D308" s="63">
        <v>0</v>
      </c>
      <c r="E308" s="96">
        <f t="shared" si="376"/>
        <v>0</v>
      </c>
      <c r="F308" s="96">
        <f t="shared" si="376"/>
        <v>0</v>
      </c>
      <c r="G308" s="96">
        <f t="shared" si="376"/>
        <v>0</v>
      </c>
      <c r="H308" s="96">
        <f t="shared" si="376"/>
        <v>0</v>
      </c>
      <c r="I308" s="96">
        <f t="shared" si="376"/>
        <v>0</v>
      </c>
      <c r="J308" s="96">
        <f t="shared" si="347"/>
        <v>0</v>
      </c>
      <c r="K308" s="96">
        <f t="shared" si="376"/>
        <v>0</v>
      </c>
      <c r="L308" s="247">
        <f t="shared" si="376"/>
        <v>0</v>
      </c>
      <c r="M308" s="217">
        <f t="shared" si="376"/>
        <v>0</v>
      </c>
      <c r="N308" s="217">
        <f t="shared" si="376"/>
        <v>0</v>
      </c>
      <c r="O308" s="217">
        <f t="shared" si="377"/>
        <v>0</v>
      </c>
      <c r="P308" s="215">
        <f t="shared" si="376"/>
        <v>0</v>
      </c>
      <c r="Q308" s="215">
        <f t="shared" si="376"/>
        <v>0</v>
      </c>
      <c r="R308" s="215">
        <f t="shared" si="376"/>
        <v>0</v>
      </c>
      <c r="S308" s="215">
        <f t="shared" si="378"/>
        <v>0</v>
      </c>
      <c r="T308" s="215">
        <f t="shared" si="379"/>
        <v>0</v>
      </c>
      <c r="U308" s="215">
        <f t="shared" si="379"/>
        <v>0</v>
      </c>
      <c r="V308" s="215">
        <f t="shared" si="379"/>
        <v>0</v>
      </c>
      <c r="W308" s="215">
        <f t="shared" si="380"/>
        <v>0</v>
      </c>
      <c r="X308" s="215">
        <f t="shared" si="381"/>
        <v>0</v>
      </c>
      <c r="Y308" s="215">
        <f t="shared" si="381"/>
        <v>0</v>
      </c>
      <c r="Z308" s="215">
        <f t="shared" si="381"/>
        <v>0</v>
      </c>
      <c r="AA308" s="215">
        <f t="shared" si="382"/>
        <v>0</v>
      </c>
      <c r="AB308" s="248">
        <f t="shared" si="336"/>
        <v>0</v>
      </c>
    </row>
    <row r="309" spans="1:30" s="110" customFormat="1" hidden="1" x14ac:dyDescent="0.25">
      <c r="A309" s="504" t="s">
        <v>209</v>
      </c>
      <c r="B309" s="504"/>
      <c r="C309" s="504"/>
      <c r="D309" s="504"/>
      <c r="E309" s="378">
        <f>E3+E94+E196+E165+E247+E288</f>
        <v>97.178099000000003</v>
      </c>
      <c r="F309" s="378">
        <f t="shared" ref="F309:AB309" si="383">F3+F94+F196+F165+F247+F288</f>
        <v>302.15319900000009</v>
      </c>
      <c r="G309" s="378">
        <f t="shared" si="383"/>
        <v>93.327683000000007</v>
      </c>
      <c r="H309" s="378">
        <f t="shared" si="383"/>
        <v>92.041036999999989</v>
      </c>
      <c r="I309" s="378">
        <f t="shared" si="383"/>
        <v>100.65782400000001</v>
      </c>
      <c r="J309" s="378">
        <f t="shared" si="383"/>
        <v>286.02654399999994</v>
      </c>
      <c r="K309" s="378">
        <f t="shared" si="383"/>
        <v>1208.7239479999998</v>
      </c>
      <c r="L309" s="378">
        <f t="shared" si="383"/>
        <v>86.020276074074076</v>
      </c>
      <c r="M309" s="378">
        <f t="shared" si="383"/>
        <v>74.647112888888898</v>
      </c>
      <c r="N309" s="378">
        <f t="shared" si="383"/>
        <v>100.00306385185185</v>
      </c>
      <c r="O309" s="378">
        <f t="shared" si="383"/>
        <v>260.67045281481484</v>
      </c>
      <c r="P309" s="378">
        <f t="shared" si="383"/>
        <v>96.503700148148155</v>
      </c>
      <c r="Q309" s="378">
        <f t="shared" si="383"/>
        <v>108.44404240740741</v>
      </c>
      <c r="R309" s="378">
        <f t="shared" si="383"/>
        <v>100.31180892592593</v>
      </c>
      <c r="S309" s="378">
        <f t="shared" si="383"/>
        <v>305.25955148148142</v>
      </c>
      <c r="T309" s="378">
        <f t="shared" si="383"/>
        <v>110.06767933333333</v>
      </c>
      <c r="U309" s="378">
        <f t="shared" si="383"/>
        <v>104.64195740740739</v>
      </c>
      <c r="V309" s="378">
        <f t="shared" si="383"/>
        <v>104.64195740740739</v>
      </c>
      <c r="W309" s="378">
        <f t="shared" si="383"/>
        <v>319.35159414814814</v>
      </c>
      <c r="X309" s="378">
        <f t="shared" si="383"/>
        <v>104.64195740740739</v>
      </c>
      <c r="Y309" s="378">
        <f t="shared" si="383"/>
        <v>104.64195740740739</v>
      </c>
      <c r="Z309" s="378">
        <f t="shared" si="383"/>
        <v>104.64195740740739</v>
      </c>
      <c r="AA309" s="378">
        <f t="shared" si="383"/>
        <v>313.92587222222221</v>
      </c>
      <c r="AB309" s="378">
        <f t="shared" si="383"/>
        <v>1199.2074706666667</v>
      </c>
    </row>
    <row r="310" spans="1:30" x14ac:dyDescent="0.25">
      <c r="B310" s="58"/>
      <c r="C310" s="58"/>
      <c r="D310" s="58"/>
      <c r="E310" s="339"/>
      <c r="F310" s="339"/>
      <c r="G310" s="339"/>
      <c r="H310" s="339"/>
      <c r="I310" s="339"/>
      <c r="J310" s="339"/>
      <c r="K310" s="339"/>
      <c r="L310" s="339"/>
      <c r="M310" s="339"/>
      <c r="N310" s="339"/>
      <c r="O310" s="339"/>
      <c r="P310" s="339"/>
      <c r="Q310" s="339"/>
      <c r="R310" s="339"/>
      <c r="S310" s="339"/>
      <c r="T310" s="339"/>
      <c r="U310" s="339"/>
      <c r="V310" s="339"/>
      <c r="W310" s="339"/>
      <c r="X310" s="339"/>
      <c r="Y310" s="339"/>
      <c r="Z310" s="339"/>
      <c r="AA310" s="339"/>
      <c r="AB310" s="339"/>
      <c r="AD310" s="386"/>
    </row>
    <row r="311" spans="1:30" x14ac:dyDescent="0.25">
      <c r="E311" s="98" t="b">
        <f>E309=E312</f>
        <v>1</v>
      </c>
      <c r="F311" s="98" t="b">
        <f t="shared" ref="F311:AB311" si="384">F309=F312</f>
        <v>1</v>
      </c>
      <c r="G311" s="98" t="b">
        <f t="shared" si="384"/>
        <v>1</v>
      </c>
      <c r="H311" s="98" t="b">
        <f>H309=H312</f>
        <v>1</v>
      </c>
      <c r="I311" s="98" t="b">
        <f t="shared" si="384"/>
        <v>1</v>
      </c>
      <c r="J311" s="98" t="b">
        <f t="shared" si="384"/>
        <v>1</v>
      </c>
      <c r="K311" s="98" t="b">
        <f t="shared" si="384"/>
        <v>1</v>
      </c>
      <c r="L311" s="98" t="b">
        <f t="shared" si="384"/>
        <v>1</v>
      </c>
      <c r="M311" s="98" t="b">
        <f>M309=M312</f>
        <v>1</v>
      </c>
      <c r="N311" s="98" t="b">
        <f t="shared" si="384"/>
        <v>1</v>
      </c>
      <c r="O311" s="391" t="b">
        <f t="shared" si="384"/>
        <v>1</v>
      </c>
      <c r="P311" s="391" t="b">
        <f t="shared" si="384"/>
        <v>1</v>
      </c>
      <c r="Q311" s="391" t="b">
        <f t="shared" si="384"/>
        <v>1</v>
      </c>
      <c r="R311" s="391" t="b">
        <f t="shared" si="384"/>
        <v>1</v>
      </c>
      <c r="S311" s="391" t="b">
        <f t="shared" si="384"/>
        <v>1</v>
      </c>
      <c r="T311" s="98" t="b">
        <f t="shared" si="384"/>
        <v>1</v>
      </c>
      <c r="U311" s="98" t="b">
        <f t="shared" si="384"/>
        <v>1</v>
      </c>
      <c r="V311" s="98" t="b">
        <f t="shared" si="384"/>
        <v>1</v>
      </c>
      <c r="W311" s="98" t="b">
        <f t="shared" si="384"/>
        <v>1</v>
      </c>
      <c r="X311" s="98" t="b">
        <f t="shared" si="384"/>
        <v>1</v>
      </c>
      <c r="Y311" s="98" t="b">
        <f t="shared" si="384"/>
        <v>1</v>
      </c>
      <c r="Z311" s="98" t="b">
        <f t="shared" si="384"/>
        <v>1</v>
      </c>
      <c r="AA311" s="98" t="b">
        <f t="shared" si="384"/>
        <v>1</v>
      </c>
      <c r="AB311" s="98" t="b">
        <f t="shared" si="384"/>
        <v>1</v>
      </c>
      <c r="AD311" s="386"/>
    </row>
    <row r="312" spans="1:30" s="50" customFormat="1" ht="21.6" customHeight="1" x14ac:dyDescent="0.2">
      <c r="A312" s="58"/>
      <c r="B312" s="502" t="s">
        <v>252</v>
      </c>
      <c r="C312" s="502"/>
      <c r="D312" s="329"/>
      <c r="E312" s="330">
        <f>E313+E323+E333+E343+E353+E363</f>
        <v>97.178099000000003</v>
      </c>
      <c r="F312" s="330">
        <f t="shared" ref="F312:AB312" si="385">F313+F323+F333+F343+F353+F363</f>
        <v>302.15319900000003</v>
      </c>
      <c r="G312" s="330">
        <f t="shared" si="385"/>
        <v>93.327683000000007</v>
      </c>
      <c r="H312" s="330">
        <f t="shared" si="385"/>
        <v>92.041036999999989</v>
      </c>
      <c r="I312" s="330">
        <f t="shared" si="385"/>
        <v>100.65782400000001</v>
      </c>
      <c r="J312" s="330">
        <f t="shared" si="385"/>
        <v>286.02654399999994</v>
      </c>
      <c r="K312" s="330">
        <f>K313+K323+K333+K343+K353+K363</f>
        <v>1208.7239479999998</v>
      </c>
      <c r="L312" s="330">
        <f t="shared" si="385"/>
        <v>86.02027607407409</v>
      </c>
      <c r="M312" s="330">
        <f t="shared" si="385"/>
        <v>74.647112888888898</v>
      </c>
      <c r="N312" s="330">
        <f t="shared" si="385"/>
        <v>100.00306385185186</v>
      </c>
      <c r="O312" s="330">
        <f t="shared" si="385"/>
        <v>260.67045281481484</v>
      </c>
      <c r="P312" s="330">
        <f t="shared" si="385"/>
        <v>96.503700148148155</v>
      </c>
      <c r="Q312" s="330">
        <f t="shared" si="385"/>
        <v>108.44404240740741</v>
      </c>
      <c r="R312" s="330">
        <f t="shared" si="385"/>
        <v>100.31180892592593</v>
      </c>
      <c r="S312" s="330">
        <f t="shared" si="385"/>
        <v>305.25955148148142</v>
      </c>
      <c r="T312" s="330">
        <f t="shared" si="385"/>
        <v>110.06767933333334</v>
      </c>
      <c r="U312" s="330">
        <f t="shared" si="385"/>
        <v>104.6419574074074</v>
      </c>
      <c r="V312" s="330">
        <f t="shared" si="385"/>
        <v>104.6419574074074</v>
      </c>
      <c r="W312" s="330">
        <f t="shared" si="385"/>
        <v>319.35159414814814</v>
      </c>
      <c r="X312" s="330">
        <f t="shared" si="385"/>
        <v>104.6419574074074</v>
      </c>
      <c r="Y312" s="330">
        <f t="shared" si="385"/>
        <v>104.6419574074074</v>
      </c>
      <c r="Z312" s="330">
        <f t="shared" si="385"/>
        <v>104.6419574074074</v>
      </c>
      <c r="AA312" s="330">
        <f t="shared" si="385"/>
        <v>313.92587222222227</v>
      </c>
      <c r="AB312" s="330">
        <f t="shared" si="385"/>
        <v>1199.2074706666665</v>
      </c>
      <c r="AD312" s="386"/>
    </row>
    <row r="313" spans="1:30" s="110" customFormat="1" x14ac:dyDescent="0.25">
      <c r="A313" s="101"/>
      <c r="B313" s="321" t="s">
        <v>30</v>
      </c>
      <c r="C313" s="322" t="s">
        <v>31</v>
      </c>
      <c r="D313" s="323"/>
      <c r="E313" s="324">
        <f>SUM(E314:E322)</f>
        <v>64.954109000000003</v>
      </c>
      <c r="F313" s="324">
        <f t="shared" ref="F313:AB313" si="386">SUM(F314:F322)</f>
        <v>189.73113799999999</v>
      </c>
      <c r="G313" s="324">
        <f t="shared" si="386"/>
        <v>50.849734000000012</v>
      </c>
      <c r="H313" s="324">
        <f t="shared" si="386"/>
        <v>55.161019999999994</v>
      </c>
      <c r="I313" s="324">
        <f t="shared" si="386"/>
        <v>61.883753999999989</v>
      </c>
      <c r="J313" s="324">
        <f t="shared" si="386"/>
        <v>167.89450799999997</v>
      </c>
      <c r="K313" s="324">
        <f t="shared" si="386"/>
        <v>694.2385109999999</v>
      </c>
      <c r="L313" s="324">
        <f t="shared" si="386"/>
        <v>47.261566074074075</v>
      </c>
      <c r="M313" s="324">
        <f t="shared" si="386"/>
        <v>43.012690888888898</v>
      </c>
      <c r="N313" s="324">
        <f t="shared" si="386"/>
        <v>68.95052185185186</v>
      </c>
      <c r="O313" s="324">
        <f t="shared" si="386"/>
        <v>159.22477881481484</v>
      </c>
      <c r="P313" s="324">
        <f t="shared" si="386"/>
        <v>61.401290148148156</v>
      </c>
      <c r="Q313" s="324">
        <f t="shared" si="386"/>
        <v>70.895249407407405</v>
      </c>
      <c r="R313" s="324">
        <f t="shared" si="386"/>
        <v>64.57072492592593</v>
      </c>
      <c r="S313" s="324">
        <f t="shared" si="386"/>
        <v>196.86726448148147</v>
      </c>
      <c r="T313" s="324">
        <f t="shared" si="386"/>
        <v>72.780626333333345</v>
      </c>
      <c r="U313" s="324">
        <f t="shared" si="386"/>
        <v>65.018425407407406</v>
      </c>
      <c r="V313" s="324">
        <f t="shared" si="386"/>
        <v>65.018425407407406</v>
      </c>
      <c r="W313" s="324">
        <f t="shared" si="386"/>
        <v>202.81747714814816</v>
      </c>
      <c r="X313" s="324">
        <f t="shared" si="386"/>
        <v>65.018425407407406</v>
      </c>
      <c r="Y313" s="324">
        <f t="shared" si="386"/>
        <v>65.018425407407406</v>
      </c>
      <c r="Z313" s="324">
        <f t="shared" si="386"/>
        <v>65.018425407407406</v>
      </c>
      <c r="AA313" s="324">
        <f t="shared" si="386"/>
        <v>195.05527622222226</v>
      </c>
      <c r="AB313" s="324">
        <f t="shared" si="386"/>
        <v>753.96479666666653</v>
      </c>
      <c r="AD313" s="386"/>
    </row>
    <row r="314" spans="1:30" x14ac:dyDescent="0.25">
      <c r="B314" s="325">
        <v>1</v>
      </c>
      <c r="C314" s="326" t="s">
        <v>113</v>
      </c>
      <c r="D314" s="156"/>
      <c r="E314" s="320">
        <f t="shared" ref="E314:AB314" si="387">E5+E15+E25+E35+E45+E55+E65+E75+E85</f>
        <v>13.000932530000002</v>
      </c>
      <c r="F314" s="320">
        <f t="shared" si="387"/>
        <v>38.021984240000002</v>
      </c>
      <c r="G314" s="320">
        <f t="shared" si="387"/>
        <v>10.21363691</v>
      </c>
      <c r="H314" s="320">
        <f t="shared" si="387"/>
        <v>11.026856179999999</v>
      </c>
      <c r="I314" s="320">
        <f t="shared" si="387"/>
        <v>12.07804078</v>
      </c>
      <c r="J314" s="320">
        <f t="shared" si="387"/>
        <v>33.318533869999996</v>
      </c>
      <c r="K314" s="320">
        <f t="shared" si="387"/>
        <v>138.68149499999998</v>
      </c>
      <c r="L314" s="320">
        <f t="shared" si="387"/>
        <v>9.5714314448148148</v>
      </c>
      <c r="M314" s="320">
        <f t="shared" si="387"/>
        <v>8.7088772577777771</v>
      </c>
      <c r="N314" s="320">
        <f t="shared" si="387"/>
        <v>13.55145110037037</v>
      </c>
      <c r="O314" s="320">
        <f t="shared" si="387"/>
        <v>31.831759802962964</v>
      </c>
      <c r="P314" s="320">
        <f t="shared" si="387"/>
        <v>12.402449259629629</v>
      </c>
      <c r="Q314" s="320">
        <f t="shared" si="387"/>
        <v>14.37537504148148</v>
      </c>
      <c r="R314" s="320">
        <f t="shared" si="387"/>
        <v>12.865555985185186</v>
      </c>
      <c r="S314" s="320">
        <f t="shared" si="387"/>
        <v>39.643380286296292</v>
      </c>
      <c r="T314" s="320">
        <f t="shared" si="387"/>
        <v>14.161898036666663</v>
      </c>
      <c r="U314" s="320">
        <f t="shared" si="387"/>
        <v>13.109861501481481</v>
      </c>
      <c r="V314" s="320">
        <f t="shared" si="387"/>
        <v>13.109861501481481</v>
      </c>
      <c r="W314" s="320">
        <f t="shared" si="387"/>
        <v>40.381621039629636</v>
      </c>
      <c r="X314" s="320">
        <f t="shared" si="387"/>
        <v>13.109861501481481</v>
      </c>
      <c r="Y314" s="320">
        <f t="shared" si="387"/>
        <v>13.109861501481481</v>
      </c>
      <c r="Z314" s="320">
        <f t="shared" si="387"/>
        <v>13.109861501481481</v>
      </c>
      <c r="AA314" s="320">
        <f t="shared" si="387"/>
        <v>39.329584504444448</v>
      </c>
      <c r="AB314" s="320">
        <f t="shared" si="387"/>
        <v>151.18634563333333</v>
      </c>
      <c r="AD314" s="386"/>
    </row>
    <row r="315" spans="1:30" x14ac:dyDescent="0.25">
      <c r="B315" s="325">
        <v>2</v>
      </c>
      <c r="C315" s="326" t="s">
        <v>114</v>
      </c>
      <c r="D315" s="156"/>
      <c r="E315" s="320">
        <f t="shared" ref="E315:AB315" si="388">E6+E16+E26+E36+E46+E56+E66+E76+E86</f>
        <v>13.000932530000002</v>
      </c>
      <c r="F315" s="320">
        <f t="shared" si="388"/>
        <v>38.021984240000002</v>
      </c>
      <c r="G315" s="320">
        <f t="shared" si="388"/>
        <v>10.21363691</v>
      </c>
      <c r="H315" s="320">
        <f t="shared" si="388"/>
        <v>11.026856179999999</v>
      </c>
      <c r="I315" s="320">
        <f t="shared" si="388"/>
        <v>12.07804078</v>
      </c>
      <c r="J315" s="320">
        <f t="shared" si="388"/>
        <v>33.318533869999996</v>
      </c>
      <c r="K315" s="320">
        <f t="shared" si="388"/>
        <v>138.68149499999998</v>
      </c>
      <c r="L315" s="320">
        <f t="shared" si="388"/>
        <v>9.5714314448148148</v>
      </c>
      <c r="M315" s="320">
        <f t="shared" si="388"/>
        <v>8.7088772577777771</v>
      </c>
      <c r="N315" s="320">
        <f t="shared" si="388"/>
        <v>13.55145110037037</v>
      </c>
      <c r="O315" s="320">
        <f t="shared" si="388"/>
        <v>31.831759802962964</v>
      </c>
      <c r="P315" s="320">
        <f t="shared" si="388"/>
        <v>12.402449259629629</v>
      </c>
      <c r="Q315" s="320">
        <f t="shared" si="388"/>
        <v>14.37537504148148</v>
      </c>
      <c r="R315" s="320">
        <f t="shared" si="388"/>
        <v>12.865555985185186</v>
      </c>
      <c r="S315" s="320">
        <f t="shared" si="388"/>
        <v>39.643380286296292</v>
      </c>
      <c r="T315" s="320">
        <f t="shared" si="388"/>
        <v>14.161898036666663</v>
      </c>
      <c r="U315" s="320">
        <f t="shared" si="388"/>
        <v>13.109861501481481</v>
      </c>
      <c r="V315" s="320">
        <f t="shared" si="388"/>
        <v>13.109861501481481</v>
      </c>
      <c r="W315" s="320">
        <f t="shared" si="388"/>
        <v>40.381621039629636</v>
      </c>
      <c r="X315" s="320">
        <f t="shared" si="388"/>
        <v>13.109861501481481</v>
      </c>
      <c r="Y315" s="320">
        <f t="shared" si="388"/>
        <v>13.109861501481481</v>
      </c>
      <c r="Z315" s="320">
        <f t="shared" si="388"/>
        <v>13.109861501481481</v>
      </c>
      <c r="AA315" s="320">
        <f t="shared" si="388"/>
        <v>39.329584504444448</v>
      </c>
      <c r="AB315" s="320">
        <f t="shared" si="388"/>
        <v>151.18634563333333</v>
      </c>
      <c r="AD315" s="386"/>
    </row>
    <row r="316" spans="1:30" x14ac:dyDescent="0.25">
      <c r="B316" s="325">
        <v>3</v>
      </c>
      <c r="C316" s="326" t="s">
        <v>117</v>
      </c>
      <c r="D316" s="156"/>
      <c r="E316" s="320">
        <f t="shared" ref="E316:AB316" si="389">E7+E17+E27+E37+E47+E57+E67+E77+E87</f>
        <v>3.94220807</v>
      </c>
      <c r="F316" s="320">
        <f t="shared" si="389"/>
        <v>11.70740559</v>
      </c>
      <c r="G316" s="320">
        <f t="shared" si="389"/>
        <v>3.2358548699999994</v>
      </c>
      <c r="H316" s="320">
        <f t="shared" si="389"/>
        <v>3.4460325999999997</v>
      </c>
      <c r="I316" s="320">
        <f t="shared" si="389"/>
        <v>4.2036492499999998</v>
      </c>
      <c r="J316" s="320">
        <f t="shared" si="389"/>
        <v>10.885536720000001</v>
      </c>
      <c r="K316" s="320">
        <f t="shared" si="389"/>
        <v>44.913244459999994</v>
      </c>
      <c r="L316" s="320">
        <f t="shared" si="389"/>
        <v>3.0235895437037037</v>
      </c>
      <c r="M316" s="320">
        <f t="shared" si="389"/>
        <v>2.7928038044444445</v>
      </c>
      <c r="N316" s="320">
        <f t="shared" si="389"/>
        <v>4.6092555325925924</v>
      </c>
      <c r="O316" s="320">
        <f t="shared" si="389"/>
        <v>10.425648880740741</v>
      </c>
      <c r="P316" s="320">
        <f t="shared" si="389"/>
        <v>3.7699648674074075</v>
      </c>
      <c r="Q316" s="320">
        <f t="shared" si="389"/>
        <v>4.3227270903703694</v>
      </c>
      <c r="R316" s="320">
        <f t="shared" si="389"/>
        <v>4.2696322262962969</v>
      </c>
      <c r="S316" s="320">
        <f t="shared" si="389"/>
        <v>12.362324184074071</v>
      </c>
      <c r="T316" s="320">
        <f t="shared" si="389"/>
        <v>4.6393747766666671</v>
      </c>
      <c r="U316" s="320">
        <f t="shared" si="389"/>
        <v>3.9849409203703701</v>
      </c>
      <c r="V316" s="320">
        <f t="shared" si="389"/>
        <v>3.9849409203703701</v>
      </c>
      <c r="W316" s="320">
        <f t="shared" si="389"/>
        <v>12.609256617407407</v>
      </c>
      <c r="X316" s="320">
        <f t="shared" si="389"/>
        <v>3.9849409203703701</v>
      </c>
      <c r="Y316" s="320">
        <f t="shared" si="389"/>
        <v>3.9849409203703701</v>
      </c>
      <c r="Z316" s="320">
        <f t="shared" si="389"/>
        <v>3.9849409203703701</v>
      </c>
      <c r="AA316" s="320">
        <f t="shared" si="389"/>
        <v>11.954822761111112</v>
      </c>
      <c r="AB316" s="320">
        <f t="shared" si="389"/>
        <v>47.352052443333321</v>
      </c>
      <c r="AD316" s="386"/>
    </row>
    <row r="317" spans="1:30" x14ac:dyDescent="0.25">
      <c r="B317" s="325">
        <v>4</v>
      </c>
      <c r="C317" s="326" t="s">
        <v>118</v>
      </c>
      <c r="D317" s="156"/>
      <c r="E317" s="320">
        <f t="shared" ref="E317:AB317" si="390">E8+E18+E28+E38+E48+E58+E68+E78+E88</f>
        <v>3.94220807</v>
      </c>
      <c r="F317" s="320">
        <f t="shared" si="390"/>
        <v>11.70740559</v>
      </c>
      <c r="G317" s="320">
        <f t="shared" si="390"/>
        <v>3.2358548699999994</v>
      </c>
      <c r="H317" s="320">
        <f t="shared" si="390"/>
        <v>3.4460325999999997</v>
      </c>
      <c r="I317" s="320">
        <f t="shared" si="390"/>
        <v>4.2036492499999998</v>
      </c>
      <c r="J317" s="320">
        <f t="shared" si="390"/>
        <v>10.885536720000001</v>
      </c>
      <c r="K317" s="320">
        <f t="shared" si="390"/>
        <v>44.913244459999994</v>
      </c>
      <c r="L317" s="320">
        <f t="shared" si="390"/>
        <v>3.0235895437037037</v>
      </c>
      <c r="M317" s="320">
        <f t="shared" si="390"/>
        <v>2.7928038044444445</v>
      </c>
      <c r="N317" s="320">
        <f t="shared" si="390"/>
        <v>4.6092555325925924</v>
      </c>
      <c r="O317" s="320">
        <f t="shared" si="390"/>
        <v>10.425648880740741</v>
      </c>
      <c r="P317" s="320">
        <f t="shared" si="390"/>
        <v>3.7699648674074075</v>
      </c>
      <c r="Q317" s="320">
        <f t="shared" si="390"/>
        <v>4.3227270903703694</v>
      </c>
      <c r="R317" s="320">
        <f t="shared" si="390"/>
        <v>4.2696322262962969</v>
      </c>
      <c r="S317" s="320">
        <f t="shared" si="390"/>
        <v>12.362324184074071</v>
      </c>
      <c r="T317" s="320">
        <f t="shared" si="390"/>
        <v>4.6393747766666671</v>
      </c>
      <c r="U317" s="320">
        <f t="shared" si="390"/>
        <v>3.9849409203703701</v>
      </c>
      <c r="V317" s="320">
        <f t="shared" si="390"/>
        <v>3.9849409203703701</v>
      </c>
      <c r="W317" s="320">
        <f t="shared" si="390"/>
        <v>12.609256617407407</v>
      </c>
      <c r="X317" s="320">
        <f t="shared" si="390"/>
        <v>3.9849409203703701</v>
      </c>
      <c r="Y317" s="320">
        <f t="shared" si="390"/>
        <v>3.9849409203703701</v>
      </c>
      <c r="Z317" s="320">
        <f t="shared" si="390"/>
        <v>3.9849409203703701</v>
      </c>
      <c r="AA317" s="320">
        <f t="shared" si="390"/>
        <v>11.954822761111112</v>
      </c>
      <c r="AB317" s="320">
        <f t="shared" si="390"/>
        <v>47.352052443333321</v>
      </c>
      <c r="AD317" s="386"/>
    </row>
    <row r="318" spans="1:30" x14ac:dyDescent="0.25">
      <c r="B318" s="325">
        <v>5</v>
      </c>
      <c r="C318" s="326" t="s">
        <v>121</v>
      </c>
      <c r="D318" s="156"/>
      <c r="E318" s="320">
        <f t="shared" ref="E318:AB318" si="391">E9+E19+E29+E39+E49+E59+E69+E79+E89</f>
        <v>9.1229173299999999</v>
      </c>
      <c r="F318" s="320">
        <f t="shared" si="391"/>
        <v>26.422000289999996</v>
      </c>
      <c r="G318" s="320">
        <f t="shared" si="391"/>
        <v>6.9875097500000019</v>
      </c>
      <c r="H318" s="320">
        <f t="shared" si="391"/>
        <v>7.6918496300000001</v>
      </c>
      <c r="I318" s="320">
        <f t="shared" si="391"/>
        <v>8.5713963300000007</v>
      </c>
      <c r="J318" s="320">
        <f t="shared" si="391"/>
        <v>23.25075571</v>
      </c>
      <c r="K318" s="320">
        <f t="shared" si="391"/>
        <v>95.273390109999994</v>
      </c>
      <c r="L318" s="320">
        <f t="shared" si="391"/>
        <v>6.4082533911111108</v>
      </c>
      <c r="M318" s="320">
        <f t="shared" si="391"/>
        <v>5.8010995633333335</v>
      </c>
      <c r="N318" s="320">
        <f t="shared" si="391"/>
        <v>9.5367512577777767</v>
      </c>
      <c r="O318" s="320">
        <f t="shared" si="391"/>
        <v>21.746104212222228</v>
      </c>
      <c r="P318" s="320">
        <f t="shared" si="391"/>
        <v>8.5138730022222227</v>
      </c>
      <c r="Q318" s="320">
        <f t="shared" si="391"/>
        <v>9.7666319111111086</v>
      </c>
      <c r="R318" s="320">
        <f t="shared" si="391"/>
        <v>8.7771017588888878</v>
      </c>
      <c r="S318" s="320">
        <f t="shared" si="391"/>
        <v>27.057606672222217</v>
      </c>
      <c r="T318" s="320">
        <f t="shared" si="391"/>
        <v>10.340575450000001</v>
      </c>
      <c r="U318" s="320">
        <f t="shared" si="391"/>
        <v>9.0175677411111099</v>
      </c>
      <c r="V318" s="320">
        <f t="shared" si="391"/>
        <v>9.0175677411111099</v>
      </c>
      <c r="W318" s="320">
        <f t="shared" si="391"/>
        <v>28.375710932222219</v>
      </c>
      <c r="X318" s="320">
        <f t="shared" si="391"/>
        <v>9.0175677411111099</v>
      </c>
      <c r="Y318" s="320">
        <f t="shared" si="391"/>
        <v>9.0175677411111099</v>
      </c>
      <c r="Z318" s="320">
        <f t="shared" si="391"/>
        <v>9.0175677411111099</v>
      </c>
      <c r="AA318" s="320">
        <f t="shared" si="391"/>
        <v>27.052703223333324</v>
      </c>
      <c r="AB318" s="320">
        <f t="shared" si="391"/>
        <v>104.23212504000001</v>
      </c>
      <c r="AD318" s="386"/>
    </row>
    <row r="319" spans="1:30" x14ac:dyDescent="0.25">
      <c r="B319" s="325">
        <v>6</v>
      </c>
      <c r="C319" s="326" t="s">
        <v>122</v>
      </c>
      <c r="D319" s="156"/>
      <c r="E319" s="320">
        <f t="shared" ref="E319:AB319" si="392">E10+E20+E30+E40+E50+E60+E70+E80+E90</f>
        <v>9.1229173299999999</v>
      </c>
      <c r="F319" s="320">
        <f t="shared" si="392"/>
        <v>26.422000289999996</v>
      </c>
      <c r="G319" s="320">
        <f t="shared" si="392"/>
        <v>6.9875097500000019</v>
      </c>
      <c r="H319" s="320">
        <f t="shared" si="392"/>
        <v>7.6918496300000001</v>
      </c>
      <c r="I319" s="320">
        <f t="shared" si="392"/>
        <v>8.5713963300000007</v>
      </c>
      <c r="J319" s="320">
        <f t="shared" si="392"/>
        <v>23.25075571</v>
      </c>
      <c r="K319" s="320">
        <f t="shared" si="392"/>
        <v>95.273390109999994</v>
      </c>
      <c r="L319" s="320">
        <f t="shared" si="392"/>
        <v>6.4082533911111108</v>
      </c>
      <c r="M319" s="320">
        <f t="shared" si="392"/>
        <v>5.8010995633333335</v>
      </c>
      <c r="N319" s="320">
        <f t="shared" si="392"/>
        <v>9.5367512577777767</v>
      </c>
      <c r="O319" s="320">
        <f t="shared" si="392"/>
        <v>21.746104212222228</v>
      </c>
      <c r="P319" s="320">
        <f t="shared" si="392"/>
        <v>8.5138730022222227</v>
      </c>
      <c r="Q319" s="320">
        <f t="shared" si="392"/>
        <v>9.7666319111111086</v>
      </c>
      <c r="R319" s="320">
        <f t="shared" si="392"/>
        <v>8.7771017588888878</v>
      </c>
      <c r="S319" s="320">
        <f t="shared" si="392"/>
        <v>27.057606672222217</v>
      </c>
      <c r="T319" s="320">
        <f t="shared" si="392"/>
        <v>10.340575450000001</v>
      </c>
      <c r="U319" s="320">
        <f t="shared" si="392"/>
        <v>9.0175677411111099</v>
      </c>
      <c r="V319" s="320">
        <f t="shared" si="392"/>
        <v>9.0175677411111099</v>
      </c>
      <c r="W319" s="320">
        <f t="shared" si="392"/>
        <v>28.375710932222219</v>
      </c>
      <c r="X319" s="320">
        <f t="shared" si="392"/>
        <v>9.0175677411111099</v>
      </c>
      <c r="Y319" s="320">
        <f t="shared" si="392"/>
        <v>9.0175677411111099</v>
      </c>
      <c r="Z319" s="320">
        <f t="shared" si="392"/>
        <v>9.0175677411111099</v>
      </c>
      <c r="AA319" s="320">
        <f t="shared" si="392"/>
        <v>27.052703223333324</v>
      </c>
      <c r="AB319" s="320">
        <f t="shared" si="392"/>
        <v>104.23212504000001</v>
      </c>
      <c r="AD319" s="386"/>
    </row>
    <row r="320" spans="1:30" x14ac:dyDescent="0.25">
      <c r="B320" s="325">
        <v>7</v>
      </c>
      <c r="C320" s="326" t="s">
        <v>125</v>
      </c>
      <c r="D320" s="156"/>
      <c r="E320" s="320">
        <f t="shared" ref="E320:AB320" si="393">E11+E21+E31+E41+E51+E61+E71+E81+E91</f>
        <v>3.5227285600000005</v>
      </c>
      <c r="F320" s="320">
        <f t="shared" si="393"/>
        <v>10.383705840000001</v>
      </c>
      <c r="G320" s="320">
        <f t="shared" si="393"/>
        <v>2.8013757800000003</v>
      </c>
      <c r="H320" s="320">
        <f t="shared" si="393"/>
        <v>3.0496913199999995</v>
      </c>
      <c r="I320" s="320">
        <f t="shared" si="393"/>
        <v>3.4732782899999997</v>
      </c>
      <c r="J320" s="320">
        <f t="shared" si="393"/>
        <v>9.3243453899999995</v>
      </c>
      <c r="K320" s="320">
        <f t="shared" si="393"/>
        <v>38.717896189999998</v>
      </c>
      <c r="L320" s="320">
        <f t="shared" si="393"/>
        <v>2.6474755337037035</v>
      </c>
      <c r="M320" s="320">
        <f t="shared" si="393"/>
        <v>2.4180229844444447</v>
      </c>
      <c r="N320" s="320">
        <f t="shared" si="393"/>
        <v>3.7995723225925926</v>
      </c>
      <c r="O320" s="320">
        <f t="shared" si="393"/>
        <v>8.8650708407407404</v>
      </c>
      <c r="P320" s="320">
        <f t="shared" si="393"/>
        <v>3.3748816074074068</v>
      </c>
      <c r="Q320" s="320">
        <f t="shared" si="393"/>
        <v>4.0701562203703698</v>
      </c>
      <c r="R320" s="320">
        <f t="shared" si="393"/>
        <v>3.6692913962962961</v>
      </c>
      <c r="S320" s="320">
        <f t="shared" si="393"/>
        <v>11.114329224074075</v>
      </c>
      <c r="T320" s="320">
        <f t="shared" si="393"/>
        <v>3.9520952666666664</v>
      </c>
      <c r="U320" s="320">
        <f t="shared" si="393"/>
        <v>3.6259212703703705</v>
      </c>
      <c r="V320" s="320">
        <f t="shared" si="393"/>
        <v>3.6259212703703705</v>
      </c>
      <c r="W320" s="320">
        <f t="shared" si="393"/>
        <v>11.203937807407407</v>
      </c>
      <c r="X320" s="320">
        <f t="shared" si="393"/>
        <v>3.6259212703703705</v>
      </c>
      <c r="Y320" s="320">
        <f t="shared" si="393"/>
        <v>3.6259212703703705</v>
      </c>
      <c r="Z320" s="320">
        <f t="shared" si="393"/>
        <v>3.6259212703703705</v>
      </c>
      <c r="AA320" s="320">
        <f t="shared" si="393"/>
        <v>10.877763811111111</v>
      </c>
      <c r="AB320" s="320">
        <f t="shared" si="393"/>
        <v>42.061101683333327</v>
      </c>
      <c r="AD320" s="386"/>
    </row>
    <row r="321" spans="1:30" x14ac:dyDescent="0.25">
      <c r="B321" s="325">
        <v>8</v>
      </c>
      <c r="C321" s="326" t="s">
        <v>126</v>
      </c>
      <c r="D321" s="156"/>
      <c r="E321" s="320">
        <f t="shared" ref="E321:AB321" si="394">E12+E22+E32+E42+E52+E62+E72+E82+E92</f>
        <v>3.32768088</v>
      </c>
      <c r="F321" s="320">
        <f t="shared" si="394"/>
        <v>9.7571886199999991</v>
      </c>
      <c r="G321" s="320">
        <f t="shared" si="394"/>
        <v>2.6105748099999997</v>
      </c>
      <c r="H321" s="320">
        <f t="shared" si="394"/>
        <v>2.8103138599999995</v>
      </c>
      <c r="I321" s="320">
        <f t="shared" si="394"/>
        <v>3.1874874400000004</v>
      </c>
      <c r="J321" s="320">
        <f t="shared" si="394"/>
        <v>8.60837611</v>
      </c>
      <c r="K321" s="320">
        <f t="shared" si="394"/>
        <v>35.809390879999995</v>
      </c>
      <c r="L321" s="320">
        <f t="shared" si="394"/>
        <v>2.4333680737037033</v>
      </c>
      <c r="M321" s="320">
        <f t="shared" si="394"/>
        <v>2.2167230644444444</v>
      </c>
      <c r="N321" s="320">
        <f t="shared" si="394"/>
        <v>3.5325593625925928</v>
      </c>
      <c r="O321" s="320">
        <f t="shared" si="394"/>
        <v>8.1826505007407402</v>
      </c>
      <c r="P321" s="320">
        <f t="shared" si="394"/>
        <v>3.1076899174074066</v>
      </c>
      <c r="Q321" s="320">
        <f t="shared" si="394"/>
        <v>3.6453698103703696</v>
      </c>
      <c r="R321" s="320">
        <f t="shared" si="394"/>
        <v>3.3839536962962971</v>
      </c>
      <c r="S321" s="320">
        <f t="shared" si="394"/>
        <v>10.137013424074075</v>
      </c>
      <c r="T321" s="320">
        <f t="shared" si="394"/>
        <v>3.8162018566666669</v>
      </c>
      <c r="U321" s="320">
        <f t="shared" si="394"/>
        <v>3.3259212703703702</v>
      </c>
      <c r="V321" s="320">
        <f t="shared" si="394"/>
        <v>3.3259212703703702</v>
      </c>
      <c r="W321" s="320">
        <f t="shared" si="394"/>
        <v>10.468044397407407</v>
      </c>
      <c r="X321" s="320">
        <f t="shared" si="394"/>
        <v>3.3259212703703702</v>
      </c>
      <c r="Y321" s="320">
        <f t="shared" si="394"/>
        <v>3.3259212703703702</v>
      </c>
      <c r="Z321" s="320">
        <f t="shared" si="394"/>
        <v>3.3259212703703702</v>
      </c>
      <c r="AA321" s="320">
        <f t="shared" si="394"/>
        <v>9.9777638111111102</v>
      </c>
      <c r="AB321" s="320">
        <f t="shared" si="394"/>
        <v>38.765472133333333</v>
      </c>
      <c r="AD321" s="386"/>
    </row>
    <row r="322" spans="1:30" x14ac:dyDescent="0.25">
      <c r="B322" s="325">
        <v>9</v>
      </c>
      <c r="C322" s="326" t="s">
        <v>127</v>
      </c>
      <c r="D322" s="156"/>
      <c r="E322" s="320">
        <f t="shared" ref="E322:AB322" si="395">E13+E23+E33+E43+E53+E63+E73+E83+E93</f>
        <v>5.9715837000000001</v>
      </c>
      <c r="F322" s="320">
        <f t="shared" si="395"/>
        <v>17.287463299999999</v>
      </c>
      <c r="G322" s="320">
        <f t="shared" si="395"/>
        <v>4.5637803500000009</v>
      </c>
      <c r="H322" s="320">
        <f t="shared" si="395"/>
        <v>4.9715379999999989</v>
      </c>
      <c r="I322" s="320">
        <f t="shared" si="395"/>
        <v>5.5168155499999996</v>
      </c>
      <c r="J322" s="320">
        <f t="shared" si="395"/>
        <v>15.052133900000001</v>
      </c>
      <c r="K322" s="320">
        <f t="shared" si="395"/>
        <v>61.974964789999994</v>
      </c>
      <c r="L322" s="320">
        <f t="shared" si="395"/>
        <v>4.1741737074074061</v>
      </c>
      <c r="M322" s="320">
        <f t="shared" si="395"/>
        <v>3.7723835888888892</v>
      </c>
      <c r="N322" s="320">
        <f t="shared" si="395"/>
        <v>6.2234743851851855</v>
      </c>
      <c r="O322" s="320">
        <f t="shared" si="395"/>
        <v>14.170031681481483</v>
      </c>
      <c r="P322" s="320">
        <f t="shared" si="395"/>
        <v>5.5461443648148139</v>
      </c>
      <c r="Q322" s="320">
        <f t="shared" si="395"/>
        <v>6.25025529074074</v>
      </c>
      <c r="R322" s="320">
        <f t="shared" si="395"/>
        <v>5.6928998925925924</v>
      </c>
      <c r="S322" s="320">
        <f t="shared" si="395"/>
        <v>17.48929954814815</v>
      </c>
      <c r="T322" s="320">
        <f t="shared" si="395"/>
        <v>6.7286326833333341</v>
      </c>
      <c r="U322" s="320">
        <f t="shared" si="395"/>
        <v>5.8418425407407408</v>
      </c>
      <c r="V322" s="320">
        <f t="shared" si="395"/>
        <v>5.8418425407407408</v>
      </c>
      <c r="W322" s="320">
        <f t="shared" si="395"/>
        <v>18.412317764814812</v>
      </c>
      <c r="X322" s="320">
        <f t="shared" si="395"/>
        <v>5.8418425407407408</v>
      </c>
      <c r="Y322" s="320">
        <f t="shared" si="395"/>
        <v>5.8418425407407408</v>
      </c>
      <c r="Z322" s="320">
        <f t="shared" si="395"/>
        <v>5.8418425407407408</v>
      </c>
      <c r="AA322" s="320">
        <f t="shared" si="395"/>
        <v>17.525527622222224</v>
      </c>
      <c r="AB322" s="320">
        <f t="shared" si="395"/>
        <v>67.597176616666658</v>
      </c>
      <c r="AD322" s="386"/>
    </row>
    <row r="323" spans="1:30" s="110" customFormat="1" x14ac:dyDescent="0.25">
      <c r="A323" s="101"/>
      <c r="B323" s="321" t="s">
        <v>49</v>
      </c>
      <c r="C323" s="322" t="s">
        <v>248</v>
      </c>
      <c r="D323" s="323"/>
      <c r="E323" s="324">
        <f>SUM(E324:E332)</f>
        <v>10.797261000000001</v>
      </c>
      <c r="F323" s="324">
        <f t="shared" ref="F323:AB323" si="396">SUM(F324:F332)</f>
        <v>35.286782000000009</v>
      </c>
      <c r="G323" s="324">
        <f t="shared" si="396"/>
        <v>15.070774</v>
      </c>
      <c r="H323" s="324">
        <f t="shared" si="396"/>
        <v>11.175966000000001</v>
      </c>
      <c r="I323" s="324">
        <f t="shared" si="396"/>
        <v>10.166648</v>
      </c>
      <c r="J323" s="324">
        <f t="shared" si="396"/>
        <v>36.413388000000005</v>
      </c>
      <c r="K323" s="324">
        <f t="shared" si="396"/>
        <v>144.555733</v>
      </c>
      <c r="L323" s="324">
        <f t="shared" si="396"/>
        <v>9.0000100000000014</v>
      </c>
      <c r="M323" s="324">
        <f t="shared" si="396"/>
        <v>7.3546309999999995</v>
      </c>
      <c r="N323" s="324">
        <f t="shared" si="396"/>
        <v>7.7879879999999995</v>
      </c>
      <c r="O323" s="324">
        <f t="shared" si="396"/>
        <v>24.142629000000003</v>
      </c>
      <c r="P323" s="324">
        <f t="shared" si="396"/>
        <v>9.8913320000000002</v>
      </c>
      <c r="Q323" s="324">
        <f t="shared" si="396"/>
        <v>9.0795300000000001</v>
      </c>
      <c r="R323" s="324">
        <f t="shared" si="396"/>
        <v>10.748431</v>
      </c>
      <c r="S323" s="324">
        <f t="shared" si="396"/>
        <v>29.719293000000008</v>
      </c>
      <c r="T323" s="324">
        <f t="shared" si="396"/>
        <v>10.289524</v>
      </c>
      <c r="U323" s="324">
        <f t="shared" si="396"/>
        <v>9.8035930000000029</v>
      </c>
      <c r="V323" s="324">
        <f t="shared" si="396"/>
        <v>9.8035930000000029</v>
      </c>
      <c r="W323" s="324">
        <f t="shared" si="396"/>
        <v>29.896709999999999</v>
      </c>
      <c r="X323" s="324">
        <f t="shared" si="396"/>
        <v>9.8035930000000029</v>
      </c>
      <c r="Y323" s="324">
        <f t="shared" si="396"/>
        <v>9.8035930000000029</v>
      </c>
      <c r="Z323" s="324">
        <f t="shared" si="396"/>
        <v>9.8035930000000029</v>
      </c>
      <c r="AA323" s="324">
        <f t="shared" si="396"/>
        <v>29.410779000000005</v>
      </c>
      <c r="AB323" s="324">
        <f t="shared" si="396"/>
        <v>113.169411</v>
      </c>
      <c r="AD323" s="386"/>
    </row>
    <row r="324" spans="1:30" x14ac:dyDescent="0.25">
      <c r="B324" s="325">
        <v>1</v>
      </c>
      <c r="C324" s="326" t="s">
        <v>113</v>
      </c>
      <c r="D324" s="156"/>
      <c r="E324" s="320">
        <f t="shared" ref="E324:AB324" si="397">E96+E106+E116+E126+E136+E146+E156</f>
        <v>2.5264076000000002</v>
      </c>
      <c r="F324" s="320">
        <f t="shared" si="397"/>
        <v>8.0441260999999997</v>
      </c>
      <c r="G324" s="320">
        <f t="shared" si="397"/>
        <v>3.4137027500000001</v>
      </c>
      <c r="H324" s="320">
        <f t="shared" si="397"/>
        <v>2.4976098499999999</v>
      </c>
      <c r="I324" s="320">
        <f t="shared" si="397"/>
        <v>2.2621027499999999</v>
      </c>
      <c r="J324" s="320">
        <f t="shared" si="397"/>
        <v>8.1734153500000009</v>
      </c>
      <c r="K324" s="320">
        <f t="shared" si="397"/>
        <v>33.029210499999998</v>
      </c>
      <c r="L324" s="320">
        <f t="shared" si="397"/>
        <v>2.0460900000000004</v>
      </c>
      <c r="M324" s="320">
        <f t="shared" si="397"/>
        <v>1.7131253</v>
      </c>
      <c r="N324" s="320">
        <f t="shared" si="397"/>
        <v>1.76987165</v>
      </c>
      <c r="O324" s="320">
        <f t="shared" si="397"/>
        <v>5.5290869499999999</v>
      </c>
      <c r="P324" s="320">
        <f t="shared" si="397"/>
        <v>2.3242506499999998</v>
      </c>
      <c r="Q324" s="320">
        <f t="shared" si="397"/>
        <v>2.1243310000000002</v>
      </c>
      <c r="R324" s="320">
        <f t="shared" si="397"/>
        <v>2.5501895000000001</v>
      </c>
      <c r="S324" s="320">
        <f t="shared" si="397"/>
        <v>6.9987711500000005</v>
      </c>
      <c r="T324" s="320">
        <f t="shared" si="397"/>
        <v>2.4156914</v>
      </c>
      <c r="U324" s="320">
        <f t="shared" si="397"/>
        <v>2.2887686</v>
      </c>
      <c r="V324" s="320">
        <f t="shared" si="397"/>
        <v>2.2887686</v>
      </c>
      <c r="W324" s="320">
        <f t="shared" si="397"/>
        <v>6.9932286000000001</v>
      </c>
      <c r="X324" s="320">
        <f t="shared" si="397"/>
        <v>2.2887686</v>
      </c>
      <c r="Y324" s="320">
        <f t="shared" si="397"/>
        <v>2.2887686</v>
      </c>
      <c r="Z324" s="320">
        <f t="shared" si="397"/>
        <v>2.2887686</v>
      </c>
      <c r="AA324" s="320">
        <f t="shared" si="397"/>
        <v>6.866305800000001</v>
      </c>
      <c r="AB324" s="320">
        <f t="shared" si="397"/>
        <v>26.387392499999997</v>
      </c>
      <c r="AD324" s="386"/>
    </row>
    <row r="325" spans="1:30" x14ac:dyDescent="0.25">
      <c r="B325" s="325">
        <v>2</v>
      </c>
      <c r="C325" s="326" t="s">
        <v>114</v>
      </c>
      <c r="D325" s="156"/>
      <c r="E325" s="320">
        <f t="shared" ref="E325:AB325" si="398">E97+E107+E117+E127+E137+E147+E157</f>
        <v>2.5264076000000002</v>
      </c>
      <c r="F325" s="320">
        <f t="shared" si="398"/>
        <v>8.0441260999999997</v>
      </c>
      <c r="G325" s="320">
        <f t="shared" si="398"/>
        <v>3.4137027500000001</v>
      </c>
      <c r="H325" s="320">
        <f t="shared" si="398"/>
        <v>2.4976098499999999</v>
      </c>
      <c r="I325" s="320">
        <f t="shared" si="398"/>
        <v>2.2621027499999999</v>
      </c>
      <c r="J325" s="320">
        <f t="shared" si="398"/>
        <v>8.1734153500000009</v>
      </c>
      <c r="K325" s="320">
        <f t="shared" si="398"/>
        <v>33.029210499999998</v>
      </c>
      <c r="L325" s="320">
        <f t="shared" si="398"/>
        <v>2.0460900000000004</v>
      </c>
      <c r="M325" s="320">
        <f t="shared" si="398"/>
        <v>1.7131253</v>
      </c>
      <c r="N325" s="320">
        <f t="shared" si="398"/>
        <v>1.76987165</v>
      </c>
      <c r="O325" s="320">
        <f t="shared" si="398"/>
        <v>5.5290869499999999</v>
      </c>
      <c r="P325" s="320">
        <f t="shared" si="398"/>
        <v>2.3242506499999998</v>
      </c>
      <c r="Q325" s="320">
        <f t="shared" si="398"/>
        <v>2.1243310000000002</v>
      </c>
      <c r="R325" s="320">
        <f t="shared" si="398"/>
        <v>2.5501895000000001</v>
      </c>
      <c r="S325" s="320">
        <f t="shared" si="398"/>
        <v>6.9987711500000005</v>
      </c>
      <c r="T325" s="320">
        <f t="shared" si="398"/>
        <v>2.4156914</v>
      </c>
      <c r="U325" s="320">
        <f t="shared" si="398"/>
        <v>2.2887686</v>
      </c>
      <c r="V325" s="320">
        <f t="shared" si="398"/>
        <v>2.2887686</v>
      </c>
      <c r="W325" s="320">
        <f t="shared" si="398"/>
        <v>6.9932286000000001</v>
      </c>
      <c r="X325" s="320">
        <f t="shared" si="398"/>
        <v>2.2887686</v>
      </c>
      <c r="Y325" s="320">
        <f t="shared" si="398"/>
        <v>2.2887686</v>
      </c>
      <c r="Z325" s="320">
        <f t="shared" si="398"/>
        <v>2.2887686</v>
      </c>
      <c r="AA325" s="320">
        <f t="shared" si="398"/>
        <v>6.866305800000001</v>
      </c>
      <c r="AB325" s="320">
        <f t="shared" si="398"/>
        <v>26.387392499999997</v>
      </c>
      <c r="AD325" s="386"/>
    </row>
    <row r="326" spans="1:30" x14ac:dyDescent="0.25">
      <c r="B326" s="325">
        <v>3</v>
      </c>
      <c r="C326" s="326" t="s">
        <v>117</v>
      </c>
      <c r="D326" s="156"/>
      <c r="E326" s="320">
        <f t="shared" ref="E326:AB326" si="399">E98+E108+E118+E128+E138+E148+E158</f>
        <v>1.4891447</v>
      </c>
      <c r="F326" s="320">
        <f t="shared" si="399"/>
        <v>4.850055600000001</v>
      </c>
      <c r="G326" s="320">
        <f t="shared" si="399"/>
        <v>1.94250035</v>
      </c>
      <c r="H326" s="320">
        <f t="shared" si="399"/>
        <v>1.41917545</v>
      </c>
      <c r="I326" s="320">
        <f t="shared" si="399"/>
        <v>1.2741334</v>
      </c>
      <c r="J326" s="320">
        <f t="shared" si="399"/>
        <v>4.6358091999999997</v>
      </c>
      <c r="K326" s="320">
        <f t="shared" si="399"/>
        <v>19.422561349999999</v>
      </c>
      <c r="L326" s="320">
        <f t="shared" si="399"/>
        <v>1.2189829999999999</v>
      </c>
      <c r="M326" s="320">
        <f t="shared" si="399"/>
        <v>0.99770854999999992</v>
      </c>
      <c r="N326" s="320">
        <f t="shared" si="399"/>
        <v>1.0274018999999999</v>
      </c>
      <c r="O326" s="320">
        <f t="shared" si="399"/>
        <v>3.2440934499999998</v>
      </c>
      <c r="P326" s="320">
        <f t="shared" si="399"/>
        <v>1.3612738500000001</v>
      </c>
      <c r="Q326" s="320">
        <f t="shared" si="399"/>
        <v>1.2347998499999999</v>
      </c>
      <c r="R326" s="320">
        <f t="shared" si="399"/>
        <v>1.4988248500000001</v>
      </c>
      <c r="S326" s="320">
        <f t="shared" si="399"/>
        <v>4.0948985499999999</v>
      </c>
      <c r="T326" s="320">
        <f t="shared" si="399"/>
        <v>1.4061739499999999</v>
      </c>
      <c r="U326" s="320">
        <f t="shared" si="399"/>
        <v>1.3434093</v>
      </c>
      <c r="V326" s="320">
        <f t="shared" si="399"/>
        <v>1.3434093</v>
      </c>
      <c r="W326" s="320">
        <f t="shared" si="399"/>
        <v>4.09299255</v>
      </c>
      <c r="X326" s="320">
        <f t="shared" si="399"/>
        <v>1.3434093</v>
      </c>
      <c r="Y326" s="320">
        <f t="shared" si="399"/>
        <v>1.3434093</v>
      </c>
      <c r="Z326" s="320">
        <f t="shared" si="399"/>
        <v>1.3434093</v>
      </c>
      <c r="AA326" s="320">
        <f t="shared" si="399"/>
        <v>4.0302278999999999</v>
      </c>
      <c r="AB326" s="320">
        <f t="shared" si="399"/>
        <v>15.462212449999999</v>
      </c>
      <c r="AD326" s="386"/>
    </row>
    <row r="327" spans="1:30" x14ac:dyDescent="0.25">
      <c r="B327" s="325">
        <v>4</v>
      </c>
      <c r="C327" s="326" t="s">
        <v>118</v>
      </c>
      <c r="D327" s="156"/>
      <c r="E327" s="320">
        <f t="shared" ref="E327:AB327" si="400">E99+E109+E119+E129+E139+E149+E159</f>
        <v>1.4891447</v>
      </c>
      <c r="F327" s="320">
        <f t="shared" si="400"/>
        <v>4.850055600000001</v>
      </c>
      <c r="G327" s="320">
        <f t="shared" si="400"/>
        <v>1.94250035</v>
      </c>
      <c r="H327" s="320">
        <f t="shared" si="400"/>
        <v>1.41917545</v>
      </c>
      <c r="I327" s="320">
        <f t="shared" si="400"/>
        <v>1.2741334</v>
      </c>
      <c r="J327" s="320">
        <f t="shared" si="400"/>
        <v>4.6358091999999997</v>
      </c>
      <c r="K327" s="320">
        <f t="shared" si="400"/>
        <v>19.422561349999999</v>
      </c>
      <c r="L327" s="320">
        <f t="shared" si="400"/>
        <v>1.2189829999999999</v>
      </c>
      <c r="M327" s="320">
        <f t="shared" si="400"/>
        <v>0.99770854999999992</v>
      </c>
      <c r="N327" s="320">
        <f t="shared" si="400"/>
        <v>1.0274018999999999</v>
      </c>
      <c r="O327" s="320">
        <f t="shared" si="400"/>
        <v>3.2440934499999998</v>
      </c>
      <c r="P327" s="320">
        <f t="shared" si="400"/>
        <v>1.3612738500000001</v>
      </c>
      <c r="Q327" s="320">
        <f t="shared" si="400"/>
        <v>1.2347998499999999</v>
      </c>
      <c r="R327" s="320">
        <f t="shared" si="400"/>
        <v>1.4988248500000001</v>
      </c>
      <c r="S327" s="320">
        <f t="shared" si="400"/>
        <v>4.0948985499999999</v>
      </c>
      <c r="T327" s="320">
        <f t="shared" si="400"/>
        <v>1.4061739499999999</v>
      </c>
      <c r="U327" s="320">
        <f t="shared" si="400"/>
        <v>1.3434093</v>
      </c>
      <c r="V327" s="320">
        <f t="shared" si="400"/>
        <v>1.3434093</v>
      </c>
      <c r="W327" s="320">
        <f t="shared" si="400"/>
        <v>4.09299255</v>
      </c>
      <c r="X327" s="320">
        <f t="shared" si="400"/>
        <v>1.3434093</v>
      </c>
      <c r="Y327" s="320">
        <f t="shared" si="400"/>
        <v>1.3434093</v>
      </c>
      <c r="Z327" s="320">
        <f t="shared" si="400"/>
        <v>1.3434093</v>
      </c>
      <c r="AA327" s="320">
        <f t="shared" si="400"/>
        <v>4.0302278999999999</v>
      </c>
      <c r="AB327" s="320">
        <f t="shared" si="400"/>
        <v>15.462212449999999</v>
      </c>
      <c r="AD327" s="386"/>
    </row>
    <row r="328" spans="1:30" x14ac:dyDescent="0.25">
      <c r="B328" s="325">
        <v>5</v>
      </c>
      <c r="C328" s="326" t="s">
        <v>121</v>
      </c>
      <c r="D328" s="156"/>
      <c r="E328" s="320">
        <f t="shared" ref="E328:AB328" si="401">E100+E110+E120+E130+E140+E150+E160</f>
        <v>0.27726320999999998</v>
      </c>
      <c r="F328" s="320">
        <f t="shared" si="401"/>
        <v>1.1319387599999999</v>
      </c>
      <c r="G328" s="320">
        <f t="shared" si="401"/>
        <v>0.60848334999999998</v>
      </c>
      <c r="H328" s="320">
        <f t="shared" si="401"/>
        <v>0.50215721000000002</v>
      </c>
      <c r="I328" s="320">
        <f t="shared" si="401"/>
        <v>0.48025028999999997</v>
      </c>
      <c r="J328" s="320">
        <f t="shared" si="401"/>
        <v>1.5908908500000001</v>
      </c>
      <c r="K328" s="320">
        <f t="shared" si="401"/>
        <v>4.9183616299999997</v>
      </c>
      <c r="L328" s="320">
        <f t="shared" si="401"/>
        <v>0.30872729999999998</v>
      </c>
      <c r="M328" s="320">
        <f t="shared" si="401"/>
        <v>0.20992132999999999</v>
      </c>
      <c r="N328" s="320">
        <f t="shared" si="401"/>
        <v>0.28976239000000004</v>
      </c>
      <c r="O328" s="320">
        <f t="shared" si="401"/>
        <v>0.80841101999999998</v>
      </c>
      <c r="P328" s="320">
        <f t="shared" si="401"/>
        <v>0.24652310999999999</v>
      </c>
      <c r="Q328" s="320">
        <f t="shared" si="401"/>
        <v>0.24725522</v>
      </c>
      <c r="R328" s="320">
        <f t="shared" si="401"/>
        <v>0.22767009000000002</v>
      </c>
      <c r="S328" s="320">
        <f t="shared" si="401"/>
        <v>0.72144841999999998</v>
      </c>
      <c r="T328" s="320">
        <f t="shared" si="401"/>
        <v>0.26649331999999998</v>
      </c>
      <c r="U328" s="320">
        <f t="shared" si="401"/>
        <v>0.26383337000000001</v>
      </c>
      <c r="V328" s="320">
        <f t="shared" si="401"/>
        <v>0.26383337000000001</v>
      </c>
      <c r="W328" s="320">
        <f t="shared" si="401"/>
        <v>0.79416006000000006</v>
      </c>
      <c r="X328" s="320">
        <f t="shared" si="401"/>
        <v>0.26383337000000001</v>
      </c>
      <c r="Y328" s="320">
        <f t="shared" si="401"/>
        <v>0.26383337000000001</v>
      </c>
      <c r="Z328" s="320">
        <f t="shared" si="401"/>
        <v>0.26383337000000001</v>
      </c>
      <c r="AA328" s="320">
        <f t="shared" si="401"/>
        <v>0.79150010999999998</v>
      </c>
      <c r="AB328" s="320">
        <f t="shared" si="401"/>
        <v>3.1155196100000002</v>
      </c>
      <c r="AD328" s="386"/>
    </row>
    <row r="329" spans="1:30" x14ac:dyDescent="0.25">
      <c r="B329" s="325">
        <v>6</v>
      </c>
      <c r="C329" s="326" t="s">
        <v>122</v>
      </c>
      <c r="D329" s="156"/>
      <c r="E329" s="320">
        <f t="shared" ref="E329:AB329" si="402">E101+E111+E121+E131+E141+E151+E161</f>
        <v>0.27726320999999998</v>
      </c>
      <c r="F329" s="320">
        <f t="shared" si="402"/>
        <v>1.1319387599999999</v>
      </c>
      <c r="G329" s="320">
        <f t="shared" si="402"/>
        <v>0.60848334999999998</v>
      </c>
      <c r="H329" s="320">
        <f t="shared" si="402"/>
        <v>0.50215721000000002</v>
      </c>
      <c r="I329" s="320">
        <f t="shared" si="402"/>
        <v>0.48025028999999997</v>
      </c>
      <c r="J329" s="320">
        <f t="shared" si="402"/>
        <v>1.5908908500000001</v>
      </c>
      <c r="K329" s="320">
        <f t="shared" si="402"/>
        <v>4.9183616299999997</v>
      </c>
      <c r="L329" s="320">
        <f t="shared" si="402"/>
        <v>0.30872729999999998</v>
      </c>
      <c r="M329" s="320">
        <f t="shared" si="402"/>
        <v>0.20992132999999999</v>
      </c>
      <c r="N329" s="320">
        <f t="shared" si="402"/>
        <v>0.28976239000000004</v>
      </c>
      <c r="O329" s="320">
        <f t="shared" si="402"/>
        <v>0.80841101999999998</v>
      </c>
      <c r="P329" s="320">
        <f t="shared" si="402"/>
        <v>0.24652310999999999</v>
      </c>
      <c r="Q329" s="320">
        <f t="shared" si="402"/>
        <v>0.24725522</v>
      </c>
      <c r="R329" s="320">
        <f t="shared" si="402"/>
        <v>0.22767009000000002</v>
      </c>
      <c r="S329" s="320">
        <f t="shared" si="402"/>
        <v>0.72144841999999998</v>
      </c>
      <c r="T329" s="320">
        <f t="shared" si="402"/>
        <v>0.26649331999999998</v>
      </c>
      <c r="U329" s="320">
        <f t="shared" si="402"/>
        <v>0.26383337000000001</v>
      </c>
      <c r="V329" s="320">
        <f t="shared" si="402"/>
        <v>0.26383337000000001</v>
      </c>
      <c r="W329" s="320">
        <f t="shared" si="402"/>
        <v>0.79416006000000006</v>
      </c>
      <c r="X329" s="320">
        <f t="shared" si="402"/>
        <v>0.26383337000000001</v>
      </c>
      <c r="Y329" s="320">
        <f t="shared" si="402"/>
        <v>0.26383337000000001</v>
      </c>
      <c r="Z329" s="320">
        <f t="shared" si="402"/>
        <v>0.26383337000000001</v>
      </c>
      <c r="AA329" s="320">
        <f t="shared" si="402"/>
        <v>0.79150010999999998</v>
      </c>
      <c r="AB329" s="320">
        <f t="shared" si="402"/>
        <v>3.1155196100000002</v>
      </c>
      <c r="AD329" s="386"/>
    </row>
    <row r="330" spans="1:30" x14ac:dyDescent="0.25">
      <c r="B330" s="325">
        <v>7</v>
      </c>
      <c r="C330" s="326" t="s">
        <v>125</v>
      </c>
      <c r="D330" s="156"/>
      <c r="E330" s="320">
        <f t="shared" ref="E330:AB330" si="403">E102+E112+E122+E132+E142+E152+E162</f>
        <v>1.0995148300000002</v>
      </c>
      <c r="F330" s="320">
        <f t="shared" si="403"/>
        <v>3.5479158800000001</v>
      </c>
      <c r="G330" s="320">
        <f t="shared" si="403"/>
        <v>1.4947559000000001</v>
      </c>
      <c r="H330" s="320">
        <f t="shared" si="403"/>
        <v>1.0219315800000002</v>
      </c>
      <c r="I330" s="320">
        <f t="shared" si="403"/>
        <v>0.92379467000000004</v>
      </c>
      <c r="J330" s="320">
        <f t="shared" si="403"/>
        <v>3.4404821500000007</v>
      </c>
      <c r="K330" s="320">
        <f t="shared" si="403"/>
        <v>14.291987639999999</v>
      </c>
      <c r="L330" s="320">
        <f t="shared" si="403"/>
        <v>0.8853529</v>
      </c>
      <c r="M330" s="320">
        <f t="shared" si="403"/>
        <v>0.74224553999999998</v>
      </c>
      <c r="N330" s="320">
        <f t="shared" si="403"/>
        <v>0.74777007000000006</v>
      </c>
      <c r="O330" s="320">
        <f t="shared" si="403"/>
        <v>2.3753685099999999</v>
      </c>
      <c r="P330" s="320">
        <f t="shared" si="403"/>
        <v>1.0480618800000001</v>
      </c>
      <c r="Q330" s="320">
        <f t="shared" si="403"/>
        <v>0.93605020999999999</v>
      </c>
      <c r="R330" s="320">
        <f t="shared" si="403"/>
        <v>1.1927825200000002</v>
      </c>
      <c r="S330" s="320">
        <f t="shared" si="403"/>
        <v>3.1768946100000002</v>
      </c>
      <c r="T330" s="320">
        <f t="shared" si="403"/>
        <v>1.1120112099999999</v>
      </c>
      <c r="U330" s="320">
        <f t="shared" si="403"/>
        <v>1.0290815100000001</v>
      </c>
      <c r="V330" s="320">
        <f t="shared" si="403"/>
        <v>1.0290815100000001</v>
      </c>
      <c r="W330" s="320">
        <f t="shared" si="403"/>
        <v>3.1701742300000002</v>
      </c>
      <c r="X330" s="320">
        <f t="shared" si="403"/>
        <v>1.0290815100000001</v>
      </c>
      <c r="Y330" s="320">
        <f t="shared" si="403"/>
        <v>1.0290815100000001</v>
      </c>
      <c r="Z330" s="320">
        <f t="shared" si="403"/>
        <v>1.0290815100000001</v>
      </c>
      <c r="AA330" s="320">
        <f t="shared" si="403"/>
        <v>3.08724453</v>
      </c>
      <c r="AB330" s="320">
        <f t="shared" si="403"/>
        <v>11.809681879999999</v>
      </c>
    </row>
    <row r="331" spans="1:30" x14ac:dyDescent="0.25">
      <c r="B331" s="325">
        <v>8</v>
      </c>
      <c r="C331" s="326" t="s">
        <v>126</v>
      </c>
      <c r="D331" s="156"/>
      <c r="E331" s="320">
        <f t="shared" ref="E331:AB331" si="404">E103+E113+E123+E133+E143+E153+E163</f>
        <v>0.86943347000000004</v>
      </c>
      <c r="F331" s="320">
        <f t="shared" si="404"/>
        <v>2.7528003200000004</v>
      </c>
      <c r="G331" s="320">
        <f t="shared" si="404"/>
        <v>1.1089600000000002</v>
      </c>
      <c r="H331" s="320">
        <f t="shared" si="404"/>
        <v>0.87326852000000021</v>
      </c>
      <c r="I331" s="320">
        <f t="shared" si="404"/>
        <v>0.78554201000000001</v>
      </c>
      <c r="J331" s="320">
        <f t="shared" si="404"/>
        <v>2.7677705300000004</v>
      </c>
      <c r="K331" s="320">
        <f t="shared" si="404"/>
        <v>11.304661320000001</v>
      </c>
      <c r="L331" s="320">
        <f t="shared" si="404"/>
        <v>0.6991117</v>
      </c>
      <c r="M331" s="320">
        <f t="shared" si="404"/>
        <v>0.58606026000000011</v>
      </c>
      <c r="N331" s="320">
        <f t="shared" si="404"/>
        <v>0.61180873000000002</v>
      </c>
      <c r="O331" s="320">
        <f t="shared" si="404"/>
        <v>1.8969806900000001</v>
      </c>
      <c r="P331" s="320">
        <f t="shared" si="404"/>
        <v>0.76236826000000002</v>
      </c>
      <c r="Q331" s="320">
        <f t="shared" si="404"/>
        <v>0.71256273000000003</v>
      </c>
      <c r="R331" s="320">
        <f t="shared" si="404"/>
        <v>0.80199316000000009</v>
      </c>
      <c r="S331" s="320">
        <f t="shared" si="404"/>
        <v>2.2769241500000001</v>
      </c>
      <c r="T331" s="320">
        <f t="shared" si="404"/>
        <v>0.76564004999999991</v>
      </c>
      <c r="U331" s="320">
        <f t="shared" si="404"/>
        <v>0.75108151000000001</v>
      </c>
      <c r="V331" s="320">
        <f t="shared" si="404"/>
        <v>0.75108151000000001</v>
      </c>
      <c r="W331" s="320">
        <f t="shared" si="404"/>
        <v>2.2678030700000003</v>
      </c>
      <c r="X331" s="320">
        <f t="shared" si="404"/>
        <v>0.75108151000000001</v>
      </c>
      <c r="Y331" s="320">
        <f t="shared" si="404"/>
        <v>0.75108151000000001</v>
      </c>
      <c r="Z331" s="320">
        <f t="shared" si="404"/>
        <v>0.75108151000000001</v>
      </c>
      <c r="AA331" s="320">
        <f t="shared" si="404"/>
        <v>2.2532445300000004</v>
      </c>
      <c r="AB331" s="320">
        <f t="shared" si="404"/>
        <v>8.6949524399999998</v>
      </c>
    </row>
    <row r="332" spans="1:30" x14ac:dyDescent="0.25">
      <c r="B332" s="325">
        <v>9</v>
      </c>
      <c r="C332" s="326" t="s">
        <v>127</v>
      </c>
      <c r="D332" s="156"/>
      <c r="E332" s="320">
        <f t="shared" ref="E332:AB332" si="405">E104+E114+E124+E134+E144+E154+E164</f>
        <v>0.24268168000000001</v>
      </c>
      <c r="F332" s="320">
        <f t="shared" si="405"/>
        <v>0.93382488000000008</v>
      </c>
      <c r="G332" s="320">
        <f t="shared" si="405"/>
        <v>0.53768520000000009</v>
      </c>
      <c r="H332" s="320">
        <f t="shared" si="405"/>
        <v>0.44288088000000003</v>
      </c>
      <c r="I332" s="320">
        <f t="shared" si="405"/>
        <v>0.42433843999999998</v>
      </c>
      <c r="J332" s="320">
        <f t="shared" si="405"/>
        <v>1.4049045199999999</v>
      </c>
      <c r="K332" s="320">
        <f t="shared" si="405"/>
        <v>4.21881708</v>
      </c>
      <c r="L332" s="320">
        <f t="shared" si="405"/>
        <v>0.26794479999999998</v>
      </c>
      <c r="M332" s="320">
        <f t="shared" si="405"/>
        <v>0.18481484000000001</v>
      </c>
      <c r="N332" s="320">
        <f t="shared" si="405"/>
        <v>0.25433732000000003</v>
      </c>
      <c r="O332" s="320">
        <f t="shared" si="405"/>
        <v>0.70709696</v>
      </c>
      <c r="P332" s="320">
        <f t="shared" si="405"/>
        <v>0.21680663999999999</v>
      </c>
      <c r="Q332" s="320">
        <f t="shared" si="405"/>
        <v>0.21814492000000002</v>
      </c>
      <c r="R332" s="320">
        <f t="shared" si="405"/>
        <v>0.20028644000000001</v>
      </c>
      <c r="S332" s="320">
        <f t="shared" si="405"/>
        <v>0.63523800000000008</v>
      </c>
      <c r="T332" s="320">
        <f t="shared" si="405"/>
        <v>0.23515539999999999</v>
      </c>
      <c r="U332" s="320">
        <f t="shared" si="405"/>
        <v>0.23140744000000002</v>
      </c>
      <c r="V332" s="320">
        <f t="shared" si="405"/>
        <v>0.23140744000000002</v>
      </c>
      <c r="W332" s="320">
        <f t="shared" si="405"/>
        <v>0.69797027999999994</v>
      </c>
      <c r="X332" s="320">
        <f t="shared" si="405"/>
        <v>0.23140744000000002</v>
      </c>
      <c r="Y332" s="320">
        <f t="shared" si="405"/>
        <v>0.23140744000000002</v>
      </c>
      <c r="Z332" s="320">
        <f t="shared" si="405"/>
        <v>0.23140744000000002</v>
      </c>
      <c r="AA332" s="320">
        <f t="shared" si="405"/>
        <v>0.69422232000000006</v>
      </c>
      <c r="AB332" s="320">
        <f t="shared" si="405"/>
        <v>2.7345275600000005</v>
      </c>
    </row>
    <row r="333" spans="1:30" s="110" customFormat="1" x14ac:dyDescent="0.25">
      <c r="A333" s="101"/>
      <c r="B333" s="321" t="s">
        <v>65</v>
      </c>
      <c r="C333" s="322" t="s">
        <v>249</v>
      </c>
      <c r="D333" s="323"/>
      <c r="E333" s="324">
        <f>SUM(E334:E342)</f>
        <v>1.3139269999999998</v>
      </c>
      <c r="F333" s="324">
        <f t="shared" ref="F333:AB333" si="406">SUM(F334:F342)</f>
        <v>3.3139269999999996</v>
      </c>
      <c r="G333" s="324">
        <f t="shared" si="406"/>
        <v>0.98699999999999999</v>
      </c>
      <c r="H333" s="324">
        <f t="shared" si="406"/>
        <v>1.2400000000000002</v>
      </c>
      <c r="I333" s="324">
        <f t="shared" si="406"/>
        <v>1.8933329999999997</v>
      </c>
      <c r="J333" s="324">
        <f t="shared" si="406"/>
        <v>4.1203329999999996</v>
      </c>
      <c r="K333" s="324">
        <f t="shared" si="406"/>
        <v>24.927516999999998</v>
      </c>
      <c r="L333" s="324">
        <f t="shared" si="406"/>
        <v>0.74073999999999984</v>
      </c>
      <c r="M333" s="324">
        <f t="shared" si="406"/>
        <v>0</v>
      </c>
      <c r="N333" s="324">
        <f t="shared" si="406"/>
        <v>0.8899999999999999</v>
      </c>
      <c r="O333" s="324">
        <f t="shared" si="406"/>
        <v>1.6307399999999996</v>
      </c>
      <c r="P333" s="324">
        <f t="shared" si="406"/>
        <v>1.3399999999999999</v>
      </c>
      <c r="Q333" s="324">
        <f t="shared" si="406"/>
        <v>0.8</v>
      </c>
      <c r="R333" s="324">
        <f t="shared" si="406"/>
        <v>0</v>
      </c>
      <c r="S333" s="324">
        <f t="shared" si="406"/>
        <v>2.14</v>
      </c>
      <c r="T333" s="324">
        <f t="shared" si="406"/>
        <v>0.372</v>
      </c>
      <c r="U333" s="324">
        <f t="shared" si="406"/>
        <v>2.2400000000000002</v>
      </c>
      <c r="V333" s="324">
        <f t="shared" si="406"/>
        <v>2.2400000000000002</v>
      </c>
      <c r="W333" s="324">
        <f t="shared" si="406"/>
        <v>4.8520000000000003</v>
      </c>
      <c r="X333" s="324">
        <f t="shared" si="406"/>
        <v>2.2400000000000002</v>
      </c>
      <c r="Y333" s="324">
        <f t="shared" si="406"/>
        <v>2.2400000000000002</v>
      </c>
      <c r="Z333" s="324">
        <f t="shared" si="406"/>
        <v>2.2400000000000002</v>
      </c>
      <c r="AA333" s="324">
        <f t="shared" si="406"/>
        <v>6.72</v>
      </c>
      <c r="AB333" s="324">
        <f t="shared" si="406"/>
        <v>15.342739999999999</v>
      </c>
    </row>
    <row r="334" spans="1:30" x14ac:dyDescent="0.25">
      <c r="B334" s="325">
        <v>1</v>
      </c>
      <c r="C334" s="326" t="s">
        <v>113</v>
      </c>
      <c r="D334" s="156"/>
      <c r="E334" s="320">
        <f t="shared" ref="E334:AB334" si="407">E167+E177+E187</f>
        <v>0.32848175000000002</v>
      </c>
      <c r="F334" s="320">
        <f t="shared" si="407"/>
        <v>0.82848175000000002</v>
      </c>
      <c r="G334" s="320">
        <f t="shared" si="407"/>
        <v>0.24675</v>
      </c>
      <c r="H334" s="320">
        <f t="shared" si="407"/>
        <v>0.31</v>
      </c>
      <c r="I334" s="320">
        <f t="shared" si="407"/>
        <v>0.47333324999999998</v>
      </c>
      <c r="J334" s="320">
        <f t="shared" si="407"/>
        <v>1.0300832499999999</v>
      </c>
      <c r="K334" s="320">
        <f t="shared" si="407"/>
        <v>6.2318792500000004</v>
      </c>
      <c r="L334" s="320">
        <f t="shared" si="407"/>
        <v>0.18518499999999999</v>
      </c>
      <c r="M334" s="320">
        <f t="shared" si="407"/>
        <v>0</v>
      </c>
      <c r="N334" s="320">
        <f t="shared" si="407"/>
        <v>0.2225</v>
      </c>
      <c r="O334" s="320">
        <f t="shared" si="407"/>
        <v>0.40768499999999996</v>
      </c>
      <c r="P334" s="320">
        <f t="shared" si="407"/>
        <v>0.33499999999999996</v>
      </c>
      <c r="Q334" s="320">
        <f t="shared" si="407"/>
        <v>0.2</v>
      </c>
      <c r="R334" s="320">
        <f t="shared" si="407"/>
        <v>0</v>
      </c>
      <c r="S334" s="320">
        <f t="shared" si="407"/>
        <v>0.53500000000000003</v>
      </c>
      <c r="T334" s="320">
        <f t="shared" si="407"/>
        <v>9.2999999999999999E-2</v>
      </c>
      <c r="U334" s="320">
        <f t="shared" si="407"/>
        <v>0.56000000000000005</v>
      </c>
      <c r="V334" s="320">
        <f t="shared" si="407"/>
        <v>0.56000000000000005</v>
      </c>
      <c r="W334" s="320">
        <f t="shared" si="407"/>
        <v>1.2130000000000001</v>
      </c>
      <c r="X334" s="320">
        <f t="shared" si="407"/>
        <v>0.56000000000000005</v>
      </c>
      <c r="Y334" s="320">
        <f t="shared" si="407"/>
        <v>0.56000000000000005</v>
      </c>
      <c r="Z334" s="320">
        <f t="shared" si="407"/>
        <v>0.56000000000000005</v>
      </c>
      <c r="AA334" s="320">
        <f t="shared" si="407"/>
        <v>1.68</v>
      </c>
      <c r="AB334" s="320">
        <f t="shared" si="407"/>
        <v>3.8356849999999998</v>
      </c>
    </row>
    <row r="335" spans="1:30" x14ac:dyDescent="0.25">
      <c r="B335" s="325">
        <v>2</v>
      </c>
      <c r="C335" s="326" t="s">
        <v>114</v>
      </c>
      <c r="D335" s="156"/>
      <c r="E335" s="320">
        <f t="shared" ref="E335:AB335" si="408">E168+E178+E188</f>
        <v>0.32848175000000002</v>
      </c>
      <c r="F335" s="320">
        <f t="shared" si="408"/>
        <v>0.82848175000000002</v>
      </c>
      <c r="G335" s="320">
        <f t="shared" si="408"/>
        <v>0.24675</v>
      </c>
      <c r="H335" s="320">
        <f t="shared" si="408"/>
        <v>0.31</v>
      </c>
      <c r="I335" s="320">
        <f t="shared" si="408"/>
        <v>0.47333324999999998</v>
      </c>
      <c r="J335" s="320">
        <f t="shared" si="408"/>
        <v>1.0300832499999999</v>
      </c>
      <c r="K335" s="320">
        <f t="shared" si="408"/>
        <v>6.2318792500000004</v>
      </c>
      <c r="L335" s="320">
        <f t="shared" si="408"/>
        <v>0.18518499999999999</v>
      </c>
      <c r="M335" s="320">
        <f t="shared" si="408"/>
        <v>0</v>
      </c>
      <c r="N335" s="320">
        <f t="shared" si="408"/>
        <v>0.2225</v>
      </c>
      <c r="O335" s="320">
        <f t="shared" si="408"/>
        <v>0.40768499999999996</v>
      </c>
      <c r="P335" s="320">
        <f t="shared" si="408"/>
        <v>0.33499999999999996</v>
      </c>
      <c r="Q335" s="320">
        <f t="shared" si="408"/>
        <v>0.2</v>
      </c>
      <c r="R335" s="320">
        <f t="shared" si="408"/>
        <v>0</v>
      </c>
      <c r="S335" s="320">
        <f t="shared" si="408"/>
        <v>0.53500000000000003</v>
      </c>
      <c r="T335" s="320">
        <f t="shared" si="408"/>
        <v>9.2999999999999999E-2</v>
      </c>
      <c r="U335" s="320">
        <f t="shared" si="408"/>
        <v>0.56000000000000005</v>
      </c>
      <c r="V335" s="320">
        <f t="shared" si="408"/>
        <v>0.56000000000000005</v>
      </c>
      <c r="W335" s="320">
        <f t="shared" si="408"/>
        <v>1.2130000000000001</v>
      </c>
      <c r="X335" s="320">
        <f t="shared" si="408"/>
        <v>0.56000000000000005</v>
      </c>
      <c r="Y335" s="320">
        <f t="shared" si="408"/>
        <v>0.56000000000000005</v>
      </c>
      <c r="Z335" s="320">
        <f t="shared" si="408"/>
        <v>0.56000000000000005</v>
      </c>
      <c r="AA335" s="320">
        <f t="shared" si="408"/>
        <v>1.68</v>
      </c>
      <c r="AB335" s="320">
        <f t="shared" si="408"/>
        <v>3.8356849999999998</v>
      </c>
    </row>
    <row r="336" spans="1:30" x14ac:dyDescent="0.25">
      <c r="B336" s="325">
        <v>3</v>
      </c>
      <c r="C336" s="326" t="s">
        <v>117</v>
      </c>
      <c r="D336" s="156"/>
      <c r="E336" s="320">
        <f t="shared" ref="E336:AB336" si="409">E169+E179+E189</f>
        <v>0.19708904999999999</v>
      </c>
      <c r="F336" s="320">
        <f t="shared" si="409"/>
        <v>0.49708904999999998</v>
      </c>
      <c r="G336" s="320">
        <f t="shared" si="409"/>
        <v>0.14804999999999999</v>
      </c>
      <c r="H336" s="320">
        <f t="shared" si="409"/>
        <v>0.186</v>
      </c>
      <c r="I336" s="320">
        <f t="shared" si="409"/>
        <v>0.28399995</v>
      </c>
      <c r="J336" s="320">
        <f t="shared" si="409"/>
        <v>0.61804994999999996</v>
      </c>
      <c r="K336" s="320">
        <f t="shared" si="409"/>
        <v>3.7391275500000001</v>
      </c>
      <c r="L336" s="320">
        <f t="shared" si="409"/>
        <v>0.11111099999999999</v>
      </c>
      <c r="M336" s="320">
        <f t="shared" si="409"/>
        <v>0</v>
      </c>
      <c r="N336" s="320">
        <f t="shared" si="409"/>
        <v>0.13350000000000001</v>
      </c>
      <c r="O336" s="320">
        <f t="shared" si="409"/>
        <v>0.244611</v>
      </c>
      <c r="P336" s="320">
        <f t="shared" si="409"/>
        <v>0.20099999999999998</v>
      </c>
      <c r="Q336" s="320">
        <f t="shared" si="409"/>
        <v>0.12</v>
      </c>
      <c r="R336" s="320">
        <f t="shared" si="409"/>
        <v>0</v>
      </c>
      <c r="S336" s="320">
        <f t="shared" si="409"/>
        <v>0.32099999999999995</v>
      </c>
      <c r="T336" s="320">
        <f t="shared" si="409"/>
        <v>5.5799999999999995E-2</v>
      </c>
      <c r="U336" s="320">
        <f t="shared" si="409"/>
        <v>0.33599999999999997</v>
      </c>
      <c r="V336" s="320">
        <f t="shared" si="409"/>
        <v>0.33599999999999997</v>
      </c>
      <c r="W336" s="320">
        <f t="shared" si="409"/>
        <v>0.7278</v>
      </c>
      <c r="X336" s="320">
        <f t="shared" si="409"/>
        <v>0.33599999999999997</v>
      </c>
      <c r="Y336" s="320">
        <f t="shared" si="409"/>
        <v>0.33599999999999997</v>
      </c>
      <c r="Z336" s="320">
        <f t="shared" si="409"/>
        <v>0.33599999999999997</v>
      </c>
      <c r="AA336" s="320">
        <f t="shared" si="409"/>
        <v>1.008</v>
      </c>
      <c r="AB336" s="320">
        <f t="shared" si="409"/>
        <v>2.3014109999999999</v>
      </c>
    </row>
    <row r="337" spans="2:28" x14ac:dyDescent="0.25">
      <c r="B337" s="325">
        <v>4</v>
      </c>
      <c r="C337" s="326" t="s">
        <v>118</v>
      </c>
      <c r="D337" s="156"/>
      <c r="E337" s="320">
        <f t="shared" ref="E337:AB337" si="410">E170+E180+E190</f>
        <v>0.19708904999999999</v>
      </c>
      <c r="F337" s="320">
        <f t="shared" si="410"/>
        <v>0.49708904999999998</v>
      </c>
      <c r="G337" s="320">
        <f t="shared" si="410"/>
        <v>0.14804999999999999</v>
      </c>
      <c r="H337" s="320">
        <f t="shared" si="410"/>
        <v>0.186</v>
      </c>
      <c r="I337" s="320">
        <f t="shared" si="410"/>
        <v>0.28399995</v>
      </c>
      <c r="J337" s="320">
        <f t="shared" si="410"/>
        <v>0.61804994999999996</v>
      </c>
      <c r="K337" s="320">
        <f t="shared" si="410"/>
        <v>3.7391275500000001</v>
      </c>
      <c r="L337" s="320">
        <f t="shared" si="410"/>
        <v>0.11111099999999999</v>
      </c>
      <c r="M337" s="320">
        <f t="shared" si="410"/>
        <v>0</v>
      </c>
      <c r="N337" s="320">
        <f t="shared" si="410"/>
        <v>0.13350000000000001</v>
      </c>
      <c r="O337" s="320">
        <f t="shared" si="410"/>
        <v>0.244611</v>
      </c>
      <c r="P337" s="320">
        <f t="shared" si="410"/>
        <v>0.20099999999999998</v>
      </c>
      <c r="Q337" s="320">
        <f t="shared" si="410"/>
        <v>0.12</v>
      </c>
      <c r="R337" s="320">
        <f t="shared" si="410"/>
        <v>0</v>
      </c>
      <c r="S337" s="320">
        <f t="shared" si="410"/>
        <v>0.32099999999999995</v>
      </c>
      <c r="T337" s="320">
        <f t="shared" si="410"/>
        <v>5.5799999999999995E-2</v>
      </c>
      <c r="U337" s="320">
        <f t="shared" si="410"/>
        <v>0.33599999999999997</v>
      </c>
      <c r="V337" s="320">
        <f t="shared" si="410"/>
        <v>0.33599999999999997</v>
      </c>
      <c r="W337" s="320">
        <f t="shared" si="410"/>
        <v>0.7278</v>
      </c>
      <c r="X337" s="320">
        <f t="shared" si="410"/>
        <v>0.33599999999999997</v>
      </c>
      <c r="Y337" s="320">
        <f t="shared" si="410"/>
        <v>0.33599999999999997</v>
      </c>
      <c r="Z337" s="320">
        <f t="shared" si="410"/>
        <v>0.33599999999999997</v>
      </c>
      <c r="AA337" s="320">
        <f t="shared" si="410"/>
        <v>1.008</v>
      </c>
      <c r="AB337" s="320">
        <f t="shared" si="410"/>
        <v>2.3014109999999999</v>
      </c>
    </row>
    <row r="338" spans="2:28" x14ac:dyDescent="0.25">
      <c r="B338" s="325">
        <v>5</v>
      </c>
      <c r="C338" s="326" t="s">
        <v>121</v>
      </c>
      <c r="D338" s="156"/>
      <c r="E338" s="320">
        <f t="shared" ref="E338:AB338" si="411">E171+E181+E191</f>
        <v>0</v>
      </c>
      <c r="F338" s="320">
        <f t="shared" si="411"/>
        <v>0</v>
      </c>
      <c r="G338" s="320">
        <f t="shared" si="411"/>
        <v>0</v>
      </c>
      <c r="H338" s="320">
        <f t="shared" si="411"/>
        <v>0</v>
      </c>
      <c r="I338" s="320">
        <f t="shared" si="411"/>
        <v>0</v>
      </c>
      <c r="J338" s="320">
        <f t="shared" si="411"/>
        <v>0</v>
      </c>
      <c r="K338" s="320">
        <f t="shared" si="411"/>
        <v>0</v>
      </c>
      <c r="L338" s="320">
        <f t="shared" si="411"/>
        <v>0</v>
      </c>
      <c r="M338" s="320">
        <f t="shared" si="411"/>
        <v>0</v>
      </c>
      <c r="N338" s="320">
        <f t="shared" si="411"/>
        <v>0</v>
      </c>
      <c r="O338" s="320">
        <f t="shared" si="411"/>
        <v>0</v>
      </c>
      <c r="P338" s="320">
        <f t="shared" si="411"/>
        <v>0</v>
      </c>
      <c r="Q338" s="320">
        <f t="shared" si="411"/>
        <v>0</v>
      </c>
      <c r="R338" s="320">
        <f t="shared" si="411"/>
        <v>0</v>
      </c>
      <c r="S338" s="320">
        <f t="shared" si="411"/>
        <v>0</v>
      </c>
      <c r="T338" s="320">
        <f t="shared" si="411"/>
        <v>0</v>
      </c>
      <c r="U338" s="320">
        <f t="shared" si="411"/>
        <v>0</v>
      </c>
      <c r="V338" s="320">
        <f t="shared" si="411"/>
        <v>0</v>
      </c>
      <c r="W338" s="320">
        <f t="shared" si="411"/>
        <v>0</v>
      </c>
      <c r="X338" s="320">
        <f t="shared" si="411"/>
        <v>0</v>
      </c>
      <c r="Y338" s="320">
        <f t="shared" si="411"/>
        <v>0</v>
      </c>
      <c r="Z338" s="320">
        <f t="shared" si="411"/>
        <v>0</v>
      </c>
      <c r="AA338" s="320">
        <f t="shared" si="411"/>
        <v>0</v>
      </c>
      <c r="AB338" s="320">
        <f t="shared" si="411"/>
        <v>0</v>
      </c>
    </row>
    <row r="339" spans="2:28" x14ac:dyDescent="0.25">
      <c r="B339" s="325">
        <v>6</v>
      </c>
      <c r="C339" s="326" t="s">
        <v>122</v>
      </c>
      <c r="D339" s="156"/>
      <c r="E339" s="320">
        <f t="shared" ref="E339:AB339" si="412">E172+E182+E192</f>
        <v>0</v>
      </c>
      <c r="F339" s="320">
        <f t="shared" si="412"/>
        <v>0</v>
      </c>
      <c r="G339" s="320">
        <f t="shared" si="412"/>
        <v>0</v>
      </c>
      <c r="H339" s="320">
        <f t="shared" si="412"/>
        <v>0</v>
      </c>
      <c r="I339" s="320">
        <f t="shared" si="412"/>
        <v>0</v>
      </c>
      <c r="J339" s="320">
        <f t="shared" si="412"/>
        <v>0</v>
      </c>
      <c r="K339" s="320">
        <f t="shared" si="412"/>
        <v>0</v>
      </c>
      <c r="L339" s="320">
        <f t="shared" si="412"/>
        <v>0</v>
      </c>
      <c r="M339" s="320">
        <f t="shared" si="412"/>
        <v>0</v>
      </c>
      <c r="N339" s="320">
        <f t="shared" si="412"/>
        <v>0</v>
      </c>
      <c r="O339" s="320">
        <f t="shared" si="412"/>
        <v>0</v>
      </c>
      <c r="P339" s="320">
        <f t="shared" si="412"/>
        <v>0</v>
      </c>
      <c r="Q339" s="320">
        <f t="shared" si="412"/>
        <v>0</v>
      </c>
      <c r="R339" s="320">
        <f t="shared" si="412"/>
        <v>0</v>
      </c>
      <c r="S339" s="320">
        <f t="shared" si="412"/>
        <v>0</v>
      </c>
      <c r="T339" s="320">
        <f t="shared" si="412"/>
        <v>0</v>
      </c>
      <c r="U339" s="320">
        <f t="shared" si="412"/>
        <v>0</v>
      </c>
      <c r="V339" s="320">
        <f t="shared" si="412"/>
        <v>0</v>
      </c>
      <c r="W339" s="320">
        <f t="shared" si="412"/>
        <v>0</v>
      </c>
      <c r="X339" s="320">
        <f t="shared" si="412"/>
        <v>0</v>
      </c>
      <c r="Y339" s="320">
        <f t="shared" si="412"/>
        <v>0</v>
      </c>
      <c r="Z339" s="320">
        <f t="shared" si="412"/>
        <v>0</v>
      </c>
      <c r="AA339" s="320">
        <f t="shared" si="412"/>
        <v>0</v>
      </c>
      <c r="AB339" s="320">
        <f t="shared" si="412"/>
        <v>0</v>
      </c>
    </row>
    <row r="340" spans="2:28" x14ac:dyDescent="0.25">
      <c r="B340" s="325">
        <v>7</v>
      </c>
      <c r="C340" s="326" t="s">
        <v>125</v>
      </c>
      <c r="D340" s="156"/>
      <c r="E340" s="320">
        <f t="shared" ref="E340:AB340" si="413">E173+E183+E193</f>
        <v>0.1313927</v>
      </c>
      <c r="F340" s="320">
        <f t="shared" si="413"/>
        <v>0.33139270000000004</v>
      </c>
      <c r="G340" s="320">
        <f t="shared" si="413"/>
        <v>9.870000000000001E-2</v>
      </c>
      <c r="H340" s="320">
        <f t="shared" si="413"/>
        <v>0.124</v>
      </c>
      <c r="I340" s="320">
        <f t="shared" si="413"/>
        <v>0.18933330000000001</v>
      </c>
      <c r="J340" s="320">
        <f t="shared" si="413"/>
        <v>0.41203329999999999</v>
      </c>
      <c r="K340" s="320">
        <f t="shared" si="413"/>
        <v>2.4927517000000003</v>
      </c>
      <c r="L340" s="320">
        <f t="shared" si="413"/>
        <v>7.4074000000000001E-2</v>
      </c>
      <c r="M340" s="320">
        <f t="shared" si="413"/>
        <v>0</v>
      </c>
      <c r="N340" s="320">
        <f t="shared" si="413"/>
        <v>8.900000000000001E-2</v>
      </c>
      <c r="O340" s="320">
        <f t="shared" si="413"/>
        <v>0.163074</v>
      </c>
      <c r="P340" s="320">
        <f t="shared" si="413"/>
        <v>0.13400000000000001</v>
      </c>
      <c r="Q340" s="320">
        <f t="shared" si="413"/>
        <v>8.0000000000000016E-2</v>
      </c>
      <c r="R340" s="320">
        <f t="shared" si="413"/>
        <v>0</v>
      </c>
      <c r="S340" s="320">
        <f t="shared" si="413"/>
        <v>0.21400000000000002</v>
      </c>
      <c r="T340" s="320">
        <f t="shared" si="413"/>
        <v>3.7200000000000004E-2</v>
      </c>
      <c r="U340" s="320">
        <f t="shared" si="413"/>
        <v>0.224</v>
      </c>
      <c r="V340" s="320">
        <f t="shared" si="413"/>
        <v>0.224</v>
      </c>
      <c r="W340" s="320">
        <f t="shared" si="413"/>
        <v>0.48520000000000002</v>
      </c>
      <c r="X340" s="320">
        <f t="shared" si="413"/>
        <v>0.224</v>
      </c>
      <c r="Y340" s="320">
        <f t="shared" si="413"/>
        <v>0.224</v>
      </c>
      <c r="Z340" s="320">
        <f t="shared" si="413"/>
        <v>0.224</v>
      </c>
      <c r="AA340" s="320">
        <f t="shared" si="413"/>
        <v>0.67200000000000004</v>
      </c>
      <c r="AB340" s="320">
        <f t="shared" si="413"/>
        <v>1.5342739999999999</v>
      </c>
    </row>
    <row r="341" spans="2:28" x14ac:dyDescent="0.25">
      <c r="B341" s="325">
        <v>8</v>
      </c>
      <c r="C341" s="326" t="s">
        <v>126</v>
      </c>
      <c r="D341" s="156"/>
      <c r="E341" s="320">
        <f t="shared" ref="E341:AB341" si="414">E174+E184+E194</f>
        <v>0.1313927</v>
      </c>
      <c r="F341" s="320">
        <f t="shared" si="414"/>
        <v>0.33139270000000004</v>
      </c>
      <c r="G341" s="320">
        <f t="shared" si="414"/>
        <v>9.870000000000001E-2</v>
      </c>
      <c r="H341" s="320">
        <f t="shared" si="414"/>
        <v>0.124</v>
      </c>
      <c r="I341" s="320">
        <f t="shared" si="414"/>
        <v>0.18933330000000001</v>
      </c>
      <c r="J341" s="320">
        <f t="shared" si="414"/>
        <v>0.41203329999999999</v>
      </c>
      <c r="K341" s="320">
        <f t="shared" si="414"/>
        <v>2.4927517000000003</v>
      </c>
      <c r="L341" s="320">
        <f t="shared" si="414"/>
        <v>7.4074000000000001E-2</v>
      </c>
      <c r="M341" s="320">
        <f t="shared" si="414"/>
        <v>0</v>
      </c>
      <c r="N341" s="320">
        <f t="shared" si="414"/>
        <v>8.900000000000001E-2</v>
      </c>
      <c r="O341" s="320">
        <f t="shared" si="414"/>
        <v>0.163074</v>
      </c>
      <c r="P341" s="320">
        <f t="shared" si="414"/>
        <v>0.13400000000000001</v>
      </c>
      <c r="Q341" s="320">
        <f t="shared" si="414"/>
        <v>8.0000000000000016E-2</v>
      </c>
      <c r="R341" s="320">
        <f t="shared" si="414"/>
        <v>0</v>
      </c>
      <c r="S341" s="320">
        <f t="shared" si="414"/>
        <v>0.21400000000000002</v>
      </c>
      <c r="T341" s="320">
        <f t="shared" si="414"/>
        <v>3.7200000000000004E-2</v>
      </c>
      <c r="U341" s="320">
        <f t="shared" si="414"/>
        <v>0.224</v>
      </c>
      <c r="V341" s="320">
        <f t="shared" si="414"/>
        <v>0.224</v>
      </c>
      <c r="W341" s="320">
        <f t="shared" si="414"/>
        <v>0.48520000000000002</v>
      </c>
      <c r="X341" s="320">
        <f t="shared" si="414"/>
        <v>0.224</v>
      </c>
      <c r="Y341" s="320">
        <f t="shared" si="414"/>
        <v>0.224</v>
      </c>
      <c r="Z341" s="320">
        <f t="shared" si="414"/>
        <v>0.224</v>
      </c>
      <c r="AA341" s="320">
        <f t="shared" si="414"/>
        <v>0.67200000000000004</v>
      </c>
      <c r="AB341" s="320">
        <f t="shared" si="414"/>
        <v>1.5342739999999999</v>
      </c>
    </row>
    <row r="342" spans="2:28" x14ac:dyDescent="0.25">
      <c r="B342" s="325">
        <v>9</v>
      </c>
      <c r="C342" s="326" t="s">
        <v>127</v>
      </c>
      <c r="D342" s="156"/>
      <c r="E342" s="320">
        <f t="shared" ref="E342:AB342" si="415">E175+E185+E195</f>
        <v>0</v>
      </c>
      <c r="F342" s="320">
        <f t="shared" si="415"/>
        <v>0</v>
      </c>
      <c r="G342" s="320">
        <f t="shared" si="415"/>
        <v>0</v>
      </c>
      <c r="H342" s="320">
        <f t="shared" si="415"/>
        <v>0</v>
      </c>
      <c r="I342" s="320">
        <f t="shared" si="415"/>
        <v>0</v>
      </c>
      <c r="J342" s="320">
        <f t="shared" si="415"/>
        <v>0</v>
      </c>
      <c r="K342" s="320">
        <f t="shared" si="415"/>
        <v>0</v>
      </c>
      <c r="L342" s="320">
        <f t="shared" si="415"/>
        <v>0</v>
      </c>
      <c r="M342" s="320">
        <f t="shared" si="415"/>
        <v>0</v>
      </c>
      <c r="N342" s="320">
        <f t="shared" si="415"/>
        <v>0</v>
      </c>
      <c r="O342" s="320">
        <f t="shared" si="415"/>
        <v>0</v>
      </c>
      <c r="P342" s="320">
        <f t="shared" si="415"/>
        <v>0</v>
      </c>
      <c r="Q342" s="320">
        <f t="shared" si="415"/>
        <v>0</v>
      </c>
      <c r="R342" s="320">
        <f t="shared" si="415"/>
        <v>0</v>
      </c>
      <c r="S342" s="320">
        <f t="shared" si="415"/>
        <v>0</v>
      </c>
      <c r="T342" s="320">
        <f t="shared" si="415"/>
        <v>0</v>
      </c>
      <c r="U342" s="320">
        <f t="shared" si="415"/>
        <v>0</v>
      </c>
      <c r="V342" s="320">
        <f t="shared" si="415"/>
        <v>0</v>
      </c>
      <c r="W342" s="320">
        <f t="shared" si="415"/>
        <v>0</v>
      </c>
      <c r="X342" s="320">
        <f t="shared" si="415"/>
        <v>0</v>
      </c>
      <c r="Y342" s="320">
        <f t="shared" si="415"/>
        <v>0</v>
      </c>
      <c r="Z342" s="320">
        <f t="shared" si="415"/>
        <v>0</v>
      </c>
      <c r="AA342" s="320">
        <f t="shared" si="415"/>
        <v>0</v>
      </c>
      <c r="AB342" s="320">
        <f t="shared" si="415"/>
        <v>0</v>
      </c>
    </row>
    <row r="343" spans="2:28" x14ac:dyDescent="0.25">
      <c r="B343" s="321" t="s">
        <v>73</v>
      </c>
      <c r="C343" s="322" t="s">
        <v>74</v>
      </c>
      <c r="D343" s="323"/>
      <c r="E343" s="324">
        <f>SUM(E344:E352)</f>
        <v>6.4067589999999992</v>
      </c>
      <c r="F343" s="324">
        <f t="shared" ref="F343:AB343" si="416">SUM(F344:F352)</f>
        <v>16.197036000000001</v>
      </c>
      <c r="G343" s="324">
        <f t="shared" si="416"/>
        <v>4.3391329999999995</v>
      </c>
      <c r="H343" s="324">
        <f t="shared" si="416"/>
        <v>2.8333330000000005</v>
      </c>
      <c r="I343" s="324">
        <f t="shared" si="416"/>
        <v>5.0027330000000001</v>
      </c>
      <c r="J343" s="324">
        <f t="shared" si="416"/>
        <v>12.175198999999999</v>
      </c>
      <c r="K343" s="324">
        <f t="shared" si="416"/>
        <v>93.649992999999995</v>
      </c>
      <c r="L343" s="324">
        <f t="shared" si="416"/>
        <v>9.1101019999999995</v>
      </c>
      <c r="M343" s="324">
        <f>SUM(M344:M352)</f>
        <v>6.9011800000000001</v>
      </c>
      <c r="N343" s="324">
        <f>SUM(N344:N352)</f>
        <v>6.4501020000000011</v>
      </c>
      <c r="O343" s="324">
        <f t="shared" si="416"/>
        <v>22.461383999999999</v>
      </c>
      <c r="P343" s="324">
        <f t="shared" si="416"/>
        <v>6.2416249999999991</v>
      </c>
      <c r="Q343" s="324">
        <f t="shared" si="416"/>
        <v>5.3149829999999998</v>
      </c>
      <c r="R343" s="324">
        <f t="shared" si="416"/>
        <v>9.0374470000000002</v>
      </c>
      <c r="S343" s="324">
        <f t="shared" si="416"/>
        <v>20.594055000000001</v>
      </c>
      <c r="T343" s="324">
        <f t="shared" si="416"/>
        <v>10.584625000000001</v>
      </c>
      <c r="U343" s="324">
        <f t="shared" si="416"/>
        <v>7</v>
      </c>
      <c r="V343" s="324">
        <f t="shared" si="416"/>
        <v>7</v>
      </c>
      <c r="W343" s="324">
        <f t="shared" si="416"/>
        <v>24.584624999999999</v>
      </c>
      <c r="X343" s="324">
        <f t="shared" si="416"/>
        <v>7</v>
      </c>
      <c r="Y343" s="324">
        <f t="shared" si="416"/>
        <v>7</v>
      </c>
      <c r="Z343" s="324">
        <f t="shared" si="416"/>
        <v>7</v>
      </c>
      <c r="AA343" s="324">
        <f t="shared" si="416"/>
        <v>21</v>
      </c>
      <c r="AB343" s="324">
        <f t="shared" si="416"/>
        <v>88.640063999999981</v>
      </c>
    </row>
    <row r="344" spans="2:28" x14ac:dyDescent="0.25">
      <c r="B344" s="325">
        <v>1</v>
      </c>
      <c r="C344" s="326" t="s">
        <v>113</v>
      </c>
      <c r="D344" s="156"/>
      <c r="E344" s="320">
        <f>E198+E208+E218+E228+E238</f>
        <v>1.5426221600000001</v>
      </c>
      <c r="F344" s="320">
        <f t="shared" ref="F344:L344" si="417">F198+F208+F218+F228+F238</f>
        <v>3.8972886400000002</v>
      </c>
      <c r="G344" s="320">
        <f t="shared" si="417"/>
        <v>1.0564499199999999</v>
      </c>
      <c r="H344" s="320">
        <f t="shared" si="417"/>
        <v>0.67999991999999998</v>
      </c>
      <c r="I344" s="320">
        <f t="shared" si="417"/>
        <v>1.2223499200000001</v>
      </c>
      <c r="J344" s="320">
        <f t="shared" si="417"/>
        <v>2.9587997599999998</v>
      </c>
      <c r="K344" s="320">
        <f t="shared" si="417"/>
        <v>22.85152188</v>
      </c>
      <c r="L344" s="320">
        <f t="shared" si="417"/>
        <v>2.2312392999999999</v>
      </c>
      <c r="M344" s="320">
        <f t="shared" ref="M344:M352" si="418">M198+M208+M218+M228+M238</f>
        <v>1.6680372499999998</v>
      </c>
      <c r="N344" s="320">
        <f t="shared" ref="N344" si="419">N198+N208+N218+N228+N238</f>
        <v>1.55977853</v>
      </c>
      <c r="O344" s="320">
        <f t="shared" ref="O344:AB344" si="420">O198+O208+O218+O228+O238</f>
        <v>5.4590550800000006</v>
      </c>
      <c r="P344" s="320">
        <f t="shared" si="420"/>
        <v>1.51541072</v>
      </c>
      <c r="Q344" s="320">
        <f t="shared" si="420"/>
        <v>1.2812625899999999</v>
      </c>
      <c r="R344" s="320">
        <f t="shared" si="420"/>
        <v>2.1948566199999999</v>
      </c>
      <c r="S344" s="320">
        <f t="shared" si="420"/>
        <v>4.9915299300000004</v>
      </c>
      <c r="T344" s="320">
        <f t="shared" si="420"/>
        <v>2.5848913599999999</v>
      </c>
      <c r="U344" s="320">
        <f t="shared" si="420"/>
        <v>1.7</v>
      </c>
      <c r="V344" s="320">
        <f t="shared" si="420"/>
        <v>1.7</v>
      </c>
      <c r="W344" s="320">
        <f t="shared" si="420"/>
        <v>5.9848913599999998</v>
      </c>
      <c r="X344" s="320">
        <f t="shared" si="420"/>
        <v>1.7</v>
      </c>
      <c r="Y344" s="320">
        <f t="shared" si="420"/>
        <v>1.7</v>
      </c>
      <c r="Z344" s="320">
        <f t="shared" si="420"/>
        <v>1.7</v>
      </c>
      <c r="AA344" s="320">
        <f t="shared" si="420"/>
        <v>5.0999999999999996</v>
      </c>
      <c r="AB344" s="320">
        <f t="shared" si="420"/>
        <v>21.535476369999998</v>
      </c>
    </row>
    <row r="345" spans="2:28" x14ac:dyDescent="0.25">
      <c r="B345" s="325">
        <v>2</v>
      </c>
      <c r="C345" s="326" t="s">
        <v>114</v>
      </c>
      <c r="D345" s="156"/>
      <c r="E345" s="320">
        <f t="shared" ref="E345:L352" si="421">E199+E209+E219+E229+E239</f>
        <v>1.5426221600000001</v>
      </c>
      <c r="F345" s="320">
        <f t="shared" si="421"/>
        <v>3.8972886400000002</v>
      </c>
      <c r="G345" s="320">
        <f t="shared" si="421"/>
        <v>1.0564499199999999</v>
      </c>
      <c r="H345" s="320">
        <f t="shared" si="421"/>
        <v>0.67999991999999998</v>
      </c>
      <c r="I345" s="320">
        <f t="shared" si="421"/>
        <v>1.2223499200000001</v>
      </c>
      <c r="J345" s="320">
        <f t="shared" si="421"/>
        <v>2.9587997599999998</v>
      </c>
      <c r="K345" s="320">
        <f t="shared" si="421"/>
        <v>22.85152188</v>
      </c>
      <c r="L345" s="320">
        <f t="shared" si="421"/>
        <v>2.2312392999999999</v>
      </c>
      <c r="M345" s="320">
        <f t="shared" si="418"/>
        <v>1.6680372499999998</v>
      </c>
      <c r="N345" s="320">
        <f t="shared" ref="N345" si="422">N199+N209+N219+N229+N239</f>
        <v>1.55977853</v>
      </c>
      <c r="O345" s="320">
        <f t="shared" ref="O345:AB345" si="423">O199+O209+O219+O229+O239</f>
        <v>5.4590550800000006</v>
      </c>
      <c r="P345" s="320">
        <f t="shared" si="423"/>
        <v>1.51541072</v>
      </c>
      <c r="Q345" s="320">
        <f t="shared" si="423"/>
        <v>1.2812625899999999</v>
      </c>
      <c r="R345" s="320">
        <f t="shared" si="423"/>
        <v>2.1948566199999999</v>
      </c>
      <c r="S345" s="320">
        <f t="shared" si="423"/>
        <v>4.9915299300000004</v>
      </c>
      <c r="T345" s="320">
        <f t="shared" si="423"/>
        <v>2.5848913599999999</v>
      </c>
      <c r="U345" s="320">
        <f t="shared" si="423"/>
        <v>1.7</v>
      </c>
      <c r="V345" s="320">
        <f t="shared" si="423"/>
        <v>1.7</v>
      </c>
      <c r="W345" s="320">
        <f t="shared" si="423"/>
        <v>5.9848913599999998</v>
      </c>
      <c r="X345" s="320">
        <f t="shared" si="423"/>
        <v>1.7</v>
      </c>
      <c r="Y345" s="320">
        <f t="shared" si="423"/>
        <v>1.7</v>
      </c>
      <c r="Z345" s="320">
        <f t="shared" si="423"/>
        <v>1.7</v>
      </c>
      <c r="AA345" s="320">
        <f t="shared" si="423"/>
        <v>5.0999999999999996</v>
      </c>
      <c r="AB345" s="320">
        <f t="shared" si="423"/>
        <v>21.535476369999998</v>
      </c>
    </row>
    <row r="346" spans="2:28" x14ac:dyDescent="0.25">
      <c r="B346" s="325">
        <v>3</v>
      </c>
      <c r="C346" s="326" t="s">
        <v>117</v>
      </c>
      <c r="D346" s="156"/>
      <c r="E346" s="320">
        <f t="shared" si="421"/>
        <v>1.1382166199999999</v>
      </c>
      <c r="F346" s="320">
        <f t="shared" si="421"/>
        <v>2.8854664799999998</v>
      </c>
      <c r="G346" s="320">
        <f t="shared" si="421"/>
        <v>0.73586993999999994</v>
      </c>
      <c r="H346" s="320">
        <f t="shared" si="421"/>
        <v>0.50999994000000004</v>
      </c>
      <c r="I346" s="320">
        <f t="shared" si="421"/>
        <v>0.83540994000000013</v>
      </c>
      <c r="J346" s="320">
        <f t="shared" si="421"/>
        <v>2.0812798199999998</v>
      </c>
      <c r="K346" s="320">
        <f t="shared" si="421"/>
        <v>15.730428060000001</v>
      </c>
      <c r="L346" s="320">
        <f t="shared" si="421"/>
        <v>1.5053738999999997</v>
      </c>
      <c r="M346" s="320">
        <f t="shared" si="418"/>
        <v>1.20695025</v>
      </c>
      <c r="N346" s="320">
        <f t="shared" ref="N346" si="424">N200+N210+N220+N230+N240</f>
        <v>1.12575621</v>
      </c>
      <c r="O346" s="320">
        <f t="shared" ref="O346:AB346" si="425">O200+O210+O220+O230+O240</f>
        <v>3.8380803600000002</v>
      </c>
      <c r="P346" s="320">
        <f t="shared" si="425"/>
        <v>1.0712303399999998</v>
      </c>
      <c r="Q346" s="320">
        <f t="shared" si="425"/>
        <v>0.93969692999999999</v>
      </c>
      <c r="R346" s="320">
        <f t="shared" si="425"/>
        <v>1.5491324399999999</v>
      </c>
      <c r="S346" s="320">
        <f t="shared" si="425"/>
        <v>3.5600597099999995</v>
      </c>
      <c r="T346" s="320">
        <f t="shared" si="425"/>
        <v>1.7714884200000001</v>
      </c>
      <c r="U346" s="320">
        <f t="shared" si="425"/>
        <v>1.2</v>
      </c>
      <c r="V346" s="320">
        <f t="shared" si="425"/>
        <v>1.2</v>
      </c>
      <c r="W346" s="320">
        <f t="shared" si="425"/>
        <v>4.1714884200000002</v>
      </c>
      <c r="X346" s="320">
        <f t="shared" si="425"/>
        <v>1.2</v>
      </c>
      <c r="Y346" s="320">
        <f t="shared" si="425"/>
        <v>1.2</v>
      </c>
      <c r="Z346" s="320">
        <f t="shared" si="425"/>
        <v>1.2</v>
      </c>
      <c r="AA346" s="320">
        <f t="shared" si="425"/>
        <v>3.5999999999999996</v>
      </c>
      <c r="AB346" s="320">
        <f t="shared" si="425"/>
        <v>15.169628489999997</v>
      </c>
    </row>
    <row r="347" spans="2:28" x14ac:dyDescent="0.25">
      <c r="B347" s="325">
        <v>4</v>
      </c>
      <c r="C347" s="326" t="s">
        <v>118</v>
      </c>
      <c r="D347" s="156"/>
      <c r="E347" s="320">
        <f t="shared" si="421"/>
        <v>1.1382166199999999</v>
      </c>
      <c r="F347" s="320">
        <f t="shared" si="421"/>
        <v>2.8854664799999998</v>
      </c>
      <c r="G347" s="320">
        <f t="shared" si="421"/>
        <v>0.73586993999999994</v>
      </c>
      <c r="H347" s="320">
        <f t="shared" si="421"/>
        <v>0.50999994000000004</v>
      </c>
      <c r="I347" s="320">
        <f t="shared" si="421"/>
        <v>0.83540994000000013</v>
      </c>
      <c r="J347" s="320">
        <f t="shared" si="421"/>
        <v>2.0812798199999998</v>
      </c>
      <c r="K347" s="320">
        <f t="shared" si="421"/>
        <v>15.730428060000001</v>
      </c>
      <c r="L347" s="320">
        <f t="shared" si="421"/>
        <v>1.5053738999999997</v>
      </c>
      <c r="M347" s="320">
        <f t="shared" si="418"/>
        <v>1.20695025</v>
      </c>
      <c r="N347" s="320">
        <f t="shared" ref="N347" si="426">N201+N211+N221+N231+N241</f>
        <v>1.12575621</v>
      </c>
      <c r="O347" s="320">
        <f t="shared" ref="O347:AB347" si="427">O201+O211+O221+O231+O241</f>
        <v>3.8380803600000002</v>
      </c>
      <c r="P347" s="320">
        <f t="shared" si="427"/>
        <v>1.0712303399999998</v>
      </c>
      <c r="Q347" s="320">
        <f t="shared" si="427"/>
        <v>0.93969692999999999</v>
      </c>
      <c r="R347" s="320">
        <f t="shared" si="427"/>
        <v>1.5491324399999999</v>
      </c>
      <c r="S347" s="320">
        <f t="shared" si="427"/>
        <v>3.5600597099999995</v>
      </c>
      <c r="T347" s="320">
        <f t="shared" si="427"/>
        <v>1.7714884200000001</v>
      </c>
      <c r="U347" s="320">
        <f t="shared" si="427"/>
        <v>1.2</v>
      </c>
      <c r="V347" s="320">
        <f t="shared" si="427"/>
        <v>1.2</v>
      </c>
      <c r="W347" s="320">
        <f t="shared" si="427"/>
        <v>4.1714884200000002</v>
      </c>
      <c r="X347" s="320">
        <f t="shared" si="427"/>
        <v>1.2</v>
      </c>
      <c r="Y347" s="320">
        <f t="shared" si="427"/>
        <v>1.2</v>
      </c>
      <c r="Z347" s="320">
        <f t="shared" si="427"/>
        <v>1.2</v>
      </c>
      <c r="AA347" s="320">
        <f t="shared" si="427"/>
        <v>3.5999999999999996</v>
      </c>
      <c r="AB347" s="320">
        <f t="shared" si="427"/>
        <v>15.169628489999997</v>
      </c>
    </row>
    <row r="348" spans="2:28" x14ac:dyDescent="0.25">
      <c r="B348" s="325">
        <v>5</v>
      </c>
      <c r="C348" s="326" t="s">
        <v>121</v>
      </c>
      <c r="D348" s="156"/>
      <c r="E348" s="320">
        <f t="shared" si="421"/>
        <v>0</v>
      </c>
      <c r="F348" s="320">
        <f t="shared" si="421"/>
        <v>0</v>
      </c>
      <c r="G348" s="320">
        <f t="shared" si="421"/>
        <v>0</v>
      </c>
      <c r="H348" s="320">
        <f t="shared" si="421"/>
        <v>0</v>
      </c>
      <c r="I348" s="320">
        <f t="shared" si="421"/>
        <v>0</v>
      </c>
      <c r="J348" s="320">
        <f t="shared" si="421"/>
        <v>0</v>
      </c>
      <c r="K348" s="320">
        <f t="shared" si="421"/>
        <v>0</v>
      </c>
      <c r="L348" s="320">
        <f t="shared" si="421"/>
        <v>0</v>
      </c>
      <c r="M348" s="320">
        <f t="shared" si="418"/>
        <v>0</v>
      </c>
      <c r="N348" s="320">
        <f t="shared" ref="N348" si="428">N202+N212+N222+N232+N242</f>
        <v>0</v>
      </c>
      <c r="O348" s="320">
        <f t="shared" ref="O348:AB348" si="429">O202+O212+O222+O232+O242</f>
        <v>0</v>
      </c>
      <c r="P348" s="320">
        <f t="shared" si="429"/>
        <v>0</v>
      </c>
      <c r="Q348" s="320">
        <f t="shared" si="429"/>
        <v>0</v>
      </c>
      <c r="R348" s="320">
        <f t="shared" si="429"/>
        <v>0</v>
      </c>
      <c r="S348" s="320">
        <f t="shared" si="429"/>
        <v>0</v>
      </c>
      <c r="T348" s="320">
        <f t="shared" si="429"/>
        <v>0</v>
      </c>
      <c r="U348" s="320">
        <f t="shared" si="429"/>
        <v>0</v>
      </c>
      <c r="V348" s="320">
        <f t="shared" si="429"/>
        <v>0</v>
      </c>
      <c r="W348" s="320">
        <f t="shared" si="429"/>
        <v>0</v>
      </c>
      <c r="X348" s="320">
        <f t="shared" si="429"/>
        <v>0</v>
      </c>
      <c r="Y348" s="320">
        <f t="shared" si="429"/>
        <v>0</v>
      </c>
      <c r="Z348" s="320">
        <f t="shared" si="429"/>
        <v>0</v>
      </c>
      <c r="AA348" s="320">
        <f t="shared" si="429"/>
        <v>0</v>
      </c>
      <c r="AB348" s="320">
        <f t="shared" si="429"/>
        <v>0</v>
      </c>
    </row>
    <row r="349" spans="2:28" x14ac:dyDescent="0.25">
      <c r="B349" s="325">
        <v>6</v>
      </c>
      <c r="C349" s="326" t="s">
        <v>122</v>
      </c>
      <c r="D349" s="156"/>
      <c r="E349" s="320">
        <f t="shared" si="421"/>
        <v>0</v>
      </c>
      <c r="F349" s="320">
        <f t="shared" si="421"/>
        <v>0</v>
      </c>
      <c r="G349" s="320">
        <f t="shared" si="421"/>
        <v>0</v>
      </c>
      <c r="H349" s="320">
        <f t="shared" si="421"/>
        <v>0</v>
      </c>
      <c r="I349" s="320">
        <f t="shared" si="421"/>
        <v>0</v>
      </c>
      <c r="J349" s="320">
        <f t="shared" si="421"/>
        <v>0</v>
      </c>
      <c r="K349" s="320">
        <f t="shared" si="421"/>
        <v>0</v>
      </c>
      <c r="L349" s="320">
        <f t="shared" si="421"/>
        <v>0</v>
      </c>
      <c r="M349" s="320">
        <f t="shared" si="418"/>
        <v>0</v>
      </c>
      <c r="N349" s="320">
        <f t="shared" ref="N349" si="430">N203+N213+N223+N233+N243</f>
        <v>0</v>
      </c>
      <c r="O349" s="320">
        <f t="shared" ref="O349:AB349" si="431">O203+O213+O223+O233+O243</f>
        <v>0</v>
      </c>
      <c r="P349" s="320">
        <f t="shared" si="431"/>
        <v>0</v>
      </c>
      <c r="Q349" s="320">
        <f t="shared" si="431"/>
        <v>0</v>
      </c>
      <c r="R349" s="320">
        <f t="shared" si="431"/>
        <v>0</v>
      </c>
      <c r="S349" s="320">
        <f t="shared" si="431"/>
        <v>0</v>
      </c>
      <c r="T349" s="320">
        <f t="shared" si="431"/>
        <v>0</v>
      </c>
      <c r="U349" s="320">
        <f t="shared" si="431"/>
        <v>0</v>
      </c>
      <c r="V349" s="320">
        <f t="shared" si="431"/>
        <v>0</v>
      </c>
      <c r="W349" s="320">
        <f t="shared" si="431"/>
        <v>0</v>
      </c>
      <c r="X349" s="320">
        <f t="shared" si="431"/>
        <v>0</v>
      </c>
      <c r="Y349" s="320">
        <f t="shared" si="431"/>
        <v>0</v>
      </c>
      <c r="Z349" s="320">
        <f t="shared" si="431"/>
        <v>0</v>
      </c>
      <c r="AA349" s="320">
        <f t="shared" si="431"/>
        <v>0</v>
      </c>
      <c r="AB349" s="320">
        <f t="shared" si="431"/>
        <v>0</v>
      </c>
    </row>
    <row r="350" spans="2:28" x14ac:dyDescent="0.25">
      <c r="B350" s="325">
        <v>7</v>
      </c>
      <c r="C350" s="326" t="s">
        <v>125</v>
      </c>
      <c r="D350" s="156"/>
      <c r="E350" s="320">
        <f t="shared" si="421"/>
        <v>0.64067590000000008</v>
      </c>
      <c r="F350" s="320">
        <f t="shared" si="421"/>
        <v>1.6197036000000002</v>
      </c>
      <c r="G350" s="320">
        <f t="shared" si="421"/>
        <v>0.4339133</v>
      </c>
      <c r="H350" s="320">
        <f t="shared" si="421"/>
        <v>0.28333330000000001</v>
      </c>
      <c r="I350" s="320">
        <f t="shared" si="421"/>
        <v>0.50027330000000003</v>
      </c>
      <c r="J350" s="320">
        <f t="shared" si="421"/>
        <v>1.2175199000000001</v>
      </c>
      <c r="K350" s="320">
        <f t="shared" si="421"/>
        <v>9.3649993000000009</v>
      </c>
      <c r="L350" s="320">
        <f t="shared" si="421"/>
        <v>0.9110102000000001</v>
      </c>
      <c r="M350" s="320">
        <f t="shared" si="418"/>
        <v>0.74888824999999992</v>
      </c>
      <c r="N350" s="320">
        <f t="shared" ref="N350" si="432">N204+N214+N224+N234+N244</f>
        <v>0.70378045</v>
      </c>
      <c r="O350" s="320">
        <f t="shared" ref="O350:AB350" si="433">O204+O214+O224+O234+O244</f>
        <v>2.3636789</v>
      </c>
      <c r="P350" s="320">
        <f t="shared" si="433"/>
        <v>0.71126610000000001</v>
      </c>
      <c r="Q350" s="320">
        <f t="shared" si="433"/>
        <v>0.55983165000000001</v>
      </c>
      <c r="R350" s="320">
        <f t="shared" si="433"/>
        <v>0.96041140000000003</v>
      </c>
      <c r="S350" s="320">
        <f t="shared" si="433"/>
        <v>2.2315091499999999</v>
      </c>
      <c r="T350" s="320">
        <f t="shared" si="433"/>
        <v>1.1151292000000002</v>
      </c>
      <c r="U350" s="320">
        <f t="shared" si="433"/>
        <v>0.7</v>
      </c>
      <c r="V350" s="320">
        <f t="shared" si="433"/>
        <v>0.7</v>
      </c>
      <c r="W350" s="320">
        <f t="shared" si="433"/>
        <v>2.5151291999999996</v>
      </c>
      <c r="X350" s="320">
        <f t="shared" si="433"/>
        <v>0.7</v>
      </c>
      <c r="Y350" s="320">
        <f t="shared" si="433"/>
        <v>0.7</v>
      </c>
      <c r="Z350" s="320">
        <f t="shared" si="433"/>
        <v>0.7</v>
      </c>
      <c r="AA350" s="320">
        <f t="shared" si="433"/>
        <v>2.1</v>
      </c>
      <c r="AB350" s="320">
        <f t="shared" si="433"/>
        <v>9.2103172499999992</v>
      </c>
    </row>
    <row r="351" spans="2:28" x14ac:dyDescent="0.25">
      <c r="B351" s="325">
        <v>8</v>
      </c>
      <c r="C351" s="326" t="s">
        <v>126</v>
      </c>
      <c r="D351" s="156"/>
      <c r="E351" s="320">
        <f t="shared" si="421"/>
        <v>0.40440554000000001</v>
      </c>
      <c r="F351" s="320">
        <f t="shared" si="421"/>
        <v>1.0118221600000001</v>
      </c>
      <c r="G351" s="320">
        <f t="shared" si="421"/>
        <v>0.32057997999999999</v>
      </c>
      <c r="H351" s="320">
        <f t="shared" si="421"/>
        <v>0.16999997999999999</v>
      </c>
      <c r="I351" s="320">
        <f t="shared" si="421"/>
        <v>0.38693998000000007</v>
      </c>
      <c r="J351" s="320">
        <f t="shared" si="421"/>
        <v>0.87751993999999989</v>
      </c>
      <c r="K351" s="320">
        <f t="shared" si="421"/>
        <v>7.1210938200000005</v>
      </c>
      <c r="L351" s="320">
        <f t="shared" si="421"/>
        <v>0.7258654000000001</v>
      </c>
      <c r="M351" s="320">
        <f t="shared" si="418"/>
        <v>0.40231675</v>
      </c>
      <c r="N351" s="320">
        <f t="shared" ref="N351" si="434">N205+N215+N225+N235+N245</f>
        <v>0.37525206999999999</v>
      </c>
      <c r="O351" s="320">
        <f t="shared" ref="O351:AB351" si="435">O205+O215+O225+O235+O245</f>
        <v>1.5034342200000002</v>
      </c>
      <c r="P351" s="320">
        <f t="shared" si="435"/>
        <v>0.35707677999999998</v>
      </c>
      <c r="Q351" s="320">
        <f t="shared" si="435"/>
        <v>0.31323230999999996</v>
      </c>
      <c r="R351" s="320">
        <f t="shared" si="435"/>
        <v>0.58905748000000002</v>
      </c>
      <c r="S351" s="320">
        <f t="shared" si="435"/>
        <v>1.2593665700000001</v>
      </c>
      <c r="T351" s="320">
        <f t="shared" si="435"/>
        <v>0.75673623999999995</v>
      </c>
      <c r="U351" s="320">
        <f t="shared" si="435"/>
        <v>0.5</v>
      </c>
      <c r="V351" s="320">
        <f t="shared" si="435"/>
        <v>0.5</v>
      </c>
      <c r="W351" s="320">
        <f t="shared" si="435"/>
        <v>1.7567362399999999</v>
      </c>
      <c r="X351" s="320">
        <f t="shared" si="435"/>
        <v>0.5</v>
      </c>
      <c r="Y351" s="320">
        <f t="shared" si="435"/>
        <v>0.5</v>
      </c>
      <c r="Z351" s="320">
        <f t="shared" si="435"/>
        <v>0.5</v>
      </c>
      <c r="AA351" s="320">
        <f t="shared" si="435"/>
        <v>1.5</v>
      </c>
      <c r="AB351" s="320">
        <f t="shared" si="435"/>
        <v>6.0195370299999995</v>
      </c>
    </row>
    <row r="352" spans="2:28" x14ac:dyDescent="0.25">
      <c r="B352" s="325">
        <v>9</v>
      </c>
      <c r="C352" s="326" t="s">
        <v>127</v>
      </c>
      <c r="D352" s="156"/>
      <c r="E352" s="320">
        <f t="shared" si="421"/>
        <v>0</v>
      </c>
      <c r="F352" s="320">
        <f t="shared" si="421"/>
        <v>0</v>
      </c>
      <c r="G352" s="320">
        <f t="shared" si="421"/>
        <v>0</v>
      </c>
      <c r="H352" s="320">
        <f t="shared" si="421"/>
        <v>0</v>
      </c>
      <c r="I352" s="320">
        <f t="shared" si="421"/>
        <v>0</v>
      </c>
      <c r="J352" s="320">
        <f t="shared" si="421"/>
        <v>0</v>
      </c>
      <c r="K352" s="320">
        <f t="shared" si="421"/>
        <v>0</v>
      </c>
      <c r="L352" s="320">
        <f t="shared" si="421"/>
        <v>0</v>
      </c>
      <c r="M352" s="320">
        <f t="shared" si="418"/>
        <v>0</v>
      </c>
      <c r="N352" s="320">
        <f t="shared" ref="N352" si="436">N206+N216+N226+N236+N246</f>
        <v>0</v>
      </c>
      <c r="O352" s="320">
        <f t="shared" ref="O352:AB352" si="437">O206+O216+O226+O236+O246</f>
        <v>0</v>
      </c>
      <c r="P352" s="320">
        <f t="shared" si="437"/>
        <v>0</v>
      </c>
      <c r="Q352" s="320">
        <f t="shared" si="437"/>
        <v>0</v>
      </c>
      <c r="R352" s="320">
        <f t="shared" si="437"/>
        <v>0</v>
      </c>
      <c r="S352" s="320">
        <f t="shared" si="437"/>
        <v>0</v>
      </c>
      <c r="T352" s="320">
        <f t="shared" si="437"/>
        <v>0</v>
      </c>
      <c r="U352" s="320">
        <f t="shared" si="437"/>
        <v>0</v>
      </c>
      <c r="V352" s="320">
        <f t="shared" si="437"/>
        <v>0</v>
      </c>
      <c r="W352" s="320">
        <f t="shared" si="437"/>
        <v>0</v>
      </c>
      <c r="X352" s="320">
        <f t="shared" si="437"/>
        <v>0</v>
      </c>
      <c r="Y352" s="320">
        <f t="shared" si="437"/>
        <v>0</v>
      </c>
      <c r="Z352" s="320">
        <f t="shared" si="437"/>
        <v>0</v>
      </c>
      <c r="AA352" s="320">
        <f t="shared" si="437"/>
        <v>0</v>
      </c>
      <c r="AB352" s="320">
        <f t="shared" si="437"/>
        <v>0</v>
      </c>
    </row>
    <row r="353" spans="1:28" x14ac:dyDescent="0.25">
      <c r="B353" s="321" t="s">
        <v>85</v>
      </c>
      <c r="C353" s="322" t="s">
        <v>250</v>
      </c>
      <c r="D353" s="327"/>
      <c r="E353" s="328">
        <f>SUM(E354:E362)</f>
        <v>13.706042999999999</v>
      </c>
      <c r="F353" s="328">
        <f t="shared" ref="F353:AB353" si="438">SUM(F354:F362)</f>
        <v>57.624316000000007</v>
      </c>
      <c r="G353" s="328">
        <f t="shared" si="438"/>
        <v>22.081042</v>
      </c>
      <c r="H353" s="328">
        <f t="shared" si="438"/>
        <v>21.630717999999998</v>
      </c>
      <c r="I353" s="328">
        <f t="shared" si="438"/>
        <v>21.711356000000002</v>
      </c>
      <c r="J353" s="328">
        <f t="shared" si="438"/>
        <v>65.423116000000007</v>
      </c>
      <c r="K353" s="328">
        <f t="shared" si="438"/>
        <v>251.352194</v>
      </c>
      <c r="L353" s="328">
        <f t="shared" si="438"/>
        <v>19.907858000000001</v>
      </c>
      <c r="M353" s="328">
        <f t="shared" si="438"/>
        <v>17.378611000000003</v>
      </c>
      <c r="N353" s="328">
        <f t="shared" si="438"/>
        <v>15.924452000000002</v>
      </c>
      <c r="O353" s="328">
        <f t="shared" si="438"/>
        <v>53.210920999999985</v>
      </c>
      <c r="P353" s="328">
        <f t="shared" si="438"/>
        <v>17.629452999999998</v>
      </c>
      <c r="Q353" s="328">
        <f t="shared" si="438"/>
        <v>22.354280000000003</v>
      </c>
      <c r="R353" s="328">
        <f t="shared" si="438"/>
        <v>15.955206</v>
      </c>
      <c r="S353" s="328">
        <f t="shared" si="438"/>
        <v>55.938938999999998</v>
      </c>
      <c r="T353" s="328">
        <f t="shared" si="438"/>
        <v>16.040904000000001</v>
      </c>
      <c r="U353" s="328">
        <f t="shared" si="438"/>
        <v>20.579939</v>
      </c>
      <c r="V353" s="328">
        <f t="shared" si="438"/>
        <v>20.579939</v>
      </c>
      <c r="W353" s="328">
        <f t="shared" si="438"/>
        <v>57.200782000000004</v>
      </c>
      <c r="X353" s="328">
        <f t="shared" si="438"/>
        <v>20.579939</v>
      </c>
      <c r="Y353" s="328">
        <f t="shared" si="438"/>
        <v>20.579939</v>
      </c>
      <c r="Z353" s="328">
        <f t="shared" si="438"/>
        <v>20.579939</v>
      </c>
      <c r="AA353" s="328">
        <f t="shared" si="438"/>
        <v>61.739817000000002</v>
      </c>
      <c r="AB353" s="328">
        <f t="shared" si="438"/>
        <v>228.09045899999995</v>
      </c>
    </row>
    <row r="354" spans="1:28" x14ac:dyDescent="0.25">
      <c r="B354" s="325">
        <v>1</v>
      </c>
      <c r="C354" s="326" t="s">
        <v>113</v>
      </c>
      <c r="D354" s="156"/>
      <c r="E354" s="320">
        <f t="shared" ref="E354:AB354" si="439">E249+E259+E269+E279</f>
        <v>2.9511086000000004</v>
      </c>
      <c r="F354" s="320">
        <f t="shared" si="439"/>
        <v>12.1545632</v>
      </c>
      <c r="G354" s="320">
        <f t="shared" si="439"/>
        <v>4.8612084000000007</v>
      </c>
      <c r="H354" s="320">
        <f t="shared" si="439"/>
        <v>4.7711436000000003</v>
      </c>
      <c r="I354" s="320">
        <f t="shared" si="439"/>
        <v>4.7872712000000002</v>
      </c>
      <c r="J354" s="320">
        <f t="shared" si="439"/>
        <v>14.4196232</v>
      </c>
      <c r="K354" s="320">
        <f t="shared" si="439"/>
        <v>53.555292100000003</v>
      </c>
      <c r="L354" s="320">
        <f t="shared" si="439"/>
        <v>4.4305685500000003</v>
      </c>
      <c r="M354" s="320">
        <f t="shared" si="439"/>
        <v>3.92471915</v>
      </c>
      <c r="N354" s="320">
        <f t="shared" si="439"/>
        <v>3.6338873500000002</v>
      </c>
      <c r="O354" s="320">
        <f t="shared" si="439"/>
        <v>11.98917505</v>
      </c>
      <c r="P354" s="320">
        <f t="shared" si="439"/>
        <v>3.97488755</v>
      </c>
      <c r="Q354" s="320">
        <f t="shared" si="439"/>
        <v>4.9198529500000001</v>
      </c>
      <c r="R354" s="320">
        <f t="shared" si="439"/>
        <v>3.6400381499999996</v>
      </c>
      <c r="S354" s="320">
        <f t="shared" si="439"/>
        <v>12.53477865</v>
      </c>
      <c r="T354" s="320">
        <f t="shared" si="439"/>
        <v>3.6571777500000002</v>
      </c>
      <c r="U354" s="320">
        <f t="shared" si="439"/>
        <v>4.5649847500000007</v>
      </c>
      <c r="V354" s="320">
        <f t="shared" si="439"/>
        <v>4.5649847500000007</v>
      </c>
      <c r="W354" s="320">
        <f t="shared" si="439"/>
        <v>12.78714725</v>
      </c>
      <c r="X354" s="320">
        <f t="shared" si="439"/>
        <v>4.5649847500000007</v>
      </c>
      <c r="Y354" s="320">
        <f t="shared" si="439"/>
        <v>4.5649847500000007</v>
      </c>
      <c r="Z354" s="320">
        <f t="shared" si="439"/>
        <v>4.5649847500000007</v>
      </c>
      <c r="AA354" s="320">
        <f t="shared" si="439"/>
        <v>13.694954249999999</v>
      </c>
      <c r="AB354" s="320">
        <f t="shared" si="439"/>
        <v>51.006055199999999</v>
      </c>
    </row>
    <row r="355" spans="1:28" x14ac:dyDescent="0.25">
      <c r="B355" s="325">
        <v>2</v>
      </c>
      <c r="C355" s="326" t="s">
        <v>114</v>
      </c>
      <c r="D355" s="156"/>
      <c r="E355" s="320">
        <f t="shared" ref="E355:AB355" si="440">E250+E260+E270+E280</f>
        <v>2.9511086000000004</v>
      </c>
      <c r="F355" s="320">
        <f t="shared" si="440"/>
        <v>12.1545632</v>
      </c>
      <c r="G355" s="320">
        <f t="shared" si="440"/>
        <v>4.8612084000000007</v>
      </c>
      <c r="H355" s="320">
        <f t="shared" si="440"/>
        <v>4.7711436000000003</v>
      </c>
      <c r="I355" s="320">
        <f t="shared" si="440"/>
        <v>4.7872712000000002</v>
      </c>
      <c r="J355" s="320">
        <f t="shared" si="440"/>
        <v>14.4196232</v>
      </c>
      <c r="K355" s="320">
        <f t="shared" si="440"/>
        <v>53.555292100000003</v>
      </c>
      <c r="L355" s="320">
        <f t="shared" si="440"/>
        <v>4.4305685500000003</v>
      </c>
      <c r="M355" s="320">
        <f t="shared" si="440"/>
        <v>3.92471915</v>
      </c>
      <c r="N355" s="320">
        <f t="shared" si="440"/>
        <v>3.6338873500000002</v>
      </c>
      <c r="O355" s="320">
        <f t="shared" si="440"/>
        <v>11.98917505</v>
      </c>
      <c r="P355" s="320">
        <f t="shared" si="440"/>
        <v>3.97488755</v>
      </c>
      <c r="Q355" s="320">
        <f t="shared" si="440"/>
        <v>4.9198529500000001</v>
      </c>
      <c r="R355" s="320">
        <f t="shared" si="440"/>
        <v>3.6400381499999996</v>
      </c>
      <c r="S355" s="320">
        <f t="shared" si="440"/>
        <v>12.53477865</v>
      </c>
      <c r="T355" s="320">
        <f t="shared" si="440"/>
        <v>3.6571777500000002</v>
      </c>
      <c r="U355" s="320">
        <f t="shared" si="440"/>
        <v>4.5649847500000007</v>
      </c>
      <c r="V355" s="320">
        <f t="shared" si="440"/>
        <v>4.5649847500000007</v>
      </c>
      <c r="W355" s="320">
        <f t="shared" si="440"/>
        <v>12.78714725</v>
      </c>
      <c r="X355" s="320">
        <f t="shared" si="440"/>
        <v>4.5649847500000007</v>
      </c>
      <c r="Y355" s="320">
        <f t="shared" si="440"/>
        <v>4.5649847500000007</v>
      </c>
      <c r="Z355" s="320">
        <f t="shared" si="440"/>
        <v>4.5649847500000007</v>
      </c>
      <c r="AA355" s="320">
        <f t="shared" si="440"/>
        <v>13.694954249999999</v>
      </c>
      <c r="AB355" s="320">
        <f t="shared" si="440"/>
        <v>51.006055199999999</v>
      </c>
    </row>
    <row r="356" spans="1:28" x14ac:dyDescent="0.25">
      <c r="B356" s="325">
        <v>3</v>
      </c>
      <c r="C356" s="326" t="s">
        <v>117</v>
      </c>
      <c r="D356" s="156"/>
      <c r="E356" s="320">
        <f t="shared" ref="E356:AB356" si="441">E251+E261+E271+E281</f>
        <v>2.0559064500000002</v>
      </c>
      <c r="F356" s="320">
        <f t="shared" si="441"/>
        <v>8.643647399999999</v>
      </c>
      <c r="G356" s="320">
        <f t="shared" si="441"/>
        <v>3.3121562999999998</v>
      </c>
      <c r="H356" s="320">
        <f t="shared" si="441"/>
        <v>3.2446076999999995</v>
      </c>
      <c r="I356" s="320">
        <f t="shared" si="441"/>
        <v>3.2567034000000001</v>
      </c>
      <c r="J356" s="320">
        <f t="shared" si="441"/>
        <v>9.8134674000000004</v>
      </c>
      <c r="K356" s="320">
        <f t="shared" si="441"/>
        <v>37.702829099999995</v>
      </c>
      <c r="L356" s="320">
        <f t="shared" si="441"/>
        <v>2.9861787</v>
      </c>
      <c r="M356" s="320">
        <f t="shared" si="441"/>
        <v>2.6067916499999999</v>
      </c>
      <c r="N356" s="320">
        <f t="shared" si="441"/>
        <v>2.3886677999999995</v>
      </c>
      <c r="O356" s="320">
        <f t="shared" si="441"/>
        <v>7.9816381499999984</v>
      </c>
      <c r="P356" s="320">
        <f t="shared" si="441"/>
        <v>2.6444179499999998</v>
      </c>
      <c r="Q356" s="320">
        <f t="shared" si="441"/>
        <v>3.3531420000000001</v>
      </c>
      <c r="R356" s="320">
        <f t="shared" si="441"/>
        <v>2.3932808999999997</v>
      </c>
      <c r="S356" s="320">
        <f t="shared" si="441"/>
        <v>8.39084085</v>
      </c>
      <c r="T356" s="320">
        <f t="shared" si="441"/>
        <v>2.4061355999999998</v>
      </c>
      <c r="U356" s="320">
        <f t="shared" si="441"/>
        <v>3.0869908499999994</v>
      </c>
      <c r="V356" s="320">
        <f t="shared" si="441"/>
        <v>3.0869908499999994</v>
      </c>
      <c r="W356" s="320">
        <f t="shared" si="441"/>
        <v>8.5801172999999977</v>
      </c>
      <c r="X356" s="320">
        <f t="shared" si="441"/>
        <v>3.0869908499999994</v>
      </c>
      <c r="Y356" s="320">
        <f t="shared" si="441"/>
        <v>3.0869908499999994</v>
      </c>
      <c r="Z356" s="320">
        <f t="shared" si="441"/>
        <v>3.0869908499999994</v>
      </c>
      <c r="AA356" s="320">
        <f t="shared" si="441"/>
        <v>9.2609725499999982</v>
      </c>
      <c r="AB356" s="320">
        <f t="shared" si="441"/>
        <v>34.213568849999994</v>
      </c>
    </row>
    <row r="357" spans="1:28" x14ac:dyDescent="0.25">
      <c r="B357" s="325">
        <v>4</v>
      </c>
      <c r="C357" s="326" t="s">
        <v>118</v>
      </c>
      <c r="D357" s="156"/>
      <c r="E357" s="320">
        <f t="shared" ref="E357:AB357" si="442">E252+E262+E272+E282</f>
        <v>2.0559064500000002</v>
      </c>
      <c r="F357" s="320">
        <f t="shared" si="442"/>
        <v>8.643647399999999</v>
      </c>
      <c r="G357" s="320">
        <f t="shared" si="442"/>
        <v>3.3121562999999998</v>
      </c>
      <c r="H357" s="320">
        <f t="shared" si="442"/>
        <v>3.2446076999999995</v>
      </c>
      <c r="I357" s="320">
        <f t="shared" si="442"/>
        <v>3.2567034000000001</v>
      </c>
      <c r="J357" s="320">
        <f t="shared" si="442"/>
        <v>9.8134674000000004</v>
      </c>
      <c r="K357" s="320">
        <f t="shared" si="442"/>
        <v>37.702829099999995</v>
      </c>
      <c r="L357" s="320">
        <f t="shared" si="442"/>
        <v>2.9861787</v>
      </c>
      <c r="M357" s="320">
        <f t="shared" si="442"/>
        <v>2.6067916499999999</v>
      </c>
      <c r="N357" s="320">
        <f t="shared" si="442"/>
        <v>2.3886677999999995</v>
      </c>
      <c r="O357" s="320">
        <f t="shared" si="442"/>
        <v>7.9816381499999984</v>
      </c>
      <c r="P357" s="320">
        <f t="shared" si="442"/>
        <v>2.6444179499999998</v>
      </c>
      <c r="Q357" s="320">
        <f t="shared" si="442"/>
        <v>3.3531420000000001</v>
      </c>
      <c r="R357" s="320">
        <f t="shared" si="442"/>
        <v>2.3932808999999997</v>
      </c>
      <c r="S357" s="320">
        <f t="shared" si="442"/>
        <v>8.39084085</v>
      </c>
      <c r="T357" s="320">
        <f t="shared" si="442"/>
        <v>2.4061355999999998</v>
      </c>
      <c r="U357" s="320">
        <f t="shared" si="442"/>
        <v>3.0869908499999994</v>
      </c>
      <c r="V357" s="320">
        <f t="shared" si="442"/>
        <v>3.0869908499999994</v>
      </c>
      <c r="W357" s="320">
        <f t="shared" si="442"/>
        <v>8.5801172999999977</v>
      </c>
      <c r="X357" s="320">
        <f t="shared" si="442"/>
        <v>3.0869908499999994</v>
      </c>
      <c r="Y357" s="320">
        <f t="shared" si="442"/>
        <v>3.0869908499999994</v>
      </c>
      <c r="Z357" s="320">
        <f t="shared" si="442"/>
        <v>3.0869908499999994</v>
      </c>
      <c r="AA357" s="320">
        <f t="shared" si="442"/>
        <v>9.2609725499999982</v>
      </c>
      <c r="AB357" s="320">
        <f t="shared" si="442"/>
        <v>34.213568849999994</v>
      </c>
    </row>
    <row r="358" spans="1:28" x14ac:dyDescent="0.25">
      <c r="B358" s="325">
        <v>5</v>
      </c>
      <c r="C358" s="326" t="s">
        <v>121</v>
      </c>
      <c r="D358" s="156"/>
      <c r="E358" s="320">
        <f t="shared" ref="E358:AB358" si="443">E253+E263+E273+E283</f>
        <v>0.38032172000000003</v>
      </c>
      <c r="F358" s="320">
        <f t="shared" si="443"/>
        <v>1.8012126400000001</v>
      </c>
      <c r="G358" s="320">
        <f t="shared" si="443"/>
        <v>0.52724168000000005</v>
      </c>
      <c r="H358" s="320">
        <f t="shared" si="443"/>
        <v>0.50922871999999997</v>
      </c>
      <c r="I358" s="320">
        <f t="shared" si="443"/>
        <v>0.51245424000000006</v>
      </c>
      <c r="J358" s="320">
        <f t="shared" si="443"/>
        <v>1.5489246400000001</v>
      </c>
      <c r="K358" s="320">
        <f t="shared" si="443"/>
        <v>7.4262051200000005</v>
      </c>
      <c r="L358" s="320">
        <f t="shared" si="443"/>
        <v>0.43711675999999999</v>
      </c>
      <c r="M358" s="320">
        <f t="shared" si="443"/>
        <v>0.33594688</v>
      </c>
      <c r="N358" s="320">
        <f t="shared" si="443"/>
        <v>0.27778051999999998</v>
      </c>
      <c r="O358" s="320">
        <f t="shared" si="443"/>
        <v>1.05084416</v>
      </c>
      <c r="P358" s="320">
        <f t="shared" si="443"/>
        <v>0.34598056000000005</v>
      </c>
      <c r="Q358" s="320">
        <f t="shared" si="443"/>
        <v>0.53497364000000003</v>
      </c>
      <c r="R358" s="320">
        <f t="shared" si="443"/>
        <v>0.27901067999999996</v>
      </c>
      <c r="S358" s="320">
        <f t="shared" si="443"/>
        <v>1.15996488</v>
      </c>
      <c r="T358" s="320">
        <f t="shared" si="443"/>
        <v>0.28243860000000004</v>
      </c>
      <c r="U358" s="320">
        <f t="shared" si="443"/>
        <v>0.46400000000000002</v>
      </c>
      <c r="V358" s="320">
        <f t="shared" si="443"/>
        <v>0.46400000000000002</v>
      </c>
      <c r="W358" s="320">
        <f t="shared" si="443"/>
        <v>1.2104386</v>
      </c>
      <c r="X358" s="320">
        <f t="shared" si="443"/>
        <v>0.46400000000000002</v>
      </c>
      <c r="Y358" s="320">
        <f t="shared" si="443"/>
        <v>0.46400000000000002</v>
      </c>
      <c r="Z358" s="320">
        <f t="shared" si="443"/>
        <v>0.46400000000000002</v>
      </c>
      <c r="AA358" s="320">
        <f t="shared" si="443"/>
        <v>1.3920000000000001</v>
      </c>
      <c r="AB358" s="320">
        <f t="shared" si="443"/>
        <v>4.8132476400000002</v>
      </c>
    </row>
    <row r="359" spans="1:28" x14ac:dyDescent="0.25">
      <c r="B359" s="325">
        <v>6</v>
      </c>
      <c r="C359" s="326" t="s">
        <v>122</v>
      </c>
      <c r="D359" s="156"/>
      <c r="E359" s="320">
        <f t="shared" ref="E359:AB359" si="444">E254+E264+E274+E284</f>
        <v>0.38032172000000003</v>
      </c>
      <c r="F359" s="320">
        <f t="shared" si="444"/>
        <v>1.8012126400000001</v>
      </c>
      <c r="G359" s="320">
        <f t="shared" si="444"/>
        <v>0.52724168000000005</v>
      </c>
      <c r="H359" s="320">
        <f t="shared" si="444"/>
        <v>0.50922871999999997</v>
      </c>
      <c r="I359" s="320">
        <f t="shared" si="444"/>
        <v>0.51245424000000006</v>
      </c>
      <c r="J359" s="320">
        <f t="shared" si="444"/>
        <v>1.5489246400000001</v>
      </c>
      <c r="K359" s="320">
        <f t="shared" si="444"/>
        <v>7.4262051200000005</v>
      </c>
      <c r="L359" s="320">
        <f t="shared" si="444"/>
        <v>0.43711675999999999</v>
      </c>
      <c r="M359" s="320">
        <f t="shared" si="444"/>
        <v>0.33594688</v>
      </c>
      <c r="N359" s="320">
        <f t="shared" si="444"/>
        <v>0.27778051999999998</v>
      </c>
      <c r="O359" s="320">
        <f t="shared" si="444"/>
        <v>1.05084416</v>
      </c>
      <c r="P359" s="320">
        <f t="shared" si="444"/>
        <v>0.34598056000000005</v>
      </c>
      <c r="Q359" s="320">
        <f t="shared" si="444"/>
        <v>0.53497364000000003</v>
      </c>
      <c r="R359" s="320">
        <f t="shared" si="444"/>
        <v>0.27901067999999996</v>
      </c>
      <c r="S359" s="320">
        <f t="shared" si="444"/>
        <v>1.15996488</v>
      </c>
      <c r="T359" s="320">
        <f t="shared" si="444"/>
        <v>0.28243860000000004</v>
      </c>
      <c r="U359" s="320">
        <f t="shared" si="444"/>
        <v>0.46400000000000002</v>
      </c>
      <c r="V359" s="320">
        <f t="shared" si="444"/>
        <v>0.46400000000000002</v>
      </c>
      <c r="W359" s="320">
        <f t="shared" si="444"/>
        <v>1.2104386</v>
      </c>
      <c r="X359" s="320">
        <f t="shared" si="444"/>
        <v>0.46400000000000002</v>
      </c>
      <c r="Y359" s="320">
        <f t="shared" si="444"/>
        <v>0.46400000000000002</v>
      </c>
      <c r="Z359" s="320">
        <f t="shared" si="444"/>
        <v>0.46400000000000002</v>
      </c>
      <c r="AA359" s="320">
        <f t="shared" si="444"/>
        <v>1.3920000000000001</v>
      </c>
      <c r="AB359" s="320">
        <f t="shared" si="444"/>
        <v>4.8132476400000002</v>
      </c>
    </row>
    <row r="360" spans="1:28" x14ac:dyDescent="0.25">
      <c r="B360" s="325">
        <v>7</v>
      </c>
      <c r="C360" s="326" t="s">
        <v>125</v>
      </c>
      <c r="D360" s="156"/>
      <c r="E360" s="320">
        <f t="shared" ref="E360:AB360" si="445">E255+E265+E275+E285</f>
        <v>1.7706651600000001</v>
      </c>
      <c r="F360" s="320">
        <f t="shared" si="445"/>
        <v>7.2927379199999995</v>
      </c>
      <c r="G360" s="320">
        <f t="shared" si="445"/>
        <v>2.9167250400000002</v>
      </c>
      <c r="H360" s="320">
        <f t="shared" si="445"/>
        <v>2.86268616</v>
      </c>
      <c r="I360" s="320">
        <f t="shared" si="445"/>
        <v>2.8723627199999999</v>
      </c>
      <c r="J360" s="320">
        <f t="shared" si="445"/>
        <v>8.6517739200000001</v>
      </c>
      <c r="K360" s="320">
        <f t="shared" si="445"/>
        <v>32.133175259999994</v>
      </c>
      <c r="L360" s="320">
        <f t="shared" si="445"/>
        <v>2.6583411299999997</v>
      </c>
      <c r="M360" s="320">
        <f t="shared" si="445"/>
        <v>2.3548314899999996</v>
      </c>
      <c r="N360" s="320">
        <f t="shared" si="445"/>
        <v>2.1803324099999997</v>
      </c>
      <c r="O360" s="320">
        <f t="shared" si="445"/>
        <v>7.193505029999999</v>
      </c>
      <c r="P360" s="320">
        <f t="shared" si="445"/>
        <v>2.3849325299999999</v>
      </c>
      <c r="Q360" s="320">
        <f t="shared" si="445"/>
        <v>2.9519117699999997</v>
      </c>
      <c r="R360" s="320">
        <f t="shared" si="445"/>
        <v>2.1840228899999996</v>
      </c>
      <c r="S360" s="320">
        <f t="shared" si="445"/>
        <v>7.5208671899999988</v>
      </c>
      <c r="T360" s="320">
        <f t="shared" si="445"/>
        <v>2.1943066499999997</v>
      </c>
      <c r="U360" s="320">
        <f t="shared" si="445"/>
        <v>2.7389908499999995</v>
      </c>
      <c r="V360" s="320">
        <f t="shared" si="445"/>
        <v>2.7389908499999995</v>
      </c>
      <c r="W360" s="320">
        <f t="shared" si="445"/>
        <v>7.6722883499999988</v>
      </c>
      <c r="X360" s="320">
        <f t="shared" si="445"/>
        <v>2.7389908499999995</v>
      </c>
      <c r="Y360" s="320">
        <f t="shared" si="445"/>
        <v>2.7389908499999995</v>
      </c>
      <c r="Z360" s="320">
        <f t="shared" si="445"/>
        <v>2.7389908499999995</v>
      </c>
      <c r="AA360" s="320">
        <f t="shared" si="445"/>
        <v>8.2169725499999995</v>
      </c>
      <c r="AB360" s="320">
        <f t="shared" si="445"/>
        <v>30.603633119999998</v>
      </c>
    </row>
    <row r="361" spans="1:28" x14ac:dyDescent="0.25">
      <c r="B361" s="325">
        <v>8</v>
      </c>
      <c r="C361" s="326" t="s">
        <v>126</v>
      </c>
      <c r="D361" s="156"/>
      <c r="E361" s="320">
        <f t="shared" ref="E361:AB361" si="446">E256+E266+E276+E286</f>
        <v>0.78038257999999994</v>
      </c>
      <c r="F361" s="320">
        <f t="shared" si="446"/>
        <v>3.3315189599999999</v>
      </c>
      <c r="G361" s="320">
        <f t="shared" si="446"/>
        <v>1.23586252</v>
      </c>
      <c r="H361" s="320">
        <f t="shared" si="446"/>
        <v>1.2088430799999998</v>
      </c>
      <c r="I361" s="320">
        <f t="shared" si="446"/>
        <v>1.21368136</v>
      </c>
      <c r="J361" s="320">
        <f t="shared" si="446"/>
        <v>3.6583869600000005</v>
      </c>
      <c r="K361" s="320">
        <f t="shared" si="446"/>
        <v>14.424160979999998</v>
      </c>
      <c r="L361" s="320">
        <f t="shared" si="446"/>
        <v>1.10467209</v>
      </c>
      <c r="M361" s="320">
        <f t="shared" si="446"/>
        <v>0.95291726999999993</v>
      </c>
      <c r="N361" s="320">
        <f t="shared" si="446"/>
        <v>0.86566772999999997</v>
      </c>
      <c r="O361" s="320">
        <f t="shared" si="446"/>
        <v>2.9232570899999999</v>
      </c>
      <c r="P361" s="320">
        <f t="shared" si="446"/>
        <v>0.96796779000000011</v>
      </c>
      <c r="Q361" s="320">
        <f t="shared" si="446"/>
        <v>1.25145741</v>
      </c>
      <c r="R361" s="320">
        <f t="shared" si="446"/>
        <v>0.86751296999999994</v>
      </c>
      <c r="S361" s="320">
        <f t="shared" si="446"/>
        <v>3.0869381699999998</v>
      </c>
      <c r="T361" s="320">
        <f t="shared" si="446"/>
        <v>0.87265484999999998</v>
      </c>
      <c r="U361" s="320">
        <f t="shared" si="446"/>
        <v>1.1449969499999999</v>
      </c>
      <c r="V361" s="320">
        <f t="shared" si="446"/>
        <v>1.1449969499999999</v>
      </c>
      <c r="W361" s="320">
        <f t="shared" si="446"/>
        <v>3.1626487499999998</v>
      </c>
      <c r="X361" s="320">
        <f t="shared" si="446"/>
        <v>1.1449969499999999</v>
      </c>
      <c r="Y361" s="320">
        <f t="shared" si="446"/>
        <v>1.1449969499999999</v>
      </c>
      <c r="Z361" s="320">
        <f t="shared" si="446"/>
        <v>1.1449969499999999</v>
      </c>
      <c r="AA361" s="320">
        <f t="shared" si="446"/>
        <v>3.4349908500000002</v>
      </c>
      <c r="AB361" s="320">
        <f t="shared" si="446"/>
        <v>12.607834860000001</v>
      </c>
    </row>
    <row r="362" spans="1:28" x14ac:dyDescent="0.25">
      <c r="B362" s="325">
        <v>9</v>
      </c>
      <c r="C362" s="326" t="s">
        <v>127</v>
      </c>
      <c r="D362" s="156"/>
      <c r="E362" s="320">
        <f t="shared" ref="E362:AB362" si="447">E257+E267+E277+E287</f>
        <v>0.38032172000000003</v>
      </c>
      <c r="F362" s="320">
        <f t="shared" si="447"/>
        <v>1.8012126400000001</v>
      </c>
      <c r="G362" s="320">
        <f t="shared" si="447"/>
        <v>0.52724168000000005</v>
      </c>
      <c r="H362" s="320">
        <f t="shared" si="447"/>
        <v>0.50922871999999997</v>
      </c>
      <c r="I362" s="320">
        <f t="shared" si="447"/>
        <v>0.51245424000000006</v>
      </c>
      <c r="J362" s="320">
        <f t="shared" si="447"/>
        <v>1.5489246400000001</v>
      </c>
      <c r="K362" s="320">
        <f t="shared" si="447"/>
        <v>7.4262051200000005</v>
      </c>
      <c r="L362" s="320">
        <f t="shared" si="447"/>
        <v>0.43711675999999999</v>
      </c>
      <c r="M362" s="320">
        <f t="shared" si="447"/>
        <v>0.33594688</v>
      </c>
      <c r="N362" s="320">
        <f t="shared" si="447"/>
        <v>0.27778051999999998</v>
      </c>
      <c r="O362" s="320">
        <f t="shared" si="447"/>
        <v>1.05084416</v>
      </c>
      <c r="P362" s="320">
        <f t="shared" si="447"/>
        <v>0.34598056000000005</v>
      </c>
      <c r="Q362" s="320">
        <f t="shared" si="447"/>
        <v>0.53497364000000003</v>
      </c>
      <c r="R362" s="320">
        <f t="shared" si="447"/>
        <v>0.27901067999999996</v>
      </c>
      <c r="S362" s="320">
        <f t="shared" si="447"/>
        <v>1.15996488</v>
      </c>
      <c r="T362" s="320">
        <f t="shared" si="447"/>
        <v>0.28243860000000004</v>
      </c>
      <c r="U362" s="320">
        <f t="shared" si="447"/>
        <v>0.46400000000000002</v>
      </c>
      <c r="V362" s="320">
        <f t="shared" si="447"/>
        <v>0.46400000000000002</v>
      </c>
      <c r="W362" s="320">
        <f t="shared" si="447"/>
        <v>1.2104386</v>
      </c>
      <c r="X362" s="320">
        <f t="shared" si="447"/>
        <v>0.46400000000000002</v>
      </c>
      <c r="Y362" s="320">
        <f t="shared" si="447"/>
        <v>0.46400000000000002</v>
      </c>
      <c r="Z362" s="320">
        <f t="shared" si="447"/>
        <v>0.46400000000000002</v>
      </c>
      <c r="AA362" s="320">
        <f t="shared" si="447"/>
        <v>1.3920000000000001</v>
      </c>
      <c r="AB362" s="320">
        <f t="shared" si="447"/>
        <v>4.8132476400000002</v>
      </c>
    </row>
    <row r="363" spans="1:28" s="110" customFormat="1" x14ac:dyDescent="0.25">
      <c r="A363" s="101"/>
      <c r="B363" s="321" t="s">
        <v>95</v>
      </c>
      <c r="C363" s="322" t="s">
        <v>251</v>
      </c>
      <c r="D363" s="323"/>
      <c r="E363" s="324">
        <f>SUM(E364:E372)</f>
        <v>0</v>
      </c>
      <c r="F363" s="324">
        <f t="shared" ref="F363:AB363" si="448">SUM(F364:F372)</f>
        <v>0</v>
      </c>
      <c r="G363" s="324">
        <f t="shared" si="448"/>
        <v>0</v>
      </c>
      <c r="H363" s="324">
        <f t="shared" si="448"/>
        <v>0</v>
      </c>
      <c r="I363" s="324">
        <f t="shared" si="448"/>
        <v>0</v>
      </c>
      <c r="J363" s="324">
        <f t="shared" si="448"/>
        <v>0</v>
      </c>
      <c r="K363" s="324">
        <f t="shared" si="448"/>
        <v>0</v>
      </c>
      <c r="L363" s="324">
        <f t="shared" si="448"/>
        <v>0</v>
      </c>
      <c r="M363" s="324">
        <f t="shared" si="448"/>
        <v>0</v>
      </c>
      <c r="N363" s="324">
        <f t="shared" si="448"/>
        <v>0</v>
      </c>
      <c r="O363" s="324">
        <f t="shared" si="448"/>
        <v>0</v>
      </c>
      <c r="P363" s="324">
        <f t="shared" si="448"/>
        <v>0</v>
      </c>
      <c r="Q363" s="324">
        <f t="shared" si="448"/>
        <v>0</v>
      </c>
      <c r="R363" s="324">
        <f t="shared" si="448"/>
        <v>0</v>
      </c>
      <c r="S363" s="324">
        <f t="shared" si="448"/>
        <v>0</v>
      </c>
      <c r="T363" s="324">
        <f t="shared" si="448"/>
        <v>0</v>
      </c>
      <c r="U363" s="324">
        <f t="shared" si="448"/>
        <v>0</v>
      </c>
      <c r="V363" s="324">
        <f t="shared" si="448"/>
        <v>0</v>
      </c>
      <c r="W363" s="324">
        <f t="shared" si="448"/>
        <v>0</v>
      </c>
      <c r="X363" s="324">
        <f t="shared" si="448"/>
        <v>0</v>
      </c>
      <c r="Y363" s="324">
        <f t="shared" si="448"/>
        <v>0</v>
      </c>
      <c r="Z363" s="324">
        <f t="shared" si="448"/>
        <v>0</v>
      </c>
      <c r="AA363" s="324">
        <f t="shared" si="448"/>
        <v>0</v>
      </c>
      <c r="AB363" s="324">
        <f t="shared" si="448"/>
        <v>0</v>
      </c>
    </row>
    <row r="364" spans="1:28" x14ac:dyDescent="0.25">
      <c r="B364" s="325">
        <v>1</v>
      </c>
      <c r="C364" s="326" t="s">
        <v>113</v>
      </c>
      <c r="D364" s="156"/>
      <c r="E364" s="320">
        <f t="shared" ref="E364:AB364" si="449">E290+E300</f>
        <v>0</v>
      </c>
      <c r="F364" s="320">
        <f t="shared" si="449"/>
        <v>0</v>
      </c>
      <c r="G364" s="320">
        <f t="shared" si="449"/>
        <v>0</v>
      </c>
      <c r="H364" s="320">
        <f t="shared" si="449"/>
        <v>0</v>
      </c>
      <c r="I364" s="320">
        <f t="shared" si="449"/>
        <v>0</v>
      </c>
      <c r="J364" s="320">
        <f t="shared" si="449"/>
        <v>0</v>
      </c>
      <c r="K364" s="320">
        <f t="shared" si="449"/>
        <v>0</v>
      </c>
      <c r="L364" s="320">
        <f t="shared" si="449"/>
        <v>0</v>
      </c>
      <c r="M364" s="320">
        <f t="shared" si="449"/>
        <v>0</v>
      </c>
      <c r="N364" s="320">
        <f t="shared" si="449"/>
        <v>0</v>
      </c>
      <c r="O364" s="320">
        <f t="shared" si="449"/>
        <v>0</v>
      </c>
      <c r="P364" s="320">
        <f t="shared" si="449"/>
        <v>0</v>
      </c>
      <c r="Q364" s="320">
        <f t="shared" si="449"/>
        <v>0</v>
      </c>
      <c r="R364" s="320">
        <f t="shared" si="449"/>
        <v>0</v>
      </c>
      <c r="S364" s="320">
        <f t="shared" si="449"/>
        <v>0</v>
      </c>
      <c r="T364" s="320">
        <f t="shared" si="449"/>
        <v>0</v>
      </c>
      <c r="U364" s="320">
        <f t="shared" si="449"/>
        <v>0</v>
      </c>
      <c r="V364" s="320">
        <f t="shared" si="449"/>
        <v>0</v>
      </c>
      <c r="W364" s="320">
        <f t="shared" si="449"/>
        <v>0</v>
      </c>
      <c r="X364" s="320">
        <f t="shared" si="449"/>
        <v>0</v>
      </c>
      <c r="Y364" s="320">
        <f t="shared" si="449"/>
        <v>0</v>
      </c>
      <c r="Z364" s="320">
        <f t="shared" si="449"/>
        <v>0</v>
      </c>
      <c r="AA364" s="320">
        <f t="shared" si="449"/>
        <v>0</v>
      </c>
      <c r="AB364" s="320">
        <f t="shared" si="449"/>
        <v>0</v>
      </c>
    </row>
    <row r="365" spans="1:28" x14ac:dyDescent="0.25">
      <c r="B365" s="325">
        <v>2</v>
      </c>
      <c r="C365" s="326" t="s">
        <v>114</v>
      </c>
      <c r="D365" s="156"/>
      <c r="E365" s="320">
        <f t="shared" ref="E365:AB365" si="450">E291+E301</f>
        <v>0</v>
      </c>
      <c r="F365" s="320">
        <f t="shared" si="450"/>
        <v>0</v>
      </c>
      <c r="G365" s="320">
        <f t="shared" si="450"/>
        <v>0</v>
      </c>
      <c r="H365" s="320">
        <f t="shared" si="450"/>
        <v>0</v>
      </c>
      <c r="I365" s="320">
        <f t="shared" si="450"/>
        <v>0</v>
      </c>
      <c r="J365" s="320">
        <f t="shared" si="450"/>
        <v>0</v>
      </c>
      <c r="K365" s="320">
        <f t="shared" si="450"/>
        <v>0</v>
      </c>
      <c r="L365" s="320">
        <f t="shared" si="450"/>
        <v>0</v>
      </c>
      <c r="M365" s="320">
        <f t="shared" si="450"/>
        <v>0</v>
      </c>
      <c r="N365" s="320">
        <f t="shared" si="450"/>
        <v>0</v>
      </c>
      <c r="O365" s="320">
        <f t="shared" si="450"/>
        <v>0</v>
      </c>
      <c r="P365" s="320">
        <f t="shared" si="450"/>
        <v>0</v>
      </c>
      <c r="Q365" s="320">
        <f t="shared" si="450"/>
        <v>0</v>
      </c>
      <c r="R365" s="320">
        <f t="shared" si="450"/>
        <v>0</v>
      </c>
      <c r="S365" s="320">
        <f t="shared" si="450"/>
        <v>0</v>
      </c>
      <c r="T365" s="320">
        <f t="shared" si="450"/>
        <v>0</v>
      </c>
      <c r="U365" s="320">
        <f t="shared" si="450"/>
        <v>0</v>
      </c>
      <c r="V365" s="320">
        <f t="shared" si="450"/>
        <v>0</v>
      </c>
      <c r="W365" s="320">
        <f t="shared" si="450"/>
        <v>0</v>
      </c>
      <c r="X365" s="320">
        <f t="shared" si="450"/>
        <v>0</v>
      </c>
      <c r="Y365" s="320">
        <f t="shared" si="450"/>
        <v>0</v>
      </c>
      <c r="Z365" s="320">
        <f t="shared" si="450"/>
        <v>0</v>
      </c>
      <c r="AA365" s="320">
        <f t="shared" si="450"/>
        <v>0</v>
      </c>
      <c r="AB365" s="320">
        <f t="shared" si="450"/>
        <v>0</v>
      </c>
    </row>
    <row r="366" spans="1:28" x14ac:dyDescent="0.25">
      <c r="B366" s="325">
        <v>3</v>
      </c>
      <c r="C366" s="326" t="s">
        <v>117</v>
      </c>
      <c r="D366" s="156"/>
      <c r="E366" s="320">
        <f t="shared" ref="E366:AB366" si="451">E292+E302</f>
        <v>0</v>
      </c>
      <c r="F366" s="320">
        <f t="shared" si="451"/>
        <v>0</v>
      </c>
      <c r="G366" s="320">
        <f t="shared" si="451"/>
        <v>0</v>
      </c>
      <c r="H366" s="320">
        <f t="shared" si="451"/>
        <v>0</v>
      </c>
      <c r="I366" s="320">
        <f t="shared" si="451"/>
        <v>0</v>
      </c>
      <c r="J366" s="320">
        <f t="shared" si="451"/>
        <v>0</v>
      </c>
      <c r="K366" s="320">
        <f t="shared" si="451"/>
        <v>0</v>
      </c>
      <c r="L366" s="320">
        <f t="shared" si="451"/>
        <v>0</v>
      </c>
      <c r="M366" s="320">
        <f t="shared" si="451"/>
        <v>0</v>
      </c>
      <c r="N366" s="320">
        <f t="shared" si="451"/>
        <v>0</v>
      </c>
      <c r="O366" s="320">
        <f t="shared" si="451"/>
        <v>0</v>
      </c>
      <c r="P366" s="320">
        <f t="shared" si="451"/>
        <v>0</v>
      </c>
      <c r="Q366" s="320">
        <f t="shared" si="451"/>
        <v>0</v>
      </c>
      <c r="R366" s="320">
        <f t="shared" si="451"/>
        <v>0</v>
      </c>
      <c r="S366" s="320">
        <f t="shared" si="451"/>
        <v>0</v>
      </c>
      <c r="T366" s="320">
        <f t="shared" si="451"/>
        <v>0</v>
      </c>
      <c r="U366" s="320">
        <f t="shared" si="451"/>
        <v>0</v>
      </c>
      <c r="V366" s="320">
        <f t="shared" si="451"/>
        <v>0</v>
      </c>
      <c r="W366" s="320">
        <f t="shared" si="451"/>
        <v>0</v>
      </c>
      <c r="X366" s="320">
        <f t="shared" si="451"/>
        <v>0</v>
      </c>
      <c r="Y366" s="320">
        <f t="shared" si="451"/>
        <v>0</v>
      </c>
      <c r="Z366" s="320">
        <f t="shared" si="451"/>
        <v>0</v>
      </c>
      <c r="AA366" s="320">
        <f t="shared" si="451"/>
        <v>0</v>
      </c>
      <c r="AB366" s="320">
        <f t="shared" si="451"/>
        <v>0</v>
      </c>
    </row>
    <row r="367" spans="1:28" x14ac:dyDescent="0.25">
      <c r="B367" s="325">
        <v>4</v>
      </c>
      <c r="C367" s="326" t="s">
        <v>118</v>
      </c>
      <c r="D367" s="156"/>
      <c r="E367" s="320">
        <f t="shared" ref="E367:AB367" si="452">E293+E303</f>
        <v>0</v>
      </c>
      <c r="F367" s="320">
        <f t="shared" si="452"/>
        <v>0</v>
      </c>
      <c r="G367" s="320">
        <f t="shared" si="452"/>
        <v>0</v>
      </c>
      <c r="H367" s="320">
        <f t="shared" si="452"/>
        <v>0</v>
      </c>
      <c r="I367" s="320">
        <f t="shared" si="452"/>
        <v>0</v>
      </c>
      <c r="J367" s="320">
        <f t="shared" si="452"/>
        <v>0</v>
      </c>
      <c r="K367" s="320">
        <f t="shared" si="452"/>
        <v>0</v>
      </c>
      <c r="L367" s="320">
        <f t="shared" si="452"/>
        <v>0</v>
      </c>
      <c r="M367" s="320">
        <f t="shared" si="452"/>
        <v>0</v>
      </c>
      <c r="N367" s="320">
        <f t="shared" si="452"/>
        <v>0</v>
      </c>
      <c r="O367" s="320">
        <f t="shared" si="452"/>
        <v>0</v>
      </c>
      <c r="P367" s="320">
        <f t="shared" si="452"/>
        <v>0</v>
      </c>
      <c r="Q367" s="320">
        <f t="shared" si="452"/>
        <v>0</v>
      </c>
      <c r="R367" s="320">
        <f t="shared" si="452"/>
        <v>0</v>
      </c>
      <c r="S367" s="320">
        <f t="shared" si="452"/>
        <v>0</v>
      </c>
      <c r="T367" s="320">
        <f t="shared" si="452"/>
        <v>0</v>
      </c>
      <c r="U367" s="320">
        <f t="shared" si="452"/>
        <v>0</v>
      </c>
      <c r="V367" s="320">
        <f t="shared" si="452"/>
        <v>0</v>
      </c>
      <c r="W367" s="320">
        <f t="shared" si="452"/>
        <v>0</v>
      </c>
      <c r="X367" s="320">
        <f t="shared" si="452"/>
        <v>0</v>
      </c>
      <c r="Y367" s="320">
        <f t="shared" si="452"/>
        <v>0</v>
      </c>
      <c r="Z367" s="320">
        <f t="shared" si="452"/>
        <v>0</v>
      </c>
      <c r="AA367" s="320">
        <f t="shared" si="452"/>
        <v>0</v>
      </c>
      <c r="AB367" s="320">
        <f t="shared" si="452"/>
        <v>0</v>
      </c>
    </row>
    <row r="368" spans="1:28" x14ac:dyDescent="0.25">
      <c r="B368" s="325">
        <v>5</v>
      </c>
      <c r="C368" s="326" t="s">
        <v>121</v>
      </c>
      <c r="D368" s="156"/>
      <c r="E368" s="320">
        <f t="shared" ref="E368:AB368" si="453">E294+E304</f>
        <v>0</v>
      </c>
      <c r="F368" s="320">
        <f t="shared" si="453"/>
        <v>0</v>
      </c>
      <c r="G368" s="320">
        <f t="shared" si="453"/>
        <v>0</v>
      </c>
      <c r="H368" s="320">
        <f t="shared" si="453"/>
        <v>0</v>
      </c>
      <c r="I368" s="320">
        <f t="shared" si="453"/>
        <v>0</v>
      </c>
      <c r="J368" s="320">
        <f t="shared" si="453"/>
        <v>0</v>
      </c>
      <c r="K368" s="320">
        <f t="shared" si="453"/>
        <v>0</v>
      </c>
      <c r="L368" s="320">
        <f t="shared" si="453"/>
        <v>0</v>
      </c>
      <c r="M368" s="320">
        <f t="shared" si="453"/>
        <v>0</v>
      </c>
      <c r="N368" s="320">
        <f t="shared" si="453"/>
        <v>0</v>
      </c>
      <c r="O368" s="320">
        <f t="shared" si="453"/>
        <v>0</v>
      </c>
      <c r="P368" s="320">
        <f t="shared" si="453"/>
        <v>0</v>
      </c>
      <c r="Q368" s="320">
        <f t="shared" si="453"/>
        <v>0</v>
      </c>
      <c r="R368" s="320">
        <f t="shared" si="453"/>
        <v>0</v>
      </c>
      <c r="S368" s="320">
        <f t="shared" si="453"/>
        <v>0</v>
      </c>
      <c r="T368" s="320">
        <f t="shared" si="453"/>
        <v>0</v>
      </c>
      <c r="U368" s="320">
        <f t="shared" si="453"/>
        <v>0</v>
      </c>
      <c r="V368" s="320">
        <f t="shared" si="453"/>
        <v>0</v>
      </c>
      <c r="W368" s="320">
        <f t="shared" si="453"/>
        <v>0</v>
      </c>
      <c r="X368" s="320">
        <f t="shared" si="453"/>
        <v>0</v>
      </c>
      <c r="Y368" s="320">
        <f t="shared" si="453"/>
        <v>0</v>
      </c>
      <c r="Z368" s="320">
        <f t="shared" si="453"/>
        <v>0</v>
      </c>
      <c r="AA368" s="320">
        <f t="shared" si="453"/>
        <v>0</v>
      </c>
      <c r="AB368" s="320">
        <f t="shared" si="453"/>
        <v>0</v>
      </c>
    </row>
    <row r="369" spans="2:28" x14ac:dyDescent="0.25">
      <c r="B369" s="325">
        <v>6</v>
      </c>
      <c r="C369" s="326" t="s">
        <v>122</v>
      </c>
      <c r="D369" s="156"/>
      <c r="E369" s="320">
        <f t="shared" ref="E369:AB369" si="454">E295+E305</f>
        <v>0</v>
      </c>
      <c r="F369" s="320">
        <f t="shared" si="454"/>
        <v>0</v>
      </c>
      <c r="G369" s="320">
        <f t="shared" si="454"/>
        <v>0</v>
      </c>
      <c r="H369" s="320">
        <f t="shared" si="454"/>
        <v>0</v>
      </c>
      <c r="I369" s="320">
        <f t="shared" si="454"/>
        <v>0</v>
      </c>
      <c r="J369" s="320">
        <f t="shared" si="454"/>
        <v>0</v>
      </c>
      <c r="K369" s="320">
        <f t="shared" si="454"/>
        <v>0</v>
      </c>
      <c r="L369" s="320">
        <f t="shared" si="454"/>
        <v>0</v>
      </c>
      <c r="M369" s="320">
        <f t="shared" si="454"/>
        <v>0</v>
      </c>
      <c r="N369" s="320">
        <f t="shared" si="454"/>
        <v>0</v>
      </c>
      <c r="O369" s="320">
        <f t="shared" si="454"/>
        <v>0</v>
      </c>
      <c r="P369" s="320">
        <f t="shared" si="454"/>
        <v>0</v>
      </c>
      <c r="Q369" s="320">
        <f t="shared" si="454"/>
        <v>0</v>
      </c>
      <c r="R369" s="320">
        <f t="shared" si="454"/>
        <v>0</v>
      </c>
      <c r="S369" s="320">
        <f t="shared" si="454"/>
        <v>0</v>
      </c>
      <c r="T369" s="320">
        <f t="shared" si="454"/>
        <v>0</v>
      </c>
      <c r="U369" s="320">
        <f t="shared" si="454"/>
        <v>0</v>
      </c>
      <c r="V369" s="320">
        <f t="shared" si="454"/>
        <v>0</v>
      </c>
      <c r="W369" s="320">
        <f t="shared" si="454"/>
        <v>0</v>
      </c>
      <c r="X369" s="320">
        <f t="shared" si="454"/>
        <v>0</v>
      </c>
      <c r="Y369" s="320">
        <f t="shared" si="454"/>
        <v>0</v>
      </c>
      <c r="Z369" s="320">
        <f t="shared" si="454"/>
        <v>0</v>
      </c>
      <c r="AA369" s="320">
        <f t="shared" si="454"/>
        <v>0</v>
      </c>
      <c r="AB369" s="320">
        <f t="shared" si="454"/>
        <v>0</v>
      </c>
    </row>
    <row r="370" spans="2:28" x14ac:dyDescent="0.25">
      <c r="B370" s="325">
        <v>7</v>
      </c>
      <c r="C370" s="326" t="s">
        <v>125</v>
      </c>
      <c r="D370" s="156"/>
      <c r="E370" s="320">
        <f t="shared" ref="E370:AB370" si="455">E296+E306</f>
        <v>0</v>
      </c>
      <c r="F370" s="320">
        <f t="shared" si="455"/>
        <v>0</v>
      </c>
      <c r="G370" s="320">
        <f t="shared" si="455"/>
        <v>0</v>
      </c>
      <c r="H370" s="320">
        <f t="shared" si="455"/>
        <v>0</v>
      </c>
      <c r="I370" s="320">
        <f t="shared" si="455"/>
        <v>0</v>
      </c>
      <c r="J370" s="320">
        <f t="shared" si="455"/>
        <v>0</v>
      </c>
      <c r="K370" s="320">
        <f t="shared" si="455"/>
        <v>0</v>
      </c>
      <c r="L370" s="320">
        <f t="shared" si="455"/>
        <v>0</v>
      </c>
      <c r="M370" s="320">
        <f t="shared" si="455"/>
        <v>0</v>
      </c>
      <c r="N370" s="320">
        <f t="shared" si="455"/>
        <v>0</v>
      </c>
      <c r="O370" s="320">
        <f t="shared" si="455"/>
        <v>0</v>
      </c>
      <c r="P370" s="320">
        <f t="shared" si="455"/>
        <v>0</v>
      </c>
      <c r="Q370" s="320">
        <f t="shared" si="455"/>
        <v>0</v>
      </c>
      <c r="R370" s="320">
        <f t="shared" si="455"/>
        <v>0</v>
      </c>
      <c r="S370" s="320">
        <f t="shared" si="455"/>
        <v>0</v>
      </c>
      <c r="T370" s="320">
        <f t="shared" si="455"/>
        <v>0</v>
      </c>
      <c r="U370" s="320">
        <f t="shared" si="455"/>
        <v>0</v>
      </c>
      <c r="V370" s="320">
        <f t="shared" si="455"/>
        <v>0</v>
      </c>
      <c r="W370" s="320">
        <f t="shared" si="455"/>
        <v>0</v>
      </c>
      <c r="X370" s="320">
        <f t="shared" si="455"/>
        <v>0</v>
      </c>
      <c r="Y370" s="320">
        <f t="shared" si="455"/>
        <v>0</v>
      </c>
      <c r="Z370" s="320">
        <f t="shared" si="455"/>
        <v>0</v>
      </c>
      <c r="AA370" s="320">
        <f t="shared" si="455"/>
        <v>0</v>
      </c>
      <c r="AB370" s="320">
        <f t="shared" si="455"/>
        <v>0</v>
      </c>
    </row>
    <row r="371" spans="2:28" x14ac:dyDescent="0.25">
      <c r="B371" s="325">
        <v>8</v>
      </c>
      <c r="C371" s="326" t="s">
        <v>126</v>
      </c>
      <c r="D371" s="156"/>
      <c r="E371" s="320">
        <f t="shared" ref="E371:AB371" si="456">E297+E307</f>
        <v>0</v>
      </c>
      <c r="F371" s="320">
        <f t="shared" si="456"/>
        <v>0</v>
      </c>
      <c r="G371" s="320">
        <f t="shared" si="456"/>
        <v>0</v>
      </c>
      <c r="H371" s="320">
        <f t="shared" si="456"/>
        <v>0</v>
      </c>
      <c r="I371" s="320">
        <f t="shared" si="456"/>
        <v>0</v>
      </c>
      <c r="J371" s="320">
        <f t="shared" si="456"/>
        <v>0</v>
      </c>
      <c r="K371" s="320">
        <f t="shared" si="456"/>
        <v>0</v>
      </c>
      <c r="L371" s="320">
        <f t="shared" si="456"/>
        <v>0</v>
      </c>
      <c r="M371" s="320">
        <f t="shared" si="456"/>
        <v>0</v>
      </c>
      <c r="N371" s="320">
        <f t="shared" si="456"/>
        <v>0</v>
      </c>
      <c r="O371" s="320">
        <f t="shared" si="456"/>
        <v>0</v>
      </c>
      <c r="P371" s="320">
        <f t="shared" si="456"/>
        <v>0</v>
      </c>
      <c r="Q371" s="320">
        <f t="shared" si="456"/>
        <v>0</v>
      </c>
      <c r="R371" s="320">
        <f t="shared" si="456"/>
        <v>0</v>
      </c>
      <c r="S371" s="320">
        <f t="shared" si="456"/>
        <v>0</v>
      </c>
      <c r="T371" s="320">
        <f t="shared" si="456"/>
        <v>0</v>
      </c>
      <c r="U371" s="320">
        <f t="shared" si="456"/>
        <v>0</v>
      </c>
      <c r="V371" s="320">
        <f t="shared" si="456"/>
        <v>0</v>
      </c>
      <c r="W371" s="320">
        <f t="shared" si="456"/>
        <v>0</v>
      </c>
      <c r="X371" s="320">
        <f t="shared" si="456"/>
        <v>0</v>
      </c>
      <c r="Y371" s="320">
        <f t="shared" si="456"/>
        <v>0</v>
      </c>
      <c r="Z371" s="320">
        <f t="shared" si="456"/>
        <v>0</v>
      </c>
      <c r="AA371" s="320">
        <f t="shared" si="456"/>
        <v>0</v>
      </c>
      <c r="AB371" s="320">
        <f t="shared" si="456"/>
        <v>0</v>
      </c>
    </row>
    <row r="372" spans="2:28" x14ac:dyDescent="0.25">
      <c r="B372" s="325">
        <v>9</v>
      </c>
      <c r="C372" s="326" t="s">
        <v>127</v>
      </c>
      <c r="D372" s="156"/>
      <c r="E372" s="320">
        <f t="shared" ref="E372:AB372" si="457">E298+E308</f>
        <v>0</v>
      </c>
      <c r="F372" s="320">
        <f t="shared" si="457"/>
        <v>0</v>
      </c>
      <c r="G372" s="320">
        <f t="shared" si="457"/>
        <v>0</v>
      </c>
      <c r="H372" s="320">
        <f t="shared" si="457"/>
        <v>0</v>
      </c>
      <c r="I372" s="320">
        <f t="shared" si="457"/>
        <v>0</v>
      </c>
      <c r="J372" s="320">
        <f t="shared" si="457"/>
        <v>0</v>
      </c>
      <c r="K372" s="320">
        <f t="shared" si="457"/>
        <v>0</v>
      </c>
      <c r="L372" s="320">
        <f t="shared" si="457"/>
        <v>0</v>
      </c>
      <c r="M372" s="320">
        <f t="shared" si="457"/>
        <v>0</v>
      </c>
      <c r="N372" s="320">
        <f t="shared" si="457"/>
        <v>0</v>
      </c>
      <c r="O372" s="320">
        <f t="shared" si="457"/>
        <v>0</v>
      </c>
      <c r="P372" s="320">
        <f t="shared" si="457"/>
        <v>0</v>
      </c>
      <c r="Q372" s="320">
        <f t="shared" si="457"/>
        <v>0</v>
      </c>
      <c r="R372" s="320">
        <f t="shared" si="457"/>
        <v>0</v>
      </c>
      <c r="S372" s="320">
        <f t="shared" si="457"/>
        <v>0</v>
      </c>
      <c r="T372" s="320">
        <f t="shared" si="457"/>
        <v>0</v>
      </c>
      <c r="U372" s="320">
        <f t="shared" si="457"/>
        <v>0</v>
      </c>
      <c r="V372" s="320">
        <f t="shared" si="457"/>
        <v>0</v>
      </c>
      <c r="W372" s="320">
        <f t="shared" si="457"/>
        <v>0</v>
      </c>
      <c r="X372" s="320">
        <f t="shared" si="457"/>
        <v>0</v>
      </c>
      <c r="Y372" s="320">
        <f t="shared" si="457"/>
        <v>0</v>
      </c>
      <c r="Z372" s="320">
        <f t="shared" si="457"/>
        <v>0</v>
      </c>
      <c r="AA372" s="320">
        <f t="shared" si="457"/>
        <v>0</v>
      </c>
      <c r="AB372" s="320">
        <f t="shared" si="457"/>
        <v>0</v>
      </c>
    </row>
  </sheetData>
  <autoFilter ref="A2:AB309" xr:uid="{08E0CA25-708B-4BA6-B268-A5894213E73F}">
    <filterColumn colId="2">
      <colorFilter dxfId="7"/>
    </filterColumn>
  </autoFilter>
  <mergeCells count="2">
    <mergeCell ref="A309:D309"/>
    <mergeCell ref="B312:C312"/>
  </mergeCells>
  <phoneticPr fontId="2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B78D-A2C6-4FD8-91CA-5C8FCE5477B3}">
  <sheetPr filterMode="1"/>
  <dimension ref="A1:AD372"/>
  <sheetViews>
    <sheetView zoomScale="70" zoomScaleNormal="70" workbookViewId="0">
      <pane xSplit="4" ySplit="3" topLeftCell="E44" activePane="bottomRight" state="frozen"/>
      <selection pane="topRight" activeCell="E1" sqref="E1"/>
      <selection pane="bottomLeft" activeCell="A4" sqref="A4"/>
      <selection pane="bottomRight" activeCell="I237" sqref="I237"/>
    </sheetView>
  </sheetViews>
  <sheetFormatPr defaultColWidth="9.140625" defaultRowHeight="16.5" x14ac:dyDescent="0.25"/>
  <cols>
    <col min="1" max="1" width="5.42578125" style="58" customWidth="1"/>
    <col min="2" max="2" width="11.7109375" style="54" customWidth="1"/>
    <col min="3" max="3" width="57.5703125" style="55" customWidth="1"/>
    <col min="4" max="4" width="12.140625" style="103" customWidth="1"/>
    <col min="5" max="10" width="10.28515625" style="54" customWidth="1"/>
    <col min="11" max="11" width="11.140625" style="104" customWidth="1"/>
    <col min="12" max="27" width="10.28515625" style="54" customWidth="1"/>
    <col min="28" max="28" width="11.7109375" style="54" customWidth="1"/>
    <col min="29" max="29" width="9.140625" style="54"/>
    <col min="30" max="30" width="9.85546875" style="54" bestFit="1" customWidth="1"/>
    <col min="31" max="16384" width="9.140625" style="54"/>
  </cols>
  <sheetData>
    <row r="1" spans="1:28" ht="37.9" customHeight="1" x14ac:dyDescent="0.25">
      <c r="A1" s="144" t="s">
        <v>243</v>
      </c>
      <c r="D1" s="142"/>
      <c r="E1" s="140">
        <v>26</v>
      </c>
      <c r="F1" s="105"/>
      <c r="G1" s="140">
        <v>27</v>
      </c>
      <c r="H1" s="140">
        <v>25</v>
      </c>
      <c r="I1" s="140">
        <v>27</v>
      </c>
      <c r="J1" s="106"/>
      <c r="K1" s="54"/>
      <c r="N1" s="55"/>
      <c r="O1" s="286"/>
      <c r="P1" s="286"/>
      <c r="Q1" s="55"/>
      <c r="R1" s="55"/>
      <c r="S1" s="286"/>
      <c r="T1" s="55"/>
      <c r="U1" s="360"/>
      <c r="V1" s="55"/>
      <c r="W1" s="55"/>
      <c r="X1" s="55"/>
      <c r="Y1" s="55"/>
      <c r="Z1" s="55"/>
      <c r="AA1" s="55"/>
      <c r="AB1" s="55"/>
    </row>
    <row r="2" spans="1:28" s="253" customFormat="1" ht="33.75" customHeight="1" x14ac:dyDescent="0.25">
      <c r="A2" s="244"/>
      <c r="B2" s="244"/>
      <c r="C2" s="244"/>
      <c r="D2" s="245" t="s">
        <v>111</v>
      </c>
      <c r="E2" s="285" t="s">
        <v>106</v>
      </c>
      <c r="F2" s="171" t="s">
        <v>205</v>
      </c>
      <c r="G2" s="285" t="s">
        <v>107</v>
      </c>
      <c r="H2" s="285" t="s">
        <v>108</v>
      </c>
      <c r="I2" s="285" t="s">
        <v>109</v>
      </c>
      <c r="J2" s="171" t="s">
        <v>110</v>
      </c>
      <c r="K2" s="171" t="s">
        <v>228</v>
      </c>
      <c r="L2" s="392" t="s">
        <v>219</v>
      </c>
      <c r="M2" s="392" t="s">
        <v>220</v>
      </c>
      <c r="N2" s="392" t="s">
        <v>221</v>
      </c>
      <c r="O2" s="392" t="s">
        <v>16</v>
      </c>
      <c r="P2" s="392" t="s">
        <v>222</v>
      </c>
      <c r="Q2" s="392" t="s">
        <v>223</v>
      </c>
      <c r="R2" s="392" t="s">
        <v>224</v>
      </c>
      <c r="S2" s="392" t="s">
        <v>20</v>
      </c>
      <c r="T2" s="392" t="s">
        <v>225</v>
      </c>
      <c r="U2" s="392" t="s">
        <v>226</v>
      </c>
      <c r="V2" s="218" t="s">
        <v>106</v>
      </c>
      <c r="W2" s="218" t="s">
        <v>24</v>
      </c>
      <c r="X2" s="218" t="s">
        <v>107</v>
      </c>
      <c r="Y2" s="218" t="s">
        <v>108</v>
      </c>
      <c r="Z2" s="218" t="s">
        <v>109</v>
      </c>
      <c r="AA2" s="218" t="s">
        <v>28</v>
      </c>
      <c r="AB2" s="219" t="s">
        <v>227</v>
      </c>
    </row>
    <row r="3" spans="1:28" s="56" customFormat="1" ht="19.5" customHeight="1" x14ac:dyDescent="0.2">
      <c r="A3" s="411" t="s">
        <v>30</v>
      </c>
      <c r="B3" s="412"/>
      <c r="C3" s="208" t="s">
        <v>31</v>
      </c>
      <c r="D3" s="446"/>
      <c r="E3" s="259">
        <f>E4+E14+E24+E34+E44+E54+E64+E74+E84</f>
        <v>56.672313000000017</v>
      </c>
      <c r="F3" s="259">
        <f t="shared" ref="F3:J3" si="0">F4+F14+F24+F34+F44+F54+F64+F74+F84</f>
        <v>164.41831200000004</v>
      </c>
      <c r="G3" s="259">
        <f t="shared" si="0"/>
        <v>52.465357000000004</v>
      </c>
      <c r="H3" s="259">
        <f t="shared" si="0"/>
        <v>57.526198999999998</v>
      </c>
      <c r="I3" s="259">
        <f t="shared" si="0"/>
        <v>56.016829000000001</v>
      </c>
      <c r="J3" s="259">
        <f t="shared" si="0"/>
        <v>166.008385</v>
      </c>
      <c r="K3" s="259">
        <f t="shared" ref="K3:O3" si="1">K4+K14+K24+K34+K44+K54+K64+K74+K84</f>
        <v>634.57261600000015</v>
      </c>
      <c r="L3" s="251">
        <f t="shared" si="1"/>
        <v>61.12674096296297</v>
      </c>
      <c r="M3" s="251">
        <f t="shared" si="1"/>
        <v>50.200719296296299</v>
      </c>
      <c r="N3" s="251">
        <f>N4+N14+N24+N34+N44+N54+N64+N74+N84</f>
        <v>63.142781185185171</v>
      </c>
      <c r="O3" s="251">
        <f t="shared" si="1"/>
        <v>174.47024144444444</v>
      </c>
      <c r="P3" s="251">
        <f t="shared" ref="P3:R3" si="2">P4+P14+P24+P34+P44+P54+P64+P74+P84</f>
        <v>47.387948999999999</v>
      </c>
      <c r="Q3" s="251">
        <f t="shared" si="2"/>
        <v>50.175485999999992</v>
      </c>
      <c r="R3" s="251">
        <f t="shared" si="2"/>
        <v>43.665258074074067</v>
      </c>
      <c r="S3" s="251">
        <f t="shared" ref="S3:V3" si="3">S4+S14+S24+S34+S44+S54+S64+S74+S84</f>
        <v>141.22869307407404</v>
      </c>
      <c r="T3" s="251">
        <f>T4+T14+T24+T34+T44+T54+T64+T74+T84</f>
        <v>49.615765111111109</v>
      </c>
      <c r="U3" s="251">
        <f t="shared" si="3"/>
        <v>48.747541666666706</v>
      </c>
      <c r="V3" s="251">
        <f t="shared" si="3"/>
        <v>48.747541666666706</v>
      </c>
      <c r="W3" s="251">
        <f t="shared" ref="W3:Z3" si="4">W4+W14+W24+W34+W44+W54+W64+W74+W84</f>
        <v>147.11084844444449</v>
      </c>
      <c r="X3" s="251">
        <f t="shared" si="4"/>
        <v>48.747541666666706</v>
      </c>
      <c r="Y3" s="251">
        <f t="shared" si="4"/>
        <v>48.747541666666706</v>
      </c>
      <c r="Z3" s="251">
        <f t="shared" si="4"/>
        <v>48.747541666666706</v>
      </c>
      <c r="AA3" s="251">
        <f t="shared" ref="AA3:AB3" si="5">AA4+AA14+AA24+AA34+AA44+AA54+AA64+AA74+AA84</f>
        <v>146.24262500000012</v>
      </c>
      <c r="AB3" s="251">
        <f t="shared" si="5"/>
        <v>609.05240796296289</v>
      </c>
    </row>
    <row r="4" spans="1:28" s="60" customFormat="1" ht="19.5" customHeight="1" x14ac:dyDescent="0.2">
      <c r="A4" s="420">
        <v>1</v>
      </c>
      <c r="B4" s="421" t="s">
        <v>32</v>
      </c>
      <c r="C4" s="422" t="s">
        <v>0</v>
      </c>
      <c r="D4" s="102">
        <f>SUM(D5:D13)</f>
        <v>1.0000000000000002</v>
      </c>
      <c r="E4" s="447">
        <f>'1.Danh muc CPHC'!HH8</f>
        <v>44.574950000000001</v>
      </c>
      <c r="F4" s="97">
        <f>'1.Danh muc CPHC'!HI8</f>
        <v>124.83953000000002</v>
      </c>
      <c r="G4" s="97">
        <f>'1.Danh muc CPHC'!HJ8</f>
        <v>42.419423999999999</v>
      </c>
      <c r="H4" s="97">
        <f>'1.Danh muc CPHC'!HK8</f>
        <v>43.669987000000006</v>
      </c>
      <c r="I4" s="97">
        <f>'1.Danh muc CPHC'!HL8</f>
        <v>41.812076000000005</v>
      </c>
      <c r="J4" s="97">
        <f>'1.Danh muc CPHC'!HM8</f>
        <v>127.901487</v>
      </c>
      <c r="K4" s="97">
        <f>'1.Danh muc CPHC'!HN8</f>
        <v>444.41806100000008</v>
      </c>
      <c r="L4" s="97">
        <v>48.305012962962962</v>
      </c>
      <c r="M4" s="97">
        <v>30.306971296296293</v>
      </c>
      <c r="N4" s="97">
        <v>37.567660185185176</v>
      </c>
      <c r="O4" s="214">
        <f>SUM(L4:N4)</f>
        <v>116.17964444444443</v>
      </c>
      <c r="P4" s="97">
        <v>38.039203000000001</v>
      </c>
      <c r="Q4" s="97">
        <v>41.150202</v>
      </c>
      <c r="R4" s="97">
        <v>37.230924074074075</v>
      </c>
      <c r="S4" s="214">
        <f>SUM(P4:R4)</f>
        <v>116.42032907407406</v>
      </c>
      <c r="T4" s="97">
        <v>41.259786111111111</v>
      </c>
      <c r="U4" s="97">
        <v>38.048891666666698</v>
      </c>
      <c r="V4" s="97">
        <v>38.048891666666698</v>
      </c>
      <c r="W4" s="214">
        <f>SUM(T4:V4)</f>
        <v>117.35756944444449</v>
      </c>
      <c r="X4" s="97">
        <v>38.048891666666698</v>
      </c>
      <c r="Y4" s="97">
        <v>38.048891666666698</v>
      </c>
      <c r="Z4" s="97">
        <v>38.048891666666698</v>
      </c>
      <c r="AA4" s="214">
        <f>SUM(X4:Z4)</f>
        <v>114.1466750000001</v>
      </c>
      <c r="AB4" s="214">
        <f>AA4+W4+S4+O4</f>
        <v>464.10421796296305</v>
      </c>
    </row>
    <row r="5" spans="1:28" s="50" customFormat="1" ht="19.5" hidden="1" customHeight="1" x14ac:dyDescent="0.2">
      <c r="A5" s="59"/>
      <c r="B5" s="51"/>
      <c r="C5" s="76" t="s">
        <v>113</v>
      </c>
      <c r="D5" s="63">
        <v>0.2</v>
      </c>
      <c r="E5" s="96">
        <f>E$4*$D5</f>
        <v>8.9149900000000013</v>
      </c>
      <c r="F5" s="96">
        <f>F$4*$D5</f>
        <v>24.967906000000006</v>
      </c>
      <c r="G5" s="96">
        <f t="shared" ref="F5:U13" si="6">G$4*$D5</f>
        <v>8.4838848000000002</v>
      </c>
      <c r="H5" s="96">
        <f t="shared" si="6"/>
        <v>8.7339974000000016</v>
      </c>
      <c r="I5" s="96">
        <f t="shared" si="6"/>
        <v>8.3624152000000009</v>
      </c>
      <c r="J5" s="96">
        <f>SUM(G5:I5)</f>
        <v>25.580297400000003</v>
      </c>
      <c r="K5" s="96">
        <f t="shared" si="6"/>
        <v>88.883612200000016</v>
      </c>
      <c r="L5" s="217">
        <f t="shared" si="6"/>
        <v>9.6610025925925935</v>
      </c>
      <c r="M5" s="217">
        <f t="shared" si="6"/>
        <v>6.0613942592592593</v>
      </c>
      <c r="N5" s="217">
        <f t="shared" si="6"/>
        <v>7.5135320370370353</v>
      </c>
      <c r="O5" s="217">
        <f>SUM(L5:N5)</f>
        <v>23.235928888888889</v>
      </c>
      <c r="P5" s="215">
        <f t="shared" si="6"/>
        <v>7.6078406000000003</v>
      </c>
      <c r="Q5" s="215">
        <f t="shared" si="6"/>
        <v>8.2300404</v>
      </c>
      <c r="R5" s="215">
        <f t="shared" si="6"/>
        <v>7.4461848148148153</v>
      </c>
      <c r="S5" s="215">
        <f>SUM(P5:R5)</f>
        <v>23.284065814814817</v>
      </c>
      <c r="T5" s="215">
        <f t="shared" si="6"/>
        <v>8.2519572222222219</v>
      </c>
      <c r="U5" s="215">
        <f t="shared" si="6"/>
        <v>7.60977833333334</v>
      </c>
      <c r="V5" s="215">
        <f t="shared" ref="T5:V13" si="7">V$4*$D5</f>
        <v>7.60977833333334</v>
      </c>
      <c r="W5" s="215">
        <f t="shared" ref="W5:W13" si="8">SUM(T5:V5)</f>
        <v>23.4715138888889</v>
      </c>
      <c r="X5" s="215">
        <f t="shared" ref="X5:Z13" si="9">X$4*$D5</f>
        <v>7.60977833333334</v>
      </c>
      <c r="Y5" s="215">
        <f t="shared" si="9"/>
        <v>7.60977833333334</v>
      </c>
      <c r="Z5" s="215">
        <f t="shared" si="9"/>
        <v>7.60977833333334</v>
      </c>
      <c r="AA5" s="250">
        <f>SUM(X5:Z5)</f>
        <v>22.829335000000022</v>
      </c>
      <c r="AB5" s="248">
        <f t="shared" ref="AB5:AB68" si="10">AA5+W5+S5+O5</f>
        <v>92.820843592592624</v>
      </c>
    </row>
    <row r="6" spans="1:28" s="50" customFormat="1" ht="19.5" hidden="1" customHeight="1" x14ac:dyDescent="0.2">
      <c r="A6" s="59"/>
      <c r="B6" s="51"/>
      <c r="C6" s="76" t="s">
        <v>114</v>
      </c>
      <c r="D6" s="63">
        <v>0.2</v>
      </c>
      <c r="E6" s="96">
        <f t="shared" ref="E6:E13" si="11">E$4*$D6</f>
        <v>8.9149900000000013</v>
      </c>
      <c r="F6" s="96">
        <f t="shared" si="6"/>
        <v>24.967906000000006</v>
      </c>
      <c r="G6" s="96">
        <f t="shared" si="6"/>
        <v>8.4838848000000002</v>
      </c>
      <c r="H6" s="96">
        <f t="shared" si="6"/>
        <v>8.7339974000000016</v>
      </c>
      <c r="I6" s="96">
        <f t="shared" si="6"/>
        <v>8.3624152000000009</v>
      </c>
      <c r="J6" s="96">
        <f t="shared" ref="J6:J13" si="12">SUM(G6:I6)</f>
        <v>25.580297400000003</v>
      </c>
      <c r="K6" s="96">
        <f t="shared" si="6"/>
        <v>88.883612200000016</v>
      </c>
      <c r="L6" s="217">
        <f t="shared" si="6"/>
        <v>9.6610025925925935</v>
      </c>
      <c r="M6" s="217">
        <f t="shared" si="6"/>
        <v>6.0613942592592593</v>
      </c>
      <c r="N6" s="217">
        <f t="shared" si="6"/>
        <v>7.5135320370370353</v>
      </c>
      <c r="O6" s="217">
        <f t="shared" ref="O6:O13" si="13">SUM(L6:N6)</f>
        <v>23.235928888888889</v>
      </c>
      <c r="P6" s="215">
        <f t="shared" si="6"/>
        <v>7.6078406000000003</v>
      </c>
      <c r="Q6" s="215">
        <f t="shared" si="6"/>
        <v>8.2300404</v>
      </c>
      <c r="R6" s="215">
        <f t="shared" si="6"/>
        <v>7.4461848148148153</v>
      </c>
      <c r="S6" s="215">
        <f t="shared" ref="S6:S13" si="14">SUM(P6:R6)</f>
        <v>23.284065814814817</v>
      </c>
      <c r="T6" s="215">
        <f t="shared" si="7"/>
        <v>8.2519572222222219</v>
      </c>
      <c r="U6" s="215">
        <f t="shared" si="7"/>
        <v>7.60977833333334</v>
      </c>
      <c r="V6" s="215">
        <f t="shared" si="7"/>
        <v>7.60977833333334</v>
      </c>
      <c r="W6" s="215">
        <f t="shared" si="8"/>
        <v>23.4715138888889</v>
      </c>
      <c r="X6" s="215">
        <f t="shared" si="9"/>
        <v>7.60977833333334</v>
      </c>
      <c r="Y6" s="215">
        <f t="shared" si="9"/>
        <v>7.60977833333334</v>
      </c>
      <c r="Z6" s="215">
        <f t="shared" si="9"/>
        <v>7.60977833333334</v>
      </c>
      <c r="AA6" s="250">
        <f t="shared" ref="AA6:AA13" si="15">SUM(X6:Z6)</f>
        <v>22.829335000000022</v>
      </c>
      <c r="AB6" s="248">
        <f t="shared" si="10"/>
        <v>92.820843592592624</v>
      </c>
    </row>
    <row r="7" spans="1:28" s="50" customFormat="1" ht="19.5" hidden="1" customHeight="1" x14ac:dyDescent="0.2">
      <c r="A7" s="59"/>
      <c r="B7" s="51"/>
      <c r="C7" s="76" t="s">
        <v>117</v>
      </c>
      <c r="D7" s="63">
        <v>0.05</v>
      </c>
      <c r="E7" s="96">
        <f t="shared" si="11"/>
        <v>2.2287475000000003</v>
      </c>
      <c r="F7" s="96">
        <f t="shared" si="6"/>
        <v>6.2419765000000016</v>
      </c>
      <c r="G7" s="96">
        <f t="shared" si="6"/>
        <v>2.1209712000000001</v>
      </c>
      <c r="H7" s="96">
        <f t="shared" si="6"/>
        <v>2.1834993500000004</v>
      </c>
      <c r="I7" s="96">
        <f t="shared" si="6"/>
        <v>2.0906038000000002</v>
      </c>
      <c r="J7" s="96">
        <f t="shared" si="12"/>
        <v>6.3950743500000007</v>
      </c>
      <c r="K7" s="96">
        <f t="shared" si="6"/>
        <v>22.220903050000004</v>
      </c>
      <c r="L7" s="217">
        <f t="shared" si="6"/>
        <v>2.4152506481481484</v>
      </c>
      <c r="M7" s="217">
        <f t="shared" si="6"/>
        <v>1.5153485648148148</v>
      </c>
      <c r="N7" s="217">
        <f t="shared" si="6"/>
        <v>1.8783830092592588</v>
      </c>
      <c r="O7" s="217">
        <f t="shared" si="13"/>
        <v>5.8089822222222223</v>
      </c>
      <c r="P7" s="215">
        <f t="shared" si="6"/>
        <v>1.9019601500000001</v>
      </c>
      <c r="Q7" s="215">
        <f t="shared" si="6"/>
        <v>2.0575101</v>
      </c>
      <c r="R7" s="215">
        <f t="shared" si="6"/>
        <v>1.8615462037037038</v>
      </c>
      <c r="S7" s="215">
        <f t="shared" si="14"/>
        <v>5.8210164537037041</v>
      </c>
      <c r="T7" s="215">
        <f t="shared" si="7"/>
        <v>2.0629893055555555</v>
      </c>
      <c r="U7" s="215">
        <f t="shared" si="7"/>
        <v>1.902444583333335</v>
      </c>
      <c r="V7" s="215">
        <f t="shared" si="7"/>
        <v>1.902444583333335</v>
      </c>
      <c r="W7" s="215">
        <f t="shared" si="8"/>
        <v>5.867878472222225</v>
      </c>
      <c r="X7" s="215">
        <f t="shared" si="9"/>
        <v>1.902444583333335</v>
      </c>
      <c r="Y7" s="215">
        <f t="shared" si="9"/>
        <v>1.902444583333335</v>
      </c>
      <c r="Z7" s="215">
        <f t="shared" si="9"/>
        <v>1.902444583333335</v>
      </c>
      <c r="AA7" s="250">
        <f t="shared" si="15"/>
        <v>5.7073337500000054</v>
      </c>
      <c r="AB7" s="248">
        <f t="shared" si="10"/>
        <v>23.205210898148156</v>
      </c>
    </row>
    <row r="8" spans="1:28" s="50" customFormat="1" ht="19.5" hidden="1" customHeight="1" x14ac:dyDescent="0.2">
      <c r="A8" s="59"/>
      <c r="B8" s="51"/>
      <c r="C8" s="76" t="s">
        <v>118</v>
      </c>
      <c r="D8" s="63">
        <v>0.05</v>
      </c>
      <c r="E8" s="96">
        <f t="shared" si="11"/>
        <v>2.2287475000000003</v>
      </c>
      <c r="F8" s="96">
        <f t="shared" si="6"/>
        <v>6.2419765000000016</v>
      </c>
      <c r="G8" s="96">
        <f t="shared" si="6"/>
        <v>2.1209712000000001</v>
      </c>
      <c r="H8" s="96">
        <f t="shared" si="6"/>
        <v>2.1834993500000004</v>
      </c>
      <c r="I8" s="96">
        <f t="shared" si="6"/>
        <v>2.0906038000000002</v>
      </c>
      <c r="J8" s="96">
        <f t="shared" si="12"/>
        <v>6.3950743500000007</v>
      </c>
      <c r="K8" s="96">
        <f t="shared" si="6"/>
        <v>22.220903050000004</v>
      </c>
      <c r="L8" s="217">
        <f t="shared" si="6"/>
        <v>2.4152506481481484</v>
      </c>
      <c r="M8" s="217">
        <f t="shared" si="6"/>
        <v>1.5153485648148148</v>
      </c>
      <c r="N8" s="217">
        <f t="shared" si="6"/>
        <v>1.8783830092592588</v>
      </c>
      <c r="O8" s="217">
        <f t="shared" si="13"/>
        <v>5.8089822222222223</v>
      </c>
      <c r="P8" s="215">
        <f t="shared" si="6"/>
        <v>1.9019601500000001</v>
      </c>
      <c r="Q8" s="215">
        <f t="shared" si="6"/>
        <v>2.0575101</v>
      </c>
      <c r="R8" s="215">
        <f t="shared" si="6"/>
        <v>1.8615462037037038</v>
      </c>
      <c r="S8" s="215">
        <f t="shared" si="14"/>
        <v>5.8210164537037041</v>
      </c>
      <c r="T8" s="215">
        <f t="shared" si="7"/>
        <v>2.0629893055555555</v>
      </c>
      <c r="U8" s="215">
        <f t="shared" si="7"/>
        <v>1.902444583333335</v>
      </c>
      <c r="V8" s="215">
        <f t="shared" si="7"/>
        <v>1.902444583333335</v>
      </c>
      <c r="W8" s="215">
        <f t="shared" si="8"/>
        <v>5.867878472222225</v>
      </c>
      <c r="X8" s="215">
        <f t="shared" si="9"/>
        <v>1.902444583333335</v>
      </c>
      <c r="Y8" s="215">
        <f t="shared" si="9"/>
        <v>1.902444583333335</v>
      </c>
      <c r="Z8" s="215">
        <f t="shared" si="9"/>
        <v>1.902444583333335</v>
      </c>
      <c r="AA8" s="250">
        <f t="shared" si="15"/>
        <v>5.7073337500000054</v>
      </c>
      <c r="AB8" s="248">
        <f t="shared" si="10"/>
        <v>23.205210898148156</v>
      </c>
    </row>
    <row r="9" spans="1:28" s="50" customFormat="1" ht="19.5" hidden="1" customHeight="1" x14ac:dyDescent="0.2">
      <c r="A9" s="59"/>
      <c r="B9" s="51"/>
      <c r="C9" s="76" t="s">
        <v>121</v>
      </c>
      <c r="D9" s="63">
        <v>0.15</v>
      </c>
      <c r="E9" s="96">
        <f t="shared" si="11"/>
        <v>6.6862424999999996</v>
      </c>
      <c r="F9" s="96">
        <f t="shared" si="6"/>
        <v>18.725929500000003</v>
      </c>
      <c r="G9" s="96">
        <f t="shared" si="6"/>
        <v>6.3629135999999997</v>
      </c>
      <c r="H9" s="96">
        <f t="shared" si="6"/>
        <v>6.5504980500000007</v>
      </c>
      <c r="I9" s="96">
        <f t="shared" si="6"/>
        <v>6.2718114000000007</v>
      </c>
      <c r="J9" s="96">
        <f t="shared" si="12"/>
        <v>19.185223050000001</v>
      </c>
      <c r="K9" s="96">
        <f t="shared" si="6"/>
        <v>66.662709150000012</v>
      </c>
      <c r="L9" s="217">
        <f t="shared" si="6"/>
        <v>7.2457519444444438</v>
      </c>
      <c r="M9" s="217">
        <f t="shared" si="6"/>
        <v>4.5460456944444436</v>
      </c>
      <c r="N9" s="217">
        <f t="shared" si="6"/>
        <v>5.6351490277777758</v>
      </c>
      <c r="O9" s="217">
        <f t="shared" si="13"/>
        <v>17.426946666666662</v>
      </c>
      <c r="P9" s="215">
        <f t="shared" si="6"/>
        <v>5.7058804499999995</v>
      </c>
      <c r="Q9" s="215">
        <f t="shared" si="6"/>
        <v>6.1725303</v>
      </c>
      <c r="R9" s="215">
        <f t="shared" si="6"/>
        <v>5.584638611111111</v>
      </c>
      <c r="S9" s="215">
        <f t="shared" si="14"/>
        <v>17.463049361111111</v>
      </c>
      <c r="T9" s="215">
        <f t="shared" si="7"/>
        <v>6.1889679166666669</v>
      </c>
      <c r="U9" s="215">
        <f t="shared" si="7"/>
        <v>5.7073337500000045</v>
      </c>
      <c r="V9" s="215">
        <f t="shared" si="7"/>
        <v>5.7073337500000045</v>
      </c>
      <c r="W9" s="215">
        <f t="shared" si="8"/>
        <v>17.603635416666677</v>
      </c>
      <c r="X9" s="215">
        <f t="shared" si="9"/>
        <v>5.7073337500000045</v>
      </c>
      <c r="Y9" s="215">
        <f t="shared" si="9"/>
        <v>5.7073337500000045</v>
      </c>
      <c r="Z9" s="215">
        <f t="shared" si="9"/>
        <v>5.7073337500000045</v>
      </c>
      <c r="AA9" s="250">
        <f t="shared" si="15"/>
        <v>17.122001250000014</v>
      </c>
      <c r="AB9" s="248">
        <f t="shared" si="10"/>
        <v>69.615632694444457</v>
      </c>
    </row>
    <row r="10" spans="1:28" s="50" customFormat="1" ht="19.5" hidden="1" customHeight="1" x14ac:dyDescent="0.2">
      <c r="A10" s="59"/>
      <c r="B10" s="51"/>
      <c r="C10" s="76" t="s">
        <v>122</v>
      </c>
      <c r="D10" s="63">
        <v>0.15</v>
      </c>
      <c r="E10" s="96">
        <f t="shared" si="11"/>
        <v>6.6862424999999996</v>
      </c>
      <c r="F10" s="96">
        <f t="shared" si="6"/>
        <v>18.725929500000003</v>
      </c>
      <c r="G10" s="96">
        <f t="shared" si="6"/>
        <v>6.3629135999999997</v>
      </c>
      <c r="H10" s="96">
        <f t="shared" si="6"/>
        <v>6.5504980500000007</v>
      </c>
      <c r="I10" s="96">
        <f t="shared" si="6"/>
        <v>6.2718114000000007</v>
      </c>
      <c r="J10" s="96">
        <f t="shared" si="12"/>
        <v>19.185223050000001</v>
      </c>
      <c r="K10" s="96">
        <f t="shared" si="6"/>
        <v>66.662709150000012</v>
      </c>
      <c r="L10" s="217">
        <f t="shared" si="6"/>
        <v>7.2457519444444438</v>
      </c>
      <c r="M10" s="217">
        <f t="shared" si="6"/>
        <v>4.5460456944444436</v>
      </c>
      <c r="N10" s="217">
        <f t="shared" si="6"/>
        <v>5.6351490277777758</v>
      </c>
      <c r="O10" s="217">
        <f t="shared" si="13"/>
        <v>17.426946666666662</v>
      </c>
      <c r="P10" s="215">
        <f t="shared" si="6"/>
        <v>5.7058804499999995</v>
      </c>
      <c r="Q10" s="215">
        <f t="shared" si="6"/>
        <v>6.1725303</v>
      </c>
      <c r="R10" s="215">
        <f t="shared" si="6"/>
        <v>5.584638611111111</v>
      </c>
      <c r="S10" s="215">
        <f t="shared" si="14"/>
        <v>17.463049361111111</v>
      </c>
      <c r="T10" s="215">
        <f t="shared" si="7"/>
        <v>6.1889679166666669</v>
      </c>
      <c r="U10" s="215">
        <f t="shared" si="7"/>
        <v>5.7073337500000045</v>
      </c>
      <c r="V10" s="215">
        <f t="shared" si="7"/>
        <v>5.7073337500000045</v>
      </c>
      <c r="W10" s="215">
        <f t="shared" si="8"/>
        <v>17.603635416666677</v>
      </c>
      <c r="X10" s="215">
        <f t="shared" si="9"/>
        <v>5.7073337500000045</v>
      </c>
      <c r="Y10" s="215">
        <f t="shared" si="9"/>
        <v>5.7073337500000045</v>
      </c>
      <c r="Z10" s="215">
        <f t="shared" si="9"/>
        <v>5.7073337500000045</v>
      </c>
      <c r="AA10" s="250">
        <f t="shared" si="15"/>
        <v>17.122001250000014</v>
      </c>
      <c r="AB10" s="248">
        <f t="shared" si="10"/>
        <v>69.615632694444457</v>
      </c>
    </row>
    <row r="11" spans="1:28" s="50" customFormat="1" ht="19.5" hidden="1" customHeight="1" x14ac:dyDescent="0.2">
      <c r="A11" s="59"/>
      <c r="B11" s="51"/>
      <c r="C11" s="76" t="s">
        <v>125</v>
      </c>
      <c r="D11" s="63">
        <v>0.05</v>
      </c>
      <c r="E11" s="96">
        <f t="shared" si="11"/>
        <v>2.2287475000000003</v>
      </c>
      <c r="F11" s="96">
        <f t="shared" si="6"/>
        <v>6.2419765000000016</v>
      </c>
      <c r="G11" s="96">
        <f t="shared" si="6"/>
        <v>2.1209712000000001</v>
      </c>
      <c r="H11" s="96">
        <f t="shared" si="6"/>
        <v>2.1834993500000004</v>
      </c>
      <c r="I11" s="96">
        <f t="shared" si="6"/>
        <v>2.0906038000000002</v>
      </c>
      <c r="J11" s="96">
        <f t="shared" si="12"/>
        <v>6.3950743500000007</v>
      </c>
      <c r="K11" s="96">
        <f t="shared" si="6"/>
        <v>22.220903050000004</v>
      </c>
      <c r="L11" s="217">
        <f t="shared" si="6"/>
        <v>2.4152506481481484</v>
      </c>
      <c r="M11" s="217">
        <f t="shared" si="6"/>
        <v>1.5153485648148148</v>
      </c>
      <c r="N11" s="217">
        <f t="shared" si="6"/>
        <v>1.8783830092592588</v>
      </c>
      <c r="O11" s="217">
        <f t="shared" si="13"/>
        <v>5.8089822222222223</v>
      </c>
      <c r="P11" s="215">
        <f t="shared" si="6"/>
        <v>1.9019601500000001</v>
      </c>
      <c r="Q11" s="215">
        <f t="shared" si="6"/>
        <v>2.0575101</v>
      </c>
      <c r="R11" s="215">
        <f t="shared" si="6"/>
        <v>1.8615462037037038</v>
      </c>
      <c r="S11" s="215">
        <f t="shared" si="14"/>
        <v>5.8210164537037041</v>
      </c>
      <c r="T11" s="215">
        <f t="shared" si="7"/>
        <v>2.0629893055555555</v>
      </c>
      <c r="U11" s="215">
        <f t="shared" si="7"/>
        <v>1.902444583333335</v>
      </c>
      <c r="V11" s="215">
        <f t="shared" si="7"/>
        <v>1.902444583333335</v>
      </c>
      <c r="W11" s="215">
        <f t="shared" si="8"/>
        <v>5.867878472222225</v>
      </c>
      <c r="X11" s="215">
        <f t="shared" si="9"/>
        <v>1.902444583333335</v>
      </c>
      <c r="Y11" s="215">
        <f t="shared" si="9"/>
        <v>1.902444583333335</v>
      </c>
      <c r="Z11" s="215">
        <f t="shared" si="9"/>
        <v>1.902444583333335</v>
      </c>
      <c r="AA11" s="250">
        <f t="shared" si="15"/>
        <v>5.7073337500000054</v>
      </c>
      <c r="AB11" s="248">
        <f t="shared" si="10"/>
        <v>23.205210898148156</v>
      </c>
    </row>
    <row r="12" spans="1:28" s="50" customFormat="1" ht="19.5" hidden="1" customHeight="1" x14ac:dyDescent="0.2">
      <c r="A12" s="59"/>
      <c r="B12" s="51"/>
      <c r="C12" s="76" t="s">
        <v>126</v>
      </c>
      <c r="D12" s="63">
        <v>0.05</v>
      </c>
      <c r="E12" s="96">
        <f t="shared" si="11"/>
        <v>2.2287475000000003</v>
      </c>
      <c r="F12" s="96">
        <f t="shared" si="6"/>
        <v>6.2419765000000016</v>
      </c>
      <c r="G12" s="96">
        <f t="shared" si="6"/>
        <v>2.1209712000000001</v>
      </c>
      <c r="H12" s="96">
        <f t="shared" si="6"/>
        <v>2.1834993500000004</v>
      </c>
      <c r="I12" s="96">
        <f t="shared" si="6"/>
        <v>2.0906038000000002</v>
      </c>
      <c r="J12" s="96">
        <f t="shared" si="12"/>
        <v>6.3950743500000007</v>
      </c>
      <c r="K12" s="96">
        <f t="shared" si="6"/>
        <v>22.220903050000004</v>
      </c>
      <c r="L12" s="217">
        <f t="shared" si="6"/>
        <v>2.4152506481481484</v>
      </c>
      <c r="M12" s="217">
        <f t="shared" si="6"/>
        <v>1.5153485648148148</v>
      </c>
      <c r="N12" s="217">
        <f t="shared" si="6"/>
        <v>1.8783830092592588</v>
      </c>
      <c r="O12" s="217">
        <f t="shared" si="13"/>
        <v>5.8089822222222223</v>
      </c>
      <c r="P12" s="215">
        <f t="shared" si="6"/>
        <v>1.9019601500000001</v>
      </c>
      <c r="Q12" s="215">
        <f t="shared" si="6"/>
        <v>2.0575101</v>
      </c>
      <c r="R12" s="215">
        <f t="shared" si="6"/>
        <v>1.8615462037037038</v>
      </c>
      <c r="S12" s="215">
        <f t="shared" si="14"/>
        <v>5.8210164537037041</v>
      </c>
      <c r="T12" s="215">
        <f t="shared" si="7"/>
        <v>2.0629893055555555</v>
      </c>
      <c r="U12" s="215">
        <f t="shared" si="7"/>
        <v>1.902444583333335</v>
      </c>
      <c r="V12" s="215">
        <f t="shared" si="7"/>
        <v>1.902444583333335</v>
      </c>
      <c r="W12" s="215">
        <f t="shared" si="8"/>
        <v>5.867878472222225</v>
      </c>
      <c r="X12" s="215">
        <f t="shared" si="9"/>
        <v>1.902444583333335</v>
      </c>
      <c r="Y12" s="215">
        <f t="shared" si="9"/>
        <v>1.902444583333335</v>
      </c>
      <c r="Z12" s="215">
        <f t="shared" si="9"/>
        <v>1.902444583333335</v>
      </c>
      <c r="AA12" s="250">
        <f t="shared" si="15"/>
        <v>5.7073337500000054</v>
      </c>
      <c r="AB12" s="248">
        <f t="shared" si="10"/>
        <v>23.205210898148156</v>
      </c>
    </row>
    <row r="13" spans="1:28" s="50" customFormat="1" ht="19.5" hidden="1" customHeight="1" x14ac:dyDescent="0.2">
      <c r="A13" s="59"/>
      <c r="B13" s="51"/>
      <c r="C13" s="76" t="s">
        <v>127</v>
      </c>
      <c r="D13" s="63">
        <v>0.1</v>
      </c>
      <c r="E13" s="96">
        <f t="shared" si="11"/>
        <v>4.4574950000000007</v>
      </c>
      <c r="F13" s="96">
        <f t="shared" si="6"/>
        <v>12.483953000000003</v>
      </c>
      <c r="G13" s="96">
        <f t="shared" si="6"/>
        <v>4.2419424000000001</v>
      </c>
      <c r="H13" s="96">
        <f t="shared" si="6"/>
        <v>4.3669987000000008</v>
      </c>
      <c r="I13" s="96">
        <f>I$4*$D13</f>
        <v>4.1812076000000005</v>
      </c>
      <c r="J13" s="96">
        <f t="shared" si="12"/>
        <v>12.790148700000001</v>
      </c>
      <c r="K13" s="96">
        <f>K$4*$D13</f>
        <v>44.441806100000008</v>
      </c>
      <c r="L13" s="217">
        <f t="shared" si="6"/>
        <v>4.8305012962962968</v>
      </c>
      <c r="M13" s="217">
        <f t="shared" si="6"/>
        <v>3.0306971296296297</v>
      </c>
      <c r="N13" s="217">
        <f>N$4*$D13</f>
        <v>3.7567660185185177</v>
      </c>
      <c r="O13" s="217">
        <f t="shared" si="13"/>
        <v>11.617964444444445</v>
      </c>
      <c r="P13" s="215">
        <f t="shared" si="6"/>
        <v>3.8039203000000001</v>
      </c>
      <c r="Q13" s="215">
        <f t="shared" si="6"/>
        <v>4.1150202</v>
      </c>
      <c r="R13" s="215">
        <f t="shared" si="6"/>
        <v>3.7230924074074077</v>
      </c>
      <c r="S13" s="215">
        <f t="shared" si="14"/>
        <v>11.642032907407408</v>
      </c>
      <c r="T13" s="215">
        <f t="shared" si="7"/>
        <v>4.125978611111111</v>
      </c>
      <c r="U13" s="215">
        <f t="shared" si="7"/>
        <v>3.80488916666667</v>
      </c>
      <c r="V13" s="215">
        <f t="shared" si="7"/>
        <v>3.80488916666667</v>
      </c>
      <c r="W13" s="215">
        <f t="shared" si="8"/>
        <v>11.73575694444445</v>
      </c>
      <c r="X13" s="215">
        <f t="shared" si="9"/>
        <v>3.80488916666667</v>
      </c>
      <c r="Y13" s="215">
        <f t="shared" si="9"/>
        <v>3.80488916666667</v>
      </c>
      <c r="Z13" s="215">
        <f t="shared" si="9"/>
        <v>3.80488916666667</v>
      </c>
      <c r="AA13" s="250">
        <f t="shared" si="15"/>
        <v>11.414667500000011</v>
      </c>
      <c r="AB13" s="248">
        <f t="shared" si="10"/>
        <v>46.410421796296312</v>
      </c>
    </row>
    <row r="14" spans="1:28" s="61" customFormat="1" ht="19.5" customHeight="1" x14ac:dyDescent="0.2">
      <c r="A14" s="430">
        <v>2</v>
      </c>
      <c r="B14" s="196" t="s">
        <v>33</v>
      </c>
      <c r="C14" s="431" t="s">
        <v>34</v>
      </c>
      <c r="D14" s="102">
        <f>SUM(D15:D23)</f>
        <v>1</v>
      </c>
      <c r="E14" s="447">
        <f>'1.Danh muc CPHC'!HH9</f>
        <v>2.9642999999999996E-2</v>
      </c>
      <c r="F14" s="97">
        <f>'1.Danh muc CPHC'!HI9</f>
        <v>7.6772000000000007E-2</v>
      </c>
      <c r="G14" s="97">
        <f>'1.Danh muc CPHC'!HJ9</f>
        <v>0</v>
      </c>
      <c r="H14" s="97">
        <f>'1.Danh muc CPHC'!HK9</f>
        <v>0</v>
      </c>
      <c r="I14" s="97">
        <f>'1.Danh muc CPHC'!HL9</f>
        <v>0</v>
      </c>
      <c r="J14" s="97">
        <f>'1.Danh muc CPHC'!HM9</f>
        <v>0</v>
      </c>
      <c r="K14" s="97">
        <f>'1.Danh muc CPHC'!HN9</f>
        <v>0.64362399999999997</v>
      </c>
      <c r="L14" s="97">
        <v>0</v>
      </c>
      <c r="M14" s="97">
        <v>0</v>
      </c>
      <c r="N14" s="97">
        <v>0</v>
      </c>
      <c r="O14" s="214">
        <f>SUM(L14:N14)</f>
        <v>0</v>
      </c>
      <c r="P14" s="214">
        <v>0</v>
      </c>
      <c r="Q14" s="97">
        <v>0</v>
      </c>
      <c r="R14" s="97">
        <v>0</v>
      </c>
      <c r="S14" s="214">
        <f>SUM(P14:R14)</f>
        <v>0</v>
      </c>
      <c r="T14" s="97">
        <v>0</v>
      </c>
      <c r="U14" s="214">
        <v>0</v>
      </c>
      <c r="V14" s="214">
        <v>0</v>
      </c>
      <c r="W14" s="214">
        <f>SUM(T14:V14)</f>
        <v>0</v>
      </c>
      <c r="X14" s="214">
        <v>0</v>
      </c>
      <c r="Y14" s="214">
        <v>0</v>
      </c>
      <c r="Z14" s="214">
        <v>0</v>
      </c>
      <c r="AA14" s="214">
        <f>SUM(X14:Z14)</f>
        <v>0</v>
      </c>
      <c r="AB14" s="214">
        <f t="shared" si="10"/>
        <v>0</v>
      </c>
    </row>
    <row r="15" spans="1:28" s="50" customFormat="1" ht="19.5" hidden="1" customHeight="1" x14ac:dyDescent="0.2">
      <c r="A15" s="59"/>
      <c r="B15" s="51"/>
      <c r="C15" s="76" t="s">
        <v>113</v>
      </c>
      <c r="D15" s="63">
        <v>0.25</v>
      </c>
      <c r="E15" s="96">
        <f>E$14*$D15</f>
        <v>7.4107499999999989E-3</v>
      </c>
      <c r="F15" s="96">
        <f t="shared" ref="F15:U23" si="16">F$14*$D15</f>
        <v>1.9193000000000002E-2</v>
      </c>
      <c r="G15" s="96">
        <f t="shared" si="16"/>
        <v>0</v>
      </c>
      <c r="H15" s="96">
        <f t="shared" si="16"/>
        <v>0</v>
      </c>
      <c r="I15" s="96">
        <f t="shared" si="16"/>
        <v>0</v>
      </c>
      <c r="J15" s="96">
        <f t="shared" ref="J15:J43" si="17">SUM(G15:I15)</f>
        <v>0</v>
      </c>
      <c r="K15" s="96">
        <f t="shared" si="16"/>
        <v>0.16090599999999999</v>
      </c>
      <c r="L15" s="217">
        <f t="shared" si="16"/>
        <v>0</v>
      </c>
      <c r="M15" s="217">
        <f t="shared" si="16"/>
        <v>0</v>
      </c>
      <c r="N15" s="217">
        <f t="shared" si="16"/>
        <v>0</v>
      </c>
      <c r="O15" s="217">
        <f t="shared" ref="O15:O23" si="18">SUM(L15:N15)</f>
        <v>0</v>
      </c>
      <c r="P15" s="215">
        <f t="shared" si="16"/>
        <v>0</v>
      </c>
      <c r="Q15" s="215">
        <f t="shared" si="16"/>
        <v>0</v>
      </c>
      <c r="R15" s="215">
        <f t="shared" si="16"/>
        <v>0</v>
      </c>
      <c r="S15" s="215">
        <f t="shared" ref="S15:S23" si="19">SUM(P15:R15)</f>
        <v>0</v>
      </c>
      <c r="T15" s="215">
        <f t="shared" si="16"/>
        <v>0</v>
      </c>
      <c r="U15" s="215">
        <f t="shared" si="16"/>
        <v>0</v>
      </c>
      <c r="V15" s="215">
        <f t="shared" ref="T15:V23" si="20">V$14*$D15</f>
        <v>0</v>
      </c>
      <c r="W15" s="215">
        <f t="shared" ref="W15:W23" si="21">SUM(T15:V15)</f>
        <v>0</v>
      </c>
      <c r="X15" s="215">
        <f t="shared" ref="X15:Z23" si="22">X$14*$D15</f>
        <v>0</v>
      </c>
      <c r="Y15" s="215">
        <f t="shared" si="22"/>
        <v>0</v>
      </c>
      <c r="Z15" s="215">
        <f t="shared" si="22"/>
        <v>0</v>
      </c>
      <c r="AA15" s="250">
        <f t="shared" ref="AA15:AA23" si="23">SUM(X15:Z15)</f>
        <v>0</v>
      </c>
      <c r="AB15" s="248">
        <f t="shared" si="10"/>
        <v>0</v>
      </c>
    </row>
    <row r="16" spans="1:28" s="50" customFormat="1" ht="19.5" hidden="1" customHeight="1" x14ac:dyDescent="0.2">
      <c r="A16" s="59"/>
      <c r="B16" s="51"/>
      <c r="C16" s="76" t="s">
        <v>114</v>
      </c>
      <c r="D16" s="63">
        <v>0.25</v>
      </c>
      <c r="E16" s="96">
        <f t="shared" ref="E16:E23" si="24">E$14*$D16</f>
        <v>7.4107499999999989E-3</v>
      </c>
      <c r="F16" s="96">
        <f t="shared" si="16"/>
        <v>1.9193000000000002E-2</v>
      </c>
      <c r="G16" s="96">
        <f t="shared" si="16"/>
        <v>0</v>
      </c>
      <c r="H16" s="96">
        <f t="shared" si="16"/>
        <v>0</v>
      </c>
      <c r="I16" s="96">
        <f t="shared" si="16"/>
        <v>0</v>
      </c>
      <c r="J16" s="96">
        <f t="shared" si="17"/>
        <v>0</v>
      </c>
      <c r="K16" s="96">
        <f t="shared" si="16"/>
        <v>0.16090599999999999</v>
      </c>
      <c r="L16" s="217">
        <f t="shared" si="16"/>
        <v>0</v>
      </c>
      <c r="M16" s="217">
        <f t="shared" si="16"/>
        <v>0</v>
      </c>
      <c r="N16" s="217">
        <f t="shared" si="16"/>
        <v>0</v>
      </c>
      <c r="O16" s="217">
        <f t="shared" si="18"/>
        <v>0</v>
      </c>
      <c r="P16" s="215">
        <f t="shared" si="16"/>
        <v>0</v>
      </c>
      <c r="Q16" s="215">
        <f t="shared" si="16"/>
        <v>0</v>
      </c>
      <c r="R16" s="215">
        <f t="shared" si="16"/>
        <v>0</v>
      </c>
      <c r="S16" s="215">
        <f t="shared" si="19"/>
        <v>0</v>
      </c>
      <c r="T16" s="215">
        <f t="shared" si="20"/>
        <v>0</v>
      </c>
      <c r="U16" s="215">
        <f t="shared" si="20"/>
        <v>0</v>
      </c>
      <c r="V16" s="215">
        <f t="shared" si="20"/>
        <v>0</v>
      </c>
      <c r="W16" s="215">
        <f t="shared" si="21"/>
        <v>0</v>
      </c>
      <c r="X16" s="215">
        <f t="shared" si="22"/>
        <v>0</v>
      </c>
      <c r="Y16" s="215">
        <f t="shared" si="22"/>
        <v>0</v>
      </c>
      <c r="Z16" s="215">
        <f t="shared" si="22"/>
        <v>0</v>
      </c>
      <c r="AA16" s="250">
        <f t="shared" si="23"/>
        <v>0</v>
      </c>
      <c r="AB16" s="248">
        <f t="shared" si="10"/>
        <v>0</v>
      </c>
    </row>
    <row r="17" spans="1:28" s="50" customFormat="1" ht="19.5" hidden="1" customHeight="1" x14ac:dyDescent="0.2">
      <c r="A17" s="59"/>
      <c r="B17" s="51"/>
      <c r="C17" s="76" t="s">
        <v>117</v>
      </c>
      <c r="D17" s="63">
        <v>0.15</v>
      </c>
      <c r="E17" s="96">
        <f t="shared" si="24"/>
        <v>4.4464499999999994E-3</v>
      </c>
      <c r="F17" s="96">
        <f t="shared" si="16"/>
        <v>1.1515800000000001E-2</v>
      </c>
      <c r="G17" s="96">
        <f t="shared" si="16"/>
        <v>0</v>
      </c>
      <c r="H17" s="96">
        <f t="shared" si="16"/>
        <v>0</v>
      </c>
      <c r="I17" s="96">
        <f t="shared" si="16"/>
        <v>0</v>
      </c>
      <c r="J17" s="96">
        <f t="shared" si="17"/>
        <v>0</v>
      </c>
      <c r="K17" s="96">
        <f t="shared" si="16"/>
        <v>9.6543599999999993E-2</v>
      </c>
      <c r="L17" s="217">
        <f t="shared" si="16"/>
        <v>0</v>
      </c>
      <c r="M17" s="217">
        <f t="shared" si="16"/>
        <v>0</v>
      </c>
      <c r="N17" s="217">
        <f t="shared" si="16"/>
        <v>0</v>
      </c>
      <c r="O17" s="217">
        <f t="shared" si="18"/>
        <v>0</v>
      </c>
      <c r="P17" s="215">
        <f t="shared" si="16"/>
        <v>0</v>
      </c>
      <c r="Q17" s="215">
        <f t="shared" si="16"/>
        <v>0</v>
      </c>
      <c r="R17" s="215">
        <f t="shared" si="16"/>
        <v>0</v>
      </c>
      <c r="S17" s="215">
        <f t="shared" si="19"/>
        <v>0</v>
      </c>
      <c r="T17" s="215">
        <f t="shared" si="20"/>
        <v>0</v>
      </c>
      <c r="U17" s="215">
        <f t="shared" si="20"/>
        <v>0</v>
      </c>
      <c r="V17" s="215">
        <f t="shared" si="20"/>
        <v>0</v>
      </c>
      <c r="W17" s="215">
        <f t="shared" si="21"/>
        <v>0</v>
      </c>
      <c r="X17" s="215">
        <f t="shared" si="22"/>
        <v>0</v>
      </c>
      <c r="Y17" s="215">
        <f t="shared" si="22"/>
        <v>0</v>
      </c>
      <c r="Z17" s="215">
        <f t="shared" si="22"/>
        <v>0</v>
      </c>
      <c r="AA17" s="250">
        <f t="shared" si="23"/>
        <v>0</v>
      </c>
      <c r="AB17" s="248">
        <f t="shared" si="10"/>
        <v>0</v>
      </c>
    </row>
    <row r="18" spans="1:28" s="50" customFormat="1" ht="19.5" hidden="1" customHeight="1" x14ac:dyDescent="0.2">
      <c r="A18" s="59"/>
      <c r="B18" s="51"/>
      <c r="C18" s="76" t="s">
        <v>118</v>
      </c>
      <c r="D18" s="63">
        <v>0.15</v>
      </c>
      <c r="E18" s="96">
        <f t="shared" si="24"/>
        <v>4.4464499999999994E-3</v>
      </c>
      <c r="F18" s="96">
        <f t="shared" si="16"/>
        <v>1.1515800000000001E-2</v>
      </c>
      <c r="G18" s="96">
        <f t="shared" si="16"/>
        <v>0</v>
      </c>
      <c r="H18" s="96">
        <f t="shared" si="16"/>
        <v>0</v>
      </c>
      <c r="I18" s="96">
        <f t="shared" si="16"/>
        <v>0</v>
      </c>
      <c r="J18" s="96">
        <f t="shared" si="17"/>
        <v>0</v>
      </c>
      <c r="K18" s="96">
        <f t="shared" si="16"/>
        <v>9.6543599999999993E-2</v>
      </c>
      <c r="L18" s="217">
        <f t="shared" si="16"/>
        <v>0</v>
      </c>
      <c r="M18" s="217">
        <f t="shared" si="16"/>
        <v>0</v>
      </c>
      <c r="N18" s="217">
        <f t="shared" si="16"/>
        <v>0</v>
      </c>
      <c r="O18" s="217">
        <f t="shared" si="18"/>
        <v>0</v>
      </c>
      <c r="P18" s="215">
        <f t="shared" si="16"/>
        <v>0</v>
      </c>
      <c r="Q18" s="215">
        <f t="shared" si="16"/>
        <v>0</v>
      </c>
      <c r="R18" s="215">
        <f t="shared" si="16"/>
        <v>0</v>
      </c>
      <c r="S18" s="215">
        <f t="shared" si="19"/>
        <v>0</v>
      </c>
      <c r="T18" s="215">
        <f t="shared" si="20"/>
        <v>0</v>
      </c>
      <c r="U18" s="215">
        <f t="shared" si="20"/>
        <v>0</v>
      </c>
      <c r="V18" s="215">
        <f t="shared" si="20"/>
        <v>0</v>
      </c>
      <c r="W18" s="215">
        <f t="shared" si="21"/>
        <v>0</v>
      </c>
      <c r="X18" s="215">
        <f t="shared" si="22"/>
        <v>0</v>
      </c>
      <c r="Y18" s="215">
        <f t="shared" si="22"/>
        <v>0</v>
      </c>
      <c r="Z18" s="215">
        <f t="shared" si="22"/>
        <v>0</v>
      </c>
      <c r="AA18" s="250">
        <f t="shared" si="23"/>
        <v>0</v>
      </c>
      <c r="AB18" s="248">
        <f t="shared" si="10"/>
        <v>0</v>
      </c>
    </row>
    <row r="19" spans="1:28" s="50" customFormat="1" ht="19.5" hidden="1" customHeight="1" x14ac:dyDescent="0.2">
      <c r="A19" s="59"/>
      <c r="B19" s="51"/>
      <c r="C19" s="76" t="s">
        <v>121</v>
      </c>
      <c r="D19" s="63">
        <v>0</v>
      </c>
      <c r="E19" s="96">
        <f t="shared" si="24"/>
        <v>0</v>
      </c>
      <c r="F19" s="96">
        <f t="shared" si="16"/>
        <v>0</v>
      </c>
      <c r="G19" s="96">
        <f t="shared" si="16"/>
        <v>0</v>
      </c>
      <c r="H19" s="96">
        <f t="shared" si="16"/>
        <v>0</v>
      </c>
      <c r="I19" s="96">
        <f t="shared" si="16"/>
        <v>0</v>
      </c>
      <c r="J19" s="96">
        <f t="shared" si="17"/>
        <v>0</v>
      </c>
      <c r="K19" s="96">
        <f t="shared" si="16"/>
        <v>0</v>
      </c>
      <c r="L19" s="217">
        <f t="shared" si="16"/>
        <v>0</v>
      </c>
      <c r="M19" s="217">
        <f t="shared" si="16"/>
        <v>0</v>
      </c>
      <c r="N19" s="217">
        <f t="shared" si="16"/>
        <v>0</v>
      </c>
      <c r="O19" s="217">
        <f t="shared" si="18"/>
        <v>0</v>
      </c>
      <c r="P19" s="215">
        <f t="shared" si="16"/>
        <v>0</v>
      </c>
      <c r="Q19" s="215">
        <f t="shared" si="16"/>
        <v>0</v>
      </c>
      <c r="R19" s="215">
        <f t="shared" si="16"/>
        <v>0</v>
      </c>
      <c r="S19" s="215">
        <f t="shared" si="19"/>
        <v>0</v>
      </c>
      <c r="T19" s="215">
        <f t="shared" si="20"/>
        <v>0</v>
      </c>
      <c r="U19" s="215">
        <f t="shared" si="20"/>
        <v>0</v>
      </c>
      <c r="V19" s="215">
        <f t="shared" si="20"/>
        <v>0</v>
      </c>
      <c r="W19" s="215">
        <f t="shared" si="21"/>
        <v>0</v>
      </c>
      <c r="X19" s="215">
        <f t="shared" si="22"/>
        <v>0</v>
      </c>
      <c r="Y19" s="215">
        <f t="shared" si="22"/>
        <v>0</v>
      </c>
      <c r="Z19" s="215">
        <f t="shared" si="22"/>
        <v>0</v>
      </c>
      <c r="AA19" s="250">
        <f t="shared" si="23"/>
        <v>0</v>
      </c>
      <c r="AB19" s="248">
        <f t="shared" si="10"/>
        <v>0</v>
      </c>
    </row>
    <row r="20" spans="1:28" s="50" customFormat="1" ht="19.5" hidden="1" customHeight="1" x14ac:dyDescent="0.2">
      <c r="A20" s="59"/>
      <c r="B20" s="51"/>
      <c r="C20" s="76" t="s">
        <v>122</v>
      </c>
      <c r="D20" s="63">
        <v>0</v>
      </c>
      <c r="E20" s="96">
        <f t="shared" si="24"/>
        <v>0</v>
      </c>
      <c r="F20" s="96">
        <f t="shared" si="16"/>
        <v>0</v>
      </c>
      <c r="G20" s="96">
        <f t="shared" si="16"/>
        <v>0</v>
      </c>
      <c r="H20" s="96">
        <f t="shared" si="16"/>
        <v>0</v>
      </c>
      <c r="I20" s="96">
        <f t="shared" si="16"/>
        <v>0</v>
      </c>
      <c r="J20" s="96">
        <f t="shared" si="17"/>
        <v>0</v>
      </c>
      <c r="K20" s="96">
        <f t="shared" si="16"/>
        <v>0</v>
      </c>
      <c r="L20" s="217">
        <f t="shared" si="16"/>
        <v>0</v>
      </c>
      <c r="M20" s="217">
        <f t="shared" si="16"/>
        <v>0</v>
      </c>
      <c r="N20" s="217">
        <f t="shared" si="16"/>
        <v>0</v>
      </c>
      <c r="O20" s="217">
        <f t="shared" si="18"/>
        <v>0</v>
      </c>
      <c r="P20" s="215">
        <f t="shared" si="16"/>
        <v>0</v>
      </c>
      <c r="Q20" s="215">
        <f t="shared" si="16"/>
        <v>0</v>
      </c>
      <c r="R20" s="215">
        <f t="shared" si="16"/>
        <v>0</v>
      </c>
      <c r="S20" s="215">
        <f t="shared" si="19"/>
        <v>0</v>
      </c>
      <c r="T20" s="215">
        <f t="shared" si="20"/>
        <v>0</v>
      </c>
      <c r="U20" s="215">
        <f t="shared" si="20"/>
        <v>0</v>
      </c>
      <c r="V20" s="215">
        <f t="shared" si="20"/>
        <v>0</v>
      </c>
      <c r="W20" s="215">
        <f t="shared" si="21"/>
        <v>0</v>
      </c>
      <c r="X20" s="215">
        <f t="shared" si="22"/>
        <v>0</v>
      </c>
      <c r="Y20" s="215">
        <f t="shared" si="22"/>
        <v>0</v>
      </c>
      <c r="Z20" s="215">
        <f t="shared" si="22"/>
        <v>0</v>
      </c>
      <c r="AA20" s="250">
        <f t="shared" si="23"/>
        <v>0</v>
      </c>
      <c r="AB20" s="248">
        <f t="shared" si="10"/>
        <v>0</v>
      </c>
    </row>
    <row r="21" spans="1:28" s="50" customFormat="1" ht="19.5" hidden="1" customHeight="1" x14ac:dyDescent="0.2">
      <c r="A21" s="59"/>
      <c r="B21" s="51"/>
      <c r="C21" s="76" t="s">
        <v>125</v>
      </c>
      <c r="D21" s="63">
        <v>0.1</v>
      </c>
      <c r="E21" s="96">
        <f t="shared" si="24"/>
        <v>2.9642999999999996E-3</v>
      </c>
      <c r="F21" s="96">
        <f t="shared" si="16"/>
        <v>7.6772000000000012E-3</v>
      </c>
      <c r="G21" s="96">
        <f t="shared" si="16"/>
        <v>0</v>
      </c>
      <c r="H21" s="96">
        <f t="shared" si="16"/>
        <v>0</v>
      </c>
      <c r="I21" s="96">
        <f t="shared" si="16"/>
        <v>0</v>
      </c>
      <c r="J21" s="96">
        <f t="shared" si="17"/>
        <v>0</v>
      </c>
      <c r="K21" s="96">
        <f t="shared" si="16"/>
        <v>6.43624E-2</v>
      </c>
      <c r="L21" s="254">
        <f t="shared" si="16"/>
        <v>0</v>
      </c>
      <c r="M21" s="254">
        <f t="shared" si="16"/>
        <v>0</v>
      </c>
      <c r="N21" s="254">
        <f t="shared" si="16"/>
        <v>0</v>
      </c>
      <c r="O21" s="254">
        <f t="shared" si="18"/>
        <v>0</v>
      </c>
      <c r="P21" s="249">
        <f t="shared" si="16"/>
        <v>0</v>
      </c>
      <c r="Q21" s="249">
        <f t="shared" si="16"/>
        <v>0</v>
      </c>
      <c r="R21" s="249">
        <f t="shared" si="16"/>
        <v>0</v>
      </c>
      <c r="S21" s="249">
        <f t="shared" si="19"/>
        <v>0</v>
      </c>
      <c r="T21" s="249">
        <f t="shared" si="20"/>
        <v>0</v>
      </c>
      <c r="U21" s="249">
        <f t="shared" si="20"/>
        <v>0</v>
      </c>
      <c r="V21" s="249">
        <f t="shared" si="20"/>
        <v>0</v>
      </c>
      <c r="W21" s="249">
        <f t="shared" si="21"/>
        <v>0</v>
      </c>
      <c r="X21" s="249">
        <f t="shared" si="22"/>
        <v>0</v>
      </c>
      <c r="Y21" s="249">
        <f t="shared" si="22"/>
        <v>0</v>
      </c>
      <c r="Z21" s="249">
        <f t="shared" si="22"/>
        <v>0</v>
      </c>
      <c r="AA21" s="248">
        <f t="shared" si="23"/>
        <v>0</v>
      </c>
      <c r="AB21" s="248">
        <f t="shared" si="10"/>
        <v>0</v>
      </c>
    </row>
    <row r="22" spans="1:28" s="50" customFormat="1" ht="19.5" hidden="1" customHeight="1" x14ac:dyDescent="0.2">
      <c r="A22" s="59"/>
      <c r="B22" s="51"/>
      <c r="C22" s="76" t="s">
        <v>126</v>
      </c>
      <c r="D22" s="63">
        <v>0.1</v>
      </c>
      <c r="E22" s="96">
        <f t="shared" si="24"/>
        <v>2.9642999999999996E-3</v>
      </c>
      <c r="F22" s="96">
        <f t="shared" si="16"/>
        <v>7.6772000000000012E-3</v>
      </c>
      <c r="G22" s="96">
        <f t="shared" si="16"/>
        <v>0</v>
      </c>
      <c r="H22" s="96">
        <f t="shared" si="16"/>
        <v>0</v>
      </c>
      <c r="I22" s="96">
        <f t="shared" si="16"/>
        <v>0</v>
      </c>
      <c r="J22" s="96">
        <f t="shared" si="17"/>
        <v>0</v>
      </c>
      <c r="K22" s="96">
        <f t="shared" si="16"/>
        <v>6.43624E-2</v>
      </c>
      <c r="L22" s="217">
        <f t="shared" si="16"/>
        <v>0</v>
      </c>
      <c r="M22" s="217">
        <f t="shared" si="16"/>
        <v>0</v>
      </c>
      <c r="N22" s="217">
        <f t="shared" si="16"/>
        <v>0</v>
      </c>
      <c r="O22" s="217">
        <f t="shared" si="18"/>
        <v>0</v>
      </c>
      <c r="P22" s="215">
        <f t="shared" si="16"/>
        <v>0</v>
      </c>
      <c r="Q22" s="215">
        <f t="shared" si="16"/>
        <v>0</v>
      </c>
      <c r="R22" s="215">
        <f t="shared" si="16"/>
        <v>0</v>
      </c>
      <c r="S22" s="215">
        <f t="shared" si="19"/>
        <v>0</v>
      </c>
      <c r="T22" s="215">
        <f t="shared" si="20"/>
        <v>0</v>
      </c>
      <c r="U22" s="215">
        <f t="shared" si="20"/>
        <v>0</v>
      </c>
      <c r="V22" s="215">
        <f t="shared" si="20"/>
        <v>0</v>
      </c>
      <c r="W22" s="215">
        <f t="shared" si="21"/>
        <v>0</v>
      </c>
      <c r="X22" s="215">
        <f t="shared" si="22"/>
        <v>0</v>
      </c>
      <c r="Y22" s="215">
        <f t="shared" si="22"/>
        <v>0</v>
      </c>
      <c r="Z22" s="215">
        <f t="shared" si="22"/>
        <v>0</v>
      </c>
      <c r="AA22" s="250">
        <f t="shared" si="23"/>
        <v>0</v>
      </c>
      <c r="AB22" s="248">
        <f t="shared" si="10"/>
        <v>0</v>
      </c>
    </row>
    <row r="23" spans="1:28" s="50" customFormat="1" ht="19.5" hidden="1" customHeight="1" x14ac:dyDescent="0.2">
      <c r="A23" s="59"/>
      <c r="B23" s="51"/>
      <c r="C23" s="76" t="s">
        <v>127</v>
      </c>
      <c r="D23" s="63">
        <v>0</v>
      </c>
      <c r="E23" s="96">
        <f t="shared" si="24"/>
        <v>0</v>
      </c>
      <c r="F23" s="96">
        <f t="shared" si="16"/>
        <v>0</v>
      </c>
      <c r="G23" s="96">
        <f t="shared" si="16"/>
        <v>0</v>
      </c>
      <c r="H23" s="96">
        <f t="shared" si="16"/>
        <v>0</v>
      </c>
      <c r="I23" s="96">
        <f t="shared" si="16"/>
        <v>0</v>
      </c>
      <c r="J23" s="96">
        <f t="shared" si="17"/>
        <v>0</v>
      </c>
      <c r="K23" s="96">
        <f t="shared" si="16"/>
        <v>0</v>
      </c>
      <c r="L23" s="217">
        <f t="shared" si="16"/>
        <v>0</v>
      </c>
      <c r="M23" s="217">
        <f t="shared" si="16"/>
        <v>0</v>
      </c>
      <c r="N23" s="217">
        <f t="shared" si="16"/>
        <v>0</v>
      </c>
      <c r="O23" s="217">
        <f t="shared" si="18"/>
        <v>0</v>
      </c>
      <c r="P23" s="215">
        <f t="shared" si="16"/>
        <v>0</v>
      </c>
      <c r="Q23" s="215">
        <f t="shared" si="16"/>
        <v>0</v>
      </c>
      <c r="R23" s="215">
        <f t="shared" si="16"/>
        <v>0</v>
      </c>
      <c r="S23" s="215">
        <f t="shared" si="19"/>
        <v>0</v>
      </c>
      <c r="T23" s="215">
        <f t="shared" si="20"/>
        <v>0</v>
      </c>
      <c r="U23" s="215">
        <f t="shared" si="20"/>
        <v>0</v>
      </c>
      <c r="V23" s="215">
        <f t="shared" si="20"/>
        <v>0</v>
      </c>
      <c r="W23" s="215">
        <f t="shared" si="21"/>
        <v>0</v>
      </c>
      <c r="X23" s="215">
        <f t="shared" si="22"/>
        <v>0</v>
      </c>
      <c r="Y23" s="215">
        <f t="shared" si="22"/>
        <v>0</v>
      </c>
      <c r="Z23" s="215">
        <f t="shared" si="22"/>
        <v>0</v>
      </c>
      <c r="AA23" s="250">
        <f t="shared" si="23"/>
        <v>0</v>
      </c>
      <c r="AB23" s="248">
        <f t="shared" si="10"/>
        <v>0</v>
      </c>
    </row>
    <row r="24" spans="1:28" s="61" customFormat="1" ht="19.5" customHeight="1" x14ac:dyDescent="0.2">
      <c r="A24" s="430">
        <v>3</v>
      </c>
      <c r="B24" s="196" t="s">
        <v>35</v>
      </c>
      <c r="C24" s="431" t="s">
        <v>36</v>
      </c>
      <c r="D24" s="102">
        <f>SUM(D25:D33)</f>
        <v>0.99999999999999989</v>
      </c>
      <c r="E24" s="447">
        <f>'1.Danh muc CPHC'!HH10</f>
        <v>2.9087680000000002</v>
      </c>
      <c r="F24" s="97">
        <f>'1.Danh muc CPHC'!HI10</f>
        <v>11.013901000000001</v>
      </c>
      <c r="G24" s="97">
        <f>'1.Danh muc CPHC'!HJ10</f>
        <v>2.6929079999999996</v>
      </c>
      <c r="H24" s="97">
        <f>'1.Danh muc CPHC'!HK10</f>
        <v>2.2785829999999998</v>
      </c>
      <c r="I24" s="97">
        <f>'1.Danh muc CPHC'!HL10</f>
        <v>2.0649389999999999</v>
      </c>
      <c r="J24" s="97">
        <f>'1.Danh muc CPHC'!HM10</f>
        <v>7.0364299999999993</v>
      </c>
      <c r="K24" s="97">
        <f>'1.Danh muc CPHC'!HN10</f>
        <v>45.153114000000002</v>
      </c>
      <c r="L24" s="97">
        <v>2.227868</v>
      </c>
      <c r="M24" s="97">
        <v>2.2450199999999998</v>
      </c>
      <c r="N24" s="97">
        <v>2.757844</v>
      </c>
      <c r="O24" s="214">
        <f>SUM(L24:N24)</f>
        <v>7.2307319999999997</v>
      </c>
      <c r="P24" s="97">
        <v>2.9780869999999999</v>
      </c>
      <c r="Q24" s="97">
        <v>2.5</v>
      </c>
      <c r="R24" s="97">
        <v>1.1026499999999999</v>
      </c>
      <c r="S24" s="214">
        <f>SUM(P24:R24)</f>
        <v>6.5807370000000001</v>
      </c>
      <c r="T24" s="97">
        <v>1.1518349999999999</v>
      </c>
      <c r="U24" s="97">
        <v>2.9780869999999999</v>
      </c>
      <c r="V24" s="97">
        <v>2.9780869999999999</v>
      </c>
      <c r="W24" s="214">
        <f>SUM(T24:V24)</f>
        <v>7.1080089999999991</v>
      </c>
      <c r="X24" s="97">
        <v>2.9780869999999999</v>
      </c>
      <c r="Y24" s="97">
        <v>2.9780869999999999</v>
      </c>
      <c r="Z24" s="97">
        <v>2.9780869999999999</v>
      </c>
      <c r="AA24" s="214">
        <f>SUM(X24:Z24)</f>
        <v>8.9342609999999993</v>
      </c>
      <c r="AB24" s="214">
        <f t="shared" si="10"/>
        <v>29.853738999999997</v>
      </c>
    </row>
    <row r="25" spans="1:28" s="50" customFormat="1" ht="19.5" hidden="1" customHeight="1" x14ac:dyDescent="0.2">
      <c r="A25" s="59"/>
      <c r="B25" s="51"/>
      <c r="C25" s="76" t="s">
        <v>113</v>
      </c>
      <c r="D25" s="63">
        <v>0.25</v>
      </c>
      <c r="E25" s="96">
        <f>E$24*$D25</f>
        <v>0.72719200000000006</v>
      </c>
      <c r="F25" s="96">
        <f t="shared" ref="F25:K33" si="25">F$24*$D25</f>
        <v>2.7534752500000002</v>
      </c>
      <c r="G25" s="96">
        <f t="shared" si="25"/>
        <v>0.67322699999999991</v>
      </c>
      <c r="H25" s="96">
        <f t="shared" si="25"/>
        <v>0.56964574999999995</v>
      </c>
      <c r="I25" s="96">
        <f t="shared" si="25"/>
        <v>0.51623474999999996</v>
      </c>
      <c r="J25" s="96">
        <f t="shared" si="17"/>
        <v>1.7591074999999998</v>
      </c>
      <c r="K25" s="96">
        <f t="shared" si="25"/>
        <v>11.288278500000001</v>
      </c>
      <c r="L25" s="217">
        <f t="shared" ref="L25:X33" si="26">L$24*$D25</f>
        <v>0.55696699999999999</v>
      </c>
      <c r="M25" s="217">
        <f t="shared" si="26"/>
        <v>0.56125499999999995</v>
      </c>
      <c r="N25" s="217">
        <f t="shared" si="26"/>
        <v>0.68946099999999999</v>
      </c>
      <c r="O25" s="217">
        <f t="shared" ref="O25:O33" si="27">SUM(L25:N25)</f>
        <v>1.8076829999999999</v>
      </c>
      <c r="P25" s="215">
        <f t="shared" si="26"/>
        <v>0.74452174999999998</v>
      </c>
      <c r="Q25" s="215">
        <f t="shared" si="26"/>
        <v>0.625</v>
      </c>
      <c r="R25" s="215">
        <f t="shared" si="26"/>
        <v>0.27566249999999998</v>
      </c>
      <c r="S25" s="215">
        <f t="shared" ref="S25:S33" si="28">SUM(P25:R25)</f>
        <v>1.64518425</v>
      </c>
      <c r="T25" s="215">
        <f t="shared" si="26"/>
        <v>0.28795874999999999</v>
      </c>
      <c r="U25" s="215">
        <f t="shared" si="26"/>
        <v>0.74452174999999998</v>
      </c>
      <c r="V25" s="215">
        <f t="shared" si="26"/>
        <v>0.74452174999999998</v>
      </c>
      <c r="W25" s="215">
        <f t="shared" ref="W25:W33" si="29">SUM(T25:V25)</f>
        <v>1.7770022499999998</v>
      </c>
      <c r="X25" s="215">
        <f t="shared" si="26"/>
        <v>0.74452174999999998</v>
      </c>
      <c r="Y25" s="215">
        <f t="shared" ref="X25:Z33" si="30">Y$24*$D25</f>
        <v>0.74452174999999998</v>
      </c>
      <c r="Z25" s="215">
        <f t="shared" si="30"/>
        <v>0.74452174999999998</v>
      </c>
      <c r="AA25" s="250">
        <f t="shared" ref="AA25:AA33" si="31">SUM(X25:Z25)</f>
        <v>2.2335652499999998</v>
      </c>
      <c r="AB25" s="248">
        <f t="shared" si="10"/>
        <v>7.4634347499999993</v>
      </c>
    </row>
    <row r="26" spans="1:28" s="50" customFormat="1" ht="19.5" hidden="1" customHeight="1" x14ac:dyDescent="0.2">
      <c r="A26" s="59"/>
      <c r="B26" s="51"/>
      <c r="C26" s="76" t="s">
        <v>114</v>
      </c>
      <c r="D26" s="63">
        <v>0.25</v>
      </c>
      <c r="E26" s="96">
        <f t="shared" ref="E26:E33" si="32">E$24*$D26</f>
        <v>0.72719200000000006</v>
      </c>
      <c r="F26" s="96">
        <f t="shared" si="25"/>
        <v>2.7534752500000002</v>
      </c>
      <c r="G26" s="96">
        <f t="shared" si="25"/>
        <v>0.67322699999999991</v>
      </c>
      <c r="H26" s="96">
        <f t="shared" si="25"/>
        <v>0.56964574999999995</v>
      </c>
      <c r="I26" s="96">
        <f t="shared" si="25"/>
        <v>0.51623474999999996</v>
      </c>
      <c r="J26" s="96">
        <f t="shared" si="17"/>
        <v>1.7591074999999998</v>
      </c>
      <c r="K26" s="96">
        <f t="shared" si="25"/>
        <v>11.288278500000001</v>
      </c>
      <c r="L26" s="217">
        <f t="shared" si="26"/>
        <v>0.55696699999999999</v>
      </c>
      <c r="M26" s="217">
        <f t="shared" si="26"/>
        <v>0.56125499999999995</v>
      </c>
      <c r="N26" s="217">
        <f t="shared" si="26"/>
        <v>0.68946099999999999</v>
      </c>
      <c r="O26" s="217">
        <f t="shared" si="27"/>
        <v>1.8076829999999999</v>
      </c>
      <c r="P26" s="215">
        <f t="shared" si="26"/>
        <v>0.74452174999999998</v>
      </c>
      <c r="Q26" s="215">
        <f t="shared" si="26"/>
        <v>0.625</v>
      </c>
      <c r="R26" s="215">
        <f t="shared" si="26"/>
        <v>0.27566249999999998</v>
      </c>
      <c r="S26" s="215">
        <f t="shared" si="28"/>
        <v>1.64518425</v>
      </c>
      <c r="T26" s="215">
        <f t="shared" si="26"/>
        <v>0.28795874999999999</v>
      </c>
      <c r="U26" s="215">
        <f t="shared" si="26"/>
        <v>0.74452174999999998</v>
      </c>
      <c r="V26" s="215">
        <f t="shared" si="26"/>
        <v>0.74452174999999998</v>
      </c>
      <c r="W26" s="215">
        <f t="shared" si="29"/>
        <v>1.7770022499999998</v>
      </c>
      <c r="X26" s="215">
        <f t="shared" si="30"/>
        <v>0.74452174999999998</v>
      </c>
      <c r="Y26" s="215">
        <f t="shared" si="30"/>
        <v>0.74452174999999998</v>
      </c>
      <c r="Z26" s="215">
        <f t="shared" si="30"/>
        <v>0.74452174999999998</v>
      </c>
      <c r="AA26" s="250">
        <f t="shared" si="31"/>
        <v>2.2335652499999998</v>
      </c>
      <c r="AB26" s="248">
        <f t="shared" si="10"/>
        <v>7.4634347499999993</v>
      </c>
    </row>
    <row r="27" spans="1:28" s="50" customFormat="1" ht="19.5" hidden="1" customHeight="1" x14ac:dyDescent="0.2">
      <c r="A27" s="59"/>
      <c r="B27" s="51"/>
      <c r="C27" s="76" t="s">
        <v>117</v>
      </c>
      <c r="D27" s="63">
        <v>0.18</v>
      </c>
      <c r="E27" s="96">
        <f t="shared" si="32"/>
        <v>0.52357823999999997</v>
      </c>
      <c r="F27" s="96">
        <f t="shared" si="25"/>
        <v>1.98250218</v>
      </c>
      <c r="G27" s="96">
        <f t="shared" si="25"/>
        <v>0.48472343999999989</v>
      </c>
      <c r="H27" s="96">
        <f t="shared" si="25"/>
        <v>0.41014493999999996</v>
      </c>
      <c r="I27" s="96">
        <f t="shared" si="25"/>
        <v>0.37168901999999998</v>
      </c>
      <c r="J27" s="96">
        <f t="shared" si="17"/>
        <v>1.2665573999999999</v>
      </c>
      <c r="K27" s="96">
        <f t="shared" si="25"/>
        <v>8.1275605199999994</v>
      </c>
      <c r="L27" s="217">
        <f t="shared" si="26"/>
        <v>0.40101623999999997</v>
      </c>
      <c r="M27" s="217">
        <f t="shared" si="26"/>
        <v>0.40410359999999995</v>
      </c>
      <c r="N27" s="217">
        <f t="shared" si="26"/>
        <v>0.49641191999999995</v>
      </c>
      <c r="O27" s="217">
        <f t="shared" si="27"/>
        <v>1.3015317599999998</v>
      </c>
      <c r="P27" s="215">
        <f t="shared" si="26"/>
        <v>0.53605565999999993</v>
      </c>
      <c r="Q27" s="215">
        <f t="shared" si="26"/>
        <v>0.44999999999999996</v>
      </c>
      <c r="R27" s="215">
        <f t="shared" si="26"/>
        <v>0.19847699999999999</v>
      </c>
      <c r="S27" s="215">
        <f t="shared" si="28"/>
        <v>1.1845326599999999</v>
      </c>
      <c r="T27" s="215">
        <f t="shared" si="26"/>
        <v>0.2073303</v>
      </c>
      <c r="U27" s="215">
        <f t="shared" si="26"/>
        <v>0.53605565999999993</v>
      </c>
      <c r="V27" s="215">
        <f t="shared" si="26"/>
        <v>0.53605565999999993</v>
      </c>
      <c r="W27" s="215">
        <f t="shared" si="29"/>
        <v>1.2794416199999998</v>
      </c>
      <c r="X27" s="215">
        <f t="shared" si="30"/>
        <v>0.53605565999999993</v>
      </c>
      <c r="Y27" s="215">
        <f t="shared" si="30"/>
        <v>0.53605565999999993</v>
      </c>
      <c r="Z27" s="215">
        <f t="shared" si="30"/>
        <v>0.53605565999999993</v>
      </c>
      <c r="AA27" s="250">
        <f t="shared" si="31"/>
        <v>1.6081669799999998</v>
      </c>
      <c r="AB27" s="248">
        <f t="shared" si="10"/>
        <v>5.3736730199999991</v>
      </c>
    </row>
    <row r="28" spans="1:28" s="50" customFormat="1" ht="19.5" hidden="1" customHeight="1" x14ac:dyDescent="0.2">
      <c r="A28" s="59"/>
      <c r="B28" s="51"/>
      <c r="C28" s="76" t="s">
        <v>118</v>
      </c>
      <c r="D28" s="63">
        <v>0.18</v>
      </c>
      <c r="E28" s="96">
        <f t="shared" si="32"/>
        <v>0.52357823999999997</v>
      </c>
      <c r="F28" s="96">
        <f t="shared" si="25"/>
        <v>1.98250218</v>
      </c>
      <c r="G28" s="96">
        <f t="shared" si="25"/>
        <v>0.48472343999999989</v>
      </c>
      <c r="H28" s="96">
        <f t="shared" si="25"/>
        <v>0.41014493999999996</v>
      </c>
      <c r="I28" s="96">
        <f t="shared" si="25"/>
        <v>0.37168901999999998</v>
      </c>
      <c r="J28" s="96">
        <f t="shared" si="17"/>
        <v>1.2665573999999999</v>
      </c>
      <c r="K28" s="96">
        <f t="shared" si="25"/>
        <v>8.1275605199999994</v>
      </c>
      <c r="L28" s="217">
        <f t="shared" si="26"/>
        <v>0.40101623999999997</v>
      </c>
      <c r="M28" s="217">
        <f t="shared" si="26"/>
        <v>0.40410359999999995</v>
      </c>
      <c r="N28" s="217">
        <f t="shared" si="26"/>
        <v>0.49641191999999995</v>
      </c>
      <c r="O28" s="217">
        <f t="shared" si="27"/>
        <v>1.3015317599999998</v>
      </c>
      <c r="P28" s="215">
        <f t="shared" si="26"/>
        <v>0.53605565999999993</v>
      </c>
      <c r="Q28" s="215">
        <f t="shared" si="26"/>
        <v>0.44999999999999996</v>
      </c>
      <c r="R28" s="215">
        <f t="shared" si="26"/>
        <v>0.19847699999999999</v>
      </c>
      <c r="S28" s="215">
        <f t="shared" si="28"/>
        <v>1.1845326599999999</v>
      </c>
      <c r="T28" s="215">
        <f t="shared" si="26"/>
        <v>0.2073303</v>
      </c>
      <c r="U28" s="215">
        <f t="shared" si="26"/>
        <v>0.53605565999999993</v>
      </c>
      <c r="V28" s="215">
        <f t="shared" si="26"/>
        <v>0.53605565999999993</v>
      </c>
      <c r="W28" s="215">
        <f t="shared" si="29"/>
        <v>1.2794416199999998</v>
      </c>
      <c r="X28" s="215">
        <f t="shared" si="30"/>
        <v>0.53605565999999993</v>
      </c>
      <c r="Y28" s="215">
        <f t="shared" si="30"/>
        <v>0.53605565999999993</v>
      </c>
      <c r="Z28" s="215">
        <f t="shared" si="30"/>
        <v>0.53605565999999993</v>
      </c>
      <c r="AA28" s="250">
        <f t="shared" si="31"/>
        <v>1.6081669799999998</v>
      </c>
      <c r="AB28" s="248">
        <f t="shared" si="10"/>
        <v>5.3736730199999991</v>
      </c>
    </row>
    <row r="29" spans="1:28" s="50" customFormat="1" ht="19.5" hidden="1" customHeight="1" x14ac:dyDescent="0.2">
      <c r="A29" s="59"/>
      <c r="B29" s="51"/>
      <c r="C29" s="76" t="s">
        <v>121</v>
      </c>
      <c r="D29" s="63">
        <v>0</v>
      </c>
      <c r="E29" s="96">
        <f t="shared" si="32"/>
        <v>0</v>
      </c>
      <c r="F29" s="96">
        <f t="shared" si="25"/>
        <v>0</v>
      </c>
      <c r="G29" s="96">
        <f t="shared" si="25"/>
        <v>0</v>
      </c>
      <c r="H29" s="96">
        <f t="shared" si="25"/>
        <v>0</v>
      </c>
      <c r="I29" s="96">
        <f t="shared" si="25"/>
        <v>0</v>
      </c>
      <c r="J29" s="96">
        <f t="shared" si="17"/>
        <v>0</v>
      </c>
      <c r="K29" s="96">
        <f t="shared" si="25"/>
        <v>0</v>
      </c>
      <c r="L29" s="217">
        <f t="shared" si="26"/>
        <v>0</v>
      </c>
      <c r="M29" s="217">
        <f t="shared" si="26"/>
        <v>0</v>
      </c>
      <c r="N29" s="217">
        <f t="shared" si="26"/>
        <v>0</v>
      </c>
      <c r="O29" s="217">
        <f t="shared" si="27"/>
        <v>0</v>
      </c>
      <c r="P29" s="215">
        <f t="shared" si="26"/>
        <v>0</v>
      </c>
      <c r="Q29" s="215">
        <f t="shared" si="26"/>
        <v>0</v>
      </c>
      <c r="R29" s="215">
        <f t="shared" si="26"/>
        <v>0</v>
      </c>
      <c r="S29" s="215">
        <f t="shared" si="28"/>
        <v>0</v>
      </c>
      <c r="T29" s="215">
        <f t="shared" si="26"/>
        <v>0</v>
      </c>
      <c r="U29" s="215">
        <f t="shared" si="26"/>
        <v>0</v>
      </c>
      <c r="V29" s="215">
        <f t="shared" si="26"/>
        <v>0</v>
      </c>
      <c r="W29" s="215">
        <f t="shared" si="29"/>
        <v>0</v>
      </c>
      <c r="X29" s="215">
        <f t="shared" si="30"/>
        <v>0</v>
      </c>
      <c r="Y29" s="215">
        <f t="shared" si="30"/>
        <v>0</v>
      </c>
      <c r="Z29" s="215">
        <f t="shared" si="30"/>
        <v>0</v>
      </c>
      <c r="AA29" s="250">
        <f t="shared" si="31"/>
        <v>0</v>
      </c>
      <c r="AB29" s="248">
        <f t="shared" si="10"/>
        <v>0</v>
      </c>
    </row>
    <row r="30" spans="1:28" s="50" customFormat="1" ht="19.5" hidden="1" customHeight="1" x14ac:dyDescent="0.2">
      <c r="A30" s="59"/>
      <c r="B30" s="51"/>
      <c r="C30" s="76" t="s">
        <v>122</v>
      </c>
      <c r="D30" s="63">
        <v>0</v>
      </c>
      <c r="E30" s="96">
        <f t="shared" si="32"/>
        <v>0</v>
      </c>
      <c r="F30" s="96">
        <f t="shared" si="25"/>
        <v>0</v>
      </c>
      <c r="G30" s="96">
        <f t="shared" si="25"/>
        <v>0</v>
      </c>
      <c r="H30" s="96">
        <f t="shared" si="25"/>
        <v>0</v>
      </c>
      <c r="I30" s="96">
        <f t="shared" si="25"/>
        <v>0</v>
      </c>
      <c r="J30" s="96">
        <f t="shared" si="17"/>
        <v>0</v>
      </c>
      <c r="K30" s="96">
        <f t="shared" si="25"/>
        <v>0</v>
      </c>
      <c r="L30" s="217">
        <f t="shared" si="26"/>
        <v>0</v>
      </c>
      <c r="M30" s="217">
        <f t="shared" si="26"/>
        <v>0</v>
      </c>
      <c r="N30" s="217">
        <f t="shared" si="26"/>
        <v>0</v>
      </c>
      <c r="O30" s="217">
        <f t="shared" si="27"/>
        <v>0</v>
      </c>
      <c r="P30" s="215">
        <f t="shared" si="26"/>
        <v>0</v>
      </c>
      <c r="Q30" s="215">
        <f t="shared" si="26"/>
        <v>0</v>
      </c>
      <c r="R30" s="215">
        <f t="shared" si="26"/>
        <v>0</v>
      </c>
      <c r="S30" s="215">
        <f t="shared" si="28"/>
        <v>0</v>
      </c>
      <c r="T30" s="215">
        <f t="shared" si="26"/>
        <v>0</v>
      </c>
      <c r="U30" s="215">
        <f t="shared" si="26"/>
        <v>0</v>
      </c>
      <c r="V30" s="215">
        <f t="shared" si="26"/>
        <v>0</v>
      </c>
      <c r="W30" s="215">
        <f t="shared" si="29"/>
        <v>0</v>
      </c>
      <c r="X30" s="215">
        <f t="shared" si="30"/>
        <v>0</v>
      </c>
      <c r="Y30" s="215">
        <f t="shared" si="30"/>
        <v>0</v>
      </c>
      <c r="Z30" s="215">
        <f t="shared" si="30"/>
        <v>0</v>
      </c>
      <c r="AA30" s="250">
        <f t="shared" si="31"/>
        <v>0</v>
      </c>
      <c r="AB30" s="248">
        <f t="shared" si="10"/>
        <v>0</v>
      </c>
    </row>
    <row r="31" spans="1:28" s="50" customFormat="1" ht="19.5" hidden="1" customHeight="1" x14ac:dyDescent="0.2">
      <c r="A31" s="59"/>
      <c r="B31" s="51"/>
      <c r="C31" s="76" t="s">
        <v>125</v>
      </c>
      <c r="D31" s="63">
        <v>0.1</v>
      </c>
      <c r="E31" s="96">
        <f t="shared" si="32"/>
        <v>0.29087680000000005</v>
      </c>
      <c r="F31" s="96">
        <f t="shared" si="25"/>
        <v>1.1013901000000001</v>
      </c>
      <c r="G31" s="96">
        <f t="shared" si="25"/>
        <v>0.2692908</v>
      </c>
      <c r="H31" s="96">
        <f t="shared" si="25"/>
        <v>0.22785829999999999</v>
      </c>
      <c r="I31" s="96">
        <f t="shared" si="25"/>
        <v>0.20649390000000001</v>
      </c>
      <c r="J31" s="96">
        <f t="shared" si="17"/>
        <v>0.70364300000000002</v>
      </c>
      <c r="K31" s="96">
        <f t="shared" si="25"/>
        <v>4.5153114000000008</v>
      </c>
      <c r="L31" s="217">
        <f t="shared" si="26"/>
        <v>0.22278680000000001</v>
      </c>
      <c r="M31" s="217">
        <f t="shared" si="26"/>
        <v>0.22450199999999998</v>
      </c>
      <c r="N31" s="217">
        <f t="shared" si="26"/>
        <v>0.27578439999999999</v>
      </c>
      <c r="O31" s="217">
        <f t="shared" si="27"/>
        <v>0.72307319999999997</v>
      </c>
      <c r="P31" s="215">
        <f t="shared" si="26"/>
        <v>0.29780869999999998</v>
      </c>
      <c r="Q31" s="215">
        <f t="shared" si="26"/>
        <v>0.25</v>
      </c>
      <c r="R31" s="215">
        <f t="shared" si="26"/>
        <v>0.110265</v>
      </c>
      <c r="S31" s="215">
        <f t="shared" si="28"/>
        <v>0.65807370000000009</v>
      </c>
      <c r="T31" s="215">
        <f t="shared" si="26"/>
        <v>0.11518349999999999</v>
      </c>
      <c r="U31" s="215">
        <f t="shared" si="26"/>
        <v>0.29780869999999998</v>
      </c>
      <c r="V31" s="215">
        <f t="shared" si="26"/>
        <v>0.29780869999999998</v>
      </c>
      <c r="W31" s="215">
        <f t="shared" si="29"/>
        <v>0.71080089999999996</v>
      </c>
      <c r="X31" s="215">
        <f t="shared" si="30"/>
        <v>0.29780869999999998</v>
      </c>
      <c r="Y31" s="215">
        <f t="shared" si="30"/>
        <v>0.29780869999999998</v>
      </c>
      <c r="Z31" s="215">
        <f t="shared" si="30"/>
        <v>0.29780869999999998</v>
      </c>
      <c r="AA31" s="250">
        <f t="shared" si="31"/>
        <v>0.89342609999999989</v>
      </c>
      <c r="AB31" s="248">
        <f t="shared" si="10"/>
        <v>2.9853738999999999</v>
      </c>
    </row>
    <row r="32" spans="1:28" s="50" customFormat="1" ht="19.5" hidden="1" customHeight="1" x14ac:dyDescent="0.2">
      <c r="A32" s="59"/>
      <c r="B32" s="51"/>
      <c r="C32" s="76" t="s">
        <v>126</v>
      </c>
      <c r="D32" s="63">
        <v>0.04</v>
      </c>
      <c r="E32" s="96">
        <f t="shared" si="32"/>
        <v>0.11635072000000002</v>
      </c>
      <c r="F32" s="96">
        <f t="shared" si="25"/>
        <v>0.44055604000000004</v>
      </c>
      <c r="G32" s="96">
        <f t="shared" si="25"/>
        <v>0.10771631999999999</v>
      </c>
      <c r="H32" s="96">
        <f t="shared" si="25"/>
        <v>9.114332E-2</v>
      </c>
      <c r="I32" s="96">
        <f t="shared" si="25"/>
        <v>8.259756E-2</v>
      </c>
      <c r="J32" s="96">
        <f t="shared" si="17"/>
        <v>0.28145720000000002</v>
      </c>
      <c r="K32" s="96">
        <f t="shared" si="25"/>
        <v>1.8061245600000002</v>
      </c>
      <c r="L32" s="217">
        <f t="shared" si="26"/>
        <v>8.9114719999999994E-2</v>
      </c>
      <c r="M32" s="217">
        <f t="shared" si="26"/>
        <v>8.98008E-2</v>
      </c>
      <c r="N32" s="217">
        <f t="shared" si="26"/>
        <v>0.11031376</v>
      </c>
      <c r="O32" s="217">
        <f t="shared" si="27"/>
        <v>0.28922927999999998</v>
      </c>
      <c r="P32" s="215">
        <f t="shared" si="26"/>
        <v>0.11912348</v>
      </c>
      <c r="Q32" s="215">
        <f t="shared" si="26"/>
        <v>0.1</v>
      </c>
      <c r="R32" s="215">
        <f t="shared" si="26"/>
        <v>4.4105999999999999E-2</v>
      </c>
      <c r="S32" s="215">
        <f t="shared" si="28"/>
        <v>0.26322948000000002</v>
      </c>
      <c r="T32" s="215">
        <f t="shared" si="26"/>
        <v>4.60734E-2</v>
      </c>
      <c r="U32" s="215">
        <f t="shared" si="26"/>
        <v>0.11912348</v>
      </c>
      <c r="V32" s="215">
        <f t="shared" si="26"/>
        <v>0.11912348</v>
      </c>
      <c r="W32" s="215">
        <f t="shared" si="29"/>
        <v>0.28432035999999999</v>
      </c>
      <c r="X32" s="215">
        <f t="shared" si="30"/>
        <v>0.11912348</v>
      </c>
      <c r="Y32" s="215">
        <f t="shared" si="30"/>
        <v>0.11912348</v>
      </c>
      <c r="Z32" s="215">
        <f t="shared" si="30"/>
        <v>0.11912348</v>
      </c>
      <c r="AA32" s="250">
        <f t="shared" si="31"/>
        <v>0.35737044000000001</v>
      </c>
      <c r="AB32" s="248">
        <f t="shared" si="10"/>
        <v>1.1941495600000001</v>
      </c>
    </row>
    <row r="33" spans="1:28" s="50" customFormat="1" ht="19.5" hidden="1" customHeight="1" x14ac:dyDescent="0.2">
      <c r="A33" s="59"/>
      <c r="B33" s="51"/>
      <c r="C33" s="76" t="s">
        <v>127</v>
      </c>
      <c r="D33" s="63">
        <v>0</v>
      </c>
      <c r="E33" s="96">
        <f t="shared" si="32"/>
        <v>0</v>
      </c>
      <c r="F33" s="96">
        <f t="shared" si="25"/>
        <v>0</v>
      </c>
      <c r="G33" s="96">
        <f t="shared" si="25"/>
        <v>0</v>
      </c>
      <c r="H33" s="96">
        <f t="shared" si="25"/>
        <v>0</v>
      </c>
      <c r="I33" s="96">
        <f t="shared" si="25"/>
        <v>0</v>
      </c>
      <c r="J33" s="96">
        <f t="shared" si="17"/>
        <v>0</v>
      </c>
      <c r="K33" s="96">
        <f t="shared" si="25"/>
        <v>0</v>
      </c>
      <c r="L33" s="217">
        <f t="shared" si="26"/>
        <v>0</v>
      </c>
      <c r="M33" s="217">
        <f t="shared" si="26"/>
        <v>0</v>
      </c>
      <c r="N33" s="217">
        <f t="shared" si="26"/>
        <v>0</v>
      </c>
      <c r="O33" s="217">
        <f t="shared" si="27"/>
        <v>0</v>
      </c>
      <c r="P33" s="215">
        <f t="shared" si="26"/>
        <v>0</v>
      </c>
      <c r="Q33" s="215">
        <f t="shared" si="26"/>
        <v>0</v>
      </c>
      <c r="R33" s="215">
        <f t="shared" si="26"/>
        <v>0</v>
      </c>
      <c r="S33" s="215">
        <f t="shared" si="28"/>
        <v>0</v>
      </c>
      <c r="T33" s="215">
        <f t="shared" si="26"/>
        <v>0</v>
      </c>
      <c r="U33" s="215">
        <f t="shared" si="26"/>
        <v>0</v>
      </c>
      <c r="V33" s="215">
        <f t="shared" si="26"/>
        <v>0</v>
      </c>
      <c r="W33" s="215">
        <f t="shared" si="29"/>
        <v>0</v>
      </c>
      <c r="X33" s="215">
        <f t="shared" si="30"/>
        <v>0</v>
      </c>
      <c r="Y33" s="215">
        <f t="shared" si="30"/>
        <v>0</v>
      </c>
      <c r="Z33" s="215">
        <f t="shared" si="30"/>
        <v>0</v>
      </c>
      <c r="AA33" s="250">
        <f t="shared" si="31"/>
        <v>0</v>
      </c>
      <c r="AB33" s="248">
        <f t="shared" si="10"/>
        <v>0</v>
      </c>
    </row>
    <row r="34" spans="1:28" s="61" customFormat="1" ht="19.5" customHeight="1" x14ac:dyDescent="0.2">
      <c r="A34" s="433">
        <v>4</v>
      </c>
      <c r="B34" s="196" t="s">
        <v>37</v>
      </c>
      <c r="C34" s="431" t="s">
        <v>38</v>
      </c>
      <c r="D34" s="102">
        <f>SUM(D35:D43)</f>
        <v>1</v>
      </c>
      <c r="E34" s="447">
        <f>'1.Danh muc CPHC'!HH11</f>
        <v>1.528181</v>
      </c>
      <c r="F34" s="97">
        <f>'1.Danh muc CPHC'!HI11</f>
        <v>4.584543</v>
      </c>
      <c r="G34" s="97">
        <f>'1.Danh muc CPHC'!HJ11</f>
        <v>1.2963640000000001</v>
      </c>
      <c r="H34" s="97">
        <f>'1.Danh muc CPHC'!HK11</f>
        <v>0.32454499999999997</v>
      </c>
      <c r="I34" s="97">
        <f>'1.Danh muc CPHC'!HL11</f>
        <v>0.32454499999999997</v>
      </c>
      <c r="J34" s="97">
        <f>'1.Danh muc CPHC'!HM11</f>
        <v>1.9454540000000005</v>
      </c>
      <c r="K34" s="97">
        <f>'1.Danh muc CPHC'!HN11</f>
        <v>16.55059</v>
      </c>
      <c r="L34" s="97">
        <v>0.32454499999999997</v>
      </c>
      <c r="M34" s="97">
        <v>1.3513630000000001</v>
      </c>
      <c r="N34" s="97">
        <v>1.3513630000000001</v>
      </c>
      <c r="O34" s="214">
        <f>SUM(L34:N34)</f>
        <v>3.0272710000000003</v>
      </c>
      <c r="P34" s="97">
        <v>1.3513629999999999</v>
      </c>
      <c r="Q34" s="97">
        <v>1.3513629999999999</v>
      </c>
      <c r="R34" s="97">
        <v>1.3513629999999999</v>
      </c>
      <c r="S34" s="214">
        <f>SUM(P34:R34)</f>
        <v>4.0540889999999994</v>
      </c>
      <c r="T34" s="97">
        <v>1.3513629999999999</v>
      </c>
      <c r="U34" s="97">
        <v>1.3513629999999999</v>
      </c>
      <c r="V34" s="97">
        <v>1.3513629999999999</v>
      </c>
      <c r="W34" s="214">
        <f>SUM(T34:V34)</f>
        <v>4.0540889999999994</v>
      </c>
      <c r="X34" s="97">
        <v>1.3513629999999999</v>
      </c>
      <c r="Y34" s="97">
        <v>1.3513629999999999</v>
      </c>
      <c r="Z34" s="97">
        <v>1.3513629999999999</v>
      </c>
      <c r="AA34" s="214">
        <f>SUM(X34:Z34)</f>
        <v>4.0540889999999994</v>
      </c>
      <c r="AB34" s="214">
        <f t="shared" si="10"/>
        <v>15.189537999999999</v>
      </c>
    </row>
    <row r="35" spans="1:28" s="50" customFormat="1" ht="19.5" hidden="1" customHeight="1" x14ac:dyDescent="0.2">
      <c r="A35" s="49"/>
      <c r="B35" s="48"/>
      <c r="C35" s="76" t="s">
        <v>113</v>
      </c>
      <c r="D35" s="63">
        <v>0.18</v>
      </c>
      <c r="E35" s="96">
        <f>E$34*$D35</f>
        <v>0.27507258000000001</v>
      </c>
      <c r="F35" s="96">
        <f>F$34*$D35</f>
        <v>0.82521773999999992</v>
      </c>
      <c r="G35" s="96">
        <f t="shared" ref="G35:X43" si="33">G$34*$D35</f>
        <v>0.23334552</v>
      </c>
      <c r="H35" s="96">
        <f t="shared" si="33"/>
        <v>5.8418099999999994E-2</v>
      </c>
      <c r="I35" s="96">
        <f t="shared" si="33"/>
        <v>5.8418099999999994E-2</v>
      </c>
      <c r="J35" s="96">
        <f t="shared" si="17"/>
        <v>0.35018171999999997</v>
      </c>
      <c r="K35" s="96">
        <f t="shared" si="33"/>
        <v>2.9791061999999999</v>
      </c>
      <c r="L35" s="217">
        <f t="shared" si="33"/>
        <v>5.8418099999999994E-2</v>
      </c>
      <c r="M35" s="217">
        <f t="shared" si="33"/>
        <v>0.24324534</v>
      </c>
      <c r="N35" s="217">
        <f t="shared" si="33"/>
        <v>0.24324534</v>
      </c>
      <c r="O35" s="217">
        <f t="shared" ref="O35:O43" si="34">SUM(L35:N35)</f>
        <v>0.54490877999999998</v>
      </c>
      <c r="P35" s="215">
        <f t="shared" si="33"/>
        <v>0.24324533999999998</v>
      </c>
      <c r="Q35" s="215">
        <f t="shared" si="33"/>
        <v>0.24324533999999998</v>
      </c>
      <c r="R35" s="215">
        <f t="shared" si="33"/>
        <v>0.24324533999999998</v>
      </c>
      <c r="S35" s="215">
        <f t="shared" ref="S35:S43" si="35">SUM(P35:R35)</f>
        <v>0.72973601999999993</v>
      </c>
      <c r="T35" s="215">
        <f t="shared" si="33"/>
        <v>0.24324533999999998</v>
      </c>
      <c r="U35" s="215">
        <f t="shared" si="33"/>
        <v>0.24324533999999998</v>
      </c>
      <c r="V35" s="215">
        <f t="shared" si="33"/>
        <v>0.24324533999999998</v>
      </c>
      <c r="W35" s="215">
        <f t="shared" ref="W35:W43" si="36">SUM(T35:V35)</f>
        <v>0.72973601999999993</v>
      </c>
      <c r="X35" s="215">
        <f t="shared" si="33"/>
        <v>0.24324533999999998</v>
      </c>
      <c r="Y35" s="215">
        <f t="shared" ref="X35:Z43" si="37">Y$34*$D35</f>
        <v>0.24324533999999998</v>
      </c>
      <c r="Z35" s="215">
        <f t="shared" si="37"/>
        <v>0.24324533999999998</v>
      </c>
      <c r="AA35" s="250">
        <f t="shared" ref="AA35:AA43" si="38">SUM(X35:Z35)</f>
        <v>0.72973601999999993</v>
      </c>
      <c r="AB35" s="248">
        <f t="shared" si="10"/>
        <v>2.73411684</v>
      </c>
    </row>
    <row r="36" spans="1:28" s="50" customFormat="1" ht="19.5" hidden="1" customHeight="1" x14ac:dyDescent="0.2">
      <c r="A36" s="49"/>
      <c r="B36" s="48"/>
      <c r="C36" s="76" t="s">
        <v>114</v>
      </c>
      <c r="D36" s="63">
        <v>0.18</v>
      </c>
      <c r="E36" s="96">
        <f t="shared" ref="E36:F43" si="39">E$34*$D36</f>
        <v>0.27507258000000001</v>
      </c>
      <c r="F36" s="96">
        <f t="shared" si="39"/>
        <v>0.82521773999999992</v>
      </c>
      <c r="G36" s="96">
        <f t="shared" si="33"/>
        <v>0.23334552</v>
      </c>
      <c r="H36" s="96">
        <f t="shared" si="33"/>
        <v>5.8418099999999994E-2</v>
      </c>
      <c r="I36" s="96">
        <f t="shared" si="33"/>
        <v>5.8418099999999994E-2</v>
      </c>
      <c r="J36" s="96">
        <f t="shared" si="17"/>
        <v>0.35018171999999997</v>
      </c>
      <c r="K36" s="96">
        <f t="shared" si="33"/>
        <v>2.9791061999999999</v>
      </c>
      <c r="L36" s="217">
        <f t="shared" si="33"/>
        <v>5.8418099999999994E-2</v>
      </c>
      <c r="M36" s="217">
        <f t="shared" si="33"/>
        <v>0.24324534</v>
      </c>
      <c r="N36" s="217">
        <f t="shared" si="33"/>
        <v>0.24324534</v>
      </c>
      <c r="O36" s="217">
        <f t="shared" si="34"/>
        <v>0.54490877999999998</v>
      </c>
      <c r="P36" s="215">
        <f t="shared" si="33"/>
        <v>0.24324533999999998</v>
      </c>
      <c r="Q36" s="215">
        <f t="shared" si="33"/>
        <v>0.24324533999999998</v>
      </c>
      <c r="R36" s="215">
        <f t="shared" si="33"/>
        <v>0.24324533999999998</v>
      </c>
      <c r="S36" s="215">
        <f t="shared" si="35"/>
        <v>0.72973601999999993</v>
      </c>
      <c r="T36" s="215">
        <f t="shared" si="33"/>
        <v>0.24324533999999998</v>
      </c>
      <c r="U36" s="215">
        <f t="shared" si="33"/>
        <v>0.24324533999999998</v>
      </c>
      <c r="V36" s="215">
        <f t="shared" si="33"/>
        <v>0.24324533999999998</v>
      </c>
      <c r="W36" s="215">
        <f t="shared" si="36"/>
        <v>0.72973601999999993</v>
      </c>
      <c r="X36" s="215">
        <f t="shared" si="37"/>
        <v>0.24324533999999998</v>
      </c>
      <c r="Y36" s="215">
        <f t="shared" si="37"/>
        <v>0.24324533999999998</v>
      </c>
      <c r="Z36" s="215">
        <f t="shared" si="37"/>
        <v>0.24324533999999998</v>
      </c>
      <c r="AA36" s="250">
        <f t="shared" si="38"/>
        <v>0.72973601999999993</v>
      </c>
      <c r="AB36" s="248">
        <f t="shared" si="10"/>
        <v>2.73411684</v>
      </c>
    </row>
    <row r="37" spans="1:28" s="50" customFormat="1" ht="19.5" hidden="1" customHeight="1" x14ac:dyDescent="0.2">
      <c r="A37" s="49"/>
      <c r="B37" s="48"/>
      <c r="C37" s="76" t="s">
        <v>117</v>
      </c>
      <c r="D37" s="63">
        <v>0.12</v>
      </c>
      <c r="E37" s="96">
        <f t="shared" si="39"/>
        <v>0.18338172</v>
      </c>
      <c r="F37" s="96">
        <f t="shared" si="39"/>
        <v>0.55014516000000002</v>
      </c>
      <c r="G37" s="96">
        <f t="shared" si="33"/>
        <v>0.15556368000000001</v>
      </c>
      <c r="H37" s="96">
        <f t="shared" si="33"/>
        <v>3.8945399999999998E-2</v>
      </c>
      <c r="I37" s="96">
        <f t="shared" si="33"/>
        <v>3.8945399999999998E-2</v>
      </c>
      <c r="J37" s="96">
        <f t="shared" si="17"/>
        <v>0.23345447999999999</v>
      </c>
      <c r="K37" s="96">
        <f t="shared" si="33"/>
        <v>1.9860707999999998</v>
      </c>
      <c r="L37" s="217">
        <f t="shared" si="33"/>
        <v>3.8945399999999998E-2</v>
      </c>
      <c r="M37" s="217">
        <f t="shared" si="33"/>
        <v>0.16216356000000001</v>
      </c>
      <c r="N37" s="247">
        <f t="shared" si="33"/>
        <v>0.16216356000000001</v>
      </c>
      <c r="O37" s="247">
        <f t="shared" si="34"/>
        <v>0.36327251999999999</v>
      </c>
      <c r="P37" s="216">
        <f t="shared" si="33"/>
        <v>0.16216355999999998</v>
      </c>
      <c r="Q37" s="216">
        <f t="shared" si="33"/>
        <v>0.16216355999999998</v>
      </c>
      <c r="R37" s="216">
        <f t="shared" si="33"/>
        <v>0.16216355999999998</v>
      </c>
      <c r="S37" s="216">
        <f t="shared" si="35"/>
        <v>0.48649067999999995</v>
      </c>
      <c r="T37" s="215">
        <f t="shared" si="33"/>
        <v>0.16216355999999998</v>
      </c>
      <c r="U37" s="215">
        <f t="shared" si="33"/>
        <v>0.16216355999999998</v>
      </c>
      <c r="V37" s="215">
        <f t="shared" si="33"/>
        <v>0.16216355999999998</v>
      </c>
      <c r="W37" s="215">
        <f t="shared" si="36"/>
        <v>0.48649067999999995</v>
      </c>
      <c r="X37" s="215">
        <f t="shared" si="37"/>
        <v>0.16216355999999998</v>
      </c>
      <c r="Y37" s="215">
        <f t="shared" si="37"/>
        <v>0.16216355999999998</v>
      </c>
      <c r="Z37" s="215">
        <f t="shared" si="37"/>
        <v>0.16216355999999998</v>
      </c>
      <c r="AA37" s="250">
        <f t="shared" si="38"/>
        <v>0.48649067999999995</v>
      </c>
      <c r="AB37" s="248">
        <f t="shared" si="10"/>
        <v>1.8227445599999998</v>
      </c>
    </row>
    <row r="38" spans="1:28" s="50" customFormat="1" ht="19.5" hidden="1" customHeight="1" x14ac:dyDescent="0.2">
      <c r="A38" s="49"/>
      <c r="B38" s="48"/>
      <c r="C38" s="76" t="s">
        <v>118</v>
      </c>
      <c r="D38" s="63">
        <v>0.12</v>
      </c>
      <c r="E38" s="96">
        <f t="shared" si="39"/>
        <v>0.18338172</v>
      </c>
      <c r="F38" s="96">
        <f t="shared" si="39"/>
        <v>0.55014516000000002</v>
      </c>
      <c r="G38" s="96">
        <f t="shared" si="33"/>
        <v>0.15556368000000001</v>
      </c>
      <c r="H38" s="96">
        <f t="shared" si="33"/>
        <v>3.8945399999999998E-2</v>
      </c>
      <c r="I38" s="96">
        <f t="shared" si="33"/>
        <v>3.8945399999999998E-2</v>
      </c>
      <c r="J38" s="96">
        <f t="shared" si="17"/>
        <v>0.23345447999999999</v>
      </c>
      <c r="K38" s="96">
        <f t="shared" si="33"/>
        <v>1.9860707999999998</v>
      </c>
      <c r="L38" s="217">
        <f t="shared" si="33"/>
        <v>3.8945399999999998E-2</v>
      </c>
      <c r="M38" s="217">
        <f t="shared" si="33"/>
        <v>0.16216356000000001</v>
      </c>
      <c r="N38" s="217">
        <f t="shared" si="33"/>
        <v>0.16216356000000001</v>
      </c>
      <c r="O38" s="217">
        <f t="shared" si="34"/>
        <v>0.36327251999999999</v>
      </c>
      <c r="P38" s="215">
        <f t="shared" si="33"/>
        <v>0.16216355999999998</v>
      </c>
      <c r="Q38" s="215">
        <f t="shared" si="33"/>
        <v>0.16216355999999998</v>
      </c>
      <c r="R38" s="215">
        <f t="shared" si="33"/>
        <v>0.16216355999999998</v>
      </c>
      <c r="S38" s="215">
        <f t="shared" si="35"/>
        <v>0.48649067999999995</v>
      </c>
      <c r="T38" s="215">
        <f t="shared" si="33"/>
        <v>0.16216355999999998</v>
      </c>
      <c r="U38" s="215">
        <f t="shared" si="33"/>
        <v>0.16216355999999998</v>
      </c>
      <c r="V38" s="215">
        <f t="shared" si="33"/>
        <v>0.16216355999999998</v>
      </c>
      <c r="W38" s="215">
        <f t="shared" si="36"/>
        <v>0.48649067999999995</v>
      </c>
      <c r="X38" s="215">
        <f t="shared" si="37"/>
        <v>0.16216355999999998</v>
      </c>
      <c r="Y38" s="215">
        <f t="shared" si="37"/>
        <v>0.16216355999999998</v>
      </c>
      <c r="Z38" s="215">
        <f t="shared" si="37"/>
        <v>0.16216355999999998</v>
      </c>
      <c r="AA38" s="250">
        <f t="shared" si="38"/>
        <v>0.48649067999999995</v>
      </c>
      <c r="AB38" s="248">
        <f t="shared" si="10"/>
        <v>1.8227445599999998</v>
      </c>
    </row>
    <row r="39" spans="1:28" s="50" customFormat="1" ht="19.5" hidden="1" customHeight="1" x14ac:dyDescent="0.2">
      <c r="A39" s="49"/>
      <c r="B39" s="48"/>
      <c r="C39" s="76" t="s">
        <v>121</v>
      </c>
      <c r="D39" s="63">
        <v>0.1</v>
      </c>
      <c r="E39" s="96">
        <f t="shared" si="39"/>
        <v>0.15281810000000001</v>
      </c>
      <c r="F39" s="96">
        <f t="shared" si="39"/>
        <v>0.45845430000000004</v>
      </c>
      <c r="G39" s="96">
        <f t="shared" si="33"/>
        <v>0.12963640000000001</v>
      </c>
      <c r="H39" s="96">
        <f t="shared" si="33"/>
        <v>3.2454499999999997E-2</v>
      </c>
      <c r="I39" s="96">
        <f t="shared" si="33"/>
        <v>3.2454499999999997E-2</v>
      </c>
      <c r="J39" s="96">
        <f t="shared" si="17"/>
        <v>0.19454540000000001</v>
      </c>
      <c r="K39" s="96">
        <f t="shared" si="33"/>
        <v>1.6550590000000001</v>
      </c>
      <c r="L39" s="217">
        <f t="shared" si="33"/>
        <v>3.2454499999999997E-2</v>
      </c>
      <c r="M39" s="217">
        <f t="shared" si="33"/>
        <v>0.13513630000000001</v>
      </c>
      <c r="N39" s="247">
        <f t="shared" si="33"/>
        <v>0.13513630000000001</v>
      </c>
      <c r="O39" s="247">
        <f t="shared" si="34"/>
        <v>0.30272710000000003</v>
      </c>
      <c r="P39" s="215">
        <f t="shared" si="33"/>
        <v>0.13513629999999999</v>
      </c>
      <c r="Q39" s="215">
        <f t="shared" si="33"/>
        <v>0.13513629999999999</v>
      </c>
      <c r="R39" s="215">
        <f t="shared" si="33"/>
        <v>0.13513629999999999</v>
      </c>
      <c r="S39" s="215">
        <f t="shared" si="35"/>
        <v>0.40540889999999996</v>
      </c>
      <c r="T39" s="215">
        <f t="shared" si="33"/>
        <v>0.13513629999999999</v>
      </c>
      <c r="U39" s="215">
        <f t="shared" si="33"/>
        <v>0.13513629999999999</v>
      </c>
      <c r="V39" s="215">
        <f t="shared" si="33"/>
        <v>0.13513629999999999</v>
      </c>
      <c r="W39" s="215">
        <f t="shared" si="36"/>
        <v>0.40540889999999996</v>
      </c>
      <c r="X39" s="215">
        <f t="shared" si="37"/>
        <v>0.13513629999999999</v>
      </c>
      <c r="Y39" s="215">
        <f t="shared" si="37"/>
        <v>0.13513629999999999</v>
      </c>
      <c r="Z39" s="215">
        <f t="shared" si="37"/>
        <v>0.13513629999999999</v>
      </c>
      <c r="AA39" s="250">
        <f t="shared" si="38"/>
        <v>0.40540889999999996</v>
      </c>
      <c r="AB39" s="248">
        <f t="shared" si="10"/>
        <v>1.5189538</v>
      </c>
    </row>
    <row r="40" spans="1:28" s="50" customFormat="1" ht="19.5" hidden="1" customHeight="1" x14ac:dyDescent="0.2">
      <c r="A40" s="49"/>
      <c r="B40" s="48"/>
      <c r="C40" s="76" t="s">
        <v>122</v>
      </c>
      <c r="D40" s="63">
        <v>0.1</v>
      </c>
      <c r="E40" s="96">
        <f t="shared" si="39"/>
        <v>0.15281810000000001</v>
      </c>
      <c r="F40" s="96">
        <f t="shared" si="39"/>
        <v>0.45845430000000004</v>
      </c>
      <c r="G40" s="96">
        <f t="shared" si="33"/>
        <v>0.12963640000000001</v>
      </c>
      <c r="H40" s="96">
        <f t="shared" si="33"/>
        <v>3.2454499999999997E-2</v>
      </c>
      <c r="I40" s="96">
        <f t="shared" si="33"/>
        <v>3.2454499999999997E-2</v>
      </c>
      <c r="J40" s="96">
        <f t="shared" si="17"/>
        <v>0.19454540000000001</v>
      </c>
      <c r="K40" s="96">
        <f t="shared" si="33"/>
        <v>1.6550590000000001</v>
      </c>
      <c r="L40" s="217">
        <f t="shared" si="33"/>
        <v>3.2454499999999997E-2</v>
      </c>
      <c r="M40" s="217">
        <f t="shared" si="33"/>
        <v>0.13513630000000001</v>
      </c>
      <c r="N40" s="247">
        <f t="shared" si="33"/>
        <v>0.13513630000000001</v>
      </c>
      <c r="O40" s="247">
        <f t="shared" si="34"/>
        <v>0.30272710000000003</v>
      </c>
      <c r="P40" s="215">
        <f t="shared" si="33"/>
        <v>0.13513629999999999</v>
      </c>
      <c r="Q40" s="215">
        <f t="shared" si="33"/>
        <v>0.13513629999999999</v>
      </c>
      <c r="R40" s="215">
        <f t="shared" si="33"/>
        <v>0.13513629999999999</v>
      </c>
      <c r="S40" s="215">
        <f t="shared" si="35"/>
        <v>0.40540889999999996</v>
      </c>
      <c r="T40" s="215">
        <f t="shared" si="33"/>
        <v>0.13513629999999999</v>
      </c>
      <c r="U40" s="215">
        <f t="shared" si="33"/>
        <v>0.13513629999999999</v>
      </c>
      <c r="V40" s="215">
        <f t="shared" si="33"/>
        <v>0.13513629999999999</v>
      </c>
      <c r="W40" s="215">
        <f t="shared" si="36"/>
        <v>0.40540889999999996</v>
      </c>
      <c r="X40" s="215">
        <f t="shared" si="37"/>
        <v>0.13513629999999999</v>
      </c>
      <c r="Y40" s="215">
        <f t="shared" si="37"/>
        <v>0.13513629999999999</v>
      </c>
      <c r="Z40" s="215">
        <f t="shared" si="37"/>
        <v>0.13513629999999999</v>
      </c>
      <c r="AA40" s="250">
        <f t="shared" si="38"/>
        <v>0.40540889999999996</v>
      </c>
      <c r="AB40" s="248">
        <f t="shared" si="10"/>
        <v>1.5189538</v>
      </c>
    </row>
    <row r="41" spans="1:28" s="50" customFormat="1" ht="19.5" hidden="1" customHeight="1" x14ac:dyDescent="0.2">
      <c r="A41" s="49"/>
      <c r="B41" s="48"/>
      <c r="C41" s="76" t="s">
        <v>125</v>
      </c>
      <c r="D41" s="63">
        <v>0.05</v>
      </c>
      <c r="E41" s="96">
        <f t="shared" si="39"/>
        <v>7.6409050000000006E-2</v>
      </c>
      <c r="F41" s="96">
        <f t="shared" si="39"/>
        <v>0.22922715000000002</v>
      </c>
      <c r="G41" s="96">
        <f t="shared" si="33"/>
        <v>6.4818200000000006E-2</v>
      </c>
      <c r="H41" s="96">
        <f t="shared" si="33"/>
        <v>1.6227249999999999E-2</v>
      </c>
      <c r="I41" s="96">
        <f t="shared" si="33"/>
        <v>1.6227249999999999E-2</v>
      </c>
      <c r="J41" s="96">
        <f t="shared" si="17"/>
        <v>9.7272700000000004E-2</v>
      </c>
      <c r="K41" s="96">
        <f t="shared" si="33"/>
        <v>0.82752950000000003</v>
      </c>
      <c r="L41" s="217">
        <f t="shared" si="33"/>
        <v>1.6227249999999999E-2</v>
      </c>
      <c r="M41" s="217">
        <f t="shared" si="33"/>
        <v>6.7568150000000007E-2</v>
      </c>
      <c r="N41" s="247">
        <f t="shared" si="33"/>
        <v>6.7568150000000007E-2</v>
      </c>
      <c r="O41" s="247">
        <f t="shared" si="34"/>
        <v>0.15136355000000001</v>
      </c>
      <c r="P41" s="215">
        <f t="shared" si="33"/>
        <v>6.7568149999999993E-2</v>
      </c>
      <c r="Q41" s="215">
        <f t="shared" si="33"/>
        <v>6.7568149999999993E-2</v>
      </c>
      <c r="R41" s="215">
        <f t="shared" si="33"/>
        <v>6.7568149999999993E-2</v>
      </c>
      <c r="S41" s="215">
        <f t="shared" si="35"/>
        <v>0.20270444999999998</v>
      </c>
      <c r="T41" s="215">
        <f t="shared" si="33"/>
        <v>6.7568149999999993E-2</v>
      </c>
      <c r="U41" s="215">
        <f t="shared" si="33"/>
        <v>6.7568149999999993E-2</v>
      </c>
      <c r="V41" s="215">
        <f t="shared" si="33"/>
        <v>6.7568149999999993E-2</v>
      </c>
      <c r="W41" s="215">
        <f t="shared" si="36"/>
        <v>0.20270444999999998</v>
      </c>
      <c r="X41" s="215">
        <f t="shared" si="37"/>
        <v>6.7568149999999993E-2</v>
      </c>
      <c r="Y41" s="215">
        <f t="shared" si="37"/>
        <v>6.7568149999999993E-2</v>
      </c>
      <c r="Z41" s="215">
        <f t="shared" si="37"/>
        <v>6.7568149999999993E-2</v>
      </c>
      <c r="AA41" s="250">
        <f t="shared" si="38"/>
        <v>0.20270444999999998</v>
      </c>
      <c r="AB41" s="248">
        <f t="shared" si="10"/>
        <v>0.75947690000000001</v>
      </c>
    </row>
    <row r="42" spans="1:28" s="50" customFormat="1" ht="19.5" hidden="1" customHeight="1" x14ac:dyDescent="0.2">
      <c r="A42" s="49"/>
      <c r="B42" s="48"/>
      <c r="C42" s="76" t="s">
        <v>126</v>
      </c>
      <c r="D42" s="63">
        <v>0.1</v>
      </c>
      <c r="E42" s="96">
        <f t="shared" si="39"/>
        <v>0.15281810000000001</v>
      </c>
      <c r="F42" s="96">
        <f t="shared" si="39"/>
        <v>0.45845430000000004</v>
      </c>
      <c r="G42" s="96">
        <f t="shared" si="33"/>
        <v>0.12963640000000001</v>
      </c>
      <c r="H42" s="96">
        <f t="shared" si="33"/>
        <v>3.2454499999999997E-2</v>
      </c>
      <c r="I42" s="96">
        <f t="shared" si="33"/>
        <v>3.2454499999999997E-2</v>
      </c>
      <c r="J42" s="96">
        <f t="shared" si="17"/>
        <v>0.19454540000000001</v>
      </c>
      <c r="K42" s="96">
        <f t="shared" si="33"/>
        <v>1.6550590000000001</v>
      </c>
      <c r="L42" s="217">
        <f t="shared" si="33"/>
        <v>3.2454499999999997E-2</v>
      </c>
      <c r="M42" s="217">
        <f t="shared" si="33"/>
        <v>0.13513630000000001</v>
      </c>
      <c r="N42" s="247">
        <f t="shared" si="33"/>
        <v>0.13513630000000001</v>
      </c>
      <c r="O42" s="247">
        <f t="shared" si="34"/>
        <v>0.30272710000000003</v>
      </c>
      <c r="P42" s="215">
        <f t="shared" si="33"/>
        <v>0.13513629999999999</v>
      </c>
      <c r="Q42" s="215">
        <f t="shared" si="33"/>
        <v>0.13513629999999999</v>
      </c>
      <c r="R42" s="215">
        <f t="shared" si="33"/>
        <v>0.13513629999999999</v>
      </c>
      <c r="S42" s="215">
        <f t="shared" si="35"/>
        <v>0.40540889999999996</v>
      </c>
      <c r="T42" s="215">
        <f t="shared" si="33"/>
        <v>0.13513629999999999</v>
      </c>
      <c r="U42" s="215">
        <f t="shared" si="33"/>
        <v>0.13513629999999999</v>
      </c>
      <c r="V42" s="215">
        <f t="shared" si="33"/>
        <v>0.13513629999999999</v>
      </c>
      <c r="W42" s="215">
        <f t="shared" si="36"/>
        <v>0.40540889999999996</v>
      </c>
      <c r="X42" s="215">
        <f t="shared" si="37"/>
        <v>0.13513629999999999</v>
      </c>
      <c r="Y42" s="215">
        <f t="shared" si="37"/>
        <v>0.13513629999999999</v>
      </c>
      <c r="Z42" s="215">
        <f t="shared" si="37"/>
        <v>0.13513629999999999</v>
      </c>
      <c r="AA42" s="250">
        <f t="shared" si="38"/>
        <v>0.40540889999999996</v>
      </c>
      <c r="AB42" s="248">
        <f t="shared" si="10"/>
        <v>1.5189538</v>
      </c>
    </row>
    <row r="43" spans="1:28" s="50" customFormat="1" ht="19.5" hidden="1" customHeight="1" x14ac:dyDescent="0.2">
      <c r="A43" s="49"/>
      <c r="B43" s="48"/>
      <c r="C43" s="76" t="s">
        <v>127</v>
      </c>
      <c r="D43" s="63">
        <v>0.05</v>
      </c>
      <c r="E43" s="96">
        <f t="shared" si="39"/>
        <v>7.6409050000000006E-2</v>
      </c>
      <c r="F43" s="96">
        <f t="shared" si="39"/>
        <v>0.22922715000000002</v>
      </c>
      <c r="G43" s="96">
        <f t="shared" si="33"/>
        <v>6.4818200000000006E-2</v>
      </c>
      <c r="H43" s="96">
        <f t="shared" si="33"/>
        <v>1.6227249999999999E-2</v>
      </c>
      <c r="I43" s="96">
        <f t="shared" si="33"/>
        <v>1.6227249999999999E-2</v>
      </c>
      <c r="J43" s="96">
        <f t="shared" si="17"/>
        <v>9.7272700000000004E-2</v>
      </c>
      <c r="K43" s="96">
        <f t="shared" si="33"/>
        <v>0.82752950000000003</v>
      </c>
      <c r="L43" s="217">
        <f t="shared" si="33"/>
        <v>1.6227249999999999E-2</v>
      </c>
      <c r="M43" s="217">
        <f t="shared" si="33"/>
        <v>6.7568150000000007E-2</v>
      </c>
      <c r="N43" s="247">
        <f t="shared" si="33"/>
        <v>6.7568150000000007E-2</v>
      </c>
      <c r="O43" s="247">
        <f t="shared" si="34"/>
        <v>0.15136355000000001</v>
      </c>
      <c r="P43" s="215">
        <f t="shared" si="33"/>
        <v>6.7568149999999993E-2</v>
      </c>
      <c r="Q43" s="215">
        <f t="shared" si="33"/>
        <v>6.7568149999999993E-2</v>
      </c>
      <c r="R43" s="215">
        <f t="shared" si="33"/>
        <v>6.7568149999999993E-2</v>
      </c>
      <c r="S43" s="215">
        <f t="shared" si="35"/>
        <v>0.20270444999999998</v>
      </c>
      <c r="T43" s="215">
        <f t="shared" si="33"/>
        <v>6.7568149999999993E-2</v>
      </c>
      <c r="U43" s="215">
        <f t="shared" si="33"/>
        <v>6.7568149999999993E-2</v>
      </c>
      <c r="V43" s="215">
        <f t="shared" si="33"/>
        <v>6.7568149999999993E-2</v>
      </c>
      <c r="W43" s="215">
        <f t="shared" si="36"/>
        <v>0.20270444999999998</v>
      </c>
      <c r="X43" s="215">
        <f t="shared" si="37"/>
        <v>6.7568149999999993E-2</v>
      </c>
      <c r="Y43" s="215">
        <f t="shared" si="37"/>
        <v>6.7568149999999993E-2</v>
      </c>
      <c r="Z43" s="215">
        <f t="shared" si="37"/>
        <v>6.7568149999999993E-2</v>
      </c>
      <c r="AA43" s="250">
        <f t="shared" si="38"/>
        <v>0.20270444999999998</v>
      </c>
      <c r="AB43" s="248">
        <f t="shared" si="10"/>
        <v>0.75947690000000001</v>
      </c>
    </row>
    <row r="44" spans="1:28" s="61" customFormat="1" ht="19.5" customHeight="1" x14ac:dyDescent="0.2">
      <c r="A44" s="424">
        <v>5</v>
      </c>
      <c r="B44" s="425" t="s">
        <v>39</v>
      </c>
      <c r="C44" s="426" t="s">
        <v>40</v>
      </c>
      <c r="D44" s="102">
        <f>SUM(D45:D53)</f>
        <v>1</v>
      </c>
      <c r="E44" s="447">
        <f>'1.Danh muc CPHC'!HH12</f>
        <v>1.1595300000000002</v>
      </c>
      <c r="F44" s="97">
        <f>'1.Danh muc CPHC'!HI12</f>
        <v>3.2178399999999998</v>
      </c>
      <c r="G44" s="97">
        <f>'1.Danh muc CPHC'!HJ12</f>
        <v>1.2586050000000002</v>
      </c>
      <c r="H44" s="97">
        <f>'1.Danh muc CPHC'!HK12</f>
        <v>1.5254100000000002</v>
      </c>
      <c r="I44" s="97">
        <f>'1.Danh muc CPHC'!HL12</f>
        <v>1.9932300000000001</v>
      </c>
      <c r="J44" s="97">
        <f>'1.Danh muc CPHC'!HM12</f>
        <v>4.7772450000000006</v>
      </c>
      <c r="K44" s="97">
        <f>'1.Danh muc CPHC'!HN12</f>
        <v>15.849710999999999</v>
      </c>
      <c r="L44" s="97">
        <v>1.614015</v>
      </c>
      <c r="M44" s="97">
        <v>2.1724199999999998</v>
      </c>
      <c r="N44" s="97">
        <v>2.07423</v>
      </c>
      <c r="O44" s="214">
        <f>SUM(L44:N44)</f>
        <v>5.860665</v>
      </c>
      <c r="P44" s="97">
        <v>1.6824600000000001</v>
      </c>
      <c r="Q44" s="97">
        <v>1.2842849999999999</v>
      </c>
      <c r="R44" s="97">
        <v>1.073685</v>
      </c>
      <c r="S44" s="214">
        <f>SUM(P44:R44)</f>
        <v>4.0404299999999997</v>
      </c>
      <c r="T44" s="97">
        <v>1.085145</v>
      </c>
      <c r="U44" s="214">
        <v>1.6</v>
      </c>
      <c r="V44" s="214">
        <v>1.6</v>
      </c>
      <c r="W44" s="214">
        <f>SUM(T44:V44)</f>
        <v>4.285145</v>
      </c>
      <c r="X44" s="214">
        <v>1.6</v>
      </c>
      <c r="Y44" s="214">
        <v>1.6</v>
      </c>
      <c r="Z44" s="214">
        <v>1.6</v>
      </c>
      <c r="AA44" s="214">
        <f>SUM(X44:Z44)</f>
        <v>4.8000000000000007</v>
      </c>
      <c r="AB44" s="214">
        <f t="shared" si="10"/>
        <v>18.986240000000002</v>
      </c>
    </row>
    <row r="45" spans="1:28" s="50" customFormat="1" ht="19.5" hidden="1" customHeight="1" x14ac:dyDescent="0.2">
      <c r="A45" s="59"/>
      <c r="B45" s="51"/>
      <c r="C45" s="76" t="s">
        <v>113</v>
      </c>
      <c r="D45" s="63">
        <v>0.2</v>
      </c>
      <c r="E45" s="96">
        <f>E$44*$D45</f>
        <v>0.23190600000000006</v>
      </c>
      <c r="F45" s="96">
        <f>F$44*$D45</f>
        <v>0.64356800000000003</v>
      </c>
      <c r="G45" s="96">
        <f t="shared" ref="G45:X53" si="40">G$44*$D45</f>
        <v>0.25172100000000003</v>
      </c>
      <c r="H45" s="96">
        <f t="shared" si="40"/>
        <v>0.30508200000000008</v>
      </c>
      <c r="I45" s="96">
        <f t="shared" si="40"/>
        <v>0.39864600000000006</v>
      </c>
      <c r="J45" s="96">
        <f t="shared" ref="J45:J83" si="41">SUM(G45:I45)</f>
        <v>0.95544900000000021</v>
      </c>
      <c r="K45" s="96">
        <f t="shared" si="40"/>
        <v>3.1699421999999999</v>
      </c>
      <c r="L45" s="217">
        <f t="shared" si="40"/>
        <v>0.32280300000000001</v>
      </c>
      <c r="M45" s="217">
        <f t="shared" si="40"/>
        <v>0.43448399999999998</v>
      </c>
      <c r="N45" s="247">
        <f t="shared" si="40"/>
        <v>0.41484600000000005</v>
      </c>
      <c r="O45" s="247">
        <f t="shared" ref="O45:O53" si="42">SUM(L45:N45)</f>
        <v>1.1721330000000001</v>
      </c>
      <c r="P45" s="215">
        <f t="shared" si="40"/>
        <v>0.33649200000000001</v>
      </c>
      <c r="Q45" s="215">
        <f t="shared" si="40"/>
        <v>0.256857</v>
      </c>
      <c r="R45" s="215">
        <f t="shared" si="40"/>
        <v>0.21473700000000001</v>
      </c>
      <c r="S45" s="215">
        <f t="shared" ref="S45:S53" si="43">SUM(P45:R45)</f>
        <v>0.80808600000000008</v>
      </c>
      <c r="T45" s="215">
        <f t="shared" si="40"/>
        <v>0.21702900000000003</v>
      </c>
      <c r="U45" s="215">
        <f t="shared" si="40"/>
        <v>0.32000000000000006</v>
      </c>
      <c r="V45" s="215">
        <f t="shared" si="40"/>
        <v>0.32000000000000006</v>
      </c>
      <c r="W45" s="215">
        <f t="shared" ref="W45:W53" si="44">SUM(T45:V45)</f>
        <v>0.85702900000000015</v>
      </c>
      <c r="X45" s="215">
        <f t="shared" si="40"/>
        <v>0.32000000000000006</v>
      </c>
      <c r="Y45" s="215">
        <f t="shared" ref="X45:Z53" si="45">Y$44*$D45</f>
        <v>0.32000000000000006</v>
      </c>
      <c r="Z45" s="215">
        <f t="shared" si="45"/>
        <v>0.32000000000000006</v>
      </c>
      <c r="AA45" s="250">
        <f t="shared" ref="AA45:AA53" si="46">SUM(X45:Z45)</f>
        <v>0.96000000000000019</v>
      </c>
      <c r="AB45" s="248">
        <f t="shared" si="10"/>
        <v>3.7972480000000002</v>
      </c>
    </row>
    <row r="46" spans="1:28" s="50" customFormat="1" ht="19.5" hidden="1" customHeight="1" x14ac:dyDescent="0.2">
      <c r="A46" s="59"/>
      <c r="B46" s="51"/>
      <c r="C46" s="76" t="s">
        <v>114</v>
      </c>
      <c r="D46" s="63">
        <v>0.2</v>
      </c>
      <c r="E46" s="96">
        <f t="shared" ref="E46:F53" si="47">E$44*$D46</f>
        <v>0.23190600000000006</v>
      </c>
      <c r="F46" s="96">
        <f t="shared" si="47"/>
        <v>0.64356800000000003</v>
      </c>
      <c r="G46" s="96">
        <f t="shared" si="40"/>
        <v>0.25172100000000003</v>
      </c>
      <c r="H46" s="96">
        <f t="shared" si="40"/>
        <v>0.30508200000000008</v>
      </c>
      <c r="I46" s="96">
        <f t="shared" si="40"/>
        <v>0.39864600000000006</v>
      </c>
      <c r="J46" s="96">
        <f t="shared" si="41"/>
        <v>0.95544900000000021</v>
      </c>
      <c r="K46" s="96">
        <f t="shared" si="40"/>
        <v>3.1699421999999999</v>
      </c>
      <c r="L46" s="217">
        <f t="shared" si="40"/>
        <v>0.32280300000000001</v>
      </c>
      <c r="M46" s="217">
        <f t="shared" si="40"/>
        <v>0.43448399999999998</v>
      </c>
      <c r="N46" s="247">
        <f t="shared" si="40"/>
        <v>0.41484600000000005</v>
      </c>
      <c r="O46" s="247">
        <f t="shared" si="42"/>
        <v>1.1721330000000001</v>
      </c>
      <c r="P46" s="215">
        <f t="shared" si="40"/>
        <v>0.33649200000000001</v>
      </c>
      <c r="Q46" s="215">
        <f t="shared" si="40"/>
        <v>0.256857</v>
      </c>
      <c r="R46" s="215">
        <f t="shared" si="40"/>
        <v>0.21473700000000001</v>
      </c>
      <c r="S46" s="215">
        <f t="shared" si="43"/>
        <v>0.80808600000000008</v>
      </c>
      <c r="T46" s="215">
        <f t="shared" si="40"/>
        <v>0.21702900000000003</v>
      </c>
      <c r="U46" s="215">
        <f t="shared" si="40"/>
        <v>0.32000000000000006</v>
      </c>
      <c r="V46" s="215">
        <f t="shared" si="40"/>
        <v>0.32000000000000006</v>
      </c>
      <c r="W46" s="215">
        <f t="shared" si="44"/>
        <v>0.85702900000000015</v>
      </c>
      <c r="X46" s="215">
        <f t="shared" si="45"/>
        <v>0.32000000000000006</v>
      </c>
      <c r="Y46" s="215">
        <f t="shared" si="45"/>
        <v>0.32000000000000006</v>
      </c>
      <c r="Z46" s="215">
        <f t="shared" si="45"/>
        <v>0.32000000000000006</v>
      </c>
      <c r="AA46" s="250">
        <f t="shared" si="46"/>
        <v>0.96000000000000019</v>
      </c>
      <c r="AB46" s="248">
        <f t="shared" si="10"/>
        <v>3.7972480000000002</v>
      </c>
    </row>
    <row r="47" spans="1:28" s="50" customFormat="1" ht="19.5" hidden="1" customHeight="1" x14ac:dyDescent="0.2">
      <c r="A47" s="59"/>
      <c r="B47" s="51"/>
      <c r="C47" s="76" t="s">
        <v>117</v>
      </c>
      <c r="D47" s="63">
        <v>0.05</v>
      </c>
      <c r="E47" s="96">
        <f t="shared" si="47"/>
        <v>5.7976500000000014E-2</v>
      </c>
      <c r="F47" s="96">
        <f t="shared" si="47"/>
        <v>0.16089200000000001</v>
      </c>
      <c r="G47" s="96">
        <f t="shared" si="40"/>
        <v>6.2930250000000007E-2</v>
      </c>
      <c r="H47" s="96">
        <f t="shared" si="40"/>
        <v>7.6270500000000019E-2</v>
      </c>
      <c r="I47" s="96">
        <f t="shared" si="40"/>
        <v>9.9661500000000014E-2</v>
      </c>
      <c r="J47" s="96">
        <f t="shared" si="41"/>
        <v>0.23886225000000005</v>
      </c>
      <c r="K47" s="96">
        <f t="shared" si="40"/>
        <v>0.79248554999999998</v>
      </c>
      <c r="L47" s="217">
        <f t="shared" si="40"/>
        <v>8.0700750000000002E-2</v>
      </c>
      <c r="M47" s="217">
        <f t="shared" si="40"/>
        <v>0.108621</v>
      </c>
      <c r="N47" s="247">
        <f t="shared" si="40"/>
        <v>0.10371150000000001</v>
      </c>
      <c r="O47" s="247">
        <f t="shared" si="42"/>
        <v>0.29303325000000002</v>
      </c>
      <c r="P47" s="215">
        <f t="shared" si="40"/>
        <v>8.4123000000000003E-2</v>
      </c>
      <c r="Q47" s="215">
        <f t="shared" si="40"/>
        <v>6.421425E-2</v>
      </c>
      <c r="R47" s="215">
        <f t="shared" si="40"/>
        <v>5.3684250000000003E-2</v>
      </c>
      <c r="S47" s="215">
        <f t="shared" si="43"/>
        <v>0.20202150000000002</v>
      </c>
      <c r="T47" s="215">
        <f t="shared" si="40"/>
        <v>5.4257250000000007E-2</v>
      </c>
      <c r="U47" s="215">
        <f t="shared" si="40"/>
        <v>8.0000000000000016E-2</v>
      </c>
      <c r="V47" s="215">
        <f t="shared" si="40"/>
        <v>8.0000000000000016E-2</v>
      </c>
      <c r="W47" s="215">
        <f t="shared" si="44"/>
        <v>0.21425725000000004</v>
      </c>
      <c r="X47" s="215">
        <f t="shared" si="45"/>
        <v>8.0000000000000016E-2</v>
      </c>
      <c r="Y47" s="215">
        <f t="shared" si="45"/>
        <v>8.0000000000000016E-2</v>
      </c>
      <c r="Z47" s="215">
        <f t="shared" si="45"/>
        <v>8.0000000000000016E-2</v>
      </c>
      <c r="AA47" s="250">
        <f t="shared" si="46"/>
        <v>0.24000000000000005</v>
      </c>
      <c r="AB47" s="248">
        <f t="shared" si="10"/>
        <v>0.94931200000000004</v>
      </c>
    </row>
    <row r="48" spans="1:28" s="50" customFormat="1" ht="19.5" hidden="1" customHeight="1" x14ac:dyDescent="0.2">
      <c r="A48" s="59"/>
      <c r="B48" s="51"/>
      <c r="C48" s="76" t="s">
        <v>118</v>
      </c>
      <c r="D48" s="63">
        <v>0.05</v>
      </c>
      <c r="E48" s="96">
        <f t="shared" si="47"/>
        <v>5.7976500000000014E-2</v>
      </c>
      <c r="F48" s="96">
        <f t="shared" si="47"/>
        <v>0.16089200000000001</v>
      </c>
      <c r="G48" s="96">
        <f t="shared" si="40"/>
        <v>6.2930250000000007E-2</v>
      </c>
      <c r="H48" s="96">
        <f t="shared" si="40"/>
        <v>7.6270500000000019E-2</v>
      </c>
      <c r="I48" s="96">
        <f t="shared" si="40"/>
        <v>9.9661500000000014E-2</v>
      </c>
      <c r="J48" s="96">
        <f t="shared" si="41"/>
        <v>0.23886225000000005</v>
      </c>
      <c r="K48" s="96">
        <f t="shared" si="40"/>
        <v>0.79248554999999998</v>
      </c>
      <c r="L48" s="217">
        <f t="shared" si="40"/>
        <v>8.0700750000000002E-2</v>
      </c>
      <c r="M48" s="217">
        <f t="shared" si="40"/>
        <v>0.108621</v>
      </c>
      <c r="N48" s="247">
        <f t="shared" si="40"/>
        <v>0.10371150000000001</v>
      </c>
      <c r="O48" s="247">
        <f t="shared" si="42"/>
        <v>0.29303325000000002</v>
      </c>
      <c r="P48" s="215">
        <f t="shared" si="40"/>
        <v>8.4123000000000003E-2</v>
      </c>
      <c r="Q48" s="215">
        <f t="shared" si="40"/>
        <v>6.421425E-2</v>
      </c>
      <c r="R48" s="215">
        <f t="shared" si="40"/>
        <v>5.3684250000000003E-2</v>
      </c>
      <c r="S48" s="215">
        <f t="shared" si="43"/>
        <v>0.20202150000000002</v>
      </c>
      <c r="T48" s="215">
        <f t="shared" si="40"/>
        <v>5.4257250000000007E-2</v>
      </c>
      <c r="U48" s="215">
        <f t="shared" si="40"/>
        <v>8.0000000000000016E-2</v>
      </c>
      <c r="V48" s="215">
        <f t="shared" si="40"/>
        <v>8.0000000000000016E-2</v>
      </c>
      <c r="W48" s="215">
        <f t="shared" si="44"/>
        <v>0.21425725000000004</v>
      </c>
      <c r="X48" s="215">
        <f t="shared" si="45"/>
        <v>8.0000000000000016E-2</v>
      </c>
      <c r="Y48" s="215">
        <f t="shared" si="45"/>
        <v>8.0000000000000016E-2</v>
      </c>
      <c r="Z48" s="215">
        <f t="shared" si="45"/>
        <v>8.0000000000000016E-2</v>
      </c>
      <c r="AA48" s="250">
        <f t="shared" si="46"/>
        <v>0.24000000000000005</v>
      </c>
      <c r="AB48" s="248">
        <f t="shared" si="10"/>
        <v>0.94931200000000004</v>
      </c>
    </row>
    <row r="49" spans="1:28" s="50" customFormat="1" ht="19.5" hidden="1" customHeight="1" x14ac:dyDescent="0.2">
      <c r="A49" s="59"/>
      <c r="B49" s="51"/>
      <c r="C49" s="76" t="s">
        <v>121</v>
      </c>
      <c r="D49" s="63">
        <v>0.15</v>
      </c>
      <c r="E49" s="96">
        <f t="shared" si="47"/>
        <v>0.17392950000000001</v>
      </c>
      <c r="F49" s="96">
        <f t="shared" si="47"/>
        <v>0.48267599999999994</v>
      </c>
      <c r="G49" s="96">
        <f t="shared" si="40"/>
        <v>0.18879075000000003</v>
      </c>
      <c r="H49" s="96">
        <f t="shared" si="40"/>
        <v>0.2288115</v>
      </c>
      <c r="I49" s="96">
        <f t="shared" si="40"/>
        <v>0.29898449999999999</v>
      </c>
      <c r="J49" s="96">
        <f t="shared" si="41"/>
        <v>0.71658675000000005</v>
      </c>
      <c r="K49" s="96">
        <f t="shared" si="40"/>
        <v>2.3774566499999996</v>
      </c>
      <c r="L49" s="217">
        <f t="shared" si="40"/>
        <v>0.24210224999999999</v>
      </c>
      <c r="M49" s="217">
        <f t="shared" si="40"/>
        <v>0.32586299999999996</v>
      </c>
      <c r="N49" s="247">
        <f t="shared" si="40"/>
        <v>0.31113449999999998</v>
      </c>
      <c r="O49" s="247">
        <f t="shared" si="42"/>
        <v>0.87909974999999996</v>
      </c>
      <c r="P49" s="215">
        <f t="shared" si="40"/>
        <v>0.25236900000000001</v>
      </c>
      <c r="Q49" s="215">
        <f t="shared" si="40"/>
        <v>0.19264274999999997</v>
      </c>
      <c r="R49" s="215">
        <f t="shared" si="40"/>
        <v>0.16105274999999999</v>
      </c>
      <c r="S49" s="215">
        <f t="shared" si="43"/>
        <v>0.60606450000000001</v>
      </c>
      <c r="T49" s="215">
        <f t="shared" si="40"/>
        <v>0.16277174999999999</v>
      </c>
      <c r="U49" s="215">
        <f t="shared" si="40"/>
        <v>0.24</v>
      </c>
      <c r="V49" s="215">
        <f t="shared" si="40"/>
        <v>0.24</v>
      </c>
      <c r="W49" s="215">
        <f t="shared" si="44"/>
        <v>0.64277174999999998</v>
      </c>
      <c r="X49" s="215">
        <f t="shared" si="45"/>
        <v>0.24</v>
      </c>
      <c r="Y49" s="215">
        <f t="shared" si="45"/>
        <v>0.24</v>
      </c>
      <c r="Z49" s="215">
        <f t="shared" si="45"/>
        <v>0.24</v>
      </c>
      <c r="AA49" s="250">
        <f t="shared" si="46"/>
        <v>0.72</v>
      </c>
      <c r="AB49" s="248">
        <f t="shared" si="10"/>
        <v>2.8479359999999998</v>
      </c>
    </row>
    <row r="50" spans="1:28" s="50" customFormat="1" ht="19.5" hidden="1" customHeight="1" x14ac:dyDescent="0.2">
      <c r="A50" s="59"/>
      <c r="B50" s="51"/>
      <c r="C50" s="76" t="s">
        <v>122</v>
      </c>
      <c r="D50" s="63">
        <v>0.15</v>
      </c>
      <c r="E50" s="96">
        <f t="shared" si="47"/>
        <v>0.17392950000000001</v>
      </c>
      <c r="F50" s="96">
        <f t="shared" si="47"/>
        <v>0.48267599999999994</v>
      </c>
      <c r="G50" s="96">
        <f t="shared" si="40"/>
        <v>0.18879075000000003</v>
      </c>
      <c r="H50" s="96">
        <f t="shared" si="40"/>
        <v>0.2288115</v>
      </c>
      <c r="I50" s="96">
        <f t="shared" si="40"/>
        <v>0.29898449999999999</v>
      </c>
      <c r="J50" s="96">
        <f t="shared" si="41"/>
        <v>0.71658675000000005</v>
      </c>
      <c r="K50" s="96">
        <f t="shared" si="40"/>
        <v>2.3774566499999996</v>
      </c>
      <c r="L50" s="217">
        <f t="shared" si="40"/>
        <v>0.24210224999999999</v>
      </c>
      <c r="M50" s="217">
        <f t="shared" si="40"/>
        <v>0.32586299999999996</v>
      </c>
      <c r="N50" s="247">
        <f t="shared" si="40"/>
        <v>0.31113449999999998</v>
      </c>
      <c r="O50" s="247">
        <f t="shared" si="42"/>
        <v>0.87909974999999996</v>
      </c>
      <c r="P50" s="215">
        <f t="shared" si="40"/>
        <v>0.25236900000000001</v>
      </c>
      <c r="Q50" s="215">
        <f t="shared" si="40"/>
        <v>0.19264274999999997</v>
      </c>
      <c r="R50" s="215">
        <f t="shared" si="40"/>
        <v>0.16105274999999999</v>
      </c>
      <c r="S50" s="215">
        <f t="shared" si="43"/>
        <v>0.60606450000000001</v>
      </c>
      <c r="T50" s="215">
        <f t="shared" si="40"/>
        <v>0.16277174999999999</v>
      </c>
      <c r="U50" s="215">
        <f t="shared" si="40"/>
        <v>0.24</v>
      </c>
      <c r="V50" s="215">
        <f t="shared" si="40"/>
        <v>0.24</v>
      </c>
      <c r="W50" s="215">
        <f t="shared" si="44"/>
        <v>0.64277174999999998</v>
      </c>
      <c r="X50" s="215">
        <f t="shared" si="45"/>
        <v>0.24</v>
      </c>
      <c r="Y50" s="215">
        <f t="shared" si="45"/>
        <v>0.24</v>
      </c>
      <c r="Z50" s="215">
        <f t="shared" si="45"/>
        <v>0.24</v>
      </c>
      <c r="AA50" s="250">
        <f t="shared" si="46"/>
        <v>0.72</v>
      </c>
      <c r="AB50" s="248">
        <f t="shared" si="10"/>
        <v>2.8479359999999998</v>
      </c>
    </row>
    <row r="51" spans="1:28" s="50" customFormat="1" ht="19.5" hidden="1" customHeight="1" x14ac:dyDescent="0.2">
      <c r="A51" s="59"/>
      <c r="B51" s="51"/>
      <c r="C51" s="76" t="s">
        <v>125</v>
      </c>
      <c r="D51" s="63">
        <v>0.1</v>
      </c>
      <c r="E51" s="96">
        <f t="shared" si="47"/>
        <v>0.11595300000000003</v>
      </c>
      <c r="F51" s="96">
        <f t="shared" si="47"/>
        <v>0.32178400000000001</v>
      </c>
      <c r="G51" s="96">
        <f t="shared" si="40"/>
        <v>0.12586050000000001</v>
      </c>
      <c r="H51" s="96">
        <f t="shared" si="40"/>
        <v>0.15254100000000004</v>
      </c>
      <c r="I51" s="96">
        <f t="shared" si="40"/>
        <v>0.19932300000000003</v>
      </c>
      <c r="J51" s="96">
        <f t="shared" si="41"/>
        <v>0.47772450000000011</v>
      </c>
      <c r="K51" s="96">
        <f t="shared" si="40"/>
        <v>1.5849711</v>
      </c>
      <c r="L51" s="217">
        <f t="shared" si="40"/>
        <v>0.1614015</v>
      </c>
      <c r="M51" s="217">
        <f t="shared" si="40"/>
        <v>0.21724199999999999</v>
      </c>
      <c r="N51" s="247">
        <f t="shared" si="40"/>
        <v>0.20742300000000002</v>
      </c>
      <c r="O51" s="247">
        <f t="shared" si="42"/>
        <v>0.58606650000000005</v>
      </c>
      <c r="P51" s="215">
        <f t="shared" si="40"/>
        <v>0.16824600000000001</v>
      </c>
      <c r="Q51" s="215">
        <f t="shared" si="40"/>
        <v>0.1284285</v>
      </c>
      <c r="R51" s="215">
        <f t="shared" si="40"/>
        <v>0.10736850000000001</v>
      </c>
      <c r="S51" s="215">
        <f t="shared" si="43"/>
        <v>0.40404300000000004</v>
      </c>
      <c r="T51" s="215">
        <f t="shared" si="40"/>
        <v>0.10851450000000001</v>
      </c>
      <c r="U51" s="215">
        <f t="shared" si="40"/>
        <v>0.16000000000000003</v>
      </c>
      <c r="V51" s="215">
        <f t="shared" si="40"/>
        <v>0.16000000000000003</v>
      </c>
      <c r="W51" s="215">
        <f t="shared" si="44"/>
        <v>0.42851450000000008</v>
      </c>
      <c r="X51" s="215">
        <f t="shared" si="45"/>
        <v>0.16000000000000003</v>
      </c>
      <c r="Y51" s="215">
        <f t="shared" si="45"/>
        <v>0.16000000000000003</v>
      </c>
      <c r="Z51" s="215">
        <f t="shared" si="45"/>
        <v>0.16000000000000003</v>
      </c>
      <c r="AA51" s="250">
        <f t="shared" si="46"/>
        <v>0.48000000000000009</v>
      </c>
      <c r="AB51" s="248">
        <f t="shared" si="10"/>
        <v>1.8986240000000001</v>
      </c>
    </row>
    <row r="52" spans="1:28" s="50" customFormat="1" ht="19.5" hidden="1" customHeight="1" x14ac:dyDescent="0.2">
      <c r="A52" s="59"/>
      <c r="B52" s="51"/>
      <c r="C52" s="76" t="s">
        <v>126</v>
      </c>
      <c r="D52" s="63">
        <v>0.05</v>
      </c>
      <c r="E52" s="96">
        <f t="shared" si="47"/>
        <v>5.7976500000000014E-2</v>
      </c>
      <c r="F52" s="96">
        <f t="shared" si="47"/>
        <v>0.16089200000000001</v>
      </c>
      <c r="G52" s="96">
        <f t="shared" si="40"/>
        <v>6.2930250000000007E-2</v>
      </c>
      <c r="H52" s="96">
        <f t="shared" si="40"/>
        <v>7.6270500000000019E-2</v>
      </c>
      <c r="I52" s="96">
        <f t="shared" si="40"/>
        <v>9.9661500000000014E-2</v>
      </c>
      <c r="J52" s="96">
        <f t="shared" si="41"/>
        <v>0.23886225000000005</v>
      </c>
      <c r="K52" s="96">
        <f t="shared" si="40"/>
        <v>0.79248554999999998</v>
      </c>
      <c r="L52" s="217">
        <f t="shared" si="40"/>
        <v>8.0700750000000002E-2</v>
      </c>
      <c r="M52" s="217">
        <f t="shared" si="40"/>
        <v>0.108621</v>
      </c>
      <c r="N52" s="247">
        <f t="shared" si="40"/>
        <v>0.10371150000000001</v>
      </c>
      <c r="O52" s="247">
        <f t="shared" si="42"/>
        <v>0.29303325000000002</v>
      </c>
      <c r="P52" s="215">
        <f t="shared" si="40"/>
        <v>8.4123000000000003E-2</v>
      </c>
      <c r="Q52" s="215">
        <f t="shared" si="40"/>
        <v>6.421425E-2</v>
      </c>
      <c r="R52" s="215">
        <f t="shared" si="40"/>
        <v>5.3684250000000003E-2</v>
      </c>
      <c r="S52" s="215">
        <f t="shared" si="43"/>
        <v>0.20202150000000002</v>
      </c>
      <c r="T52" s="215">
        <f t="shared" si="40"/>
        <v>5.4257250000000007E-2</v>
      </c>
      <c r="U52" s="215">
        <f t="shared" si="40"/>
        <v>8.0000000000000016E-2</v>
      </c>
      <c r="V52" s="215">
        <f t="shared" si="40"/>
        <v>8.0000000000000016E-2</v>
      </c>
      <c r="W52" s="215">
        <f t="shared" si="44"/>
        <v>0.21425725000000004</v>
      </c>
      <c r="X52" s="215">
        <f t="shared" si="45"/>
        <v>8.0000000000000016E-2</v>
      </c>
      <c r="Y52" s="215">
        <f t="shared" si="45"/>
        <v>8.0000000000000016E-2</v>
      </c>
      <c r="Z52" s="215">
        <f t="shared" si="45"/>
        <v>8.0000000000000016E-2</v>
      </c>
      <c r="AA52" s="250">
        <f t="shared" si="46"/>
        <v>0.24000000000000005</v>
      </c>
      <c r="AB52" s="248">
        <f t="shared" si="10"/>
        <v>0.94931200000000004</v>
      </c>
    </row>
    <row r="53" spans="1:28" s="50" customFormat="1" ht="19.5" hidden="1" customHeight="1" x14ac:dyDescent="0.2">
      <c r="A53" s="59"/>
      <c r="B53" s="51"/>
      <c r="C53" s="76" t="s">
        <v>127</v>
      </c>
      <c r="D53" s="63">
        <v>0.05</v>
      </c>
      <c r="E53" s="96">
        <f t="shared" si="47"/>
        <v>5.7976500000000014E-2</v>
      </c>
      <c r="F53" s="96">
        <f t="shared" si="47"/>
        <v>0.16089200000000001</v>
      </c>
      <c r="G53" s="96">
        <f t="shared" si="40"/>
        <v>6.2930250000000007E-2</v>
      </c>
      <c r="H53" s="96">
        <f t="shared" si="40"/>
        <v>7.6270500000000019E-2</v>
      </c>
      <c r="I53" s="96">
        <f t="shared" si="40"/>
        <v>9.9661500000000014E-2</v>
      </c>
      <c r="J53" s="96">
        <f t="shared" si="41"/>
        <v>0.23886225000000005</v>
      </c>
      <c r="K53" s="96">
        <f t="shared" si="40"/>
        <v>0.79248554999999998</v>
      </c>
      <c r="L53" s="217">
        <f t="shared" si="40"/>
        <v>8.0700750000000002E-2</v>
      </c>
      <c r="M53" s="217">
        <f t="shared" si="40"/>
        <v>0.108621</v>
      </c>
      <c r="N53" s="247">
        <f t="shared" si="40"/>
        <v>0.10371150000000001</v>
      </c>
      <c r="O53" s="247">
        <f t="shared" si="42"/>
        <v>0.29303325000000002</v>
      </c>
      <c r="P53" s="215">
        <f t="shared" si="40"/>
        <v>8.4123000000000003E-2</v>
      </c>
      <c r="Q53" s="215">
        <f t="shared" si="40"/>
        <v>6.421425E-2</v>
      </c>
      <c r="R53" s="215">
        <f t="shared" si="40"/>
        <v>5.3684250000000003E-2</v>
      </c>
      <c r="S53" s="215">
        <f t="shared" si="43"/>
        <v>0.20202150000000002</v>
      </c>
      <c r="T53" s="215">
        <f t="shared" si="40"/>
        <v>5.4257250000000007E-2</v>
      </c>
      <c r="U53" s="215">
        <f t="shared" si="40"/>
        <v>8.0000000000000016E-2</v>
      </c>
      <c r="V53" s="215">
        <f t="shared" si="40"/>
        <v>8.0000000000000016E-2</v>
      </c>
      <c r="W53" s="215">
        <f t="shared" si="44"/>
        <v>0.21425725000000004</v>
      </c>
      <c r="X53" s="215">
        <f t="shared" si="45"/>
        <v>8.0000000000000016E-2</v>
      </c>
      <c r="Y53" s="215">
        <f t="shared" si="45"/>
        <v>8.0000000000000016E-2</v>
      </c>
      <c r="Z53" s="215">
        <f t="shared" si="45"/>
        <v>8.0000000000000016E-2</v>
      </c>
      <c r="AA53" s="250">
        <f t="shared" si="46"/>
        <v>0.24000000000000005</v>
      </c>
      <c r="AB53" s="248">
        <f t="shared" si="10"/>
        <v>0.94931200000000004</v>
      </c>
    </row>
    <row r="54" spans="1:28" s="62" customFormat="1" ht="19.5" customHeight="1" x14ac:dyDescent="0.2">
      <c r="A54" s="424">
        <v>6</v>
      </c>
      <c r="B54" s="425" t="s">
        <v>41</v>
      </c>
      <c r="C54" s="426" t="s">
        <v>42</v>
      </c>
      <c r="D54" s="102">
        <f>SUM(D55:D63)</f>
        <v>1.0000000000000002</v>
      </c>
      <c r="E54" s="447">
        <f>'1.Danh muc CPHC'!HH13</f>
        <v>0.51800000000000002</v>
      </c>
      <c r="F54" s="97">
        <f>'1.Danh muc CPHC'!HI13</f>
        <v>1.8260000000000005</v>
      </c>
      <c r="G54" s="97">
        <f>'1.Danh muc CPHC'!HJ13</f>
        <v>0.6</v>
      </c>
      <c r="H54" s="97">
        <f>'1.Danh muc CPHC'!HK13</f>
        <v>0.89057400000000009</v>
      </c>
      <c r="I54" s="97">
        <f>'1.Danh muc CPHC'!HL13</f>
        <v>0.56220700000000012</v>
      </c>
      <c r="J54" s="97">
        <f>'1.Danh muc CPHC'!HM13</f>
        <v>2.052781</v>
      </c>
      <c r="K54" s="97">
        <f>'1.Danh muc CPHC'!HN13</f>
        <v>7.4307809999999996</v>
      </c>
      <c r="L54" s="97">
        <v>0.55200000000000005</v>
      </c>
      <c r="M54" s="97">
        <v>0.432</v>
      </c>
      <c r="N54" s="97">
        <v>0.72</v>
      </c>
      <c r="O54" s="214">
        <f>SUM(L54:N54)</f>
        <v>1.704</v>
      </c>
      <c r="P54" s="97">
        <v>0.754</v>
      </c>
      <c r="Q54" s="97">
        <v>0.85799999999999998</v>
      </c>
      <c r="R54" s="97">
        <v>0.79300000000000004</v>
      </c>
      <c r="S54" s="214">
        <f>SUM(P54:R54)</f>
        <v>2.4050000000000002</v>
      </c>
      <c r="T54" s="97">
        <v>0.82499999999999996</v>
      </c>
      <c r="U54" s="214">
        <v>0.6</v>
      </c>
      <c r="V54" s="214">
        <v>0.6</v>
      </c>
      <c r="W54" s="214">
        <f>SUM(T54:V54)</f>
        <v>2.0249999999999999</v>
      </c>
      <c r="X54" s="214">
        <v>0.6</v>
      </c>
      <c r="Y54" s="214">
        <v>0.6</v>
      </c>
      <c r="Z54" s="214">
        <v>0.6</v>
      </c>
      <c r="AA54" s="214">
        <f>SUM(X54:Z54)</f>
        <v>1.7999999999999998</v>
      </c>
      <c r="AB54" s="214">
        <f t="shared" si="10"/>
        <v>7.9340000000000002</v>
      </c>
    </row>
    <row r="55" spans="1:28" s="50" customFormat="1" ht="19.5" hidden="1" customHeight="1" x14ac:dyDescent="0.2">
      <c r="A55" s="59"/>
      <c r="B55" s="51"/>
      <c r="C55" s="76" t="s">
        <v>113</v>
      </c>
      <c r="D55" s="63">
        <v>0.14000000000000001</v>
      </c>
      <c r="E55" s="96">
        <f t="shared" ref="E55:T63" si="48">E$54*$D55</f>
        <v>7.2520000000000015E-2</v>
      </c>
      <c r="F55" s="96">
        <f t="shared" si="48"/>
        <v>0.25564000000000009</v>
      </c>
      <c r="G55" s="96">
        <f t="shared" si="48"/>
        <v>8.4000000000000005E-2</v>
      </c>
      <c r="H55" s="96">
        <f t="shared" si="48"/>
        <v>0.12468036000000002</v>
      </c>
      <c r="I55" s="96">
        <f t="shared" si="48"/>
        <v>7.8708980000000026E-2</v>
      </c>
      <c r="J55" s="96">
        <f t="shared" si="41"/>
        <v>0.28738934000000005</v>
      </c>
      <c r="K55" s="96">
        <f t="shared" si="48"/>
        <v>1.0403093400000001</v>
      </c>
      <c r="L55" s="217">
        <f t="shared" si="48"/>
        <v>7.7280000000000015E-2</v>
      </c>
      <c r="M55" s="217">
        <f t="shared" si="48"/>
        <v>6.0480000000000006E-2</v>
      </c>
      <c r="N55" s="217">
        <f t="shared" si="48"/>
        <v>0.1008</v>
      </c>
      <c r="O55" s="217">
        <f t="shared" ref="O55:O63" si="49">SUM(L55:N55)</f>
        <v>0.23856000000000002</v>
      </c>
      <c r="P55" s="215">
        <f t="shared" si="48"/>
        <v>0.10556000000000001</v>
      </c>
      <c r="Q55" s="215">
        <f t="shared" si="48"/>
        <v>0.12012</v>
      </c>
      <c r="R55" s="215">
        <f t="shared" si="48"/>
        <v>0.11102000000000002</v>
      </c>
      <c r="S55" s="215">
        <f t="shared" ref="S55:S63" si="50">SUM(P55:R55)</f>
        <v>0.33670000000000005</v>
      </c>
      <c r="T55" s="215">
        <f t="shared" si="48"/>
        <v>0.11550000000000001</v>
      </c>
      <c r="U55" s="215">
        <f t="shared" ref="T55:V63" si="51">U$54*$D55</f>
        <v>8.4000000000000005E-2</v>
      </c>
      <c r="V55" s="215">
        <f t="shared" si="51"/>
        <v>8.4000000000000005E-2</v>
      </c>
      <c r="W55" s="215">
        <f t="shared" ref="W55:W63" si="52">SUM(T55:V55)</f>
        <v>0.28350000000000003</v>
      </c>
      <c r="X55" s="215">
        <f t="shared" ref="X55:Z63" si="53">X$54*$D55</f>
        <v>8.4000000000000005E-2</v>
      </c>
      <c r="Y55" s="215">
        <f t="shared" si="53"/>
        <v>8.4000000000000005E-2</v>
      </c>
      <c r="Z55" s="215">
        <f t="shared" si="53"/>
        <v>8.4000000000000005E-2</v>
      </c>
      <c r="AA55" s="250">
        <f t="shared" ref="AA55:AA63" si="54">SUM(X55:Z55)</f>
        <v>0.252</v>
      </c>
      <c r="AB55" s="248">
        <f t="shared" si="10"/>
        <v>1.1107600000000002</v>
      </c>
    </row>
    <row r="56" spans="1:28" s="50" customFormat="1" ht="19.5" hidden="1" customHeight="1" x14ac:dyDescent="0.2">
      <c r="A56" s="59"/>
      <c r="B56" s="51"/>
      <c r="C56" s="76" t="s">
        <v>114</v>
      </c>
      <c r="D56" s="63">
        <v>0.14000000000000001</v>
      </c>
      <c r="E56" s="96">
        <f t="shared" si="48"/>
        <v>7.2520000000000015E-2</v>
      </c>
      <c r="F56" s="96">
        <f t="shared" si="48"/>
        <v>0.25564000000000009</v>
      </c>
      <c r="G56" s="96">
        <f t="shared" si="48"/>
        <v>8.4000000000000005E-2</v>
      </c>
      <c r="H56" s="96">
        <f t="shared" si="48"/>
        <v>0.12468036000000002</v>
      </c>
      <c r="I56" s="96">
        <f t="shared" si="48"/>
        <v>7.8708980000000026E-2</v>
      </c>
      <c r="J56" s="96">
        <f t="shared" si="41"/>
        <v>0.28738934000000005</v>
      </c>
      <c r="K56" s="96">
        <f t="shared" si="48"/>
        <v>1.0403093400000001</v>
      </c>
      <c r="L56" s="217">
        <f t="shared" si="48"/>
        <v>7.7280000000000015E-2</v>
      </c>
      <c r="M56" s="217">
        <f t="shared" si="48"/>
        <v>6.0480000000000006E-2</v>
      </c>
      <c r="N56" s="217">
        <f t="shared" si="48"/>
        <v>0.1008</v>
      </c>
      <c r="O56" s="217">
        <f t="shared" si="49"/>
        <v>0.23856000000000002</v>
      </c>
      <c r="P56" s="215">
        <f t="shared" si="48"/>
        <v>0.10556000000000001</v>
      </c>
      <c r="Q56" s="215">
        <f t="shared" si="48"/>
        <v>0.12012</v>
      </c>
      <c r="R56" s="215">
        <f t="shared" si="48"/>
        <v>0.11102000000000002</v>
      </c>
      <c r="S56" s="215">
        <f t="shared" si="50"/>
        <v>0.33670000000000005</v>
      </c>
      <c r="T56" s="215">
        <f t="shared" si="51"/>
        <v>0.11550000000000001</v>
      </c>
      <c r="U56" s="215">
        <f t="shared" si="51"/>
        <v>8.4000000000000005E-2</v>
      </c>
      <c r="V56" s="215">
        <f t="shared" si="51"/>
        <v>8.4000000000000005E-2</v>
      </c>
      <c r="W56" s="215">
        <f t="shared" si="52"/>
        <v>0.28350000000000003</v>
      </c>
      <c r="X56" s="215">
        <f t="shared" si="53"/>
        <v>8.4000000000000005E-2</v>
      </c>
      <c r="Y56" s="215">
        <f t="shared" si="53"/>
        <v>8.4000000000000005E-2</v>
      </c>
      <c r="Z56" s="215">
        <f t="shared" si="53"/>
        <v>8.4000000000000005E-2</v>
      </c>
      <c r="AA56" s="250">
        <f t="shared" si="54"/>
        <v>0.252</v>
      </c>
      <c r="AB56" s="248">
        <f t="shared" si="10"/>
        <v>1.1107600000000002</v>
      </c>
    </row>
    <row r="57" spans="1:28" s="50" customFormat="1" ht="19.5" hidden="1" customHeight="1" x14ac:dyDescent="0.2">
      <c r="A57" s="59"/>
      <c r="B57" s="51"/>
      <c r="C57" s="76" t="s">
        <v>117</v>
      </c>
      <c r="D57" s="63">
        <v>0.1</v>
      </c>
      <c r="E57" s="96">
        <f t="shared" si="48"/>
        <v>5.1800000000000006E-2</v>
      </c>
      <c r="F57" s="96">
        <f t="shared" si="48"/>
        <v>0.18260000000000007</v>
      </c>
      <c r="G57" s="96">
        <f t="shared" si="48"/>
        <v>0.06</v>
      </c>
      <c r="H57" s="96">
        <f t="shared" si="48"/>
        <v>8.9057400000000009E-2</v>
      </c>
      <c r="I57" s="96">
        <f t="shared" si="48"/>
        <v>5.6220700000000012E-2</v>
      </c>
      <c r="J57" s="96">
        <f t="shared" si="41"/>
        <v>0.20527810000000002</v>
      </c>
      <c r="K57" s="96">
        <f t="shared" si="48"/>
        <v>0.74307809999999996</v>
      </c>
      <c r="L57" s="217">
        <f t="shared" si="48"/>
        <v>5.5200000000000006E-2</v>
      </c>
      <c r="M57" s="217">
        <f t="shared" si="48"/>
        <v>4.3200000000000002E-2</v>
      </c>
      <c r="N57" s="217">
        <f t="shared" si="48"/>
        <v>7.1999999999999995E-2</v>
      </c>
      <c r="O57" s="217">
        <f t="shared" si="49"/>
        <v>0.1704</v>
      </c>
      <c r="P57" s="215">
        <f t="shared" si="48"/>
        <v>7.5400000000000009E-2</v>
      </c>
      <c r="Q57" s="215">
        <f t="shared" si="48"/>
        <v>8.5800000000000001E-2</v>
      </c>
      <c r="R57" s="215">
        <f t="shared" si="48"/>
        <v>7.9300000000000009E-2</v>
      </c>
      <c r="S57" s="215">
        <f t="shared" si="50"/>
        <v>0.24050000000000002</v>
      </c>
      <c r="T57" s="215">
        <f t="shared" si="51"/>
        <v>8.2500000000000004E-2</v>
      </c>
      <c r="U57" s="215">
        <f t="shared" si="51"/>
        <v>0.06</v>
      </c>
      <c r="V57" s="215">
        <f t="shared" si="51"/>
        <v>0.06</v>
      </c>
      <c r="W57" s="215">
        <f t="shared" si="52"/>
        <v>0.20250000000000001</v>
      </c>
      <c r="X57" s="215">
        <f t="shared" si="53"/>
        <v>0.06</v>
      </c>
      <c r="Y57" s="215">
        <f t="shared" si="53"/>
        <v>0.06</v>
      </c>
      <c r="Z57" s="215">
        <f t="shared" si="53"/>
        <v>0.06</v>
      </c>
      <c r="AA57" s="250">
        <f t="shared" si="54"/>
        <v>0.18</v>
      </c>
      <c r="AB57" s="248">
        <f t="shared" si="10"/>
        <v>0.79339999999999999</v>
      </c>
    </row>
    <row r="58" spans="1:28" s="50" customFormat="1" ht="19.5" hidden="1" customHeight="1" x14ac:dyDescent="0.2">
      <c r="A58" s="59"/>
      <c r="B58" s="51"/>
      <c r="C58" s="76" t="s">
        <v>118</v>
      </c>
      <c r="D58" s="63">
        <v>0.1</v>
      </c>
      <c r="E58" s="96">
        <f t="shared" si="48"/>
        <v>5.1800000000000006E-2</v>
      </c>
      <c r="F58" s="96">
        <f t="shared" si="48"/>
        <v>0.18260000000000007</v>
      </c>
      <c r="G58" s="96">
        <f t="shared" si="48"/>
        <v>0.06</v>
      </c>
      <c r="H58" s="96">
        <f t="shared" si="48"/>
        <v>8.9057400000000009E-2</v>
      </c>
      <c r="I58" s="96">
        <f t="shared" si="48"/>
        <v>5.6220700000000012E-2</v>
      </c>
      <c r="J58" s="96">
        <f t="shared" si="41"/>
        <v>0.20527810000000002</v>
      </c>
      <c r="K58" s="96">
        <f t="shared" si="48"/>
        <v>0.74307809999999996</v>
      </c>
      <c r="L58" s="217">
        <f t="shared" si="48"/>
        <v>5.5200000000000006E-2</v>
      </c>
      <c r="M58" s="217">
        <f t="shared" si="48"/>
        <v>4.3200000000000002E-2</v>
      </c>
      <c r="N58" s="217">
        <f t="shared" si="48"/>
        <v>7.1999999999999995E-2</v>
      </c>
      <c r="O58" s="217">
        <f t="shared" si="49"/>
        <v>0.1704</v>
      </c>
      <c r="P58" s="215">
        <f t="shared" si="48"/>
        <v>7.5400000000000009E-2</v>
      </c>
      <c r="Q58" s="215">
        <f t="shared" si="48"/>
        <v>8.5800000000000001E-2</v>
      </c>
      <c r="R58" s="215">
        <f t="shared" si="48"/>
        <v>7.9300000000000009E-2</v>
      </c>
      <c r="S58" s="215">
        <f t="shared" si="50"/>
        <v>0.24050000000000002</v>
      </c>
      <c r="T58" s="215">
        <f t="shared" si="51"/>
        <v>8.2500000000000004E-2</v>
      </c>
      <c r="U58" s="215">
        <f t="shared" si="51"/>
        <v>0.06</v>
      </c>
      <c r="V58" s="215">
        <f t="shared" si="51"/>
        <v>0.06</v>
      </c>
      <c r="W58" s="215">
        <f t="shared" si="52"/>
        <v>0.20250000000000001</v>
      </c>
      <c r="X58" s="215">
        <f t="shared" si="53"/>
        <v>0.06</v>
      </c>
      <c r="Y58" s="215">
        <f t="shared" si="53"/>
        <v>0.06</v>
      </c>
      <c r="Z58" s="215">
        <f t="shared" si="53"/>
        <v>0.06</v>
      </c>
      <c r="AA58" s="250">
        <f t="shared" si="54"/>
        <v>0.18</v>
      </c>
      <c r="AB58" s="248">
        <f t="shared" si="10"/>
        <v>0.79339999999999999</v>
      </c>
    </row>
    <row r="59" spans="1:28" s="50" customFormat="1" ht="19.5" hidden="1" customHeight="1" x14ac:dyDescent="0.2">
      <c r="A59" s="59"/>
      <c r="B59" s="51"/>
      <c r="C59" s="76" t="s">
        <v>121</v>
      </c>
      <c r="D59" s="63">
        <v>0.16</v>
      </c>
      <c r="E59" s="96">
        <f t="shared" si="48"/>
        <v>8.2880000000000009E-2</v>
      </c>
      <c r="F59" s="96">
        <f t="shared" si="48"/>
        <v>0.29216000000000009</v>
      </c>
      <c r="G59" s="96">
        <f t="shared" si="48"/>
        <v>9.6000000000000002E-2</v>
      </c>
      <c r="H59" s="96">
        <f t="shared" si="48"/>
        <v>0.14249184000000001</v>
      </c>
      <c r="I59" s="96">
        <f t="shared" si="48"/>
        <v>8.9953120000000025E-2</v>
      </c>
      <c r="J59" s="96">
        <f t="shared" si="41"/>
        <v>0.32844496000000001</v>
      </c>
      <c r="K59" s="96">
        <f t="shared" si="48"/>
        <v>1.18892496</v>
      </c>
      <c r="L59" s="217">
        <f t="shared" si="48"/>
        <v>8.832000000000001E-2</v>
      </c>
      <c r="M59" s="217">
        <f t="shared" si="48"/>
        <v>6.9120000000000001E-2</v>
      </c>
      <c r="N59" s="217">
        <f t="shared" si="48"/>
        <v>0.1152</v>
      </c>
      <c r="O59" s="217">
        <f t="shared" si="49"/>
        <v>0.27263999999999999</v>
      </c>
      <c r="P59" s="215">
        <f t="shared" si="48"/>
        <v>0.12064</v>
      </c>
      <c r="Q59" s="215">
        <f t="shared" si="48"/>
        <v>0.13728000000000001</v>
      </c>
      <c r="R59" s="215">
        <f t="shared" si="48"/>
        <v>0.12688000000000002</v>
      </c>
      <c r="S59" s="215">
        <f t="shared" si="50"/>
        <v>0.38480000000000003</v>
      </c>
      <c r="T59" s="215">
        <f t="shared" si="51"/>
        <v>0.13200000000000001</v>
      </c>
      <c r="U59" s="215">
        <f t="shared" si="51"/>
        <v>9.6000000000000002E-2</v>
      </c>
      <c r="V59" s="215">
        <f t="shared" si="51"/>
        <v>9.6000000000000002E-2</v>
      </c>
      <c r="W59" s="215">
        <f t="shared" si="52"/>
        <v>0.32400000000000001</v>
      </c>
      <c r="X59" s="215">
        <f t="shared" si="53"/>
        <v>9.6000000000000002E-2</v>
      </c>
      <c r="Y59" s="215">
        <f t="shared" si="53"/>
        <v>9.6000000000000002E-2</v>
      </c>
      <c r="Z59" s="215">
        <f t="shared" si="53"/>
        <v>9.6000000000000002E-2</v>
      </c>
      <c r="AA59" s="250">
        <f t="shared" si="54"/>
        <v>0.28800000000000003</v>
      </c>
      <c r="AB59" s="248">
        <f t="shared" si="10"/>
        <v>1.2694400000000001</v>
      </c>
    </row>
    <row r="60" spans="1:28" s="50" customFormat="1" ht="19.5" hidden="1" customHeight="1" x14ac:dyDescent="0.2">
      <c r="A60" s="59"/>
      <c r="B60" s="51"/>
      <c r="C60" s="76" t="s">
        <v>122</v>
      </c>
      <c r="D60" s="63">
        <v>0.16</v>
      </c>
      <c r="E60" s="96">
        <f t="shared" si="48"/>
        <v>8.2880000000000009E-2</v>
      </c>
      <c r="F60" s="96">
        <f t="shared" si="48"/>
        <v>0.29216000000000009</v>
      </c>
      <c r="G60" s="96">
        <f t="shared" si="48"/>
        <v>9.6000000000000002E-2</v>
      </c>
      <c r="H60" s="96">
        <f t="shared" si="48"/>
        <v>0.14249184000000001</v>
      </c>
      <c r="I60" s="96">
        <f t="shared" si="48"/>
        <v>8.9953120000000025E-2</v>
      </c>
      <c r="J60" s="96">
        <f t="shared" si="41"/>
        <v>0.32844496000000001</v>
      </c>
      <c r="K60" s="96">
        <f t="shared" si="48"/>
        <v>1.18892496</v>
      </c>
      <c r="L60" s="217">
        <f t="shared" si="48"/>
        <v>8.832000000000001E-2</v>
      </c>
      <c r="M60" s="217">
        <f t="shared" si="48"/>
        <v>6.9120000000000001E-2</v>
      </c>
      <c r="N60" s="217">
        <f t="shared" si="48"/>
        <v>0.1152</v>
      </c>
      <c r="O60" s="217">
        <f t="shared" si="49"/>
        <v>0.27263999999999999</v>
      </c>
      <c r="P60" s="215">
        <f t="shared" si="48"/>
        <v>0.12064</v>
      </c>
      <c r="Q60" s="215">
        <f t="shared" si="48"/>
        <v>0.13728000000000001</v>
      </c>
      <c r="R60" s="215">
        <f t="shared" si="48"/>
        <v>0.12688000000000002</v>
      </c>
      <c r="S60" s="215">
        <f t="shared" si="50"/>
        <v>0.38480000000000003</v>
      </c>
      <c r="T60" s="215">
        <f t="shared" si="51"/>
        <v>0.13200000000000001</v>
      </c>
      <c r="U60" s="215">
        <f t="shared" si="51"/>
        <v>9.6000000000000002E-2</v>
      </c>
      <c r="V60" s="215">
        <f t="shared" si="51"/>
        <v>9.6000000000000002E-2</v>
      </c>
      <c r="W60" s="215">
        <f t="shared" si="52"/>
        <v>0.32400000000000001</v>
      </c>
      <c r="X60" s="215">
        <f t="shared" si="53"/>
        <v>9.6000000000000002E-2</v>
      </c>
      <c r="Y60" s="215">
        <f t="shared" si="53"/>
        <v>9.6000000000000002E-2</v>
      </c>
      <c r="Z60" s="215">
        <f t="shared" si="53"/>
        <v>9.6000000000000002E-2</v>
      </c>
      <c r="AA60" s="250">
        <f t="shared" si="54"/>
        <v>0.28800000000000003</v>
      </c>
      <c r="AB60" s="248">
        <f t="shared" si="10"/>
        <v>1.2694400000000001</v>
      </c>
    </row>
    <row r="61" spans="1:28" s="50" customFormat="1" ht="19.5" hidden="1" customHeight="1" x14ac:dyDescent="0.2">
      <c r="A61" s="59"/>
      <c r="B61" s="51"/>
      <c r="C61" s="76" t="s">
        <v>125</v>
      </c>
      <c r="D61" s="63">
        <v>0.06</v>
      </c>
      <c r="E61" s="96">
        <f t="shared" si="48"/>
        <v>3.108E-2</v>
      </c>
      <c r="F61" s="96">
        <f t="shared" si="48"/>
        <v>0.10956000000000003</v>
      </c>
      <c r="G61" s="96">
        <f t="shared" si="48"/>
        <v>3.5999999999999997E-2</v>
      </c>
      <c r="H61" s="96">
        <f t="shared" si="48"/>
        <v>5.3434440000000007E-2</v>
      </c>
      <c r="I61" s="96">
        <f t="shared" si="48"/>
        <v>3.3732420000000006E-2</v>
      </c>
      <c r="J61" s="96">
        <f t="shared" si="41"/>
        <v>0.12316686000000002</v>
      </c>
      <c r="K61" s="96">
        <f t="shared" si="48"/>
        <v>0.44584685999999996</v>
      </c>
      <c r="L61" s="217">
        <f t="shared" si="48"/>
        <v>3.3120000000000004E-2</v>
      </c>
      <c r="M61" s="217">
        <f t="shared" si="48"/>
        <v>2.5919999999999999E-2</v>
      </c>
      <c r="N61" s="217">
        <f t="shared" si="48"/>
        <v>4.3199999999999995E-2</v>
      </c>
      <c r="O61" s="217">
        <f t="shared" si="49"/>
        <v>0.10224</v>
      </c>
      <c r="P61" s="215">
        <f t="shared" si="48"/>
        <v>4.5239999999999995E-2</v>
      </c>
      <c r="Q61" s="215">
        <f t="shared" si="48"/>
        <v>5.1479999999999998E-2</v>
      </c>
      <c r="R61" s="215">
        <f t="shared" si="48"/>
        <v>4.7579999999999997E-2</v>
      </c>
      <c r="S61" s="215">
        <f t="shared" si="50"/>
        <v>0.14429999999999998</v>
      </c>
      <c r="T61" s="215">
        <f t="shared" si="51"/>
        <v>4.9499999999999995E-2</v>
      </c>
      <c r="U61" s="215">
        <f t="shared" si="51"/>
        <v>3.5999999999999997E-2</v>
      </c>
      <c r="V61" s="215">
        <f t="shared" si="51"/>
        <v>3.5999999999999997E-2</v>
      </c>
      <c r="W61" s="215">
        <f t="shared" si="52"/>
        <v>0.1215</v>
      </c>
      <c r="X61" s="215">
        <f t="shared" si="53"/>
        <v>3.5999999999999997E-2</v>
      </c>
      <c r="Y61" s="215">
        <f t="shared" si="53"/>
        <v>3.5999999999999997E-2</v>
      </c>
      <c r="Z61" s="215">
        <f t="shared" si="53"/>
        <v>3.5999999999999997E-2</v>
      </c>
      <c r="AA61" s="250">
        <f t="shared" si="54"/>
        <v>0.10799999999999998</v>
      </c>
      <c r="AB61" s="248">
        <f t="shared" si="10"/>
        <v>0.47603999999999996</v>
      </c>
    </row>
    <row r="62" spans="1:28" s="50" customFormat="1" ht="19.5" hidden="1" customHeight="1" x14ac:dyDescent="0.2">
      <c r="A62" s="59"/>
      <c r="B62" s="51"/>
      <c r="C62" s="76" t="s">
        <v>126</v>
      </c>
      <c r="D62" s="63">
        <v>0.06</v>
      </c>
      <c r="E62" s="96">
        <f t="shared" si="48"/>
        <v>3.108E-2</v>
      </c>
      <c r="F62" s="96">
        <f t="shared" si="48"/>
        <v>0.10956000000000003</v>
      </c>
      <c r="G62" s="96">
        <f t="shared" si="48"/>
        <v>3.5999999999999997E-2</v>
      </c>
      <c r="H62" s="96">
        <f t="shared" si="48"/>
        <v>5.3434440000000007E-2</v>
      </c>
      <c r="I62" s="96">
        <f t="shared" si="48"/>
        <v>3.3732420000000006E-2</v>
      </c>
      <c r="J62" s="96">
        <f t="shared" si="41"/>
        <v>0.12316686000000002</v>
      </c>
      <c r="K62" s="96">
        <f t="shared" si="48"/>
        <v>0.44584685999999996</v>
      </c>
      <c r="L62" s="217">
        <f t="shared" si="48"/>
        <v>3.3120000000000004E-2</v>
      </c>
      <c r="M62" s="217">
        <f t="shared" si="48"/>
        <v>2.5919999999999999E-2</v>
      </c>
      <c r="N62" s="217">
        <f t="shared" si="48"/>
        <v>4.3199999999999995E-2</v>
      </c>
      <c r="O62" s="217">
        <f t="shared" si="49"/>
        <v>0.10224</v>
      </c>
      <c r="P62" s="215">
        <f t="shared" si="48"/>
        <v>4.5239999999999995E-2</v>
      </c>
      <c r="Q62" s="215">
        <f t="shared" si="48"/>
        <v>5.1479999999999998E-2</v>
      </c>
      <c r="R62" s="215">
        <f t="shared" si="48"/>
        <v>4.7579999999999997E-2</v>
      </c>
      <c r="S62" s="215">
        <f t="shared" si="50"/>
        <v>0.14429999999999998</v>
      </c>
      <c r="T62" s="215">
        <f t="shared" si="51"/>
        <v>4.9499999999999995E-2</v>
      </c>
      <c r="U62" s="215">
        <f t="shared" si="51"/>
        <v>3.5999999999999997E-2</v>
      </c>
      <c r="V62" s="215">
        <f t="shared" si="51"/>
        <v>3.5999999999999997E-2</v>
      </c>
      <c r="W62" s="215">
        <f t="shared" si="52"/>
        <v>0.1215</v>
      </c>
      <c r="X62" s="215">
        <f t="shared" si="53"/>
        <v>3.5999999999999997E-2</v>
      </c>
      <c r="Y62" s="215">
        <f t="shared" si="53"/>
        <v>3.5999999999999997E-2</v>
      </c>
      <c r="Z62" s="215">
        <f t="shared" si="53"/>
        <v>3.5999999999999997E-2</v>
      </c>
      <c r="AA62" s="250">
        <f t="shared" si="54"/>
        <v>0.10799999999999998</v>
      </c>
      <c r="AB62" s="248">
        <f t="shared" si="10"/>
        <v>0.47603999999999996</v>
      </c>
    </row>
    <row r="63" spans="1:28" s="50" customFormat="1" ht="19.5" hidden="1" customHeight="1" x14ac:dyDescent="0.2">
      <c r="A63" s="59"/>
      <c r="B63" s="51"/>
      <c r="C63" s="76" t="s">
        <v>127</v>
      </c>
      <c r="D63" s="63">
        <v>0.08</v>
      </c>
      <c r="E63" s="96">
        <f t="shared" si="48"/>
        <v>4.1440000000000005E-2</v>
      </c>
      <c r="F63" s="96">
        <f t="shared" si="48"/>
        <v>0.14608000000000004</v>
      </c>
      <c r="G63" s="96">
        <f t="shared" si="48"/>
        <v>4.8000000000000001E-2</v>
      </c>
      <c r="H63" s="96">
        <f t="shared" si="48"/>
        <v>7.1245920000000004E-2</v>
      </c>
      <c r="I63" s="96">
        <f t="shared" si="48"/>
        <v>4.4976560000000013E-2</v>
      </c>
      <c r="J63" s="96">
        <f t="shared" si="41"/>
        <v>0.16422248</v>
      </c>
      <c r="K63" s="96">
        <f t="shared" si="48"/>
        <v>0.59446248000000002</v>
      </c>
      <c r="L63" s="217">
        <f t="shared" si="48"/>
        <v>4.4160000000000005E-2</v>
      </c>
      <c r="M63" s="217">
        <f t="shared" si="48"/>
        <v>3.456E-2</v>
      </c>
      <c r="N63" s="217">
        <f t="shared" si="48"/>
        <v>5.7599999999999998E-2</v>
      </c>
      <c r="O63" s="217">
        <f t="shared" si="49"/>
        <v>0.13632</v>
      </c>
      <c r="P63" s="215">
        <f t="shared" si="48"/>
        <v>6.0319999999999999E-2</v>
      </c>
      <c r="Q63" s="215">
        <f t="shared" si="48"/>
        <v>6.8640000000000007E-2</v>
      </c>
      <c r="R63" s="215">
        <f t="shared" si="48"/>
        <v>6.344000000000001E-2</v>
      </c>
      <c r="S63" s="215">
        <f t="shared" si="50"/>
        <v>0.19240000000000002</v>
      </c>
      <c r="T63" s="215">
        <f t="shared" si="51"/>
        <v>6.6000000000000003E-2</v>
      </c>
      <c r="U63" s="215">
        <f t="shared" si="51"/>
        <v>4.8000000000000001E-2</v>
      </c>
      <c r="V63" s="215">
        <f t="shared" si="51"/>
        <v>4.8000000000000001E-2</v>
      </c>
      <c r="W63" s="215">
        <f t="shared" si="52"/>
        <v>0.16200000000000001</v>
      </c>
      <c r="X63" s="215">
        <f t="shared" si="53"/>
        <v>4.8000000000000001E-2</v>
      </c>
      <c r="Y63" s="215">
        <f t="shared" si="53"/>
        <v>4.8000000000000001E-2</v>
      </c>
      <c r="Z63" s="215">
        <f t="shared" si="53"/>
        <v>4.8000000000000001E-2</v>
      </c>
      <c r="AA63" s="250">
        <f t="shared" si="54"/>
        <v>0.14400000000000002</v>
      </c>
      <c r="AB63" s="248">
        <f t="shared" si="10"/>
        <v>0.63472000000000006</v>
      </c>
    </row>
    <row r="64" spans="1:28" s="62" customFormat="1" ht="19.5" customHeight="1" x14ac:dyDescent="0.2">
      <c r="A64" s="424">
        <v>7</v>
      </c>
      <c r="B64" s="425" t="s">
        <v>43</v>
      </c>
      <c r="C64" s="426" t="s">
        <v>44</v>
      </c>
      <c r="D64" s="102">
        <f>SUM(D65:D73)</f>
        <v>1.0000000000000002</v>
      </c>
      <c r="E64" s="447">
        <f>'1.Danh muc CPHC'!HH14</f>
        <v>0.61666600000000005</v>
      </c>
      <c r="F64" s="97">
        <f>'1.Danh muc CPHC'!HI14</f>
        <v>9.4631979999999984</v>
      </c>
      <c r="G64" s="97">
        <f>'1.Danh muc CPHC'!HJ14</f>
        <v>1.9508330000000003</v>
      </c>
      <c r="H64" s="97">
        <f>'1.Danh muc CPHC'!HK14</f>
        <v>6.3704329999999993</v>
      </c>
      <c r="I64" s="97">
        <f>'1.Danh muc CPHC'!HL14</f>
        <v>6.1918360000000003</v>
      </c>
      <c r="J64" s="97">
        <f>'1.Danh muc CPHC'!HM14</f>
        <v>14.513102</v>
      </c>
      <c r="K64" s="97">
        <f>'1.Danh muc CPHC'!HN14</f>
        <v>42.456966000000001</v>
      </c>
      <c r="L64" s="97">
        <v>6.0319669999999999</v>
      </c>
      <c r="M64" s="97">
        <v>12.742167</v>
      </c>
      <c r="N64" s="97">
        <v>14.973165</v>
      </c>
      <c r="O64" s="214">
        <f>SUM(L64:N64)</f>
        <v>33.747298999999998</v>
      </c>
      <c r="P64" s="97">
        <v>0.31363600000000003</v>
      </c>
      <c r="Q64" s="97">
        <v>1.1136360000000001</v>
      </c>
      <c r="R64" s="97">
        <v>0.31363600000000003</v>
      </c>
      <c r="S64" s="214">
        <f>SUM(P64:R64)</f>
        <v>1.7409080000000001</v>
      </c>
      <c r="T64" s="97">
        <v>0.31363600000000003</v>
      </c>
      <c r="U64" s="214">
        <v>1</v>
      </c>
      <c r="V64" s="214">
        <v>1</v>
      </c>
      <c r="W64" s="214">
        <f>SUM(T64:V64)</f>
        <v>2.3136359999999998</v>
      </c>
      <c r="X64" s="214">
        <v>1</v>
      </c>
      <c r="Y64" s="214">
        <v>1</v>
      </c>
      <c r="Z64" s="214">
        <v>1</v>
      </c>
      <c r="AA64" s="214">
        <f>SUM(X64:Z64)</f>
        <v>3</v>
      </c>
      <c r="AB64" s="214">
        <f t="shared" si="10"/>
        <v>40.801842999999998</v>
      </c>
    </row>
    <row r="65" spans="1:28" s="50" customFormat="1" ht="19.5" hidden="1" customHeight="1" x14ac:dyDescent="0.2">
      <c r="A65" s="59"/>
      <c r="B65" s="51"/>
      <c r="C65" s="76" t="s">
        <v>113</v>
      </c>
      <c r="D65" s="63">
        <v>0.14000000000000001</v>
      </c>
      <c r="E65" s="96">
        <f t="shared" ref="E65:T73" si="55">E$64*$D65</f>
        <v>8.6333240000000019E-2</v>
      </c>
      <c r="F65" s="96">
        <f t="shared" si="55"/>
        <v>1.32484772</v>
      </c>
      <c r="G65" s="96">
        <f t="shared" si="55"/>
        <v>0.27311662000000009</v>
      </c>
      <c r="H65" s="96">
        <f t="shared" si="55"/>
        <v>0.89186061999999999</v>
      </c>
      <c r="I65" s="96">
        <f t="shared" si="55"/>
        <v>0.86685704000000008</v>
      </c>
      <c r="J65" s="96">
        <f t="shared" si="41"/>
        <v>2.03183428</v>
      </c>
      <c r="K65" s="96">
        <f t="shared" si="55"/>
        <v>5.9439752400000003</v>
      </c>
      <c r="L65" s="217">
        <f t="shared" si="55"/>
        <v>0.84447538000000011</v>
      </c>
      <c r="M65" s="217">
        <f t="shared" si="55"/>
        <v>1.7839033800000001</v>
      </c>
      <c r="N65" s="217">
        <f t="shared" si="55"/>
        <v>2.0962431000000001</v>
      </c>
      <c r="O65" s="217">
        <f t="shared" ref="O65:O73" si="56">SUM(L65:N65)</f>
        <v>4.724621860000001</v>
      </c>
      <c r="P65" s="215">
        <f t="shared" si="55"/>
        <v>4.390904000000001E-2</v>
      </c>
      <c r="Q65" s="215">
        <f t="shared" si="55"/>
        <v>0.15590904000000003</v>
      </c>
      <c r="R65" s="215">
        <f t="shared" si="55"/>
        <v>4.390904000000001E-2</v>
      </c>
      <c r="S65" s="215">
        <f t="shared" ref="S65:S73" si="57">SUM(P65:R65)</f>
        <v>0.24372712000000005</v>
      </c>
      <c r="T65" s="215">
        <f t="shared" si="55"/>
        <v>4.390904000000001E-2</v>
      </c>
      <c r="U65" s="215">
        <f t="shared" ref="T65:V73" si="58">U$64*$D65</f>
        <v>0.14000000000000001</v>
      </c>
      <c r="V65" s="215">
        <f t="shared" si="58"/>
        <v>0.14000000000000001</v>
      </c>
      <c r="W65" s="215">
        <f t="shared" ref="W65:W73" si="59">SUM(T65:V65)</f>
        <v>0.32390904000000004</v>
      </c>
      <c r="X65" s="215">
        <f t="shared" ref="X65:Z73" si="60">X$64*$D65</f>
        <v>0.14000000000000001</v>
      </c>
      <c r="Y65" s="215">
        <f t="shared" si="60"/>
        <v>0.14000000000000001</v>
      </c>
      <c r="Z65" s="215">
        <f t="shared" si="60"/>
        <v>0.14000000000000001</v>
      </c>
      <c r="AA65" s="250">
        <f t="shared" ref="AA65:AA73" si="61">SUM(X65:Z65)</f>
        <v>0.42000000000000004</v>
      </c>
      <c r="AB65" s="248">
        <f t="shared" si="10"/>
        <v>5.712258020000001</v>
      </c>
    </row>
    <row r="66" spans="1:28" s="50" customFormat="1" ht="19.5" hidden="1" customHeight="1" x14ac:dyDescent="0.2">
      <c r="A66" s="59"/>
      <c r="B66" s="51"/>
      <c r="C66" s="76" t="s">
        <v>114</v>
      </c>
      <c r="D66" s="63">
        <v>0.14000000000000001</v>
      </c>
      <c r="E66" s="96">
        <f t="shared" si="55"/>
        <v>8.6333240000000019E-2</v>
      </c>
      <c r="F66" s="96">
        <f t="shared" si="55"/>
        <v>1.32484772</v>
      </c>
      <c r="G66" s="96">
        <f t="shared" si="55"/>
        <v>0.27311662000000009</v>
      </c>
      <c r="H66" s="96">
        <f t="shared" si="55"/>
        <v>0.89186061999999999</v>
      </c>
      <c r="I66" s="96">
        <f t="shared" si="55"/>
        <v>0.86685704000000008</v>
      </c>
      <c r="J66" s="96">
        <f t="shared" si="41"/>
        <v>2.03183428</v>
      </c>
      <c r="K66" s="96">
        <f t="shared" si="55"/>
        <v>5.9439752400000003</v>
      </c>
      <c r="L66" s="217">
        <f t="shared" si="55"/>
        <v>0.84447538000000011</v>
      </c>
      <c r="M66" s="217">
        <f t="shared" si="55"/>
        <v>1.7839033800000001</v>
      </c>
      <c r="N66" s="217">
        <f t="shared" si="55"/>
        <v>2.0962431000000001</v>
      </c>
      <c r="O66" s="217">
        <f t="shared" si="56"/>
        <v>4.724621860000001</v>
      </c>
      <c r="P66" s="215">
        <f t="shared" si="55"/>
        <v>4.390904000000001E-2</v>
      </c>
      <c r="Q66" s="215">
        <f t="shared" si="55"/>
        <v>0.15590904000000003</v>
      </c>
      <c r="R66" s="215">
        <f t="shared" si="55"/>
        <v>4.390904000000001E-2</v>
      </c>
      <c r="S66" s="215">
        <f t="shared" si="57"/>
        <v>0.24372712000000005</v>
      </c>
      <c r="T66" s="215">
        <f t="shared" si="58"/>
        <v>4.390904000000001E-2</v>
      </c>
      <c r="U66" s="215">
        <f t="shared" si="58"/>
        <v>0.14000000000000001</v>
      </c>
      <c r="V66" s="215">
        <f t="shared" si="58"/>
        <v>0.14000000000000001</v>
      </c>
      <c r="W66" s="215">
        <f t="shared" si="59"/>
        <v>0.32390904000000004</v>
      </c>
      <c r="X66" s="215">
        <f t="shared" si="60"/>
        <v>0.14000000000000001</v>
      </c>
      <c r="Y66" s="215">
        <f t="shared" si="60"/>
        <v>0.14000000000000001</v>
      </c>
      <c r="Z66" s="215">
        <f t="shared" si="60"/>
        <v>0.14000000000000001</v>
      </c>
      <c r="AA66" s="250">
        <f t="shared" si="61"/>
        <v>0.42000000000000004</v>
      </c>
      <c r="AB66" s="248">
        <f t="shared" si="10"/>
        <v>5.712258020000001</v>
      </c>
    </row>
    <row r="67" spans="1:28" s="50" customFormat="1" ht="19.5" hidden="1" customHeight="1" x14ac:dyDescent="0.2">
      <c r="A67" s="59"/>
      <c r="B67" s="51"/>
      <c r="C67" s="76" t="s">
        <v>117</v>
      </c>
      <c r="D67" s="63">
        <v>0.1</v>
      </c>
      <c r="E67" s="96">
        <f t="shared" si="55"/>
        <v>6.1666600000000009E-2</v>
      </c>
      <c r="F67" s="96">
        <f t="shared" si="55"/>
        <v>0.94631979999999993</v>
      </c>
      <c r="G67" s="96">
        <f t="shared" si="55"/>
        <v>0.19508330000000004</v>
      </c>
      <c r="H67" s="96">
        <f t="shared" si="55"/>
        <v>0.63704329999999998</v>
      </c>
      <c r="I67" s="96">
        <f t="shared" si="55"/>
        <v>0.61918360000000006</v>
      </c>
      <c r="J67" s="96">
        <f t="shared" si="41"/>
        <v>1.4513102</v>
      </c>
      <c r="K67" s="96">
        <f t="shared" si="55"/>
        <v>4.2456966000000005</v>
      </c>
      <c r="L67" s="217">
        <f t="shared" si="55"/>
        <v>0.60319670000000003</v>
      </c>
      <c r="M67" s="217">
        <f t="shared" si="55"/>
        <v>1.2742167000000002</v>
      </c>
      <c r="N67" s="217">
        <f t="shared" si="55"/>
        <v>1.4973165000000002</v>
      </c>
      <c r="O67" s="217">
        <f t="shared" si="56"/>
        <v>3.3747299000000002</v>
      </c>
      <c r="P67" s="215">
        <f t="shared" si="55"/>
        <v>3.1363600000000005E-2</v>
      </c>
      <c r="Q67" s="215">
        <f t="shared" si="55"/>
        <v>0.11136360000000001</v>
      </c>
      <c r="R67" s="215">
        <f t="shared" si="55"/>
        <v>3.1363600000000005E-2</v>
      </c>
      <c r="S67" s="215">
        <f t="shared" si="57"/>
        <v>0.17409079999999999</v>
      </c>
      <c r="T67" s="215">
        <f t="shared" si="58"/>
        <v>3.1363600000000005E-2</v>
      </c>
      <c r="U67" s="215">
        <f t="shared" si="58"/>
        <v>0.1</v>
      </c>
      <c r="V67" s="215">
        <f t="shared" si="58"/>
        <v>0.1</v>
      </c>
      <c r="W67" s="215">
        <f t="shared" si="59"/>
        <v>0.23136360000000003</v>
      </c>
      <c r="X67" s="215">
        <f t="shared" si="60"/>
        <v>0.1</v>
      </c>
      <c r="Y67" s="215">
        <f t="shared" si="60"/>
        <v>0.1</v>
      </c>
      <c r="Z67" s="215">
        <f t="shared" si="60"/>
        <v>0.1</v>
      </c>
      <c r="AA67" s="250">
        <f t="shared" si="61"/>
        <v>0.30000000000000004</v>
      </c>
      <c r="AB67" s="248">
        <f t="shared" si="10"/>
        <v>4.0801843</v>
      </c>
    </row>
    <row r="68" spans="1:28" s="50" customFormat="1" ht="19.5" hidden="1" customHeight="1" x14ac:dyDescent="0.2">
      <c r="A68" s="59"/>
      <c r="B68" s="51"/>
      <c r="C68" s="76" t="s">
        <v>118</v>
      </c>
      <c r="D68" s="63">
        <v>0.1</v>
      </c>
      <c r="E68" s="96">
        <f t="shared" si="55"/>
        <v>6.1666600000000009E-2</v>
      </c>
      <c r="F68" s="96">
        <f t="shared" si="55"/>
        <v>0.94631979999999993</v>
      </c>
      <c r="G68" s="96">
        <f t="shared" si="55"/>
        <v>0.19508330000000004</v>
      </c>
      <c r="H68" s="96">
        <f t="shared" si="55"/>
        <v>0.63704329999999998</v>
      </c>
      <c r="I68" s="96">
        <f t="shared" si="55"/>
        <v>0.61918360000000006</v>
      </c>
      <c r="J68" s="96">
        <f t="shared" si="41"/>
        <v>1.4513102</v>
      </c>
      <c r="K68" s="96">
        <f t="shared" si="55"/>
        <v>4.2456966000000005</v>
      </c>
      <c r="L68" s="217">
        <f t="shared" si="55"/>
        <v>0.60319670000000003</v>
      </c>
      <c r="M68" s="217">
        <f t="shared" si="55"/>
        <v>1.2742167000000002</v>
      </c>
      <c r="N68" s="217">
        <f t="shared" si="55"/>
        <v>1.4973165000000002</v>
      </c>
      <c r="O68" s="217">
        <f t="shared" si="56"/>
        <v>3.3747299000000002</v>
      </c>
      <c r="P68" s="215">
        <f t="shared" si="55"/>
        <v>3.1363600000000005E-2</v>
      </c>
      <c r="Q68" s="215">
        <f t="shared" si="55"/>
        <v>0.11136360000000001</v>
      </c>
      <c r="R68" s="215">
        <f t="shared" si="55"/>
        <v>3.1363600000000005E-2</v>
      </c>
      <c r="S68" s="215">
        <f t="shared" si="57"/>
        <v>0.17409079999999999</v>
      </c>
      <c r="T68" s="215">
        <f t="shared" si="58"/>
        <v>3.1363600000000005E-2</v>
      </c>
      <c r="U68" s="215">
        <f t="shared" si="58"/>
        <v>0.1</v>
      </c>
      <c r="V68" s="215">
        <f t="shared" si="58"/>
        <v>0.1</v>
      </c>
      <c r="W68" s="215">
        <f t="shared" si="59"/>
        <v>0.23136360000000003</v>
      </c>
      <c r="X68" s="215">
        <f t="shared" si="60"/>
        <v>0.1</v>
      </c>
      <c r="Y68" s="215">
        <f t="shared" si="60"/>
        <v>0.1</v>
      </c>
      <c r="Z68" s="215">
        <f t="shared" si="60"/>
        <v>0.1</v>
      </c>
      <c r="AA68" s="250">
        <f t="shared" si="61"/>
        <v>0.30000000000000004</v>
      </c>
      <c r="AB68" s="248">
        <f t="shared" si="10"/>
        <v>4.0801843</v>
      </c>
    </row>
    <row r="69" spans="1:28" s="50" customFormat="1" ht="19.5" hidden="1" customHeight="1" x14ac:dyDescent="0.2">
      <c r="A69" s="59"/>
      <c r="B69" s="51"/>
      <c r="C69" s="76" t="s">
        <v>121</v>
      </c>
      <c r="D69" s="63">
        <v>0.16</v>
      </c>
      <c r="E69" s="96">
        <f t="shared" si="55"/>
        <v>9.8666560000000014E-2</v>
      </c>
      <c r="F69" s="96">
        <f t="shared" si="55"/>
        <v>1.5141116799999998</v>
      </c>
      <c r="G69" s="96">
        <f t="shared" si="55"/>
        <v>0.31213328000000007</v>
      </c>
      <c r="H69" s="96">
        <f t="shared" si="55"/>
        <v>1.0192692799999998</v>
      </c>
      <c r="I69" s="96">
        <f t="shared" si="55"/>
        <v>0.99069376000000009</v>
      </c>
      <c r="J69" s="96">
        <f t="shared" si="41"/>
        <v>2.32209632</v>
      </c>
      <c r="K69" s="96">
        <f t="shared" si="55"/>
        <v>6.7931145600000002</v>
      </c>
      <c r="L69" s="217">
        <f t="shared" si="55"/>
        <v>0.96511471999999998</v>
      </c>
      <c r="M69" s="217">
        <f t="shared" si="55"/>
        <v>2.0387467200000002</v>
      </c>
      <c r="N69" s="217">
        <f t="shared" si="55"/>
        <v>2.3957063999999999</v>
      </c>
      <c r="O69" s="217">
        <f t="shared" si="56"/>
        <v>5.3995678399999996</v>
      </c>
      <c r="P69" s="215">
        <f t="shared" si="55"/>
        <v>5.0181760000000006E-2</v>
      </c>
      <c r="Q69" s="215">
        <f t="shared" si="55"/>
        <v>0.17818176000000002</v>
      </c>
      <c r="R69" s="215">
        <f t="shared" si="55"/>
        <v>5.0181760000000006E-2</v>
      </c>
      <c r="S69" s="215">
        <f t="shared" si="57"/>
        <v>0.27854528000000006</v>
      </c>
      <c r="T69" s="215">
        <f t="shared" si="58"/>
        <v>5.0181760000000006E-2</v>
      </c>
      <c r="U69" s="215">
        <f t="shared" si="58"/>
        <v>0.16</v>
      </c>
      <c r="V69" s="215">
        <f t="shared" si="58"/>
        <v>0.16</v>
      </c>
      <c r="W69" s="215">
        <f t="shared" si="59"/>
        <v>0.37018176000000003</v>
      </c>
      <c r="X69" s="215">
        <f t="shared" si="60"/>
        <v>0.16</v>
      </c>
      <c r="Y69" s="215">
        <f t="shared" si="60"/>
        <v>0.16</v>
      </c>
      <c r="Z69" s="215">
        <f t="shared" si="60"/>
        <v>0.16</v>
      </c>
      <c r="AA69" s="250">
        <f t="shared" si="61"/>
        <v>0.48</v>
      </c>
      <c r="AB69" s="248">
        <f t="shared" ref="AB69:AB132" si="62">AA69+W69+S69+O69</f>
        <v>6.5282948799999998</v>
      </c>
    </row>
    <row r="70" spans="1:28" s="50" customFormat="1" ht="19.5" hidden="1" customHeight="1" x14ac:dyDescent="0.2">
      <c r="A70" s="59"/>
      <c r="B70" s="51"/>
      <c r="C70" s="76" t="s">
        <v>122</v>
      </c>
      <c r="D70" s="63">
        <v>0.16</v>
      </c>
      <c r="E70" s="96">
        <f t="shared" si="55"/>
        <v>9.8666560000000014E-2</v>
      </c>
      <c r="F70" s="96">
        <f t="shared" si="55"/>
        <v>1.5141116799999998</v>
      </c>
      <c r="G70" s="96">
        <f t="shared" si="55"/>
        <v>0.31213328000000007</v>
      </c>
      <c r="H70" s="96">
        <f t="shared" si="55"/>
        <v>1.0192692799999998</v>
      </c>
      <c r="I70" s="96">
        <f t="shared" si="55"/>
        <v>0.99069376000000009</v>
      </c>
      <c r="J70" s="96">
        <f t="shared" si="41"/>
        <v>2.32209632</v>
      </c>
      <c r="K70" s="96">
        <f t="shared" si="55"/>
        <v>6.7931145600000002</v>
      </c>
      <c r="L70" s="217">
        <f t="shared" si="55"/>
        <v>0.96511471999999998</v>
      </c>
      <c r="M70" s="217">
        <f t="shared" si="55"/>
        <v>2.0387467200000002</v>
      </c>
      <c r="N70" s="217">
        <f t="shared" si="55"/>
        <v>2.3957063999999999</v>
      </c>
      <c r="O70" s="217">
        <f t="shared" si="56"/>
        <v>5.3995678399999996</v>
      </c>
      <c r="P70" s="215">
        <f t="shared" si="55"/>
        <v>5.0181760000000006E-2</v>
      </c>
      <c r="Q70" s="215">
        <f t="shared" si="55"/>
        <v>0.17818176000000002</v>
      </c>
      <c r="R70" s="215">
        <f t="shared" si="55"/>
        <v>5.0181760000000006E-2</v>
      </c>
      <c r="S70" s="215">
        <f t="shared" si="57"/>
        <v>0.27854528000000006</v>
      </c>
      <c r="T70" s="215">
        <f t="shared" si="58"/>
        <v>5.0181760000000006E-2</v>
      </c>
      <c r="U70" s="215">
        <f t="shared" si="58"/>
        <v>0.16</v>
      </c>
      <c r="V70" s="215">
        <f t="shared" si="58"/>
        <v>0.16</v>
      </c>
      <c r="W70" s="215">
        <f t="shared" si="59"/>
        <v>0.37018176000000003</v>
      </c>
      <c r="X70" s="215">
        <f t="shared" si="60"/>
        <v>0.16</v>
      </c>
      <c r="Y70" s="215">
        <f t="shared" si="60"/>
        <v>0.16</v>
      </c>
      <c r="Z70" s="215">
        <f t="shared" si="60"/>
        <v>0.16</v>
      </c>
      <c r="AA70" s="250">
        <f t="shared" si="61"/>
        <v>0.48</v>
      </c>
      <c r="AB70" s="248">
        <f t="shared" si="62"/>
        <v>6.5282948799999998</v>
      </c>
    </row>
    <row r="71" spans="1:28" s="50" customFormat="1" ht="19.5" hidden="1" customHeight="1" x14ac:dyDescent="0.2">
      <c r="A71" s="59"/>
      <c r="B71" s="51"/>
      <c r="C71" s="76" t="s">
        <v>125</v>
      </c>
      <c r="D71" s="63">
        <v>0.05</v>
      </c>
      <c r="E71" s="96">
        <f t="shared" si="55"/>
        <v>3.0833300000000004E-2</v>
      </c>
      <c r="F71" s="96">
        <f t="shared" si="55"/>
        <v>0.47315989999999997</v>
      </c>
      <c r="G71" s="96">
        <f t="shared" si="55"/>
        <v>9.7541650000000021E-2</v>
      </c>
      <c r="H71" s="96">
        <f t="shared" si="55"/>
        <v>0.31852164999999999</v>
      </c>
      <c r="I71" s="96">
        <f t="shared" si="55"/>
        <v>0.30959180000000003</v>
      </c>
      <c r="J71" s="96">
        <f t="shared" si="41"/>
        <v>0.7256551</v>
      </c>
      <c r="K71" s="96">
        <f t="shared" si="55"/>
        <v>2.1228483000000002</v>
      </c>
      <c r="L71" s="217">
        <f t="shared" si="55"/>
        <v>0.30159835000000002</v>
      </c>
      <c r="M71" s="217">
        <f t="shared" si="55"/>
        <v>0.6371083500000001</v>
      </c>
      <c r="N71" s="217">
        <f t="shared" si="55"/>
        <v>0.74865825000000008</v>
      </c>
      <c r="O71" s="217">
        <f t="shared" si="56"/>
        <v>1.6873649500000001</v>
      </c>
      <c r="P71" s="215">
        <f t="shared" si="55"/>
        <v>1.5681800000000003E-2</v>
      </c>
      <c r="Q71" s="215">
        <f t="shared" si="55"/>
        <v>5.5681800000000004E-2</v>
      </c>
      <c r="R71" s="215">
        <f t="shared" si="55"/>
        <v>1.5681800000000003E-2</v>
      </c>
      <c r="S71" s="215">
        <f t="shared" si="57"/>
        <v>8.7045399999999995E-2</v>
      </c>
      <c r="T71" s="215">
        <f t="shared" si="58"/>
        <v>1.5681800000000003E-2</v>
      </c>
      <c r="U71" s="215">
        <f t="shared" si="58"/>
        <v>0.05</v>
      </c>
      <c r="V71" s="215">
        <f t="shared" si="58"/>
        <v>0.05</v>
      </c>
      <c r="W71" s="215">
        <f t="shared" si="59"/>
        <v>0.11568180000000002</v>
      </c>
      <c r="X71" s="215">
        <f t="shared" si="60"/>
        <v>0.05</v>
      </c>
      <c r="Y71" s="215">
        <f t="shared" si="60"/>
        <v>0.05</v>
      </c>
      <c r="Z71" s="215">
        <f t="shared" si="60"/>
        <v>0.05</v>
      </c>
      <c r="AA71" s="250">
        <f t="shared" si="61"/>
        <v>0.15000000000000002</v>
      </c>
      <c r="AB71" s="248">
        <f t="shared" si="62"/>
        <v>2.04009215</v>
      </c>
    </row>
    <row r="72" spans="1:28" s="50" customFormat="1" ht="19.5" hidden="1" customHeight="1" x14ac:dyDescent="0.2">
      <c r="A72" s="59"/>
      <c r="B72" s="51"/>
      <c r="C72" s="76" t="s">
        <v>126</v>
      </c>
      <c r="D72" s="63">
        <v>0.05</v>
      </c>
      <c r="E72" s="96">
        <f t="shared" si="55"/>
        <v>3.0833300000000004E-2</v>
      </c>
      <c r="F72" s="96">
        <f t="shared" si="55"/>
        <v>0.47315989999999997</v>
      </c>
      <c r="G72" s="96">
        <f t="shared" si="55"/>
        <v>9.7541650000000021E-2</v>
      </c>
      <c r="H72" s="96">
        <f t="shared" si="55"/>
        <v>0.31852164999999999</v>
      </c>
      <c r="I72" s="96">
        <f t="shared" si="55"/>
        <v>0.30959180000000003</v>
      </c>
      <c r="J72" s="96">
        <f t="shared" si="41"/>
        <v>0.7256551</v>
      </c>
      <c r="K72" s="96">
        <f t="shared" si="55"/>
        <v>2.1228483000000002</v>
      </c>
      <c r="L72" s="217">
        <f t="shared" si="55"/>
        <v>0.30159835000000002</v>
      </c>
      <c r="M72" s="217">
        <f t="shared" si="55"/>
        <v>0.6371083500000001</v>
      </c>
      <c r="N72" s="217">
        <f t="shared" si="55"/>
        <v>0.74865825000000008</v>
      </c>
      <c r="O72" s="217">
        <f t="shared" si="56"/>
        <v>1.6873649500000001</v>
      </c>
      <c r="P72" s="215">
        <f t="shared" si="55"/>
        <v>1.5681800000000003E-2</v>
      </c>
      <c r="Q72" s="215">
        <f t="shared" si="55"/>
        <v>5.5681800000000004E-2</v>
      </c>
      <c r="R72" s="215">
        <f t="shared" si="55"/>
        <v>1.5681800000000003E-2</v>
      </c>
      <c r="S72" s="215">
        <f t="shared" si="57"/>
        <v>8.7045399999999995E-2</v>
      </c>
      <c r="T72" s="215">
        <f t="shared" si="58"/>
        <v>1.5681800000000003E-2</v>
      </c>
      <c r="U72" s="215">
        <f t="shared" si="58"/>
        <v>0.05</v>
      </c>
      <c r="V72" s="215">
        <f t="shared" si="58"/>
        <v>0.05</v>
      </c>
      <c r="W72" s="215">
        <f>SUM(T72:V72)</f>
        <v>0.11568180000000002</v>
      </c>
      <c r="X72" s="215">
        <f t="shared" si="60"/>
        <v>0.05</v>
      </c>
      <c r="Y72" s="215">
        <f t="shared" si="60"/>
        <v>0.05</v>
      </c>
      <c r="Z72" s="215">
        <f t="shared" si="60"/>
        <v>0.05</v>
      </c>
      <c r="AA72" s="250">
        <f t="shared" si="61"/>
        <v>0.15000000000000002</v>
      </c>
      <c r="AB72" s="248">
        <f t="shared" si="62"/>
        <v>2.04009215</v>
      </c>
    </row>
    <row r="73" spans="1:28" s="50" customFormat="1" ht="19.5" hidden="1" customHeight="1" x14ac:dyDescent="0.2">
      <c r="A73" s="59"/>
      <c r="B73" s="51"/>
      <c r="C73" s="76" t="s">
        <v>127</v>
      </c>
      <c r="D73" s="63">
        <v>0.1</v>
      </c>
      <c r="E73" s="96">
        <f t="shared" si="55"/>
        <v>6.1666600000000009E-2</v>
      </c>
      <c r="F73" s="96">
        <f t="shared" si="55"/>
        <v>0.94631979999999993</v>
      </c>
      <c r="G73" s="96">
        <f t="shared" si="55"/>
        <v>0.19508330000000004</v>
      </c>
      <c r="H73" s="96">
        <f t="shared" si="55"/>
        <v>0.63704329999999998</v>
      </c>
      <c r="I73" s="96">
        <f t="shared" si="55"/>
        <v>0.61918360000000006</v>
      </c>
      <c r="J73" s="96">
        <f t="shared" si="41"/>
        <v>1.4513102</v>
      </c>
      <c r="K73" s="96">
        <f t="shared" si="55"/>
        <v>4.2456966000000005</v>
      </c>
      <c r="L73" s="217">
        <f t="shared" si="55"/>
        <v>0.60319670000000003</v>
      </c>
      <c r="M73" s="217">
        <f t="shared" si="55"/>
        <v>1.2742167000000002</v>
      </c>
      <c r="N73" s="217">
        <f t="shared" si="55"/>
        <v>1.4973165000000002</v>
      </c>
      <c r="O73" s="217">
        <f t="shared" si="56"/>
        <v>3.3747299000000002</v>
      </c>
      <c r="P73" s="215">
        <f t="shared" si="55"/>
        <v>3.1363600000000005E-2</v>
      </c>
      <c r="Q73" s="215">
        <f t="shared" si="55"/>
        <v>0.11136360000000001</v>
      </c>
      <c r="R73" s="215">
        <f t="shared" si="55"/>
        <v>3.1363600000000005E-2</v>
      </c>
      <c r="S73" s="215">
        <f t="shared" si="57"/>
        <v>0.17409079999999999</v>
      </c>
      <c r="T73" s="215">
        <f t="shared" si="58"/>
        <v>3.1363600000000005E-2</v>
      </c>
      <c r="U73" s="215">
        <f t="shared" si="58"/>
        <v>0.1</v>
      </c>
      <c r="V73" s="215">
        <f t="shared" si="58"/>
        <v>0.1</v>
      </c>
      <c r="W73" s="215">
        <f t="shared" si="59"/>
        <v>0.23136360000000003</v>
      </c>
      <c r="X73" s="215">
        <f t="shared" si="60"/>
        <v>0.1</v>
      </c>
      <c r="Y73" s="215">
        <f t="shared" si="60"/>
        <v>0.1</v>
      </c>
      <c r="Z73" s="215">
        <f t="shared" si="60"/>
        <v>0.1</v>
      </c>
      <c r="AA73" s="250">
        <f t="shared" si="61"/>
        <v>0.30000000000000004</v>
      </c>
      <c r="AB73" s="248">
        <f t="shared" si="62"/>
        <v>4.0801843</v>
      </c>
    </row>
    <row r="74" spans="1:28" s="62" customFormat="1" ht="19.5" customHeight="1" x14ac:dyDescent="0.2">
      <c r="A74" s="424">
        <v>8</v>
      </c>
      <c r="B74" s="425" t="s">
        <v>45</v>
      </c>
      <c r="C74" s="426" t="s">
        <v>46</v>
      </c>
      <c r="D74" s="102">
        <f>SUM(D75:D83)</f>
        <v>1</v>
      </c>
      <c r="E74" s="447">
        <f>'1.Danh muc CPHC'!HH15</f>
        <v>1.8699080000000001</v>
      </c>
      <c r="F74" s="97">
        <f>'1.Danh muc CPHC'!HI15</f>
        <v>4.5965269999999991</v>
      </c>
      <c r="G74" s="97">
        <f>'1.Danh muc CPHC'!HJ15</f>
        <v>1.5805560000000001</v>
      </c>
      <c r="H74" s="97">
        <f>'1.Danh muc CPHC'!HK15</f>
        <v>1.8</v>
      </c>
      <c r="I74" s="97">
        <f>'1.Danh muc CPHC'!HL15</f>
        <v>1.8</v>
      </c>
      <c r="J74" s="97">
        <f>'1.Danh muc CPHC'!HM15</f>
        <v>5.1805560000000002</v>
      </c>
      <c r="K74" s="97">
        <f>'1.Danh muc CPHC'!HN15</f>
        <v>35.087611000000003</v>
      </c>
      <c r="L74" s="97">
        <v>0</v>
      </c>
      <c r="M74" s="97">
        <v>0.34944399999999998</v>
      </c>
      <c r="N74" s="97">
        <v>0.89851899999999996</v>
      </c>
      <c r="O74" s="214">
        <f>SUM(L74:N74)</f>
        <v>1.2479629999999999</v>
      </c>
      <c r="P74" s="97">
        <v>0.96919999999999995</v>
      </c>
      <c r="Q74" s="97">
        <v>0</v>
      </c>
      <c r="R74" s="97">
        <v>0</v>
      </c>
      <c r="S74" s="214">
        <f>SUM(P74:R74)</f>
        <v>0.96919999999999995</v>
      </c>
      <c r="T74" s="97">
        <v>0.84499999999999997</v>
      </c>
      <c r="U74" s="97">
        <v>0.96919999999999995</v>
      </c>
      <c r="V74" s="97">
        <v>0.96919999999999995</v>
      </c>
      <c r="W74" s="214">
        <f>SUM(T74:V74)</f>
        <v>2.7833999999999999</v>
      </c>
      <c r="X74" s="97">
        <v>0.96919999999999995</v>
      </c>
      <c r="Y74" s="97">
        <v>0.96919999999999995</v>
      </c>
      <c r="Z74" s="97">
        <v>0.96919999999999995</v>
      </c>
      <c r="AA74" s="214">
        <f>SUM(X74:Z74)</f>
        <v>2.9076</v>
      </c>
      <c r="AB74" s="214">
        <f t="shared" si="62"/>
        <v>7.9081630000000001</v>
      </c>
    </row>
    <row r="75" spans="1:28" s="50" customFormat="1" ht="19.5" hidden="1" customHeight="1" x14ac:dyDescent="0.2">
      <c r="A75" s="59"/>
      <c r="B75" s="51"/>
      <c r="C75" s="76" t="s">
        <v>113</v>
      </c>
      <c r="D75" s="63">
        <v>0.25</v>
      </c>
      <c r="E75" s="96">
        <f>E$74*$D75</f>
        <v>0.46747700000000003</v>
      </c>
      <c r="F75" s="96">
        <f>F$74*$D75</f>
        <v>1.1491317499999998</v>
      </c>
      <c r="G75" s="96">
        <f t="shared" ref="G75:X83" si="63">G$74*$D75</f>
        <v>0.39513900000000002</v>
      </c>
      <c r="H75" s="96">
        <f t="shared" si="63"/>
        <v>0.45</v>
      </c>
      <c r="I75" s="96">
        <f t="shared" si="63"/>
        <v>0.45</v>
      </c>
      <c r="J75" s="96">
        <f t="shared" si="41"/>
        <v>1.295139</v>
      </c>
      <c r="K75" s="96">
        <f t="shared" si="63"/>
        <v>8.7719027500000006</v>
      </c>
      <c r="L75" s="217">
        <f t="shared" si="63"/>
        <v>0</v>
      </c>
      <c r="M75" s="217">
        <f t="shared" si="63"/>
        <v>8.7360999999999994E-2</v>
      </c>
      <c r="N75" s="217">
        <f t="shared" si="63"/>
        <v>0.22462974999999999</v>
      </c>
      <c r="O75" s="217">
        <f t="shared" ref="O75:O83" si="64">SUM(L75:N75)</f>
        <v>0.31199074999999998</v>
      </c>
      <c r="P75" s="215">
        <f t="shared" si="63"/>
        <v>0.24229999999999999</v>
      </c>
      <c r="Q75" s="215">
        <f t="shared" si="63"/>
        <v>0</v>
      </c>
      <c r="R75" s="215">
        <f t="shared" si="63"/>
        <v>0</v>
      </c>
      <c r="S75" s="215">
        <f t="shared" ref="S75:S83" si="65">SUM(P75:R75)</f>
        <v>0.24229999999999999</v>
      </c>
      <c r="T75" s="215">
        <f t="shared" si="63"/>
        <v>0.21124999999999999</v>
      </c>
      <c r="U75" s="215">
        <f t="shared" si="63"/>
        <v>0.24229999999999999</v>
      </c>
      <c r="V75" s="215">
        <f t="shared" si="63"/>
        <v>0.24229999999999999</v>
      </c>
      <c r="W75" s="215">
        <f t="shared" ref="W75:W83" si="66">SUM(T75:V75)</f>
        <v>0.69584999999999997</v>
      </c>
      <c r="X75" s="215">
        <f t="shared" si="63"/>
        <v>0.24229999999999999</v>
      </c>
      <c r="Y75" s="215">
        <f t="shared" ref="X75:Z83" si="67">Y$74*$D75</f>
        <v>0.24229999999999999</v>
      </c>
      <c r="Z75" s="215">
        <f t="shared" si="67"/>
        <v>0.24229999999999999</v>
      </c>
      <c r="AA75" s="250">
        <f t="shared" ref="AA75:AA83" si="68">SUM(X75:Z75)</f>
        <v>0.72689999999999999</v>
      </c>
      <c r="AB75" s="248">
        <f t="shared" si="62"/>
        <v>1.97704075</v>
      </c>
    </row>
    <row r="76" spans="1:28" s="50" customFormat="1" ht="19.5" hidden="1" customHeight="1" x14ac:dyDescent="0.2">
      <c r="A76" s="59"/>
      <c r="B76" s="51"/>
      <c r="C76" s="76" t="s">
        <v>114</v>
      </c>
      <c r="D76" s="63">
        <v>0.25</v>
      </c>
      <c r="E76" s="96">
        <f t="shared" ref="E76:F83" si="69">E$74*$D76</f>
        <v>0.46747700000000003</v>
      </c>
      <c r="F76" s="96">
        <f t="shared" si="69"/>
        <v>1.1491317499999998</v>
      </c>
      <c r="G76" s="96">
        <f t="shared" si="63"/>
        <v>0.39513900000000002</v>
      </c>
      <c r="H76" s="96">
        <f t="shared" si="63"/>
        <v>0.45</v>
      </c>
      <c r="I76" s="96">
        <f t="shared" si="63"/>
        <v>0.45</v>
      </c>
      <c r="J76" s="96">
        <f t="shared" si="41"/>
        <v>1.295139</v>
      </c>
      <c r="K76" s="96">
        <f t="shared" si="63"/>
        <v>8.7719027500000006</v>
      </c>
      <c r="L76" s="217">
        <f t="shared" si="63"/>
        <v>0</v>
      </c>
      <c r="M76" s="217">
        <f t="shared" si="63"/>
        <v>8.7360999999999994E-2</v>
      </c>
      <c r="N76" s="217">
        <f t="shared" si="63"/>
        <v>0.22462974999999999</v>
      </c>
      <c r="O76" s="217">
        <f t="shared" si="64"/>
        <v>0.31199074999999998</v>
      </c>
      <c r="P76" s="215">
        <f t="shared" si="63"/>
        <v>0.24229999999999999</v>
      </c>
      <c r="Q76" s="215">
        <f t="shared" si="63"/>
        <v>0</v>
      </c>
      <c r="R76" s="215">
        <f t="shared" si="63"/>
        <v>0</v>
      </c>
      <c r="S76" s="215">
        <f t="shared" si="65"/>
        <v>0.24229999999999999</v>
      </c>
      <c r="T76" s="215">
        <f t="shared" si="63"/>
        <v>0.21124999999999999</v>
      </c>
      <c r="U76" s="215">
        <f t="shared" si="63"/>
        <v>0.24229999999999999</v>
      </c>
      <c r="V76" s="215">
        <f t="shared" si="63"/>
        <v>0.24229999999999999</v>
      </c>
      <c r="W76" s="215">
        <f t="shared" si="66"/>
        <v>0.69584999999999997</v>
      </c>
      <c r="X76" s="215">
        <f t="shared" si="67"/>
        <v>0.24229999999999999</v>
      </c>
      <c r="Y76" s="215">
        <f t="shared" si="67"/>
        <v>0.24229999999999999</v>
      </c>
      <c r="Z76" s="215">
        <f t="shared" si="67"/>
        <v>0.24229999999999999</v>
      </c>
      <c r="AA76" s="250">
        <f t="shared" si="68"/>
        <v>0.72689999999999999</v>
      </c>
      <c r="AB76" s="248">
        <f t="shared" si="62"/>
        <v>1.97704075</v>
      </c>
    </row>
    <row r="77" spans="1:28" s="50" customFormat="1" ht="19.5" hidden="1" customHeight="1" x14ac:dyDescent="0.2">
      <c r="A77" s="59"/>
      <c r="B77" s="51"/>
      <c r="C77" s="76" t="s">
        <v>117</v>
      </c>
      <c r="D77" s="63">
        <v>0.15</v>
      </c>
      <c r="E77" s="96">
        <f t="shared" si="69"/>
        <v>0.28048620000000002</v>
      </c>
      <c r="F77" s="96">
        <f t="shared" si="69"/>
        <v>0.68947904999999987</v>
      </c>
      <c r="G77" s="96">
        <f t="shared" si="63"/>
        <v>0.2370834</v>
      </c>
      <c r="H77" s="96">
        <f t="shared" si="63"/>
        <v>0.27</v>
      </c>
      <c r="I77" s="96">
        <f t="shared" si="63"/>
        <v>0.27</v>
      </c>
      <c r="J77" s="96">
        <f t="shared" si="41"/>
        <v>0.77708339999999998</v>
      </c>
      <c r="K77" s="96">
        <f t="shared" si="63"/>
        <v>5.2631416500000006</v>
      </c>
      <c r="L77" s="217">
        <f>L$74*$D77</f>
        <v>0</v>
      </c>
      <c r="M77" s="217">
        <f t="shared" si="63"/>
        <v>5.2416599999999994E-2</v>
      </c>
      <c r="N77" s="217">
        <f t="shared" si="63"/>
        <v>0.13477784999999998</v>
      </c>
      <c r="O77" s="217">
        <f t="shared" si="64"/>
        <v>0.18719444999999996</v>
      </c>
      <c r="P77" s="215">
        <f t="shared" si="63"/>
        <v>0.14537999999999998</v>
      </c>
      <c r="Q77" s="215">
        <f t="shared" si="63"/>
        <v>0</v>
      </c>
      <c r="R77" s="215">
        <f t="shared" si="63"/>
        <v>0</v>
      </c>
      <c r="S77" s="215">
        <f t="shared" si="65"/>
        <v>0.14537999999999998</v>
      </c>
      <c r="T77" s="215">
        <f t="shared" si="63"/>
        <v>0.12675</v>
      </c>
      <c r="U77" s="215">
        <f t="shared" si="63"/>
        <v>0.14537999999999998</v>
      </c>
      <c r="V77" s="215">
        <f t="shared" si="63"/>
        <v>0.14537999999999998</v>
      </c>
      <c r="W77" s="215">
        <f t="shared" si="66"/>
        <v>0.41750999999999994</v>
      </c>
      <c r="X77" s="215">
        <f t="shared" si="67"/>
        <v>0.14537999999999998</v>
      </c>
      <c r="Y77" s="215">
        <f t="shared" si="67"/>
        <v>0.14537999999999998</v>
      </c>
      <c r="Z77" s="215">
        <f t="shared" si="67"/>
        <v>0.14537999999999998</v>
      </c>
      <c r="AA77" s="250">
        <f t="shared" si="68"/>
        <v>0.43613999999999997</v>
      </c>
      <c r="AB77" s="248">
        <f t="shared" si="62"/>
        <v>1.1862244499999999</v>
      </c>
    </row>
    <row r="78" spans="1:28" s="50" customFormat="1" ht="19.5" hidden="1" customHeight="1" x14ac:dyDescent="0.2">
      <c r="A78" s="59"/>
      <c r="B78" s="51"/>
      <c r="C78" s="76" t="s">
        <v>118</v>
      </c>
      <c r="D78" s="63">
        <v>0.15</v>
      </c>
      <c r="E78" s="96">
        <f t="shared" si="69"/>
        <v>0.28048620000000002</v>
      </c>
      <c r="F78" s="96">
        <f t="shared" si="69"/>
        <v>0.68947904999999987</v>
      </c>
      <c r="G78" s="96">
        <f t="shared" si="63"/>
        <v>0.2370834</v>
      </c>
      <c r="H78" s="96">
        <f t="shared" si="63"/>
        <v>0.27</v>
      </c>
      <c r="I78" s="96">
        <f t="shared" si="63"/>
        <v>0.27</v>
      </c>
      <c r="J78" s="96">
        <f t="shared" si="41"/>
        <v>0.77708339999999998</v>
      </c>
      <c r="K78" s="96">
        <f t="shared" si="63"/>
        <v>5.2631416500000006</v>
      </c>
      <c r="L78" s="217">
        <f t="shared" si="63"/>
        <v>0</v>
      </c>
      <c r="M78" s="217">
        <f t="shared" si="63"/>
        <v>5.2416599999999994E-2</v>
      </c>
      <c r="N78" s="217">
        <f t="shared" si="63"/>
        <v>0.13477784999999998</v>
      </c>
      <c r="O78" s="217">
        <f t="shared" si="64"/>
        <v>0.18719444999999996</v>
      </c>
      <c r="P78" s="215">
        <f t="shared" si="63"/>
        <v>0.14537999999999998</v>
      </c>
      <c r="Q78" s="215">
        <f t="shared" si="63"/>
        <v>0</v>
      </c>
      <c r="R78" s="215">
        <f t="shared" si="63"/>
        <v>0</v>
      </c>
      <c r="S78" s="215">
        <f t="shared" si="65"/>
        <v>0.14537999999999998</v>
      </c>
      <c r="T78" s="215">
        <f t="shared" si="63"/>
        <v>0.12675</v>
      </c>
      <c r="U78" s="215">
        <f t="shared" si="63"/>
        <v>0.14537999999999998</v>
      </c>
      <c r="V78" s="215">
        <f t="shared" si="63"/>
        <v>0.14537999999999998</v>
      </c>
      <c r="W78" s="215">
        <f t="shared" si="66"/>
        <v>0.41750999999999994</v>
      </c>
      <c r="X78" s="215">
        <f t="shared" si="67"/>
        <v>0.14537999999999998</v>
      </c>
      <c r="Y78" s="215">
        <f t="shared" si="67"/>
        <v>0.14537999999999998</v>
      </c>
      <c r="Z78" s="215">
        <f t="shared" si="67"/>
        <v>0.14537999999999998</v>
      </c>
      <c r="AA78" s="250">
        <f t="shared" si="68"/>
        <v>0.43613999999999997</v>
      </c>
      <c r="AB78" s="248">
        <f t="shared" si="62"/>
        <v>1.1862244499999999</v>
      </c>
    </row>
    <row r="79" spans="1:28" s="50" customFormat="1" ht="19.5" hidden="1" customHeight="1" x14ac:dyDescent="0.2">
      <c r="A79" s="59"/>
      <c r="B79" s="51"/>
      <c r="C79" s="76" t="s">
        <v>121</v>
      </c>
      <c r="D79" s="63">
        <v>0</v>
      </c>
      <c r="E79" s="96">
        <f t="shared" si="69"/>
        <v>0</v>
      </c>
      <c r="F79" s="96">
        <f t="shared" si="69"/>
        <v>0</v>
      </c>
      <c r="G79" s="96">
        <f t="shared" si="63"/>
        <v>0</v>
      </c>
      <c r="H79" s="96">
        <f t="shared" si="63"/>
        <v>0</v>
      </c>
      <c r="I79" s="96">
        <f t="shared" si="63"/>
        <v>0</v>
      </c>
      <c r="J79" s="96">
        <f t="shared" si="41"/>
        <v>0</v>
      </c>
      <c r="K79" s="96">
        <f t="shared" si="63"/>
        <v>0</v>
      </c>
      <c r="L79" s="217">
        <f t="shared" si="63"/>
        <v>0</v>
      </c>
      <c r="M79" s="217">
        <f t="shared" si="63"/>
        <v>0</v>
      </c>
      <c r="N79" s="217">
        <f t="shared" si="63"/>
        <v>0</v>
      </c>
      <c r="O79" s="217">
        <f t="shared" si="64"/>
        <v>0</v>
      </c>
      <c r="P79" s="215">
        <f t="shared" si="63"/>
        <v>0</v>
      </c>
      <c r="Q79" s="215">
        <f t="shared" si="63"/>
        <v>0</v>
      </c>
      <c r="R79" s="215">
        <f t="shared" si="63"/>
        <v>0</v>
      </c>
      <c r="S79" s="215">
        <f t="shared" si="65"/>
        <v>0</v>
      </c>
      <c r="T79" s="215">
        <f t="shared" si="63"/>
        <v>0</v>
      </c>
      <c r="U79" s="215">
        <f t="shared" si="63"/>
        <v>0</v>
      </c>
      <c r="V79" s="215">
        <f t="shared" si="63"/>
        <v>0</v>
      </c>
      <c r="W79" s="215">
        <f t="shared" si="66"/>
        <v>0</v>
      </c>
      <c r="X79" s="215">
        <f t="shared" si="67"/>
        <v>0</v>
      </c>
      <c r="Y79" s="215">
        <f t="shared" si="67"/>
        <v>0</v>
      </c>
      <c r="Z79" s="215">
        <f t="shared" si="67"/>
        <v>0</v>
      </c>
      <c r="AA79" s="250">
        <f t="shared" si="68"/>
        <v>0</v>
      </c>
      <c r="AB79" s="248">
        <f t="shared" si="62"/>
        <v>0</v>
      </c>
    </row>
    <row r="80" spans="1:28" s="50" customFormat="1" ht="19.5" hidden="1" customHeight="1" x14ac:dyDescent="0.2">
      <c r="A80" s="59"/>
      <c r="B80" s="51"/>
      <c r="C80" s="76" t="s">
        <v>122</v>
      </c>
      <c r="D80" s="63">
        <v>0</v>
      </c>
      <c r="E80" s="96">
        <f t="shared" si="69"/>
        <v>0</v>
      </c>
      <c r="F80" s="96">
        <f t="shared" si="69"/>
        <v>0</v>
      </c>
      <c r="G80" s="96">
        <f t="shared" si="63"/>
        <v>0</v>
      </c>
      <c r="H80" s="96">
        <f t="shared" si="63"/>
        <v>0</v>
      </c>
      <c r="I80" s="96">
        <f t="shared" si="63"/>
        <v>0</v>
      </c>
      <c r="J80" s="96">
        <f t="shared" si="41"/>
        <v>0</v>
      </c>
      <c r="K80" s="96">
        <f t="shared" si="63"/>
        <v>0</v>
      </c>
      <c r="L80" s="217">
        <f t="shared" si="63"/>
        <v>0</v>
      </c>
      <c r="M80" s="217">
        <f t="shared" si="63"/>
        <v>0</v>
      </c>
      <c r="N80" s="217">
        <f t="shared" si="63"/>
        <v>0</v>
      </c>
      <c r="O80" s="217">
        <f t="shared" si="64"/>
        <v>0</v>
      </c>
      <c r="P80" s="215">
        <f t="shared" si="63"/>
        <v>0</v>
      </c>
      <c r="Q80" s="215">
        <f t="shared" si="63"/>
        <v>0</v>
      </c>
      <c r="R80" s="215">
        <f t="shared" si="63"/>
        <v>0</v>
      </c>
      <c r="S80" s="215">
        <f t="shared" si="65"/>
        <v>0</v>
      </c>
      <c r="T80" s="215">
        <f t="shared" si="63"/>
        <v>0</v>
      </c>
      <c r="U80" s="215">
        <f t="shared" si="63"/>
        <v>0</v>
      </c>
      <c r="V80" s="215">
        <f t="shared" si="63"/>
        <v>0</v>
      </c>
      <c r="W80" s="215">
        <f t="shared" si="66"/>
        <v>0</v>
      </c>
      <c r="X80" s="215">
        <f t="shared" si="67"/>
        <v>0</v>
      </c>
      <c r="Y80" s="215">
        <f t="shared" si="67"/>
        <v>0</v>
      </c>
      <c r="Z80" s="215">
        <f t="shared" si="67"/>
        <v>0</v>
      </c>
      <c r="AA80" s="250">
        <f t="shared" si="68"/>
        <v>0</v>
      </c>
      <c r="AB80" s="248">
        <f t="shared" si="62"/>
        <v>0</v>
      </c>
    </row>
    <row r="81" spans="1:28" s="50" customFormat="1" ht="19.5" hidden="1" customHeight="1" x14ac:dyDescent="0.2">
      <c r="A81" s="59"/>
      <c r="B81" s="51"/>
      <c r="C81" s="76" t="s">
        <v>125</v>
      </c>
      <c r="D81" s="63">
        <v>0.12</v>
      </c>
      <c r="E81" s="96">
        <f t="shared" si="69"/>
        <v>0.22438896</v>
      </c>
      <c r="F81" s="96">
        <f t="shared" si="69"/>
        <v>0.55158323999999992</v>
      </c>
      <c r="G81" s="96">
        <f t="shared" si="63"/>
        <v>0.18966672000000001</v>
      </c>
      <c r="H81" s="96">
        <f t="shared" si="63"/>
        <v>0.216</v>
      </c>
      <c r="I81" s="96">
        <f t="shared" si="63"/>
        <v>0.216</v>
      </c>
      <c r="J81" s="96">
        <f t="shared" si="41"/>
        <v>0.62166672000000001</v>
      </c>
      <c r="K81" s="96">
        <f t="shared" si="63"/>
        <v>4.2105133200000004</v>
      </c>
      <c r="L81" s="217">
        <f t="shared" si="63"/>
        <v>0</v>
      </c>
      <c r="M81" s="217">
        <f t="shared" si="63"/>
        <v>4.1933279999999996E-2</v>
      </c>
      <c r="N81" s="217">
        <f t="shared" si="63"/>
        <v>0.10782227999999999</v>
      </c>
      <c r="O81" s="217">
        <f t="shared" si="64"/>
        <v>0.14975555999999998</v>
      </c>
      <c r="P81" s="215">
        <f t="shared" si="63"/>
        <v>0.11630399999999999</v>
      </c>
      <c r="Q81" s="215">
        <f t="shared" si="63"/>
        <v>0</v>
      </c>
      <c r="R81" s="215">
        <f t="shared" si="63"/>
        <v>0</v>
      </c>
      <c r="S81" s="215">
        <f t="shared" si="65"/>
        <v>0.11630399999999999</v>
      </c>
      <c r="T81" s="215">
        <f t="shared" si="63"/>
        <v>0.10139999999999999</v>
      </c>
      <c r="U81" s="215">
        <f t="shared" si="63"/>
        <v>0.11630399999999999</v>
      </c>
      <c r="V81" s="215">
        <f t="shared" si="63"/>
        <v>0.11630399999999999</v>
      </c>
      <c r="W81" s="215">
        <f t="shared" si="66"/>
        <v>0.33400799999999997</v>
      </c>
      <c r="X81" s="215">
        <f t="shared" si="67"/>
        <v>0.11630399999999999</v>
      </c>
      <c r="Y81" s="215">
        <f t="shared" si="67"/>
        <v>0.11630399999999999</v>
      </c>
      <c r="Z81" s="215">
        <f t="shared" si="67"/>
        <v>0.11630399999999999</v>
      </c>
      <c r="AA81" s="250">
        <f t="shared" si="68"/>
        <v>0.348912</v>
      </c>
      <c r="AB81" s="248">
        <f t="shared" si="62"/>
        <v>0.94897955999999994</v>
      </c>
    </row>
    <row r="82" spans="1:28" s="50" customFormat="1" ht="19.5" hidden="1" customHeight="1" x14ac:dyDescent="0.2">
      <c r="A82" s="59"/>
      <c r="B82" s="51"/>
      <c r="C82" s="76" t="s">
        <v>126</v>
      </c>
      <c r="D82" s="63">
        <v>0.08</v>
      </c>
      <c r="E82" s="96">
        <f t="shared" si="69"/>
        <v>0.14959264000000003</v>
      </c>
      <c r="F82" s="96">
        <f t="shared" si="69"/>
        <v>0.36772215999999996</v>
      </c>
      <c r="G82" s="96">
        <f t="shared" si="63"/>
        <v>0.12644448</v>
      </c>
      <c r="H82" s="96">
        <f t="shared" si="63"/>
        <v>0.14400000000000002</v>
      </c>
      <c r="I82" s="96">
        <f t="shared" si="63"/>
        <v>0.14400000000000002</v>
      </c>
      <c r="J82" s="96">
        <f t="shared" si="41"/>
        <v>0.41444448</v>
      </c>
      <c r="K82" s="96">
        <f t="shared" si="63"/>
        <v>2.8070088800000002</v>
      </c>
      <c r="L82" s="217">
        <f t="shared" si="63"/>
        <v>0</v>
      </c>
      <c r="M82" s="217">
        <f t="shared" si="63"/>
        <v>2.7955519999999998E-2</v>
      </c>
      <c r="N82" s="217">
        <f t="shared" si="63"/>
        <v>7.1881520000000004E-2</v>
      </c>
      <c r="O82" s="217">
        <f t="shared" si="64"/>
        <v>9.9837040000000002E-2</v>
      </c>
      <c r="P82" s="215">
        <f t="shared" si="63"/>
        <v>7.7535999999999994E-2</v>
      </c>
      <c r="Q82" s="215">
        <f t="shared" si="63"/>
        <v>0</v>
      </c>
      <c r="R82" s="215">
        <f t="shared" si="63"/>
        <v>0</v>
      </c>
      <c r="S82" s="215">
        <f t="shared" si="65"/>
        <v>7.7535999999999994E-2</v>
      </c>
      <c r="T82" s="215">
        <f t="shared" si="63"/>
        <v>6.7599999999999993E-2</v>
      </c>
      <c r="U82" s="215">
        <f t="shared" si="63"/>
        <v>7.7535999999999994E-2</v>
      </c>
      <c r="V82" s="215">
        <f t="shared" si="63"/>
        <v>7.7535999999999994E-2</v>
      </c>
      <c r="W82" s="215">
        <f t="shared" si="66"/>
        <v>0.22267199999999998</v>
      </c>
      <c r="X82" s="215">
        <f t="shared" si="67"/>
        <v>7.7535999999999994E-2</v>
      </c>
      <c r="Y82" s="215">
        <f t="shared" si="67"/>
        <v>7.7535999999999994E-2</v>
      </c>
      <c r="Z82" s="215">
        <f t="shared" si="67"/>
        <v>7.7535999999999994E-2</v>
      </c>
      <c r="AA82" s="250">
        <f t="shared" si="68"/>
        <v>0.23260799999999998</v>
      </c>
      <c r="AB82" s="248">
        <f t="shared" si="62"/>
        <v>0.63265304</v>
      </c>
    </row>
    <row r="83" spans="1:28" s="50" customFormat="1" ht="19.5" hidden="1" customHeight="1" x14ac:dyDescent="0.2">
      <c r="A83" s="59"/>
      <c r="B83" s="51"/>
      <c r="C83" s="76" t="s">
        <v>127</v>
      </c>
      <c r="D83" s="63">
        <v>0</v>
      </c>
      <c r="E83" s="96">
        <f t="shared" si="69"/>
        <v>0</v>
      </c>
      <c r="F83" s="96">
        <f t="shared" si="69"/>
        <v>0</v>
      </c>
      <c r="G83" s="96">
        <f t="shared" si="63"/>
        <v>0</v>
      </c>
      <c r="H83" s="96">
        <f t="shared" si="63"/>
        <v>0</v>
      </c>
      <c r="I83" s="96">
        <f t="shared" si="63"/>
        <v>0</v>
      </c>
      <c r="J83" s="96">
        <f t="shared" si="41"/>
        <v>0</v>
      </c>
      <c r="K83" s="96">
        <f t="shared" si="63"/>
        <v>0</v>
      </c>
      <c r="L83" s="217">
        <f t="shared" si="63"/>
        <v>0</v>
      </c>
      <c r="M83" s="217">
        <f t="shared" si="63"/>
        <v>0</v>
      </c>
      <c r="N83" s="217">
        <f t="shared" si="63"/>
        <v>0</v>
      </c>
      <c r="O83" s="217">
        <f t="shared" si="64"/>
        <v>0</v>
      </c>
      <c r="P83" s="215">
        <f t="shared" si="63"/>
        <v>0</v>
      </c>
      <c r="Q83" s="215">
        <f t="shared" si="63"/>
        <v>0</v>
      </c>
      <c r="R83" s="215">
        <f t="shared" si="63"/>
        <v>0</v>
      </c>
      <c r="S83" s="215">
        <f t="shared" si="65"/>
        <v>0</v>
      </c>
      <c r="T83" s="215">
        <f t="shared" si="63"/>
        <v>0</v>
      </c>
      <c r="U83" s="215">
        <f t="shared" si="63"/>
        <v>0</v>
      </c>
      <c r="V83" s="215">
        <f t="shared" si="63"/>
        <v>0</v>
      </c>
      <c r="W83" s="215">
        <f t="shared" si="66"/>
        <v>0</v>
      </c>
      <c r="X83" s="215">
        <f t="shared" si="67"/>
        <v>0</v>
      </c>
      <c r="Y83" s="215">
        <f t="shared" si="67"/>
        <v>0</v>
      </c>
      <c r="Z83" s="215">
        <f t="shared" si="67"/>
        <v>0</v>
      </c>
      <c r="AA83" s="250">
        <f t="shared" si="68"/>
        <v>0</v>
      </c>
      <c r="AB83" s="248">
        <f t="shared" si="62"/>
        <v>0</v>
      </c>
    </row>
    <row r="84" spans="1:28" s="62" customFormat="1" ht="19.5" customHeight="1" x14ac:dyDescent="0.2">
      <c r="A84" s="424">
        <v>9</v>
      </c>
      <c r="B84" s="425" t="s">
        <v>47</v>
      </c>
      <c r="C84" s="426" t="s">
        <v>48</v>
      </c>
      <c r="D84" s="102">
        <f>SUM(D85:D93)</f>
        <v>1.0000000000000002</v>
      </c>
      <c r="E84" s="447">
        <f>'1.Danh muc CPHC'!HH16</f>
        <v>3.4666670000000002</v>
      </c>
      <c r="F84" s="97">
        <f>'1.Danh muc CPHC'!HI16</f>
        <v>4.800001</v>
      </c>
      <c r="G84" s="97">
        <f>'1.Danh muc CPHC'!HJ16</f>
        <v>0.66666700000000001</v>
      </c>
      <c r="H84" s="97">
        <f>'1.Danh muc CPHC'!HK16</f>
        <v>0.66666700000000001</v>
      </c>
      <c r="I84" s="97">
        <f>'1.Danh muc CPHC'!HL16</f>
        <v>1.2679959999999999</v>
      </c>
      <c r="J84" s="97">
        <f>'1.Danh muc CPHC'!HM16</f>
        <v>2.6013299999999999</v>
      </c>
      <c r="K84" s="97">
        <f>'1.Danh muc CPHC'!HN16</f>
        <v>26.982158000000005</v>
      </c>
      <c r="L84" s="97">
        <v>2.0713330000000001</v>
      </c>
      <c r="M84" s="97">
        <v>0.60133400000000004</v>
      </c>
      <c r="N84" s="97">
        <v>2.8</v>
      </c>
      <c r="O84" s="214">
        <f>SUM(L84:N84)</f>
        <v>5.4726669999999995</v>
      </c>
      <c r="P84" s="97">
        <v>1.3</v>
      </c>
      <c r="Q84" s="97">
        <v>1.9179999999999999</v>
      </c>
      <c r="R84" s="97">
        <v>1.8</v>
      </c>
      <c r="S84" s="214">
        <f>SUM(P84:R84)</f>
        <v>5.0179999999999998</v>
      </c>
      <c r="T84" s="97">
        <v>2.7839999999999998</v>
      </c>
      <c r="U84" s="97">
        <v>2.2000000000000002</v>
      </c>
      <c r="V84" s="97">
        <v>2.2000000000000002</v>
      </c>
      <c r="W84" s="214">
        <f>SUM(T84:V84)</f>
        <v>7.1840000000000002</v>
      </c>
      <c r="X84" s="97">
        <v>2.2000000000000002</v>
      </c>
      <c r="Y84" s="97">
        <v>2.2000000000000002</v>
      </c>
      <c r="Z84" s="97">
        <v>2.2000000000000002</v>
      </c>
      <c r="AA84" s="214">
        <f>SUM(X84:Z84)</f>
        <v>6.6000000000000005</v>
      </c>
      <c r="AB84" s="214">
        <f t="shared" si="62"/>
        <v>24.274667000000001</v>
      </c>
    </row>
    <row r="85" spans="1:28" s="50" customFormat="1" ht="19.5" hidden="1" customHeight="1" x14ac:dyDescent="0.2">
      <c r="A85" s="59"/>
      <c r="B85" s="51"/>
      <c r="C85" s="76" t="s">
        <v>113</v>
      </c>
      <c r="D85" s="63">
        <v>0.14000000000000001</v>
      </c>
      <c r="E85" s="96">
        <f>E$84*$D85</f>
        <v>0.48533338000000009</v>
      </c>
      <c r="F85" s="96">
        <f>F$84*$D85</f>
        <v>0.67200014000000008</v>
      </c>
      <c r="G85" s="96">
        <f t="shared" ref="G85:X93" si="70">G$84*$D85</f>
        <v>9.3333380000000007E-2</v>
      </c>
      <c r="H85" s="96">
        <f t="shared" si="70"/>
        <v>9.3333380000000007E-2</v>
      </c>
      <c r="I85" s="96">
        <f t="shared" si="70"/>
        <v>0.17751944</v>
      </c>
      <c r="J85" s="96">
        <f t="shared" ref="J85:J148" si="71">SUM(G85:I85)</f>
        <v>0.36418620000000002</v>
      </c>
      <c r="K85" s="96">
        <f t="shared" si="70"/>
        <v>3.7775021200000012</v>
      </c>
      <c r="L85" s="217">
        <f t="shared" si="70"/>
        <v>0.28998662000000003</v>
      </c>
      <c r="M85" s="217">
        <f t="shared" si="70"/>
        <v>8.4186760000000013E-2</v>
      </c>
      <c r="N85" s="217">
        <f t="shared" si="70"/>
        <v>0.39200000000000002</v>
      </c>
      <c r="O85" s="217">
        <f t="shared" ref="O85:O93" si="72">SUM(L85:N85)</f>
        <v>0.76617338000000013</v>
      </c>
      <c r="P85" s="215">
        <f t="shared" si="70"/>
        <v>0.18200000000000002</v>
      </c>
      <c r="Q85" s="215">
        <f t="shared" si="70"/>
        <v>0.26852000000000004</v>
      </c>
      <c r="R85" s="215">
        <f t="shared" si="70"/>
        <v>0.25200000000000006</v>
      </c>
      <c r="S85" s="215">
        <f t="shared" ref="S85:S93" si="73">SUM(P85:R85)</f>
        <v>0.70252000000000003</v>
      </c>
      <c r="T85" s="215">
        <f t="shared" si="70"/>
        <v>0.38976</v>
      </c>
      <c r="U85" s="215">
        <f t="shared" si="70"/>
        <v>0.30800000000000005</v>
      </c>
      <c r="V85" s="215">
        <f t="shared" si="70"/>
        <v>0.30800000000000005</v>
      </c>
      <c r="W85" s="215">
        <f t="shared" ref="W85:W93" si="74">SUM(T85:V85)</f>
        <v>1.00576</v>
      </c>
      <c r="X85" s="215">
        <f t="shared" si="70"/>
        <v>0.30800000000000005</v>
      </c>
      <c r="Y85" s="215">
        <f t="shared" ref="X85:Z93" si="75">Y$84*$D85</f>
        <v>0.30800000000000005</v>
      </c>
      <c r="Z85" s="215">
        <f t="shared" si="75"/>
        <v>0.30800000000000005</v>
      </c>
      <c r="AA85" s="250">
        <f t="shared" ref="AA85:AA93" si="76">SUM(X85:Z85)</f>
        <v>0.92400000000000015</v>
      </c>
      <c r="AB85" s="248">
        <f t="shared" si="62"/>
        <v>3.3984533800000003</v>
      </c>
    </row>
    <row r="86" spans="1:28" s="50" customFormat="1" ht="19.5" hidden="1" customHeight="1" x14ac:dyDescent="0.2">
      <c r="A86" s="59"/>
      <c r="B86" s="51"/>
      <c r="C86" s="76" t="s">
        <v>114</v>
      </c>
      <c r="D86" s="63">
        <v>0.14000000000000001</v>
      </c>
      <c r="E86" s="96">
        <f t="shared" ref="E86:F93" si="77">E$84*$D86</f>
        <v>0.48533338000000009</v>
      </c>
      <c r="F86" s="96">
        <f t="shared" si="77"/>
        <v>0.67200014000000008</v>
      </c>
      <c r="G86" s="96">
        <f t="shared" si="70"/>
        <v>9.3333380000000007E-2</v>
      </c>
      <c r="H86" s="96">
        <f t="shared" si="70"/>
        <v>9.3333380000000007E-2</v>
      </c>
      <c r="I86" s="96">
        <f t="shared" si="70"/>
        <v>0.17751944</v>
      </c>
      <c r="J86" s="96">
        <f t="shared" si="71"/>
        <v>0.36418620000000002</v>
      </c>
      <c r="K86" s="96">
        <f t="shared" si="70"/>
        <v>3.7775021200000012</v>
      </c>
      <c r="L86" s="217">
        <f t="shared" si="70"/>
        <v>0.28998662000000003</v>
      </c>
      <c r="M86" s="217">
        <f t="shared" si="70"/>
        <v>8.4186760000000013E-2</v>
      </c>
      <c r="N86" s="217">
        <f t="shared" si="70"/>
        <v>0.39200000000000002</v>
      </c>
      <c r="O86" s="217">
        <f t="shared" si="72"/>
        <v>0.76617338000000013</v>
      </c>
      <c r="P86" s="215">
        <f t="shared" si="70"/>
        <v>0.18200000000000002</v>
      </c>
      <c r="Q86" s="215">
        <f t="shared" si="70"/>
        <v>0.26852000000000004</v>
      </c>
      <c r="R86" s="215">
        <f t="shared" si="70"/>
        <v>0.25200000000000006</v>
      </c>
      <c r="S86" s="215">
        <f t="shared" si="73"/>
        <v>0.70252000000000003</v>
      </c>
      <c r="T86" s="215">
        <f t="shared" si="70"/>
        <v>0.38976</v>
      </c>
      <c r="U86" s="215">
        <f t="shared" si="70"/>
        <v>0.30800000000000005</v>
      </c>
      <c r="V86" s="215">
        <f t="shared" si="70"/>
        <v>0.30800000000000005</v>
      </c>
      <c r="W86" s="215">
        <f t="shared" si="74"/>
        <v>1.00576</v>
      </c>
      <c r="X86" s="215">
        <f t="shared" si="75"/>
        <v>0.30800000000000005</v>
      </c>
      <c r="Y86" s="215">
        <f t="shared" si="75"/>
        <v>0.30800000000000005</v>
      </c>
      <c r="Z86" s="215">
        <f t="shared" si="75"/>
        <v>0.30800000000000005</v>
      </c>
      <c r="AA86" s="250">
        <f t="shared" si="76"/>
        <v>0.92400000000000015</v>
      </c>
      <c r="AB86" s="248">
        <f t="shared" si="62"/>
        <v>3.3984533800000003</v>
      </c>
    </row>
    <row r="87" spans="1:28" s="50" customFormat="1" ht="19.5" hidden="1" customHeight="1" x14ac:dyDescent="0.2">
      <c r="A87" s="59"/>
      <c r="B87" s="51"/>
      <c r="C87" s="76" t="s">
        <v>117</v>
      </c>
      <c r="D87" s="63">
        <v>0.1</v>
      </c>
      <c r="E87" s="96">
        <f t="shared" si="77"/>
        <v>0.34666670000000005</v>
      </c>
      <c r="F87" s="96">
        <f t="shared" si="77"/>
        <v>0.48000010000000004</v>
      </c>
      <c r="G87" s="96">
        <f t="shared" si="70"/>
        <v>6.6666700000000009E-2</v>
      </c>
      <c r="H87" s="96">
        <f t="shared" si="70"/>
        <v>6.6666700000000009E-2</v>
      </c>
      <c r="I87" s="96">
        <f t="shared" si="70"/>
        <v>0.12679959999999998</v>
      </c>
      <c r="J87" s="96">
        <f t="shared" si="71"/>
        <v>0.260133</v>
      </c>
      <c r="K87" s="96">
        <f t="shared" si="70"/>
        <v>2.6982158000000007</v>
      </c>
      <c r="L87" s="217">
        <f t="shared" si="70"/>
        <v>0.20713330000000002</v>
      </c>
      <c r="M87" s="217">
        <f t="shared" si="70"/>
        <v>6.0133400000000004E-2</v>
      </c>
      <c r="N87" s="217">
        <f t="shared" si="70"/>
        <v>0.27999999999999997</v>
      </c>
      <c r="O87" s="217">
        <f t="shared" si="72"/>
        <v>0.54726669999999999</v>
      </c>
      <c r="P87" s="215">
        <f t="shared" si="70"/>
        <v>0.13</v>
      </c>
      <c r="Q87" s="215">
        <f t="shared" si="70"/>
        <v>0.1918</v>
      </c>
      <c r="R87" s="215">
        <f t="shared" si="70"/>
        <v>0.18000000000000002</v>
      </c>
      <c r="S87" s="215">
        <f t="shared" si="73"/>
        <v>0.50180000000000002</v>
      </c>
      <c r="T87" s="215">
        <f t="shared" si="70"/>
        <v>0.27839999999999998</v>
      </c>
      <c r="U87" s="215">
        <f t="shared" si="70"/>
        <v>0.22000000000000003</v>
      </c>
      <c r="V87" s="215">
        <f t="shared" si="70"/>
        <v>0.22000000000000003</v>
      </c>
      <c r="W87" s="215">
        <f t="shared" si="74"/>
        <v>0.71840000000000004</v>
      </c>
      <c r="X87" s="215">
        <f t="shared" si="75"/>
        <v>0.22000000000000003</v>
      </c>
      <c r="Y87" s="215">
        <f t="shared" si="75"/>
        <v>0.22000000000000003</v>
      </c>
      <c r="Z87" s="215">
        <f t="shared" si="75"/>
        <v>0.22000000000000003</v>
      </c>
      <c r="AA87" s="250">
        <f t="shared" si="76"/>
        <v>0.66000000000000014</v>
      </c>
      <c r="AB87" s="248">
        <f t="shared" si="62"/>
        <v>2.4274667000000001</v>
      </c>
    </row>
    <row r="88" spans="1:28" s="50" customFormat="1" ht="19.5" hidden="1" customHeight="1" x14ac:dyDescent="0.2">
      <c r="A88" s="59"/>
      <c r="B88" s="51"/>
      <c r="C88" s="76" t="s">
        <v>118</v>
      </c>
      <c r="D88" s="63">
        <v>0.1</v>
      </c>
      <c r="E88" s="96">
        <f t="shared" si="77"/>
        <v>0.34666670000000005</v>
      </c>
      <c r="F88" s="96">
        <f t="shared" si="77"/>
        <v>0.48000010000000004</v>
      </c>
      <c r="G88" s="96">
        <f t="shared" si="70"/>
        <v>6.6666700000000009E-2</v>
      </c>
      <c r="H88" s="96">
        <f t="shared" si="70"/>
        <v>6.6666700000000009E-2</v>
      </c>
      <c r="I88" s="96">
        <f t="shared" si="70"/>
        <v>0.12679959999999998</v>
      </c>
      <c r="J88" s="96">
        <f t="shared" si="71"/>
        <v>0.260133</v>
      </c>
      <c r="K88" s="96">
        <f t="shared" si="70"/>
        <v>2.6982158000000007</v>
      </c>
      <c r="L88" s="217">
        <f t="shared" si="70"/>
        <v>0.20713330000000002</v>
      </c>
      <c r="M88" s="217">
        <f t="shared" si="70"/>
        <v>6.0133400000000004E-2</v>
      </c>
      <c r="N88" s="217">
        <f t="shared" si="70"/>
        <v>0.27999999999999997</v>
      </c>
      <c r="O88" s="217">
        <f t="shared" si="72"/>
        <v>0.54726669999999999</v>
      </c>
      <c r="P88" s="215">
        <f t="shared" si="70"/>
        <v>0.13</v>
      </c>
      <c r="Q88" s="215">
        <f t="shared" si="70"/>
        <v>0.1918</v>
      </c>
      <c r="R88" s="215">
        <f t="shared" si="70"/>
        <v>0.18000000000000002</v>
      </c>
      <c r="S88" s="215">
        <f t="shared" si="73"/>
        <v>0.50180000000000002</v>
      </c>
      <c r="T88" s="215">
        <f t="shared" si="70"/>
        <v>0.27839999999999998</v>
      </c>
      <c r="U88" s="215">
        <f t="shared" si="70"/>
        <v>0.22000000000000003</v>
      </c>
      <c r="V88" s="215">
        <f t="shared" si="70"/>
        <v>0.22000000000000003</v>
      </c>
      <c r="W88" s="215">
        <f t="shared" si="74"/>
        <v>0.71840000000000004</v>
      </c>
      <c r="X88" s="215">
        <f t="shared" si="75"/>
        <v>0.22000000000000003</v>
      </c>
      <c r="Y88" s="215">
        <f t="shared" si="75"/>
        <v>0.22000000000000003</v>
      </c>
      <c r="Z88" s="215">
        <f t="shared" si="75"/>
        <v>0.22000000000000003</v>
      </c>
      <c r="AA88" s="250">
        <f t="shared" si="76"/>
        <v>0.66000000000000014</v>
      </c>
      <c r="AB88" s="248">
        <f t="shared" si="62"/>
        <v>2.4274667000000001</v>
      </c>
    </row>
    <row r="89" spans="1:28" s="50" customFormat="1" ht="19.5" hidden="1" customHeight="1" x14ac:dyDescent="0.2">
      <c r="A89" s="59"/>
      <c r="B89" s="51"/>
      <c r="C89" s="76" t="s">
        <v>121</v>
      </c>
      <c r="D89" s="63">
        <v>0.16</v>
      </c>
      <c r="E89" s="96">
        <f t="shared" si="77"/>
        <v>0.55466672000000006</v>
      </c>
      <c r="F89" s="96">
        <f t="shared" si="77"/>
        <v>0.76800016000000004</v>
      </c>
      <c r="G89" s="96">
        <f t="shared" si="70"/>
        <v>0.10666672000000001</v>
      </c>
      <c r="H89" s="96">
        <f t="shared" si="70"/>
        <v>0.10666672000000001</v>
      </c>
      <c r="I89" s="96">
        <f t="shared" si="70"/>
        <v>0.20287935999999998</v>
      </c>
      <c r="J89" s="96">
        <f t="shared" si="71"/>
        <v>0.41621279999999999</v>
      </c>
      <c r="K89" s="96">
        <f t="shared" si="70"/>
        <v>4.317145280000001</v>
      </c>
      <c r="L89" s="254">
        <f t="shared" si="70"/>
        <v>0.33141328000000003</v>
      </c>
      <c r="M89" s="254">
        <f t="shared" si="70"/>
        <v>9.6213440000000011E-2</v>
      </c>
      <c r="N89" s="254">
        <f t="shared" si="70"/>
        <v>0.44799999999999995</v>
      </c>
      <c r="O89" s="254">
        <f t="shared" si="72"/>
        <v>0.87562671999999997</v>
      </c>
      <c r="P89" s="249">
        <f t="shared" si="70"/>
        <v>0.20800000000000002</v>
      </c>
      <c r="Q89" s="249">
        <f t="shared" si="70"/>
        <v>0.30687999999999999</v>
      </c>
      <c r="R89" s="249">
        <f t="shared" si="70"/>
        <v>0.28800000000000003</v>
      </c>
      <c r="S89" s="249">
        <f t="shared" si="73"/>
        <v>0.80288000000000004</v>
      </c>
      <c r="T89" s="249">
        <f t="shared" si="70"/>
        <v>0.44544</v>
      </c>
      <c r="U89" s="249">
        <f t="shared" si="70"/>
        <v>0.35200000000000004</v>
      </c>
      <c r="V89" s="249">
        <f t="shared" si="70"/>
        <v>0.35200000000000004</v>
      </c>
      <c r="W89" s="249">
        <f t="shared" si="74"/>
        <v>1.14944</v>
      </c>
      <c r="X89" s="249">
        <f t="shared" si="75"/>
        <v>0.35200000000000004</v>
      </c>
      <c r="Y89" s="249">
        <f t="shared" si="75"/>
        <v>0.35200000000000004</v>
      </c>
      <c r="Z89" s="249">
        <f t="shared" si="75"/>
        <v>0.35200000000000004</v>
      </c>
      <c r="AA89" s="248">
        <f t="shared" si="76"/>
        <v>1.056</v>
      </c>
      <c r="AB89" s="248">
        <f t="shared" si="62"/>
        <v>3.8839467200000004</v>
      </c>
    </row>
    <row r="90" spans="1:28" s="50" customFormat="1" ht="19.5" hidden="1" customHeight="1" x14ac:dyDescent="0.2">
      <c r="A90" s="59"/>
      <c r="B90" s="51"/>
      <c r="C90" s="76" t="s">
        <v>122</v>
      </c>
      <c r="D90" s="63">
        <v>0.16</v>
      </c>
      <c r="E90" s="96">
        <f t="shared" si="77"/>
        <v>0.55466672000000006</v>
      </c>
      <c r="F90" s="96">
        <f t="shared" si="77"/>
        <v>0.76800016000000004</v>
      </c>
      <c r="G90" s="96">
        <f t="shared" si="70"/>
        <v>0.10666672000000001</v>
      </c>
      <c r="H90" s="96">
        <f t="shared" si="70"/>
        <v>0.10666672000000001</v>
      </c>
      <c r="I90" s="96">
        <f t="shared" si="70"/>
        <v>0.20287935999999998</v>
      </c>
      <c r="J90" s="96">
        <f t="shared" si="71"/>
        <v>0.41621279999999999</v>
      </c>
      <c r="K90" s="96">
        <f t="shared" si="70"/>
        <v>4.317145280000001</v>
      </c>
      <c r="L90" s="217">
        <f t="shared" si="70"/>
        <v>0.33141328000000003</v>
      </c>
      <c r="M90" s="217">
        <f t="shared" si="70"/>
        <v>9.6213440000000011E-2</v>
      </c>
      <c r="N90" s="217">
        <f t="shared" si="70"/>
        <v>0.44799999999999995</v>
      </c>
      <c r="O90" s="217">
        <f t="shared" si="72"/>
        <v>0.87562671999999997</v>
      </c>
      <c r="P90" s="215">
        <f t="shared" si="70"/>
        <v>0.20800000000000002</v>
      </c>
      <c r="Q90" s="215">
        <f t="shared" si="70"/>
        <v>0.30687999999999999</v>
      </c>
      <c r="R90" s="215">
        <f t="shared" si="70"/>
        <v>0.28800000000000003</v>
      </c>
      <c r="S90" s="215">
        <f t="shared" si="73"/>
        <v>0.80288000000000004</v>
      </c>
      <c r="T90" s="215">
        <f t="shared" si="70"/>
        <v>0.44544</v>
      </c>
      <c r="U90" s="215">
        <f t="shared" si="70"/>
        <v>0.35200000000000004</v>
      </c>
      <c r="V90" s="215">
        <f t="shared" si="70"/>
        <v>0.35200000000000004</v>
      </c>
      <c r="W90" s="215">
        <f t="shared" si="74"/>
        <v>1.14944</v>
      </c>
      <c r="X90" s="215">
        <f t="shared" si="75"/>
        <v>0.35200000000000004</v>
      </c>
      <c r="Y90" s="215">
        <f t="shared" si="75"/>
        <v>0.35200000000000004</v>
      </c>
      <c r="Z90" s="215">
        <f t="shared" si="75"/>
        <v>0.35200000000000004</v>
      </c>
      <c r="AA90" s="250">
        <f t="shared" si="76"/>
        <v>1.056</v>
      </c>
      <c r="AB90" s="248">
        <f t="shared" si="62"/>
        <v>3.8839467200000004</v>
      </c>
    </row>
    <row r="91" spans="1:28" s="50" customFormat="1" ht="19.5" hidden="1" customHeight="1" x14ac:dyDescent="0.2">
      <c r="A91" s="59"/>
      <c r="B91" s="51"/>
      <c r="C91" s="76" t="s">
        <v>125</v>
      </c>
      <c r="D91" s="63">
        <v>0.05</v>
      </c>
      <c r="E91" s="96">
        <f t="shared" si="77"/>
        <v>0.17333335000000002</v>
      </c>
      <c r="F91" s="96">
        <f t="shared" si="77"/>
        <v>0.24000005000000002</v>
      </c>
      <c r="G91" s="96">
        <f t="shared" si="70"/>
        <v>3.3333350000000005E-2</v>
      </c>
      <c r="H91" s="96">
        <f t="shared" si="70"/>
        <v>3.3333350000000005E-2</v>
      </c>
      <c r="I91" s="96">
        <f t="shared" si="70"/>
        <v>6.3399799999999992E-2</v>
      </c>
      <c r="J91" s="96">
        <f t="shared" si="71"/>
        <v>0.1300665</v>
      </c>
      <c r="K91" s="96">
        <f t="shared" si="70"/>
        <v>1.3491079000000004</v>
      </c>
      <c r="L91" s="217">
        <f t="shared" si="70"/>
        <v>0.10356665000000001</v>
      </c>
      <c r="M91" s="217">
        <f t="shared" si="70"/>
        <v>3.0066700000000002E-2</v>
      </c>
      <c r="N91" s="217">
        <f t="shared" si="70"/>
        <v>0.13999999999999999</v>
      </c>
      <c r="O91" s="217">
        <f t="shared" si="72"/>
        <v>0.27363335</v>
      </c>
      <c r="P91" s="215">
        <f t="shared" si="70"/>
        <v>6.5000000000000002E-2</v>
      </c>
      <c r="Q91" s="215">
        <f t="shared" si="70"/>
        <v>9.5899999999999999E-2</v>
      </c>
      <c r="R91" s="215">
        <f t="shared" si="70"/>
        <v>9.0000000000000011E-2</v>
      </c>
      <c r="S91" s="215">
        <f t="shared" si="73"/>
        <v>0.25090000000000001</v>
      </c>
      <c r="T91" s="215">
        <f t="shared" si="70"/>
        <v>0.13919999999999999</v>
      </c>
      <c r="U91" s="215">
        <f t="shared" si="70"/>
        <v>0.11000000000000001</v>
      </c>
      <c r="V91" s="215">
        <f t="shared" si="70"/>
        <v>0.11000000000000001</v>
      </c>
      <c r="W91" s="215">
        <f t="shared" si="74"/>
        <v>0.35920000000000002</v>
      </c>
      <c r="X91" s="215">
        <f t="shared" si="75"/>
        <v>0.11000000000000001</v>
      </c>
      <c r="Y91" s="215">
        <f t="shared" si="75"/>
        <v>0.11000000000000001</v>
      </c>
      <c r="Z91" s="215">
        <f t="shared" si="75"/>
        <v>0.11000000000000001</v>
      </c>
      <c r="AA91" s="250">
        <f t="shared" si="76"/>
        <v>0.33000000000000007</v>
      </c>
      <c r="AB91" s="248">
        <f t="shared" si="62"/>
        <v>1.21373335</v>
      </c>
    </row>
    <row r="92" spans="1:28" s="50" customFormat="1" ht="19.5" hidden="1" customHeight="1" x14ac:dyDescent="0.2">
      <c r="A92" s="59"/>
      <c r="B92" s="51"/>
      <c r="C92" s="76" t="s">
        <v>126</v>
      </c>
      <c r="D92" s="63">
        <v>0.05</v>
      </c>
      <c r="E92" s="96">
        <f t="shared" si="77"/>
        <v>0.17333335000000002</v>
      </c>
      <c r="F92" s="96">
        <f t="shared" si="77"/>
        <v>0.24000005000000002</v>
      </c>
      <c r="G92" s="96">
        <f t="shared" si="70"/>
        <v>3.3333350000000005E-2</v>
      </c>
      <c r="H92" s="96">
        <f t="shared" si="70"/>
        <v>3.3333350000000005E-2</v>
      </c>
      <c r="I92" s="96">
        <f t="shared" si="70"/>
        <v>6.3399799999999992E-2</v>
      </c>
      <c r="J92" s="96">
        <f t="shared" si="71"/>
        <v>0.1300665</v>
      </c>
      <c r="K92" s="96">
        <f t="shared" si="70"/>
        <v>1.3491079000000004</v>
      </c>
      <c r="L92" s="217">
        <f t="shared" si="70"/>
        <v>0.10356665000000001</v>
      </c>
      <c r="M92" s="217">
        <f t="shared" si="70"/>
        <v>3.0066700000000002E-2</v>
      </c>
      <c r="N92" s="217">
        <f t="shared" si="70"/>
        <v>0.13999999999999999</v>
      </c>
      <c r="O92" s="217">
        <f t="shared" si="72"/>
        <v>0.27363335</v>
      </c>
      <c r="P92" s="215">
        <f t="shared" si="70"/>
        <v>6.5000000000000002E-2</v>
      </c>
      <c r="Q92" s="215">
        <f t="shared" si="70"/>
        <v>9.5899999999999999E-2</v>
      </c>
      <c r="R92" s="215">
        <f t="shared" si="70"/>
        <v>9.0000000000000011E-2</v>
      </c>
      <c r="S92" s="215">
        <f t="shared" si="73"/>
        <v>0.25090000000000001</v>
      </c>
      <c r="T92" s="215">
        <f t="shared" si="70"/>
        <v>0.13919999999999999</v>
      </c>
      <c r="U92" s="215">
        <f t="shared" si="70"/>
        <v>0.11000000000000001</v>
      </c>
      <c r="V92" s="215">
        <f t="shared" si="70"/>
        <v>0.11000000000000001</v>
      </c>
      <c r="W92" s="215">
        <f t="shared" si="74"/>
        <v>0.35920000000000002</v>
      </c>
      <c r="X92" s="215">
        <f t="shared" si="75"/>
        <v>0.11000000000000001</v>
      </c>
      <c r="Y92" s="215">
        <f t="shared" si="75"/>
        <v>0.11000000000000001</v>
      </c>
      <c r="Z92" s="215">
        <f t="shared" si="75"/>
        <v>0.11000000000000001</v>
      </c>
      <c r="AA92" s="250">
        <f t="shared" si="76"/>
        <v>0.33000000000000007</v>
      </c>
      <c r="AB92" s="248">
        <f t="shared" si="62"/>
        <v>1.21373335</v>
      </c>
    </row>
    <row r="93" spans="1:28" s="50" customFormat="1" ht="19.5" hidden="1" customHeight="1" x14ac:dyDescent="0.2">
      <c r="A93" s="59"/>
      <c r="B93" s="51"/>
      <c r="C93" s="76" t="s">
        <v>127</v>
      </c>
      <c r="D93" s="63">
        <v>0.1</v>
      </c>
      <c r="E93" s="96">
        <f t="shared" si="77"/>
        <v>0.34666670000000005</v>
      </c>
      <c r="F93" s="96">
        <f t="shared" si="77"/>
        <v>0.48000010000000004</v>
      </c>
      <c r="G93" s="96">
        <f t="shared" si="70"/>
        <v>6.6666700000000009E-2</v>
      </c>
      <c r="H93" s="96">
        <f t="shared" si="70"/>
        <v>6.6666700000000009E-2</v>
      </c>
      <c r="I93" s="96">
        <f t="shared" si="70"/>
        <v>0.12679959999999998</v>
      </c>
      <c r="J93" s="96">
        <f t="shared" si="71"/>
        <v>0.260133</v>
      </c>
      <c r="K93" s="96">
        <f t="shared" si="70"/>
        <v>2.6982158000000007</v>
      </c>
      <c r="L93" s="217">
        <f t="shared" si="70"/>
        <v>0.20713330000000002</v>
      </c>
      <c r="M93" s="217">
        <f t="shared" si="70"/>
        <v>6.0133400000000004E-2</v>
      </c>
      <c r="N93" s="217">
        <f t="shared" si="70"/>
        <v>0.27999999999999997</v>
      </c>
      <c r="O93" s="217">
        <f t="shared" si="72"/>
        <v>0.54726669999999999</v>
      </c>
      <c r="P93" s="215">
        <f t="shared" si="70"/>
        <v>0.13</v>
      </c>
      <c r="Q93" s="215">
        <f t="shared" si="70"/>
        <v>0.1918</v>
      </c>
      <c r="R93" s="215">
        <f t="shared" si="70"/>
        <v>0.18000000000000002</v>
      </c>
      <c r="S93" s="215">
        <f t="shared" si="73"/>
        <v>0.50180000000000002</v>
      </c>
      <c r="T93" s="215">
        <f t="shared" si="70"/>
        <v>0.27839999999999998</v>
      </c>
      <c r="U93" s="215">
        <f t="shared" si="70"/>
        <v>0.22000000000000003</v>
      </c>
      <c r="V93" s="215">
        <f t="shared" si="70"/>
        <v>0.22000000000000003</v>
      </c>
      <c r="W93" s="215">
        <f t="shared" si="74"/>
        <v>0.71840000000000004</v>
      </c>
      <c r="X93" s="215">
        <f t="shared" si="75"/>
        <v>0.22000000000000003</v>
      </c>
      <c r="Y93" s="215">
        <f t="shared" si="75"/>
        <v>0.22000000000000003</v>
      </c>
      <c r="Z93" s="215">
        <f t="shared" si="75"/>
        <v>0.22000000000000003</v>
      </c>
      <c r="AA93" s="250">
        <f t="shared" si="76"/>
        <v>0.66000000000000014</v>
      </c>
      <c r="AB93" s="248">
        <f t="shared" si="62"/>
        <v>2.4274667000000001</v>
      </c>
    </row>
    <row r="94" spans="1:28" s="50" customFormat="1" ht="19.5" customHeight="1" x14ac:dyDescent="0.2">
      <c r="A94" s="414" t="s">
        <v>49</v>
      </c>
      <c r="B94" s="415"/>
      <c r="C94" s="416" t="s">
        <v>50</v>
      </c>
      <c r="D94" s="417"/>
      <c r="E94" s="259">
        <f>E95+E105+E115+E125+E135+E145+E155</f>
        <v>14.111283</v>
      </c>
      <c r="F94" s="259">
        <f t="shared" ref="F94:J94" si="78">F95+F105+F115+F125+F135+F145+F155</f>
        <v>39.763003000000005</v>
      </c>
      <c r="G94" s="259">
        <f t="shared" si="78"/>
        <v>14.264140000000001</v>
      </c>
      <c r="H94" s="259">
        <f t="shared" si="78"/>
        <v>12.031254000000001</v>
      </c>
      <c r="I94" s="259">
        <f t="shared" si="78"/>
        <v>17.391824000000003</v>
      </c>
      <c r="J94" s="259">
        <f t="shared" si="78"/>
        <v>43.687218000000001</v>
      </c>
      <c r="K94" s="259">
        <f t="shared" ref="K94" si="79">K95+K105+K115+K125+K135+K145+K155</f>
        <v>166.8450249</v>
      </c>
      <c r="L94" s="251">
        <f t="shared" ref="L94:O94" si="80">L95+L105+L115+L125+L135+L145+L155</f>
        <v>14.653778000000001</v>
      </c>
      <c r="M94" s="251">
        <f t="shared" si="80"/>
        <v>14.554110999999999</v>
      </c>
      <c r="N94" s="251">
        <f t="shared" si="80"/>
        <v>7.3067419999999998</v>
      </c>
      <c r="O94" s="251">
        <f t="shared" si="80"/>
        <v>36.514631000000001</v>
      </c>
      <c r="P94" s="251">
        <f t="shared" ref="P94:R94" si="81">P95+P105+P115+P125+P135+P145+P155</f>
        <v>10.664035</v>
      </c>
      <c r="Q94" s="251">
        <f t="shared" si="81"/>
        <v>13.090514000000001</v>
      </c>
      <c r="R94" s="251">
        <f t="shared" si="81"/>
        <v>9.3588819999999995</v>
      </c>
      <c r="S94" s="251">
        <f t="shared" ref="S94:V94" si="82">S95+S105+S115+S125+S135+S145+S155</f>
        <v>33.113431000000006</v>
      </c>
      <c r="T94" s="251">
        <f>T95+T105+T115+T125+T135+T145+T155</f>
        <v>9.9558139999999984</v>
      </c>
      <c r="U94" s="251">
        <f t="shared" si="82"/>
        <v>11.1</v>
      </c>
      <c r="V94" s="251">
        <f t="shared" si="82"/>
        <v>11.1</v>
      </c>
      <c r="W94" s="251">
        <f t="shared" ref="W94:Z94" si="83">W95+W105+W115+W125+W135+W145+W155</f>
        <v>32.155813999999999</v>
      </c>
      <c r="X94" s="251">
        <f t="shared" si="83"/>
        <v>11.1</v>
      </c>
      <c r="Y94" s="251">
        <f t="shared" si="83"/>
        <v>11.1</v>
      </c>
      <c r="Z94" s="251">
        <f t="shared" si="83"/>
        <v>11.1</v>
      </c>
      <c r="AA94" s="251">
        <f t="shared" ref="AA94" si="84">AA95+AA105+AA115+AA125+AA135+AA145+AA155</f>
        <v>33.299999999999997</v>
      </c>
      <c r="AB94" s="251">
        <f t="shared" si="62"/>
        <v>135.083876</v>
      </c>
    </row>
    <row r="95" spans="1:28" s="62" customFormat="1" ht="19.5" customHeight="1" x14ac:dyDescent="0.2">
      <c r="A95" s="434">
        <v>10</v>
      </c>
      <c r="B95" s="425" t="s">
        <v>51</v>
      </c>
      <c r="C95" s="426" t="s">
        <v>52</v>
      </c>
      <c r="D95" s="102">
        <f>SUM(D96:D104)</f>
        <v>1.0000000000000002</v>
      </c>
      <c r="E95" s="447">
        <f>'1.Danh muc CPHC'!HH18</f>
        <v>4.4554720000000003</v>
      </c>
      <c r="F95" s="97">
        <f>'1.Danh muc CPHC'!HI18</f>
        <v>12.56095</v>
      </c>
      <c r="G95" s="97">
        <f>'1.Danh muc CPHC'!HJ18</f>
        <v>3.0442410000000004</v>
      </c>
      <c r="H95" s="97">
        <f>'1.Danh muc CPHC'!HK18</f>
        <v>3.0472520000000003</v>
      </c>
      <c r="I95" s="97">
        <f>'1.Danh muc CPHC'!HL18</f>
        <v>4.3479400000000004</v>
      </c>
      <c r="J95" s="97">
        <f>'1.Danh muc CPHC'!HM18</f>
        <v>10.439432999999999</v>
      </c>
      <c r="K95" s="97">
        <f>'1.Danh muc CPHC'!HN18</f>
        <v>48.754417899999993</v>
      </c>
      <c r="L95" s="97">
        <v>4.3634919999999999</v>
      </c>
      <c r="M95" s="97">
        <v>2.5842489999999998</v>
      </c>
      <c r="N95" s="97">
        <v>1.8009269999999999</v>
      </c>
      <c r="O95" s="214">
        <f>SUM(L95:N95)</f>
        <v>8.7486680000000003</v>
      </c>
      <c r="P95" s="97">
        <v>1.795712</v>
      </c>
      <c r="Q95" s="97">
        <v>0.47195399999999998</v>
      </c>
      <c r="R95" s="97">
        <v>1.3160510000000001</v>
      </c>
      <c r="S95" s="214">
        <f>SUM(P95:R95)</f>
        <v>3.583717</v>
      </c>
      <c r="T95" s="97">
        <v>2.4054709999999999</v>
      </c>
      <c r="U95" s="97">
        <v>1.1000000000000001</v>
      </c>
      <c r="V95" s="97">
        <v>1.1000000000000001</v>
      </c>
      <c r="W95" s="214">
        <f>SUM(T95:V95)</f>
        <v>4.6054709999999996</v>
      </c>
      <c r="X95" s="97">
        <v>1.1000000000000001</v>
      </c>
      <c r="Y95" s="97">
        <v>1.1000000000000001</v>
      </c>
      <c r="Z95" s="97">
        <v>1.1000000000000001</v>
      </c>
      <c r="AA95" s="214">
        <f>SUM(X95:Z95)</f>
        <v>3.3000000000000003</v>
      </c>
      <c r="AB95" s="214">
        <f t="shared" si="62"/>
        <v>20.237856000000001</v>
      </c>
    </row>
    <row r="96" spans="1:28" s="50" customFormat="1" ht="19.5" hidden="1" customHeight="1" x14ac:dyDescent="0.2">
      <c r="A96" s="59"/>
      <c r="B96" s="51"/>
      <c r="C96" s="76" t="s">
        <v>113</v>
      </c>
      <c r="D96" s="63">
        <v>0.2</v>
      </c>
      <c r="E96" s="96">
        <f t="shared" ref="E96:T104" si="85">E$95*$D96</f>
        <v>0.89109440000000006</v>
      </c>
      <c r="F96" s="96">
        <f t="shared" si="85"/>
        <v>2.5121900000000004</v>
      </c>
      <c r="G96" s="96">
        <f t="shared" si="85"/>
        <v>0.60884820000000017</v>
      </c>
      <c r="H96" s="96">
        <f t="shared" si="85"/>
        <v>0.60945040000000006</v>
      </c>
      <c r="I96" s="96">
        <f t="shared" si="85"/>
        <v>0.86958800000000014</v>
      </c>
      <c r="J96" s="96">
        <f t="shared" si="71"/>
        <v>2.0878866000000005</v>
      </c>
      <c r="K96" s="96">
        <f t="shared" si="85"/>
        <v>9.75088358</v>
      </c>
      <c r="L96" s="217">
        <f t="shared" si="85"/>
        <v>0.87269839999999999</v>
      </c>
      <c r="M96" s="217">
        <f t="shared" si="85"/>
        <v>0.51684980000000003</v>
      </c>
      <c r="N96" s="217">
        <f t="shared" si="85"/>
        <v>0.36018539999999999</v>
      </c>
      <c r="O96" s="217">
        <f t="shared" ref="O96:O104" si="86">SUM(L96:N96)</f>
        <v>1.7497336000000001</v>
      </c>
      <c r="P96" s="215">
        <f t="shared" si="85"/>
        <v>0.35914240000000003</v>
      </c>
      <c r="Q96" s="215">
        <f t="shared" si="85"/>
        <v>9.4390799999999997E-2</v>
      </c>
      <c r="R96" s="215">
        <f t="shared" si="85"/>
        <v>0.26321020000000001</v>
      </c>
      <c r="S96" s="215">
        <f t="shared" ref="S96:S104" si="87">SUM(P96:R96)</f>
        <v>0.71674340000000003</v>
      </c>
      <c r="T96" s="215">
        <f t="shared" si="85"/>
        <v>0.48109420000000003</v>
      </c>
      <c r="U96" s="215">
        <f t="shared" ref="T96:V104" si="88">U$95*$D96</f>
        <v>0.22000000000000003</v>
      </c>
      <c r="V96" s="215">
        <f t="shared" si="88"/>
        <v>0.22000000000000003</v>
      </c>
      <c r="W96" s="215">
        <f t="shared" ref="W96:W104" si="89">SUM(T96:V96)</f>
        <v>0.92109419999999997</v>
      </c>
      <c r="X96" s="215">
        <f t="shared" ref="X96:Z104" si="90">X$95*$D96</f>
        <v>0.22000000000000003</v>
      </c>
      <c r="Y96" s="215">
        <f t="shared" si="90"/>
        <v>0.22000000000000003</v>
      </c>
      <c r="Z96" s="215">
        <f t="shared" si="90"/>
        <v>0.22000000000000003</v>
      </c>
      <c r="AA96" s="250">
        <f t="shared" ref="AA96:AA104" si="91">SUM(X96:Z96)</f>
        <v>0.66000000000000014</v>
      </c>
      <c r="AB96" s="248">
        <f t="shared" si="62"/>
        <v>4.0475712000000001</v>
      </c>
    </row>
    <row r="97" spans="1:28" s="50" customFormat="1" ht="19.5" hidden="1" customHeight="1" x14ac:dyDescent="0.2">
      <c r="A97" s="59"/>
      <c r="B97" s="51"/>
      <c r="C97" s="76" t="s">
        <v>114</v>
      </c>
      <c r="D97" s="63">
        <v>0.2</v>
      </c>
      <c r="E97" s="96">
        <f t="shared" si="85"/>
        <v>0.89109440000000006</v>
      </c>
      <c r="F97" s="96">
        <f t="shared" si="85"/>
        <v>2.5121900000000004</v>
      </c>
      <c r="G97" s="96">
        <f t="shared" si="85"/>
        <v>0.60884820000000017</v>
      </c>
      <c r="H97" s="96">
        <f t="shared" si="85"/>
        <v>0.60945040000000006</v>
      </c>
      <c r="I97" s="96">
        <f t="shared" si="85"/>
        <v>0.86958800000000014</v>
      </c>
      <c r="J97" s="96">
        <f t="shared" si="71"/>
        <v>2.0878866000000005</v>
      </c>
      <c r="K97" s="96">
        <f t="shared" si="85"/>
        <v>9.75088358</v>
      </c>
      <c r="L97" s="217">
        <f t="shared" si="85"/>
        <v>0.87269839999999999</v>
      </c>
      <c r="M97" s="217">
        <f t="shared" si="85"/>
        <v>0.51684980000000003</v>
      </c>
      <c r="N97" s="217">
        <f t="shared" si="85"/>
        <v>0.36018539999999999</v>
      </c>
      <c r="O97" s="217">
        <f t="shared" si="86"/>
        <v>1.7497336000000001</v>
      </c>
      <c r="P97" s="215">
        <f t="shared" si="85"/>
        <v>0.35914240000000003</v>
      </c>
      <c r="Q97" s="215">
        <f t="shared" si="85"/>
        <v>9.4390799999999997E-2</v>
      </c>
      <c r="R97" s="215">
        <f t="shared" si="85"/>
        <v>0.26321020000000001</v>
      </c>
      <c r="S97" s="215">
        <f t="shared" si="87"/>
        <v>0.71674340000000003</v>
      </c>
      <c r="T97" s="215">
        <f t="shared" si="88"/>
        <v>0.48109420000000003</v>
      </c>
      <c r="U97" s="215">
        <f t="shared" si="88"/>
        <v>0.22000000000000003</v>
      </c>
      <c r="V97" s="215">
        <f t="shared" si="88"/>
        <v>0.22000000000000003</v>
      </c>
      <c r="W97" s="215">
        <f t="shared" si="89"/>
        <v>0.92109419999999997</v>
      </c>
      <c r="X97" s="215">
        <f t="shared" si="90"/>
        <v>0.22000000000000003</v>
      </c>
      <c r="Y97" s="215">
        <f t="shared" si="90"/>
        <v>0.22000000000000003</v>
      </c>
      <c r="Z97" s="215">
        <f t="shared" si="90"/>
        <v>0.22000000000000003</v>
      </c>
      <c r="AA97" s="250">
        <f t="shared" si="91"/>
        <v>0.66000000000000014</v>
      </c>
      <c r="AB97" s="248">
        <f t="shared" si="62"/>
        <v>4.0475712000000001</v>
      </c>
    </row>
    <row r="98" spans="1:28" s="50" customFormat="1" ht="19.5" hidden="1" customHeight="1" x14ac:dyDescent="0.2">
      <c r="A98" s="59"/>
      <c r="B98" s="51"/>
      <c r="C98" s="76" t="s">
        <v>117</v>
      </c>
      <c r="D98" s="63">
        <v>0.15</v>
      </c>
      <c r="E98" s="96">
        <f t="shared" si="85"/>
        <v>0.66832080000000005</v>
      </c>
      <c r="F98" s="96">
        <f t="shared" si="85"/>
        <v>1.8841424999999998</v>
      </c>
      <c r="G98" s="96">
        <f t="shared" si="85"/>
        <v>0.45663615000000002</v>
      </c>
      <c r="H98" s="96">
        <f t="shared" si="85"/>
        <v>0.45708780000000004</v>
      </c>
      <c r="I98" s="96">
        <f t="shared" si="85"/>
        <v>0.65219100000000008</v>
      </c>
      <c r="J98" s="96">
        <f t="shared" si="71"/>
        <v>1.5659149500000002</v>
      </c>
      <c r="K98" s="96">
        <f t="shared" si="85"/>
        <v>7.3131626849999982</v>
      </c>
      <c r="L98" s="217">
        <f t="shared" si="85"/>
        <v>0.65452379999999999</v>
      </c>
      <c r="M98" s="217">
        <f t="shared" si="85"/>
        <v>0.38763734999999994</v>
      </c>
      <c r="N98" s="217">
        <f t="shared" si="85"/>
        <v>0.27013904999999999</v>
      </c>
      <c r="O98" s="217">
        <f t="shared" si="86"/>
        <v>1.3123001999999999</v>
      </c>
      <c r="P98" s="215">
        <f t="shared" si="85"/>
        <v>0.26935680000000001</v>
      </c>
      <c r="Q98" s="215">
        <f t="shared" si="85"/>
        <v>7.0793099999999998E-2</v>
      </c>
      <c r="R98" s="215">
        <f t="shared" si="85"/>
        <v>0.19740765000000002</v>
      </c>
      <c r="S98" s="215">
        <f t="shared" si="87"/>
        <v>0.53755755000000005</v>
      </c>
      <c r="T98" s="215">
        <f t="shared" si="88"/>
        <v>0.36082064999999997</v>
      </c>
      <c r="U98" s="215">
        <f t="shared" si="88"/>
        <v>0.16500000000000001</v>
      </c>
      <c r="V98" s="215">
        <f t="shared" si="88"/>
        <v>0.16500000000000001</v>
      </c>
      <c r="W98" s="215">
        <f t="shared" si="89"/>
        <v>0.69082065000000004</v>
      </c>
      <c r="X98" s="215">
        <f t="shared" si="90"/>
        <v>0.16500000000000001</v>
      </c>
      <c r="Y98" s="215">
        <f t="shared" si="90"/>
        <v>0.16500000000000001</v>
      </c>
      <c r="Z98" s="215">
        <f t="shared" si="90"/>
        <v>0.16500000000000001</v>
      </c>
      <c r="AA98" s="250">
        <f t="shared" si="91"/>
        <v>0.495</v>
      </c>
      <c r="AB98" s="248">
        <f t="shared" si="62"/>
        <v>3.0356784000000001</v>
      </c>
    </row>
    <row r="99" spans="1:28" s="50" customFormat="1" ht="19.5" hidden="1" customHeight="1" x14ac:dyDescent="0.2">
      <c r="A99" s="59"/>
      <c r="B99" s="51"/>
      <c r="C99" s="76" t="s">
        <v>118</v>
      </c>
      <c r="D99" s="63">
        <v>0.15</v>
      </c>
      <c r="E99" s="96">
        <f t="shared" si="85"/>
        <v>0.66832080000000005</v>
      </c>
      <c r="F99" s="96">
        <f t="shared" si="85"/>
        <v>1.8841424999999998</v>
      </c>
      <c r="G99" s="96">
        <f t="shared" si="85"/>
        <v>0.45663615000000002</v>
      </c>
      <c r="H99" s="96">
        <f t="shared" si="85"/>
        <v>0.45708780000000004</v>
      </c>
      <c r="I99" s="96">
        <f t="shared" si="85"/>
        <v>0.65219100000000008</v>
      </c>
      <c r="J99" s="96">
        <f t="shared" si="71"/>
        <v>1.5659149500000002</v>
      </c>
      <c r="K99" s="96">
        <f t="shared" si="85"/>
        <v>7.3131626849999982</v>
      </c>
      <c r="L99" s="217">
        <f t="shared" si="85"/>
        <v>0.65452379999999999</v>
      </c>
      <c r="M99" s="217">
        <f t="shared" si="85"/>
        <v>0.38763734999999994</v>
      </c>
      <c r="N99" s="217">
        <f t="shared" si="85"/>
        <v>0.27013904999999999</v>
      </c>
      <c r="O99" s="217">
        <f t="shared" si="86"/>
        <v>1.3123001999999999</v>
      </c>
      <c r="P99" s="215">
        <f t="shared" si="85"/>
        <v>0.26935680000000001</v>
      </c>
      <c r="Q99" s="215">
        <f t="shared" si="85"/>
        <v>7.0793099999999998E-2</v>
      </c>
      <c r="R99" s="215">
        <f t="shared" si="85"/>
        <v>0.19740765000000002</v>
      </c>
      <c r="S99" s="215">
        <f t="shared" si="87"/>
        <v>0.53755755000000005</v>
      </c>
      <c r="T99" s="215">
        <f t="shared" si="88"/>
        <v>0.36082064999999997</v>
      </c>
      <c r="U99" s="215">
        <f t="shared" si="88"/>
        <v>0.16500000000000001</v>
      </c>
      <c r="V99" s="215">
        <f t="shared" si="88"/>
        <v>0.16500000000000001</v>
      </c>
      <c r="W99" s="215">
        <f t="shared" si="89"/>
        <v>0.69082065000000004</v>
      </c>
      <c r="X99" s="215">
        <f t="shared" si="90"/>
        <v>0.16500000000000001</v>
      </c>
      <c r="Y99" s="215">
        <f t="shared" si="90"/>
        <v>0.16500000000000001</v>
      </c>
      <c r="Z99" s="215">
        <f t="shared" si="90"/>
        <v>0.16500000000000001</v>
      </c>
      <c r="AA99" s="250">
        <f t="shared" si="91"/>
        <v>0.495</v>
      </c>
      <c r="AB99" s="248">
        <f t="shared" si="62"/>
        <v>3.0356784000000001</v>
      </c>
    </row>
    <row r="100" spans="1:28" s="50" customFormat="1" ht="19.5" hidden="1" customHeight="1" x14ac:dyDescent="0.2">
      <c r="A100" s="59"/>
      <c r="B100" s="51"/>
      <c r="C100" s="76" t="s">
        <v>121</v>
      </c>
      <c r="D100" s="63">
        <v>0.05</v>
      </c>
      <c r="E100" s="96">
        <f t="shared" si="85"/>
        <v>0.22277360000000002</v>
      </c>
      <c r="F100" s="96">
        <f t="shared" si="85"/>
        <v>0.62804750000000009</v>
      </c>
      <c r="G100" s="96">
        <f t="shared" si="85"/>
        <v>0.15221205000000004</v>
      </c>
      <c r="H100" s="96">
        <f t="shared" si="85"/>
        <v>0.15236260000000001</v>
      </c>
      <c r="I100" s="96">
        <f t="shared" si="85"/>
        <v>0.21739700000000003</v>
      </c>
      <c r="J100" s="96">
        <f t="shared" si="71"/>
        <v>0.52197165000000012</v>
      </c>
      <c r="K100" s="96">
        <f t="shared" si="85"/>
        <v>2.437720895</v>
      </c>
      <c r="L100" s="217">
        <f t="shared" si="85"/>
        <v>0.2181746</v>
      </c>
      <c r="M100" s="217">
        <f t="shared" si="85"/>
        <v>0.12921245000000001</v>
      </c>
      <c r="N100" s="217">
        <f t="shared" si="85"/>
        <v>9.0046349999999997E-2</v>
      </c>
      <c r="O100" s="217">
        <f t="shared" si="86"/>
        <v>0.43743340000000003</v>
      </c>
      <c r="P100" s="215">
        <f t="shared" si="85"/>
        <v>8.9785600000000007E-2</v>
      </c>
      <c r="Q100" s="215">
        <f t="shared" si="85"/>
        <v>2.3597699999999999E-2</v>
      </c>
      <c r="R100" s="215">
        <f t="shared" si="85"/>
        <v>6.5802550000000001E-2</v>
      </c>
      <c r="S100" s="215">
        <f t="shared" si="87"/>
        <v>0.17918585000000001</v>
      </c>
      <c r="T100" s="215">
        <f t="shared" si="88"/>
        <v>0.12027355000000001</v>
      </c>
      <c r="U100" s="215">
        <f t="shared" si="88"/>
        <v>5.5000000000000007E-2</v>
      </c>
      <c r="V100" s="215">
        <f t="shared" si="88"/>
        <v>5.5000000000000007E-2</v>
      </c>
      <c r="W100" s="215">
        <f t="shared" si="89"/>
        <v>0.23027354999999999</v>
      </c>
      <c r="X100" s="215">
        <f t="shared" si="90"/>
        <v>5.5000000000000007E-2</v>
      </c>
      <c r="Y100" s="215">
        <f t="shared" si="90"/>
        <v>5.5000000000000007E-2</v>
      </c>
      <c r="Z100" s="215">
        <f t="shared" si="90"/>
        <v>5.5000000000000007E-2</v>
      </c>
      <c r="AA100" s="250">
        <f t="shared" si="91"/>
        <v>0.16500000000000004</v>
      </c>
      <c r="AB100" s="248">
        <f t="shared" si="62"/>
        <v>1.0118928</v>
      </c>
    </row>
    <row r="101" spans="1:28" s="50" customFormat="1" ht="19.5" hidden="1" customHeight="1" x14ac:dyDescent="0.2">
      <c r="A101" s="59"/>
      <c r="B101" s="51"/>
      <c r="C101" s="76" t="s">
        <v>122</v>
      </c>
      <c r="D101" s="63">
        <v>0.05</v>
      </c>
      <c r="E101" s="96">
        <f t="shared" si="85"/>
        <v>0.22277360000000002</v>
      </c>
      <c r="F101" s="96">
        <f t="shared" si="85"/>
        <v>0.62804750000000009</v>
      </c>
      <c r="G101" s="96">
        <f t="shared" si="85"/>
        <v>0.15221205000000004</v>
      </c>
      <c r="H101" s="96">
        <f t="shared" si="85"/>
        <v>0.15236260000000001</v>
      </c>
      <c r="I101" s="96">
        <f t="shared" si="85"/>
        <v>0.21739700000000003</v>
      </c>
      <c r="J101" s="96">
        <f t="shared" si="71"/>
        <v>0.52197165000000012</v>
      </c>
      <c r="K101" s="96">
        <f t="shared" si="85"/>
        <v>2.437720895</v>
      </c>
      <c r="L101" s="217">
        <f t="shared" si="85"/>
        <v>0.2181746</v>
      </c>
      <c r="M101" s="217">
        <f t="shared" si="85"/>
        <v>0.12921245000000001</v>
      </c>
      <c r="N101" s="217">
        <f t="shared" si="85"/>
        <v>9.0046349999999997E-2</v>
      </c>
      <c r="O101" s="217">
        <f t="shared" si="86"/>
        <v>0.43743340000000003</v>
      </c>
      <c r="P101" s="215">
        <f t="shared" si="85"/>
        <v>8.9785600000000007E-2</v>
      </c>
      <c r="Q101" s="215">
        <f t="shared" si="85"/>
        <v>2.3597699999999999E-2</v>
      </c>
      <c r="R101" s="215">
        <f t="shared" si="85"/>
        <v>6.5802550000000001E-2</v>
      </c>
      <c r="S101" s="215">
        <f t="shared" si="87"/>
        <v>0.17918585000000001</v>
      </c>
      <c r="T101" s="215">
        <f t="shared" si="88"/>
        <v>0.12027355000000001</v>
      </c>
      <c r="U101" s="215">
        <f t="shared" si="88"/>
        <v>5.5000000000000007E-2</v>
      </c>
      <c r="V101" s="215">
        <f t="shared" si="88"/>
        <v>5.5000000000000007E-2</v>
      </c>
      <c r="W101" s="215">
        <f t="shared" si="89"/>
        <v>0.23027354999999999</v>
      </c>
      <c r="X101" s="215">
        <f t="shared" si="90"/>
        <v>5.5000000000000007E-2</v>
      </c>
      <c r="Y101" s="215">
        <f t="shared" si="90"/>
        <v>5.5000000000000007E-2</v>
      </c>
      <c r="Z101" s="215">
        <f t="shared" si="90"/>
        <v>5.5000000000000007E-2</v>
      </c>
      <c r="AA101" s="250">
        <f t="shared" si="91"/>
        <v>0.16500000000000004</v>
      </c>
      <c r="AB101" s="248">
        <f t="shared" si="62"/>
        <v>1.0118928</v>
      </c>
    </row>
    <row r="102" spans="1:28" s="50" customFormat="1" ht="19.5" hidden="1" customHeight="1" x14ac:dyDescent="0.2">
      <c r="A102" s="59"/>
      <c r="B102" s="51"/>
      <c r="C102" s="76" t="s">
        <v>125</v>
      </c>
      <c r="D102" s="63">
        <v>0.1</v>
      </c>
      <c r="E102" s="96">
        <f t="shared" si="85"/>
        <v>0.44554720000000003</v>
      </c>
      <c r="F102" s="96">
        <f t="shared" si="85"/>
        <v>1.2560950000000002</v>
      </c>
      <c r="G102" s="96">
        <f t="shared" si="85"/>
        <v>0.30442410000000009</v>
      </c>
      <c r="H102" s="96">
        <f t="shared" si="85"/>
        <v>0.30472520000000003</v>
      </c>
      <c r="I102" s="96">
        <f t="shared" si="85"/>
        <v>0.43479400000000007</v>
      </c>
      <c r="J102" s="96">
        <f t="shared" si="71"/>
        <v>1.0439433000000002</v>
      </c>
      <c r="K102" s="96">
        <f t="shared" si="85"/>
        <v>4.87544179</v>
      </c>
      <c r="L102" s="217">
        <f t="shared" si="85"/>
        <v>0.43634919999999999</v>
      </c>
      <c r="M102" s="217">
        <f t="shared" si="85"/>
        <v>0.25842490000000001</v>
      </c>
      <c r="N102" s="217">
        <f t="shared" si="85"/>
        <v>0.18009269999999999</v>
      </c>
      <c r="O102" s="217">
        <f t="shared" si="86"/>
        <v>0.87486680000000006</v>
      </c>
      <c r="P102" s="215">
        <f t="shared" si="85"/>
        <v>0.17957120000000001</v>
      </c>
      <c r="Q102" s="215">
        <f t="shared" si="85"/>
        <v>4.7195399999999998E-2</v>
      </c>
      <c r="R102" s="215">
        <f t="shared" si="85"/>
        <v>0.1316051</v>
      </c>
      <c r="S102" s="215">
        <f t="shared" si="87"/>
        <v>0.35837170000000002</v>
      </c>
      <c r="T102" s="215">
        <f t="shared" si="88"/>
        <v>0.24054710000000001</v>
      </c>
      <c r="U102" s="215">
        <f t="shared" si="88"/>
        <v>0.11000000000000001</v>
      </c>
      <c r="V102" s="215">
        <f t="shared" si="88"/>
        <v>0.11000000000000001</v>
      </c>
      <c r="W102" s="215">
        <f t="shared" si="89"/>
        <v>0.46054709999999999</v>
      </c>
      <c r="X102" s="215">
        <f t="shared" si="90"/>
        <v>0.11000000000000001</v>
      </c>
      <c r="Y102" s="215">
        <f t="shared" si="90"/>
        <v>0.11000000000000001</v>
      </c>
      <c r="Z102" s="215">
        <f t="shared" si="90"/>
        <v>0.11000000000000001</v>
      </c>
      <c r="AA102" s="250">
        <f t="shared" si="91"/>
        <v>0.33000000000000007</v>
      </c>
      <c r="AB102" s="248">
        <f t="shared" si="62"/>
        <v>2.0237856000000001</v>
      </c>
    </row>
    <row r="103" spans="1:28" s="50" customFormat="1" ht="19.5" hidden="1" customHeight="1" x14ac:dyDescent="0.2">
      <c r="A103" s="59"/>
      <c r="B103" s="51"/>
      <c r="C103" s="76" t="s">
        <v>126</v>
      </c>
      <c r="D103" s="63">
        <v>0.06</v>
      </c>
      <c r="E103" s="96">
        <f t="shared" si="85"/>
        <v>0.26732832000000001</v>
      </c>
      <c r="F103" s="96">
        <f t="shared" si="85"/>
        <v>0.75365700000000002</v>
      </c>
      <c r="G103" s="96">
        <f t="shared" si="85"/>
        <v>0.18265446000000002</v>
      </c>
      <c r="H103" s="96">
        <f t="shared" si="85"/>
        <v>0.18283512000000002</v>
      </c>
      <c r="I103" s="96">
        <f t="shared" si="85"/>
        <v>0.26087640000000001</v>
      </c>
      <c r="J103" s="96">
        <f t="shared" si="71"/>
        <v>0.6263659800000001</v>
      </c>
      <c r="K103" s="96">
        <f t="shared" si="85"/>
        <v>2.9252650739999995</v>
      </c>
      <c r="L103" s="217">
        <f t="shared" si="85"/>
        <v>0.26180951999999996</v>
      </c>
      <c r="M103" s="217">
        <f t="shared" si="85"/>
        <v>0.15505493999999997</v>
      </c>
      <c r="N103" s="217">
        <f t="shared" si="85"/>
        <v>0.10805561999999999</v>
      </c>
      <c r="O103" s="217">
        <f t="shared" si="86"/>
        <v>0.5249200799999999</v>
      </c>
      <c r="P103" s="215">
        <f t="shared" si="85"/>
        <v>0.10774272</v>
      </c>
      <c r="Q103" s="215">
        <f t="shared" si="85"/>
        <v>2.8317239999999997E-2</v>
      </c>
      <c r="R103" s="215">
        <f t="shared" si="85"/>
        <v>7.8963060000000002E-2</v>
      </c>
      <c r="S103" s="215">
        <f t="shared" si="87"/>
        <v>0.21502302000000001</v>
      </c>
      <c r="T103" s="215">
        <f t="shared" si="88"/>
        <v>0.14432825999999999</v>
      </c>
      <c r="U103" s="215">
        <f t="shared" si="88"/>
        <v>6.6000000000000003E-2</v>
      </c>
      <c r="V103" s="215">
        <f t="shared" si="88"/>
        <v>6.6000000000000003E-2</v>
      </c>
      <c r="W103" s="215">
        <f t="shared" si="89"/>
        <v>0.27632825999999999</v>
      </c>
      <c r="X103" s="215">
        <f t="shared" si="90"/>
        <v>6.6000000000000003E-2</v>
      </c>
      <c r="Y103" s="215">
        <f t="shared" si="90"/>
        <v>6.6000000000000003E-2</v>
      </c>
      <c r="Z103" s="215">
        <f t="shared" si="90"/>
        <v>6.6000000000000003E-2</v>
      </c>
      <c r="AA103" s="250">
        <f t="shared" si="91"/>
        <v>0.19800000000000001</v>
      </c>
      <c r="AB103" s="248">
        <f t="shared" si="62"/>
        <v>1.2142713599999999</v>
      </c>
    </row>
    <row r="104" spans="1:28" s="50" customFormat="1" ht="19.5" hidden="1" customHeight="1" x14ac:dyDescent="0.2">
      <c r="A104" s="59"/>
      <c r="B104" s="51"/>
      <c r="C104" s="76" t="s">
        <v>127</v>
      </c>
      <c r="D104" s="63">
        <v>0.04</v>
      </c>
      <c r="E104" s="96">
        <f t="shared" si="85"/>
        <v>0.17821888000000002</v>
      </c>
      <c r="F104" s="96">
        <f t="shared" si="85"/>
        <v>0.50243800000000005</v>
      </c>
      <c r="G104" s="96">
        <f t="shared" si="85"/>
        <v>0.12176964000000003</v>
      </c>
      <c r="H104" s="96">
        <f t="shared" si="85"/>
        <v>0.12189008000000001</v>
      </c>
      <c r="I104" s="96">
        <f t="shared" si="85"/>
        <v>0.17391760000000001</v>
      </c>
      <c r="J104" s="96">
        <f t="shared" si="71"/>
        <v>0.41757732000000003</v>
      </c>
      <c r="K104" s="96">
        <f t="shared" si="85"/>
        <v>1.9501767159999999</v>
      </c>
      <c r="L104" s="217">
        <f t="shared" si="85"/>
        <v>0.17453968</v>
      </c>
      <c r="M104" s="217">
        <f t="shared" si="85"/>
        <v>0.10336996</v>
      </c>
      <c r="N104" s="217">
        <f t="shared" si="85"/>
        <v>7.2037080000000003E-2</v>
      </c>
      <c r="O104" s="217">
        <f t="shared" si="86"/>
        <v>0.34994672000000004</v>
      </c>
      <c r="P104" s="215">
        <f t="shared" si="85"/>
        <v>7.182848E-2</v>
      </c>
      <c r="Q104" s="215">
        <f t="shared" si="85"/>
        <v>1.8878160000000001E-2</v>
      </c>
      <c r="R104" s="215">
        <f t="shared" si="85"/>
        <v>5.2642040000000001E-2</v>
      </c>
      <c r="S104" s="215">
        <f t="shared" si="87"/>
        <v>0.14334868000000001</v>
      </c>
      <c r="T104" s="215">
        <f t="shared" si="88"/>
        <v>9.621884E-2</v>
      </c>
      <c r="U104" s="215">
        <f t="shared" si="88"/>
        <v>4.4000000000000004E-2</v>
      </c>
      <c r="V104" s="215">
        <f t="shared" si="88"/>
        <v>4.4000000000000004E-2</v>
      </c>
      <c r="W104" s="215">
        <f t="shared" si="89"/>
        <v>0.18421884000000002</v>
      </c>
      <c r="X104" s="215">
        <f t="shared" si="90"/>
        <v>4.4000000000000004E-2</v>
      </c>
      <c r="Y104" s="215">
        <f t="shared" si="90"/>
        <v>4.4000000000000004E-2</v>
      </c>
      <c r="Z104" s="215">
        <f t="shared" si="90"/>
        <v>4.4000000000000004E-2</v>
      </c>
      <c r="AA104" s="250">
        <f t="shared" si="91"/>
        <v>0.13200000000000001</v>
      </c>
      <c r="AB104" s="248">
        <f t="shared" si="62"/>
        <v>0.80951424000000005</v>
      </c>
    </row>
    <row r="105" spans="1:28" s="61" customFormat="1" ht="19.5" customHeight="1" x14ac:dyDescent="0.2">
      <c r="A105" s="433">
        <v>11</v>
      </c>
      <c r="B105" s="196" t="s">
        <v>53</v>
      </c>
      <c r="C105" s="431" t="s">
        <v>54</v>
      </c>
      <c r="D105" s="102">
        <f>SUM(D106:D114)</f>
        <v>1.0000000000000002</v>
      </c>
      <c r="E105" s="447">
        <f>'1.Danh muc CPHC'!HH19</f>
        <v>0</v>
      </c>
      <c r="F105" s="97">
        <f>'1.Danh muc CPHC'!HI19</f>
        <v>0</v>
      </c>
      <c r="G105" s="97">
        <f>'1.Danh muc CPHC'!HJ19</f>
        <v>0</v>
      </c>
      <c r="H105" s="97">
        <f>'1.Danh muc CPHC'!HK19</f>
        <v>0</v>
      </c>
      <c r="I105" s="97">
        <f>'1.Danh muc CPHC'!HL19</f>
        <v>0</v>
      </c>
      <c r="J105" s="97">
        <f>'1.Danh muc CPHC'!HM19</f>
        <v>0</v>
      </c>
      <c r="K105" s="97">
        <f>'1.Danh muc CPHC'!HN19</f>
        <v>0</v>
      </c>
      <c r="L105" s="97">
        <v>0</v>
      </c>
      <c r="M105" s="97">
        <v>0</v>
      </c>
      <c r="N105" s="97">
        <v>0</v>
      </c>
      <c r="O105" s="214">
        <f>SUM(L105:N105)</f>
        <v>0</v>
      </c>
      <c r="P105" s="97">
        <v>0</v>
      </c>
      <c r="Q105" s="97">
        <v>0</v>
      </c>
      <c r="R105" s="97">
        <v>0</v>
      </c>
      <c r="S105" s="214">
        <f>SUM(P105:R105)</f>
        <v>0</v>
      </c>
      <c r="T105" s="97">
        <v>0</v>
      </c>
      <c r="U105" s="214">
        <v>0</v>
      </c>
      <c r="V105" s="214">
        <v>0</v>
      </c>
      <c r="W105" s="214">
        <f>SUM(T105:V105)</f>
        <v>0</v>
      </c>
      <c r="X105" s="214">
        <v>0</v>
      </c>
      <c r="Y105" s="214">
        <v>0</v>
      </c>
      <c r="Z105" s="214">
        <v>0</v>
      </c>
      <c r="AA105" s="214">
        <f>SUM(X105:Z105)</f>
        <v>0</v>
      </c>
      <c r="AB105" s="214">
        <f t="shared" si="62"/>
        <v>0</v>
      </c>
    </row>
    <row r="106" spans="1:28" s="50" customFormat="1" ht="19.5" hidden="1" customHeight="1" x14ac:dyDescent="0.2">
      <c r="A106" s="59"/>
      <c r="B106" s="51"/>
      <c r="C106" s="76" t="s">
        <v>113</v>
      </c>
      <c r="D106" s="63">
        <v>0.2</v>
      </c>
      <c r="E106" s="96">
        <f t="shared" ref="E106:T114" si="92">E$105*$D106</f>
        <v>0</v>
      </c>
      <c r="F106" s="96">
        <f t="shared" si="92"/>
        <v>0</v>
      </c>
      <c r="G106" s="96">
        <f t="shared" si="92"/>
        <v>0</v>
      </c>
      <c r="H106" s="96">
        <f t="shared" si="92"/>
        <v>0</v>
      </c>
      <c r="I106" s="96">
        <f t="shared" si="92"/>
        <v>0</v>
      </c>
      <c r="J106" s="96">
        <f t="shared" si="71"/>
        <v>0</v>
      </c>
      <c r="K106" s="96">
        <f t="shared" si="92"/>
        <v>0</v>
      </c>
      <c r="L106" s="254">
        <f t="shared" si="92"/>
        <v>0</v>
      </c>
      <c r="M106" s="254">
        <f t="shared" si="92"/>
        <v>0</v>
      </c>
      <c r="N106" s="254">
        <f t="shared" si="92"/>
        <v>0</v>
      </c>
      <c r="O106" s="254">
        <f t="shared" ref="O106:O114" si="93">SUM(L106:N106)</f>
        <v>0</v>
      </c>
      <c r="P106" s="249">
        <f t="shared" si="92"/>
        <v>0</v>
      </c>
      <c r="Q106" s="249">
        <f t="shared" si="92"/>
        <v>0</v>
      </c>
      <c r="R106" s="249">
        <f t="shared" si="92"/>
        <v>0</v>
      </c>
      <c r="S106" s="249">
        <f t="shared" ref="S106:S114" si="94">SUM(P106:R106)</f>
        <v>0</v>
      </c>
      <c r="T106" s="249">
        <f t="shared" si="92"/>
        <v>0</v>
      </c>
      <c r="U106" s="249">
        <f t="shared" ref="T106:V114" si="95">U$105*$D106</f>
        <v>0</v>
      </c>
      <c r="V106" s="249">
        <f t="shared" si="95"/>
        <v>0</v>
      </c>
      <c r="W106" s="249">
        <f t="shared" ref="W106:W114" si="96">SUM(T106:V106)</f>
        <v>0</v>
      </c>
      <c r="X106" s="249">
        <f t="shared" ref="X106:Z114" si="97">X$105*$D106</f>
        <v>0</v>
      </c>
      <c r="Y106" s="249">
        <f t="shared" si="97"/>
        <v>0</v>
      </c>
      <c r="Z106" s="249">
        <f t="shared" si="97"/>
        <v>0</v>
      </c>
      <c r="AA106" s="248">
        <f t="shared" ref="AA106:AA114" si="98">SUM(X106:Z106)</f>
        <v>0</v>
      </c>
      <c r="AB106" s="248">
        <f t="shared" si="62"/>
        <v>0</v>
      </c>
    </row>
    <row r="107" spans="1:28" s="50" customFormat="1" ht="19.5" hidden="1" customHeight="1" x14ac:dyDescent="0.2">
      <c r="A107" s="59"/>
      <c r="B107" s="51"/>
      <c r="C107" s="76" t="s">
        <v>114</v>
      </c>
      <c r="D107" s="63">
        <v>0.2</v>
      </c>
      <c r="E107" s="96">
        <f t="shared" si="92"/>
        <v>0</v>
      </c>
      <c r="F107" s="96">
        <f t="shared" si="92"/>
        <v>0</v>
      </c>
      <c r="G107" s="96">
        <f t="shared" si="92"/>
        <v>0</v>
      </c>
      <c r="H107" s="96">
        <f t="shared" si="92"/>
        <v>0</v>
      </c>
      <c r="I107" s="96">
        <f t="shared" si="92"/>
        <v>0</v>
      </c>
      <c r="J107" s="96">
        <f t="shared" si="71"/>
        <v>0</v>
      </c>
      <c r="K107" s="96">
        <f t="shared" si="92"/>
        <v>0</v>
      </c>
      <c r="L107" s="217">
        <f t="shared" si="92"/>
        <v>0</v>
      </c>
      <c r="M107" s="217">
        <f t="shared" si="92"/>
        <v>0</v>
      </c>
      <c r="N107" s="217">
        <f t="shared" si="92"/>
        <v>0</v>
      </c>
      <c r="O107" s="217">
        <f t="shared" si="93"/>
        <v>0</v>
      </c>
      <c r="P107" s="215">
        <f t="shared" si="92"/>
        <v>0</v>
      </c>
      <c r="Q107" s="215">
        <f t="shared" si="92"/>
        <v>0</v>
      </c>
      <c r="R107" s="215">
        <f t="shared" si="92"/>
        <v>0</v>
      </c>
      <c r="S107" s="215">
        <f t="shared" si="94"/>
        <v>0</v>
      </c>
      <c r="T107" s="215">
        <f t="shared" si="95"/>
        <v>0</v>
      </c>
      <c r="U107" s="215">
        <f t="shared" si="95"/>
        <v>0</v>
      </c>
      <c r="V107" s="215">
        <f t="shared" si="95"/>
        <v>0</v>
      </c>
      <c r="W107" s="215">
        <f t="shared" si="96"/>
        <v>0</v>
      </c>
      <c r="X107" s="215">
        <f t="shared" si="97"/>
        <v>0</v>
      </c>
      <c r="Y107" s="215">
        <f t="shared" si="97"/>
        <v>0</v>
      </c>
      <c r="Z107" s="215">
        <f t="shared" si="97"/>
        <v>0</v>
      </c>
      <c r="AA107" s="250">
        <f t="shared" si="98"/>
        <v>0</v>
      </c>
      <c r="AB107" s="248">
        <f t="shared" si="62"/>
        <v>0</v>
      </c>
    </row>
    <row r="108" spans="1:28" s="50" customFormat="1" ht="19.5" hidden="1" customHeight="1" x14ac:dyDescent="0.2">
      <c r="A108" s="59"/>
      <c r="B108" s="51"/>
      <c r="C108" s="76" t="s">
        <v>117</v>
      </c>
      <c r="D108" s="63">
        <v>0.15</v>
      </c>
      <c r="E108" s="96">
        <f t="shared" si="92"/>
        <v>0</v>
      </c>
      <c r="F108" s="96">
        <f t="shared" si="92"/>
        <v>0</v>
      </c>
      <c r="G108" s="96">
        <f t="shared" si="92"/>
        <v>0</v>
      </c>
      <c r="H108" s="96">
        <f t="shared" si="92"/>
        <v>0</v>
      </c>
      <c r="I108" s="96">
        <f t="shared" si="92"/>
        <v>0</v>
      </c>
      <c r="J108" s="96">
        <f t="shared" si="71"/>
        <v>0</v>
      </c>
      <c r="K108" s="96">
        <f t="shared" si="92"/>
        <v>0</v>
      </c>
      <c r="L108" s="217">
        <f t="shared" si="92"/>
        <v>0</v>
      </c>
      <c r="M108" s="217">
        <f t="shared" si="92"/>
        <v>0</v>
      </c>
      <c r="N108" s="217">
        <f t="shared" si="92"/>
        <v>0</v>
      </c>
      <c r="O108" s="217">
        <f t="shared" si="93"/>
        <v>0</v>
      </c>
      <c r="P108" s="215">
        <f t="shared" si="92"/>
        <v>0</v>
      </c>
      <c r="Q108" s="215">
        <f t="shared" si="92"/>
        <v>0</v>
      </c>
      <c r="R108" s="215">
        <f t="shared" si="92"/>
        <v>0</v>
      </c>
      <c r="S108" s="215">
        <f t="shared" si="94"/>
        <v>0</v>
      </c>
      <c r="T108" s="215">
        <f t="shared" si="95"/>
        <v>0</v>
      </c>
      <c r="U108" s="215">
        <f t="shared" si="95"/>
        <v>0</v>
      </c>
      <c r="V108" s="215">
        <f t="shared" si="95"/>
        <v>0</v>
      </c>
      <c r="W108" s="215">
        <f t="shared" si="96"/>
        <v>0</v>
      </c>
      <c r="X108" s="215">
        <f t="shared" si="97"/>
        <v>0</v>
      </c>
      <c r="Y108" s="215">
        <f t="shared" si="97"/>
        <v>0</v>
      </c>
      <c r="Z108" s="215">
        <f t="shared" si="97"/>
        <v>0</v>
      </c>
      <c r="AA108" s="250">
        <f t="shared" si="98"/>
        <v>0</v>
      </c>
      <c r="AB108" s="248">
        <f t="shared" si="62"/>
        <v>0</v>
      </c>
    </row>
    <row r="109" spans="1:28" s="50" customFormat="1" ht="19.5" hidden="1" customHeight="1" x14ac:dyDescent="0.2">
      <c r="A109" s="59"/>
      <c r="B109" s="51"/>
      <c r="C109" s="76" t="s">
        <v>118</v>
      </c>
      <c r="D109" s="63">
        <v>0.15</v>
      </c>
      <c r="E109" s="96">
        <f t="shared" si="92"/>
        <v>0</v>
      </c>
      <c r="F109" s="96">
        <f t="shared" si="92"/>
        <v>0</v>
      </c>
      <c r="G109" s="96">
        <f t="shared" si="92"/>
        <v>0</v>
      </c>
      <c r="H109" s="96">
        <f t="shared" si="92"/>
        <v>0</v>
      </c>
      <c r="I109" s="96">
        <f t="shared" si="92"/>
        <v>0</v>
      </c>
      <c r="J109" s="96">
        <f t="shared" si="71"/>
        <v>0</v>
      </c>
      <c r="K109" s="96">
        <f t="shared" si="92"/>
        <v>0</v>
      </c>
      <c r="L109" s="217">
        <f t="shared" si="92"/>
        <v>0</v>
      </c>
      <c r="M109" s="217">
        <f t="shared" si="92"/>
        <v>0</v>
      </c>
      <c r="N109" s="217">
        <f t="shared" si="92"/>
        <v>0</v>
      </c>
      <c r="O109" s="217">
        <f t="shared" si="93"/>
        <v>0</v>
      </c>
      <c r="P109" s="215">
        <f t="shared" si="92"/>
        <v>0</v>
      </c>
      <c r="Q109" s="215">
        <f t="shared" si="92"/>
        <v>0</v>
      </c>
      <c r="R109" s="215">
        <f t="shared" si="92"/>
        <v>0</v>
      </c>
      <c r="S109" s="215">
        <f t="shared" si="94"/>
        <v>0</v>
      </c>
      <c r="T109" s="215">
        <f t="shared" si="95"/>
        <v>0</v>
      </c>
      <c r="U109" s="215">
        <f t="shared" si="95"/>
        <v>0</v>
      </c>
      <c r="V109" s="215">
        <f t="shared" si="95"/>
        <v>0</v>
      </c>
      <c r="W109" s="215">
        <f t="shared" si="96"/>
        <v>0</v>
      </c>
      <c r="X109" s="215">
        <f t="shared" si="97"/>
        <v>0</v>
      </c>
      <c r="Y109" s="215">
        <f t="shared" si="97"/>
        <v>0</v>
      </c>
      <c r="Z109" s="215">
        <f t="shared" si="97"/>
        <v>0</v>
      </c>
      <c r="AA109" s="250">
        <f t="shared" si="98"/>
        <v>0</v>
      </c>
      <c r="AB109" s="248">
        <f t="shared" si="62"/>
        <v>0</v>
      </c>
    </row>
    <row r="110" spans="1:28" s="50" customFormat="1" ht="19.5" hidden="1" customHeight="1" x14ac:dyDescent="0.2">
      <c r="A110" s="59"/>
      <c r="B110" s="51"/>
      <c r="C110" s="76" t="s">
        <v>121</v>
      </c>
      <c r="D110" s="63">
        <v>0.05</v>
      </c>
      <c r="E110" s="96">
        <f t="shared" si="92"/>
        <v>0</v>
      </c>
      <c r="F110" s="96">
        <f t="shared" si="92"/>
        <v>0</v>
      </c>
      <c r="G110" s="96">
        <f t="shared" si="92"/>
        <v>0</v>
      </c>
      <c r="H110" s="96">
        <f t="shared" si="92"/>
        <v>0</v>
      </c>
      <c r="I110" s="96">
        <f t="shared" si="92"/>
        <v>0</v>
      </c>
      <c r="J110" s="96">
        <f t="shared" si="71"/>
        <v>0</v>
      </c>
      <c r="K110" s="96">
        <f t="shared" si="92"/>
        <v>0</v>
      </c>
      <c r="L110" s="217">
        <f t="shared" si="92"/>
        <v>0</v>
      </c>
      <c r="M110" s="217">
        <f t="shared" si="92"/>
        <v>0</v>
      </c>
      <c r="N110" s="217">
        <f t="shared" si="92"/>
        <v>0</v>
      </c>
      <c r="O110" s="217">
        <f t="shared" si="93"/>
        <v>0</v>
      </c>
      <c r="P110" s="215">
        <f t="shared" si="92"/>
        <v>0</v>
      </c>
      <c r="Q110" s="215">
        <f t="shared" si="92"/>
        <v>0</v>
      </c>
      <c r="R110" s="215">
        <f t="shared" si="92"/>
        <v>0</v>
      </c>
      <c r="S110" s="215">
        <f t="shared" si="94"/>
        <v>0</v>
      </c>
      <c r="T110" s="215">
        <f t="shared" si="95"/>
        <v>0</v>
      </c>
      <c r="U110" s="215">
        <f t="shared" si="95"/>
        <v>0</v>
      </c>
      <c r="V110" s="215">
        <f t="shared" si="95"/>
        <v>0</v>
      </c>
      <c r="W110" s="215">
        <f t="shared" si="96"/>
        <v>0</v>
      </c>
      <c r="X110" s="215">
        <f t="shared" si="97"/>
        <v>0</v>
      </c>
      <c r="Y110" s="215">
        <f t="shared" si="97"/>
        <v>0</v>
      </c>
      <c r="Z110" s="215">
        <f t="shared" si="97"/>
        <v>0</v>
      </c>
      <c r="AA110" s="250">
        <f t="shared" si="98"/>
        <v>0</v>
      </c>
      <c r="AB110" s="248">
        <f t="shared" si="62"/>
        <v>0</v>
      </c>
    </row>
    <row r="111" spans="1:28" s="50" customFormat="1" ht="19.5" hidden="1" customHeight="1" x14ac:dyDescent="0.2">
      <c r="A111" s="59"/>
      <c r="B111" s="51"/>
      <c r="C111" s="76" t="s">
        <v>122</v>
      </c>
      <c r="D111" s="63">
        <v>0.05</v>
      </c>
      <c r="E111" s="96">
        <f t="shared" si="92"/>
        <v>0</v>
      </c>
      <c r="F111" s="96">
        <f t="shared" si="92"/>
        <v>0</v>
      </c>
      <c r="G111" s="96">
        <f t="shared" si="92"/>
        <v>0</v>
      </c>
      <c r="H111" s="96">
        <f t="shared" si="92"/>
        <v>0</v>
      </c>
      <c r="I111" s="96">
        <f t="shared" si="92"/>
        <v>0</v>
      </c>
      <c r="J111" s="96">
        <f t="shared" si="71"/>
        <v>0</v>
      </c>
      <c r="K111" s="96">
        <f t="shared" si="92"/>
        <v>0</v>
      </c>
      <c r="L111" s="217">
        <f t="shared" si="92"/>
        <v>0</v>
      </c>
      <c r="M111" s="217">
        <f t="shared" si="92"/>
        <v>0</v>
      </c>
      <c r="N111" s="217">
        <f t="shared" si="92"/>
        <v>0</v>
      </c>
      <c r="O111" s="217">
        <f t="shared" si="93"/>
        <v>0</v>
      </c>
      <c r="P111" s="215">
        <f t="shared" si="92"/>
        <v>0</v>
      </c>
      <c r="Q111" s="215">
        <f t="shared" si="92"/>
        <v>0</v>
      </c>
      <c r="R111" s="215">
        <f t="shared" si="92"/>
        <v>0</v>
      </c>
      <c r="S111" s="215">
        <f t="shared" si="94"/>
        <v>0</v>
      </c>
      <c r="T111" s="215">
        <f t="shared" si="95"/>
        <v>0</v>
      </c>
      <c r="U111" s="215">
        <f t="shared" si="95"/>
        <v>0</v>
      </c>
      <c r="V111" s="215">
        <f t="shared" si="95"/>
        <v>0</v>
      </c>
      <c r="W111" s="215">
        <f t="shared" si="96"/>
        <v>0</v>
      </c>
      <c r="X111" s="215">
        <f t="shared" si="97"/>
        <v>0</v>
      </c>
      <c r="Y111" s="215">
        <f t="shared" si="97"/>
        <v>0</v>
      </c>
      <c r="Z111" s="215">
        <f t="shared" si="97"/>
        <v>0</v>
      </c>
      <c r="AA111" s="250">
        <f t="shared" si="98"/>
        <v>0</v>
      </c>
      <c r="AB111" s="248">
        <f t="shared" si="62"/>
        <v>0</v>
      </c>
    </row>
    <row r="112" spans="1:28" s="50" customFormat="1" ht="19.5" hidden="1" customHeight="1" x14ac:dyDescent="0.2">
      <c r="A112" s="59"/>
      <c r="B112" s="51"/>
      <c r="C112" s="76" t="s">
        <v>125</v>
      </c>
      <c r="D112" s="63">
        <v>0.12</v>
      </c>
      <c r="E112" s="96">
        <f t="shared" si="92"/>
        <v>0</v>
      </c>
      <c r="F112" s="96">
        <f t="shared" si="92"/>
        <v>0</v>
      </c>
      <c r="G112" s="96">
        <f t="shared" si="92"/>
        <v>0</v>
      </c>
      <c r="H112" s="96">
        <f t="shared" si="92"/>
        <v>0</v>
      </c>
      <c r="I112" s="96">
        <f t="shared" si="92"/>
        <v>0</v>
      </c>
      <c r="J112" s="96">
        <f t="shared" si="71"/>
        <v>0</v>
      </c>
      <c r="K112" s="96">
        <f t="shared" si="92"/>
        <v>0</v>
      </c>
      <c r="L112" s="217">
        <f t="shared" si="92"/>
        <v>0</v>
      </c>
      <c r="M112" s="217">
        <f t="shared" si="92"/>
        <v>0</v>
      </c>
      <c r="N112" s="217">
        <f t="shared" si="92"/>
        <v>0</v>
      </c>
      <c r="O112" s="217">
        <f t="shared" si="93"/>
        <v>0</v>
      </c>
      <c r="P112" s="215">
        <f t="shared" si="92"/>
        <v>0</v>
      </c>
      <c r="Q112" s="215">
        <f t="shared" si="92"/>
        <v>0</v>
      </c>
      <c r="R112" s="215">
        <f t="shared" si="92"/>
        <v>0</v>
      </c>
      <c r="S112" s="215">
        <f t="shared" si="94"/>
        <v>0</v>
      </c>
      <c r="T112" s="215">
        <f t="shared" si="95"/>
        <v>0</v>
      </c>
      <c r="U112" s="215">
        <f t="shared" si="95"/>
        <v>0</v>
      </c>
      <c r="V112" s="215">
        <f t="shared" si="95"/>
        <v>0</v>
      </c>
      <c r="W112" s="215">
        <f t="shared" si="96"/>
        <v>0</v>
      </c>
      <c r="X112" s="215">
        <f t="shared" si="97"/>
        <v>0</v>
      </c>
      <c r="Y112" s="215">
        <f t="shared" si="97"/>
        <v>0</v>
      </c>
      <c r="Z112" s="215">
        <f t="shared" si="97"/>
        <v>0</v>
      </c>
      <c r="AA112" s="250">
        <f t="shared" si="98"/>
        <v>0</v>
      </c>
      <c r="AB112" s="248">
        <f t="shared" si="62"/>
        <v>0</v>
      </c>
    </row>
    <row r="113" spans="1:28" s="50" customFormat="1" ht="19.5" hidden="1" customHeight="1" x14ac:dyDescent="0.2">
      <c r="A113" s="59"/>
      <c r="B113" s="51"/>
      <c r="C113" s="76" t="s">
        <v>126</v>
      </c>
      <c r="D113" s="63">
        <v>0.05</v>
      </c>
      <c r="E113" s="96">
        <f t="shared" si="92"/>
        <v>0</v>
      </c>
      <c r="F113" s="96">
        <f t="shared" si="92"/>
        <v>0</v>
      </c>
      <c r="G113" s="96">
        <f t="shared" si="92"/>
        <v>0</v>
      </c>
      <c r="H113" s="96">
        <f t="shared" si="92"/>
        <v>0</v>
      </c>
      <c r="I113" s="96">
        <f t="shared" si="92"/>
        <v>0</v>
      </c>
      <c r="J113" s="96">
        <f t="shared" si="71"/>
        <v>0</v>
      </c>
      <c r="K113" s="96">
        <f t="shared" si="92"/>
        <v>0</v>
      </c>
      <c r="L113" s="217">
        <f t="shared" si="92"/>
        <v>0</v>
      </c>
      <c r="M113" s="217">
        <f t="shared" si="92"/>
        <v>0</v>
      </c>
      <c r="N113" s="217">
        <f t="shared" si="92"/>
        <v>0</v>
      </c>
      <c r="O113" s="217">
        <f t="shared" si="93"/>
        <v>0</v>
      </c>
      <c r="P113" s="215">
        <f t="shared" si="92"/>
        <v>0</v>
      </c>
      <c r="Q113" s="215">
        <f t="shared" si="92"/>
        <v>0</v>
      </c>
      <c r="R113" s="215">
        <f t="shared" si="92"/>
        <v>0</v>
      </c>
      <c r="S113" s="215">
        <f t="shared" si="94"/>
        <v>0</v>
      </c>
      <c r="T113" s="215">
        <f t="shared" si="95"/>
        <v>0</v>
      </c>
      <c r="U113" s="215">
        <f t="shared" si="95"/>
        <v>0</v>
      </c>
      <c r="V113" s="215">
        <f t="shared" si="95"/>
        <v>0</v>
      </c>
      <c r="W113" s="215">
        <f t="shared" si="96"/>
        <v>0</v>
      </c>
      <c r="X113" s="215">
        <f t="shared" si="97"/>
        <v>0</v>
      </c>
      <c r="Y113" s="215">
        <f t="shared" si="97"/>
        <v>0</v>
      </c>
      <c r="Z113" s="215">
        <f t="shared" si="97"/>
        <v>0</v>
      </c>
      <c r="AA113" s="250">
        <f t="shared" si="98"/>
        <v>0</v>
      </c>
      <c r="AB113" s="248">
        <f t="shared" si="62"/>
        <v>0</v>
      </c>
    </row>
    <row r="114" spans="1:28" s="50" customFormat="1" ht="19.5" hidden="1" customHeight="1" x14ac:dyDescent="0.2">
      <c r="A114" s="59"/>
      <c r="B114" s="51"/>
      <c r="C114" s="76" t="s">
        <v>127</v>
      </c>
      <c r="D114" s="63">
        <v>0.03</v>
      </c>
      <c r="E114" s="96">
        <f t="shared" si="92"/>
        <v>0</v>
      </c>
      <c r="F114" s="96">
        <f t="shared" si="92"/>
        <v>0</v>
      </c>
      <c r="G114" s="96">
        <f t="shared" si="92"/>
        <v>0</v>
      </c>
      <c r="H114" s="96">
        <f t="shared" si="92"/>
        <v>0</v>
      </c>
      <c r="I114" s="96">
        <f t="shared" si="92"/>
        <v>0</v>
      </c>
      <c r="J114" s="96">
        <f t="shared" si="71"/>
        <v>0</v>
      </c>
      <c r="K114" s="96">
        <f t="shared" si="92"/>
        <v>0</v>
      </c>
      <c r="L114" s="217">
        <f t="shared" si="92"/>
        <v>0</v>
      </c>
      <c r="M114" s="217">
        <f t="shared" si="92"/>
        <v>0</v>
      </c>
      <c r="N114" s="217">
        <f t="shared" si="92"/>
        <v>0</v>
      </c>
      <c r="O114" s="217">
        <f t="shared" si="93"/>
        <v>0</v>
      </c>
      <c r="P114" s="215">
        <f t="shared" si="92"/>
        <v>0</v>
      </c>
      <c r="Q114" s="215">
        <f t="shared" si="92"/>
        <v>0</v>
      </c>
      <c r="R114" s="215">
        <f t="shared" si="92"/>
        <v>0</v>
      </c>
      <c r="S114" s="215">
        <f t="shared" si="94"/>
        <v>0</v>
      </c>
      <c r="T114" s="215">
        <f t="shared" si="95"/>
        <v>0</v>
      </c>
      <c r="U114" s="215">
        <f t="shared" si="95"/>
        <v>0</v>
      </c>
      <c r="V114" s="215">
        <f t="shared" si="95"/>
        <v>0</v>
      </c>
      <c r="W114" s="215">
        <f t="shared" si="96"/>
        <v>0</v>
      </c>
      <c r="X114" s="215">
        <f t="shared" si="97"/>
        <v>0</v>
      </c>
      <c r="Y114" s="215">
        <f t="shared" si="97"/>
        <v>0</v>
      </c>
      <c r="Z114" s="215">
        <f t="shared" si="97"/>
        <v>0</v>
      </c>
      <c r="AA114" s="250">
        <f t="shared" si="98"/>
        <v>0</v>
      </c>
      <c r="AB114" s="248">
        <f t="shared" si="62"/>
        <v>0</v>
      </c>
    </row>
    <row r="115" spans="1:28" s="61" customFormat="1" ht="19.5" customHeight="1" x14ac:dyDescent="0.2">
      <c r="A115" s="433">
        <v>12</v>
      </c>
      <c r="B115" s="196" t="s">
        <v>55</v>
      </c>
      <c r="C115" s="431" t="s">
        <v>56</v>
      </c>
      <c r="D115" s="102">
        <f>SUM(D116:D124)</f>
        <v>1</v>
      </c>
      <c r="E115" s="447">
        <f>'1.Danh muc CPHC'!HH20</f>
        <v>2.2123330000000001</v>
      </c>
      <c r="F115" s="97">
        <f>'1.Danh muc CPHC'!HI20</f>
        <v>6.7089990000000004</v>
      </c>
      <c r="G115" s="97">
        <f>'1.Danh muc CPHC'!HJ20</f>
        <v>2.9763350000000002</v>
      </c>
      <c r="H115" s="97">
        <f>'1.Danh muc CPHC'!HK20</f>
        <v>2.4104999999999999</v>
      </c>
      <c r="I115" s="97">
        <f>'1.Danh muc CPHC'!HL20</f>
        <v>3.6130000000000009</v>
      </c>
      <c r="J115" s="97">
        <f>'1.Danh muc CPHC'!HM20</f>
        <v>8.9998350000000027</v>
      </c>
      <c r="K115" s="97">
        <f>'1.Danh muc CPHC'!HN20</f>
        <v>32.898074999999999</v>
      </c>
      <c r="L115" s="97">
        <v>3.1135000000000002</v>
      </c>
      <c r="M115" s="97">
        <v>2.7559999999999998</v>
      </c>
      <c r="N115" s="97">
        <v>2.1560000000000001</v>
      </c>
      <c r="O115" s="214">
        <f>SUM(L115:N115)</f>
        <v>8.025500000000001</v>
      </c>
      <c r="P115" s="97">
        <v>1.923</v>
      </c>
      <c r="Q115" s="97">
        <v>3.5754999999999999</v>
      </c>
      <c r="R115" s="97">
        <v>2.9929999999999999</v>
      </c>
      <c r="S115" s="214">
        <f>SUM(P115:R115)</f>
        <v>8.4915000000000003</v>
      </c>
      <c r="T115" s="97">
        <v>2.79</v>
      </c>
      <c r="U115" s="97">
        <v>2.5</v>
      </c>
      <c r="V115" s="97">
        <v>2.5</v>
      </c>
      <c r="W115" s="214">
        <f>SUM(T115:V115)</f>
        <v>7.79</v>
      </c>
      <c r="X115" s="97">
        <v>2.5</v>
      </c>
      <c r="Y115" s="97">
        <v>2.5</v>
      </c>
      <c r="Z115" s="97">
        <v>2.5</v>
      </c>
      <c r="AA115" s="214">
        <f>SUM(X115:Z115)</f>
        <v>7.5</v>
      </c>
      <c r="AB115" s="214">
        <f t="shared" si="62"/>
        <v>31.807000000000002</v>
      </c>
    </row>
    <row r="116" spans="1:28" s="50" customFormat="1" ht="19.5" hidden="1" customHeight="1" x14ac:dyDescent="0.2">
      <c r="A116" s="59"/>
      <c r="B116" s="51"/>
      <c r="C116" s="76" t="s">
        <v>113</v>
      </c>
      <c r="D116" s="63">
        <v>0.25</v>
      </c>
      <c r="E116" s="96">
        <f t="shared" ref="E116:T124" si="99">E$115*$D116</f>
        <v>0.55308325000000003</v>
      </c>
      <c r="F116" s="96">
        <f t="shared" si="99"/>
        <v>1.6772497500000001</v>
      </c>
      <c r="G116" s="96">
        <f t="shared" si="99"/>
        <v>0.74408375000000004</v>
      </c>
      <c r="H116" s="96">
        <f t="shared" si="99"/>
        <v>0.60262499999999997</v>
      </c>
      <c r="I116" s="96">
        <f t="shared" si="99"/>
        <v>0.90325000000000022</v>
      </c>
      <c r="J116" s="96">
        <f t="shared" si="71"/>
        <v>2.2499587500000002</v>
      </c>
      <c r="K116" s="96">
        <f t="shared" si="99"/>
        <v>8.2245187499999997</v>
      </c>
      <c r="L116" s="217">
        <f t="shared" si="99"/>
        <v>0.77837500000000004</v>
      </c>
      <c r="M116" s="217">
        <f t="shared" si="99"/>
        <v>0.68899999999999995</v>
      </c>
      <c r="N116" s="217">
        <f t="shared" si="99"/>
        <v>0.53900000000000003</v>
      </c>
      <c r="O116" s="217">
        <f t="shared" ref="O116:O124" si="100">SUM(L116:N116)</f>
        <v>2.0063750000000002</v>
      </c>
      <c r="P116" s="215">
        <f t="shared" si="99"/>
        <v>0.48075000000000001</v>
      </c>
      <c r="Q116" s="215">
        <f t="shared" si="99"/>
        <v>0.89387499999999998</v>
      </c>
      <c r="R116" s="215">
        <f t="shared" si="99"/>
        <v>0.74824999999999997</v>
      </c>
      <c r="S116" s="215">
        <f t="shared" ref="S116:S124" si="101">SUM(P116:R116)</f>
        <v>2.1228750000000001</v>
      </c>
      <c r="T116" s="215">
        <f t="shared" si="99"/>
        <v>0.69750000000000001</v>
      </c>
      <c r="U116" s="215">
        <f t="shared" ref="T116:V124" si="102">U$115*$D116</f>
        <v>0.625</v>
      </c>
      <c r="V116" s="215">
        <f t="shared" si="102"/>
        <v>0.625</v>
      </c>
      <c r="W116" s="215">
        <f t="shared" ref="W116:W124" si="103">SUM(T116:V116)</f>
        <v>1.9475</v>
      </c>
      <c r="X116" s="215">
        <f t="shared" ref="X116:Z124" si="104">X$115*$D116</f>
        <v>0.625</v>
      </c>
      <c r="Y116" s="215">
        <f t="shared" si="104"/>
        <v>0.625</v>
      </c>
      <c r="Z116" s="215">
        <f t="shared" si="104"/>
        <v>0.625</v>
      </c>
      <c r="AA116" s="250">
        <f t="shared" ref="AA116:AA124" si="105">SUM(X116:Z116)</f>
        <v>1.875</v>
      </c>
      <c r="AB116" s="250">
        <f t="shared" si="62"/>
        <v>7.9517500000000005</v>
      </c>
    </row>
    <row r="117" spans="1:28" s="50" customFormat="1" ht="19.5" hidden="1" customHeight="1" x14ac:dyDescent="0.2">
      <c r="A117" s="59"/>
      <c r="B117" s="51"/>
      <c r="C117" s="76" t="s">
        <v>114</v>
      </c>
      <c r="D117" s="63">
        <v>0.25</v>
      </c>
      <c r="E117" s="96">
        <f t="shared" si="99"/>
        <v>0.55308325000000003</v>
      </c>
      <c r="F117" s="96">
        <f t="shared" si="99"/>
        <v>1.6772497500000001</v>
      </c>
      <c r="G117" s="96">
        <f t="shared" si="99"/>
        <v>0.74408375000000004</v>
      </c>
      <c r="H117" s="96">
        <f t="shared" si="99"/>
        <v>0.60262499999999997</v>
      </c>
      <c r="I117" s="96">
        <f t="shared" si="99"/>
        <v>0.90325000000000022</v>
      </c>
      <c r="J117" s="96">
        <f t="shared" si="71"/>
        <v>2.2499587500000002</v>
      </c>
      <c r="K117" s="96">
        <f t="shared" si="99"/>
        <v>8.2245187499999997</v>
      </c>
      <c r="L117" s="217">
        <f t="shared" si="99"/>
        <v>0.77837500000000004</v>
      </c>
      <c r="M117" s="217">
        <f t="shared" si="99"/>
        <v>0.68899999999999995</v>
      </c>
      <c r="N117" s="217">
        <f t="shared" si="99"/>
        <v>0.53900000000000003</v>
      </c>
      <c r="O117" s="217">
        <f t="shared" si="100"/>
        <v>2.0063750000000002</v>
      </c>
      <c r="P117" s="215">
        <f t="shared" si="99"/>
        <v>0.48075000000000001</v>
      </c>
      <c r="Q117" s="215">
        <f t="shared" si="99"/>
        <v>0.89387499999999998</v>
      </c>
      <c r="R117" s="215">
        <f t="shared" si="99"/>
        <v>0.74824999999999997</v>
      </c>
      <c r="S117" s="215">
        <f t="shared" si="101"/>
        <v>2.1228750000000001</v>
      </c>
      <c r="T117" s="215">
        <f t="shared" si="102"/>
        <v>0.69750000000000001</v>
      </c>
      <c r="U117" s="215">
        <f t="shared" si="102"/>
        <v>0.625</v>
      </c>
      <c r="V117" s="215">
        <f t="shared" si="102"/>
        <v>0.625</v>
      </c>
      <c r="W117" s="215">
        <f t="shared" si="103"/>
        <v>1.9475</v>
      </c>
      <c r="X117" s="215">
        <f t="shared" si="104"/>
        <v>0.625</v>
      </c>
      <c r="Y117" s="215">
        <f t="shared" si="104"/>
        <v>0.625</v>
      </c>
      <c r="Z117" s="215">
        <f t="shared" si="104"/>
        <v>0.625</v>
      </c>
      <c r="AA117" s="250">
        <f t="shared" si="105"/>
        <v>1.875</v>
      </c>
      <c r="AB117" s="250">
        <f t="shared" si="62"/>
        <v>7.9517500000000005</v>
      </c>
    </row>
    <row r="118" spans="1:28" s="50" customFormat="1" ht="19.5" hidden="1" customHeight="1" x14ac:dyDescent="0.2">
      <c r="A118" s="59"/>
      <c r="B118" s="51"/>
      <c r="C118" s="76" t="s">
        <v>117</v>
      </c>
      <c r="D118" s="63">
        <v>0.15</v>
      </c>
      <c r="E118" s="96">
        <f t="shared" si="99"/>
        <v>0.33184995</v>
      </c>
      <c r="F118" s="96">
        <f t="shared" si="99"/>
        <v>1.0063498500000001</v>
      </c>
      <c r="G118" s="96">
        <f t="shared" si="99"/>
        <v>0.44645024999999999</v>
      </c>
      <c r="H118" s="96">
        <f t="shared" si="99"/>
        <v>0.36157499999999998</v>
      </c>
      <c r="I118" s="96">
        <f t="shared" si="99"/>
        <v>0.54195000000000015</v>
      </c>
      <c r="J118" s="96">
        <f t="shared" si="71"/>
        <v>1.3499752500000002</v>
      </c>
      <c r="K118" s="96">
        <f t="shared" si="99"/>
        <v>4.9347112499999994</v>
      </c>
      <c r="L118" s="217">
        <f t="shared" si="99"/>
        <v>0.46702500000000002</v>
      </c>
      <c r="M118" s="217">
        <f t="shared" si="99"/>
        <v>0.41339999999999993</v>
      </c>
      <c r="N118" s="217">
        <f t="shared" si="99"/>
        <v>0.32340000000000002</v>
      </c>
      <c r="O118" s="217">
        <f t="shared" si="100"/>
        <v>1.2038250000000001</v>
      </c>
      <c r="P118" s="215">
        <f t="shared" si="99"/>
        <v>0.28844999999999998</v>
      </c>
      <c r="Q118" s="215">
        <f t="shared" si="99"/>
        <v>0.53632499999999994</v>
      </c>
      <c r="R118" s="215">
        <f t="shared" si="99"/>
        <v>0.44894999999999996</v>
      </c>
      <c r="S118" s="215">
        <f t="shared" si="101"/>
        <v>1.2737249999999998</v>
      </c>
      <c r="T118" s="215">
        <f t="shared" si="102"/>
        <v>0.41849999999999998</v>
      </c>
      <c r="U118" s="215">
        <f t="shared" si="102"/>
        <v>0.375</v>
      </c>
      <c r="V118" s="215">
        <f t="shared" si="102"/>
        <v>0.375</v>
      </c>
      <c r="W118" s="215">
        <f t="shared" si="103"/>
        <v>1.1684999999999999</v>
      </c>
      <c r="X118" s="215">
        <f t="shared" si="104"/>
        <v>0.375</v>
      </c>
      <c r="Y118" s="215">
        <f t="shared" si="104"/>
        <v>0.375</v>
      </c>
      <c r="Z118" s="215">
        <f t="shared" si="104"/>
        <v>0.375</v>
      </c>
      <c r="AA118" s="250">
        <f t="shared" si="105"/>
        <v>1.125</v>
      </c>
      <c r="AB118" s="250">
        <f t="shared" si="62"/>
        <v>4.7710499999999998</v>
      </c>
    </row>
    <row r="119" spans="1:28" s="50" customFormat="1" ht="19.5" hidden="1" customHeight="1" x14ac:dyDescent="0.2">
      <c r="A119" s="59"/>
      <c r="B119" s="51"/>
      <c r="C119" s="76" t="s">
        <v>118</v>
      </c>
      <c r="D119" s="63">
        <v>0.15</v>
      </c>
      <c r="E119" s="96">
        <f t="shared" si="99"/>
        <v>0.33184995</v>
      </c>
      <c r="F119" s="96">
        <f t="shared" si="99"/>
        <v>1.0063498500000001</v>
      </c>
      <c r="G119" s="96">
        <f t="shared" si="99"/>
        <v>0.44645024999999999</v>
      </c>
      <c r="H119" s="96">
        <f t="shared" si="99"/>
        <v>0.36157499999999998</v>
      </c>
      <c r="I119" s="96">
        <f t="shared" si="99"/>
        <v>0.54195000000000015</v>
      </c>
      <c r="J119" s="96">
        <f t="shared" si="71"/>
        <v>1.3499752500000002</v>
      </c>
      <c r="K119" s="96">
        <f t="shared" si="99"/>
        <v>4.9347112499999994</v>
      </c>
      <c r="L119" s="217">
        <f t="shared" si="99"/>
        <v>0.46702500000000002</v>
      </c>
      <c r="M119" s="217">
        <f t="shared" si="99"/>
        <v>0.41339999999999993</v>
      </c>
      <c r="N119" s="217">
        <f t="shared" si="99"/>
        <v>0.32340000000000002</v>
      </c>
      <c r="O119" s="217">
        <f t="shared" si="100"/>
        <v>1.2038250000000001</v>
      </c>
      <c r="P119" s="215">
        <f t="shared" si="99"/>
        <v>0.28844999999999998</v>
      </c>
      <c r="Q119" s="215">
        <f t="shared" si="99"/>
        <v>0.53632499999999994</v>
      </c>
      <c r="R119" s="215">
        <f t="shared" si="99"/>
        <v>0.44894999999999996</v>
      </c>
      <c r="S119" s="215">
        <f t="shared" si="101"/>
        <v>1.2737249999999998</v>
      </c>
      <c r="T119" s="215">
        <f t="shared" si="102"/>
        <v>0.41849999999999998</v>
      </c>
      <c r="U119" s="215">
        <f t="shared" si="102"/>
        <v>0.375</v>
      </c>
      <c r="V119" s="215">
        <f t="shared" si="102"/>
        <v>0.375</v>
      </c>
      <c r="W119" s="215">
        <f t="shared" si="103"/>
        <v>1.1684999999999999</v>
      </c>
      <c r="X119" s="215">
        <f t="shared" si="104"/>
        <v>0.375</v>
      </c>
      <c r="Y119" s="215">
        <f t="shared" si="104"/>
        <v>0.375</v>
      </c>
      <c r="Z119" s="215">
        <f t="shared" si="104"/>
        <v>0.375</v>
      </c>
      <c r="AA119" s="250">
        <f t="shared" si="105"/>
        <v>1.125</v>
      </c>
      <c r="AB119" s="250">
        <f t="shared" si="62"/>
        <v>4.7710499999999998</v>
      </c>
    </row>
    <row r="120" spans="1:28" s="50" customFormat="1" ht="19.5" hidden="1" customHeight="1" x14ac:dyDescent="0.2">
      <c r="A120" s="59"/>
      <c r="B120" s="51"/>
      <c r="C120" s="76" t="s">
        <v>121</v>
      </c>
      <c r="D120" s="63">
        <v>0</v>
      </c>
      <c r="E120" s="96">
        <f t="shared" si="99"/>
        <v>0</v>
      </c>
      <c r="F120" s="96">
        <f t="shared" si="99"/>
        <v>0</v>
      </c>
      <c r="G120" s="96">
        <f t="shared" si="99"/>
        <v>0</v>
      </c>
      <c r="H120" s="96">
        <f t="shared" si="99"/>
        <v>0</v>
      </c>
      <c r="I120" s="96">
        <f t="shared" si="99"/>
        <v>0</v>
      </c>
      <c r="J120" s="96">
        <f t="shared" si="71"/>
        <v>0</v>
      </c>
      <c r="K120" s="96">
        <f t="shared" si="99"/>
        <v>0</v>
      </c>
      <c r="L120" s="217">
        <f t="shared" si="99"/>
        <v>0</v>
      </c>
      <c r="M120" s="217">
        <f t="shared" si="99"/>
        <v>0</v>
      </c>
      <c r="N120" s="217">
        <f t="shared" si="99"/>
        <v>0</v>
      </c>
      <c r="O120" s="217">
        <f t="shared" si="100"/>
        <v>0</v>
      </c>
      <c r="P120" s="215">
        <f t="shared" si="99"/>
        <v>0</v>
      </c>
      <c r="Q120" s="215">
        <f t="shared" si="99"/>
        <v>0</v>
      </c>
      <c r="R120" s="215">
        <f t="shared" si="99"/>
        <v>0</v>
      </c>
      <c r="S120" s="215">
        <f t="shared" si="101"/>
        <v>0</v>
      </c>
      <c r="T120" s="215">
        <f t="shared" si="102"/>
        <v>0</v>
      </c>
      <c r="U120" s="215">
        <f t="shared" si="102"/>
        <v>0</v>
      </c>
      <c r="V120" s="215">
        <f t="shared" si="102"/>
        <v>0</v>
      </c>
      <c r="W120" s="215">
        <f t="shared" si="103"/>
        <v>0</v>
      </c>
      <c r="X120" s="215">
        <f t="shared" si="104"/>
        <v>0</v>
      </c>
      <c r="Y120" s="215">
        <f t="shared" si="104"/>
        <v>0</v>
      </c>
      <c r="Z120" s="215">
        <f t="shared" si="104"/>
        <v>0</v>
      </c>
      <c r="AA120" s="250">
        <f t="shared" si="105"/>
        <v>0</v>
      </c>
      <c r="AB120" s="250">
        <f t="shared" si="62"/>
        <v>0</v>
      </c>
    </row>
    <row r="121" spans="1:28" s="50" customFormat="1" ht="19.5" hidden="1" customHeight="1" x14ac:dyDescent="0.2">
      <c r="A121" s="59"/>
      <c r="B121" s="51"/>
      <c r="C121" s="76" t="s">
        <v>122</v>
      </c>
      <c r="D121" s="63">
        <v>0</v>
      </c>
      <c r="E121" s="96">
        <f t="shared" si="99"/>
        <v>0</v>
      </c>
      <c r="F121" s="96">
        <f t="shared" si="99"/>
        <v>0</v>
      </c>
      <c r="G121" s="96">
        <f t="shared" si="99"/>
        <v>0</v>
      </c>
      <c r="H121" s="96">
        <f t="shared" si="99"/>
        <v>0</v>
      </c>
      <c r="I121" s="96">
        <f t="shared" si="99"/>
        <v>0</v>
      </c>
      <c r="J121" s="96">
        <f t="shared" si="71"/>
        <v>0</v>
      </c>
      <c r="K121" s="96">
        <f t="shared" si="99"/>
        <v>0</v>
      </c>
      <c r="L121" s="217">
        <f t="shared" si="99"/>
        <v>0</v>
      </c>
      <c r="M121" s="217">
        <f t="shared" si="99"/>
        <v>0</v>
      </c>
      <c r="N121" s="217">
        <f t="shared" si="99"/>
        <v>0</v>
      </c>
      <c r="O121" s="217">
        <f t="shared" si="100"/>
        <v>0</v>
      </c>
      <c r="P121" s="215">
        <f t="shared" si="99"/>
        <v>0</v>
      </c>
      <c r="Q121" s="215">
        <f t="shared" si="99"/>
        <v>0</v>
      </c>
      <c r="R121" s="215">
        <f t="shared" si="99"/>
        <v>0</v>
      </c>
      <c r="S121" s="215">
        <f t="shared" si="101"/>
        <v>0</v>
      </c>
      <c r="T121" s="215">
        <f t="shared" si="102"/>
        <v>0</v>
      </c>
      <c r="U121" s="215">
        <f t="shared" si="102"/>
        <v>0</v>
      </c>
      <c r="V121" s="215">
        <f t="shared" si="102"/>
        <v>0</v>
      </c>
      <c r="W121" s="215">
        <f t="shared" si="103"/>
        <v>0</v>
      </c>
      <c r="X121" s="215">
        <f t="shared" si="104"/>
        <v>0</v>
      </c>
      <c r="Y121" s="215">
        <f t="shared" si="104"/>
        <v>0</v>
      </c>
      <c r="Z121" s="215">
        <f t="shared" si="104"/>
        <v>0</v>
      </c>
      <c r="AA121" s="250">
        <f t="shared" si="105"/>
        <v>0</v>
      </c>
      <c r="AB121" s="250">
        <f t="shared" si="62"/>
        <v>0</v>
      </c>
    </row>
    <row r="122" spans="1:28" s="50" customFormat="1" ht="19.5" hidden="1" customHeight="1" x14ac:dyDescent="0.2">
      <c r="A122" s="59"/>
      <c r="B122" s="51"/>
      <c r="C122" s="76" t="s">
        <v>125</v>
      </c>
      <c r="D122" s="63">
        <v>0.1</v>
      </c>
      <c r="E122" s="96">
        <f t="shared" si="99"/>
        <v>0.22123330000000002</v>
      </c>
      <c r="F122" s="96">
        <f t="shared" si="99"/>
        <v>0.6708999000000001</v>
      </c>
      <c r="G122" s="96">
        <f t="shared" si="99"/>
        <v>0.29763350000000005</v>
      </c>
      <c r="H122" s="96">
        <f t="shared" si="99"/>
        <v>0.24104999999999999</v>
      </c>
      <c r="I122" s="96">
        <f t="shared" si="99"/>
        <v>0.36130000000000012</v>
      </c>
      <c r="J122" s="96">
        <f t="shared" si="71"/>
        <v>0.89998350000000027</v>
      </c>
      <c r="K122" s="96">
        <f t="shared" si="99"/>
        <v>3.2898075000000002</v>
      </c>
      <c r="L122" s="217">
        <f t="shared" si="99"/>
        <v>0.31135000000000002</v>
      </c>
      <c r="M122" s="217">
        <f t="shared" si="99"/>
        <v>0.27560000000000001</v>
      </c>
      <c r="N122" s="217">
        <f t="shared" si="99"/>
        <v>0.21560000000000001</v>
      </c>
      <c r="O122" s="217">
        <f t="shared" si="100"/>
        <v>0.8025500000000001</v>
      </c>
      <c r="P122" s="215">
        <f t="shared" si="99"/>
        <v>0.19230000000000003</v>
      </c>
      <c r="Q122" s="215">
        <f t="shared" si="99"/>
        <v>0.35755000000000003</v>
      </c>
      <c r="R122" s="215">
        <f t="shared" si="99"/>
        <v>0.29930000000000001</v>
      </c>
      <c r="S122" s="215">
        <f t="shared" si="101"/>
        <v>0.84915000000000007</v>
      </c>
      <c r="T122" s="215">
        <f t="shared" si="102"/>
        <v>0.27900000000000003</v>
      </c>
      <c r="U122" s="215">
        <f t="shared" si="102"/>
        <v>0.25</v>
      </c>
      <c r="V122" s="215">
        <f t="shared" si="102"/>
        <v>0.25</v>
      </c>
      <c r="W122" s="215">
        <f t="shared" si="103"/>
        <v>0.77900000000000003</v>
      </c>
      <c r="X122" s="215">
        <f t="shared" si="104"/>
        <v>0.25</v>
      </c>
      <c r="Y122" s="215">
        <f t="shared" si="104"/>
        <v>0.25</v>
      </c>
      <c r="Z122" s="215">
        <f t="shared" si="104"/>
        <v>0.25</v>
      </c>
      <c r="AA122" s="250">
        <f t="shared" si="105"/>
        <v>0.75</v>
      </c>
      <c r="AB122" s="250">
        <f t="shared" si="62"/>
        <v>3.1806999999999999</v>
      </c>
    </row>
    <row r="123" spans="1:28" s="50" customFormat="1" ht="19.5" hidden="1" customHeight="1" x14ac:dyDescent="0.2">
      <c r="A123" s="59"/>
      <c r="B123" s="51"/>
      <c r="C123" s="76" t="s">
        <v>126</v>
      </c>
      <c r="D123" s="63">
        <v>0.1</v>
      </c>
      <c r="E123" s="96">
        <f t="shared" si="99"/>
        <v>0.22123330000000002</v>
      </c>
      <c r="F123" s="96">
        <f t="shared" si="99"/>
        <v>0.6708999000000001</v>
      </c>
      <c r="G123" s="96">
        <f t="shared" si="99"/>
        <v>0.29763350000000005</v>
      </c>
      <c r="H123" s="96">
        <f t="shared" si="99"/>
        <v>0.24104999999999999</v>
      </c>
      <c r="I123" s="96">
        <f t="shared" si="99"/>
        <v>0.36130000000000012</v>
      </c>
      <c r="J123" s="96">
        <f t="shared" si="71"/>
        <v>0.89998350000000027</v>
      </c>
      <c r="K123" s="96">
        <f t="shared" si="99"/>
        <v>3.2898075000000002</v>
      </c>
      <c r="L123" s="217">
        <f t="shared" si="99"/>
        <v>0.31135000000000002</v>
      </c>
      <c r="M123" s="217">
        <f t="shared" si="99"/>
        <v>0.27560000000000001</v>
      </c>
      <c r="N123" s="217">
        <f t="shared" si="99"/>
        <v>0.21560000000000001</v>
      </c>
      <c r="O123" s="217">
        <f t="shared" si="100"/>
        <v>0.8025500000000001</v>
      </c>
      <c r="P123" s="215">
        <f t="shared" si="99"/>
        <v>0.19230000000000003</v>
      </c>
      <c r="Q123" s="215">
        <f t="shared" si="99"/>
        <v>0.35755000000000003</v>
      </c>
      <c r="R123" s="215">
        <f t="shared" si="99"/>
        <v>0.29930000000000001</v>
      </c>
      <c r="S123" s="215">
        <f t="shared" si="101"/>
        <v>0.84915000000000007</v>
      </c>
      <c r="T123" s="215">
        <f t="shared" si="102"/>
        <v>0.27900000000000003</v>
      </c>
      <c r="U123" s="215">
        <f t="shared" si="102"/>
        <v>0.25</v>
      </c>
      <c r="V123" s="215">
        <f t="shared" si="102"/>
        <v>0.25</v>
      </c>
      <c r="W123" s="215">
        <f t="shared" si="103"/>
        <v>0.77900000000000003</v>
      </c>
      <c r="X123" s="215">
        <f t="shared" si="104"/>
        <v>0.25</v>
      </c>
      <c r="Y123" s="215">
        <f t="shared" si="104"/>
        <v>0.25</v>
      </c>
      <c r="Z123" s="215">
        <f t="shared" si="104"/>
        <v>0.25</v>
      </c>
      <c r="AA123" s="250">
        <f t="shared" si="105"/>
        <v>0.75</v>
      </c>
      <c r="AB123" s="250">
        <f t="shared" si="62"/>
        <v>3.1806999999999999</v>
      </c>
    </row>
    <row r="124" spans="1:28" s="50" customFormat="1" ht="19.5" hidden="1" customHeight="1" x14ac:dyDescent="0.2">
      <c r="A124" s="59"/>
      <c r="B124" s="51"/>
      <c r="C124" s="76" t="s">
        <v>127</v>
      </c>
      <c r="D124" s="63">
        <v>0</v>
      </c>
      <c r="E124" s="96">
        <f t="shared" si="99"/>
        <v>0</v>
      </c>
      <c r="F124" s="96">
        <f t="shared" si="99"/>
        <v>0</v>
      </c>
      <c r="G124" s="96">
        <f t="shared" si="99"/>
        <v>0</v>
      </c>
      <c r="H124" s="96">
        <f t="shared" si="99"/>
        <v>0</v>
      </c>
      <c r="I124" s="96">
        <f t="shared" si="99"/>
        <v>0</v>
      </c>
      <c r="J124" s="96">
        <f t="shared" si="71"/>
        <v>0</v>
      </c>
      <c r="K124" s="96">
        <f t="shared" si="99"/>
        <v>0</v>
      </c>
      <c r="L124" s="217">
        <f t="shared" si="99"/>
        <v>0</v>
      </c>
      <c r="M124" s="217">
        <f t="shared" si="99"/>
        <v>0</v>
      </c>
      <c r="N124" s="217">
        <f t="shared" si="99"/>
        <v>0</v>
      </c>
      <c r="O124" s="217">
        <f t="shared" si="100"/>
        <v>0</v>
      </c>
      <c r="P124" s="215">
        <f t="shared" si="99"/>
        <v>0</v>
      </c>
      <c r="Q124" s="215">
        <f t="shared" si="99"/>
        <v>0</v>
      </c>
      <c r="R124" s="215">
        <f t="shared" si="99"/>
        <v>0</v>
      </c>
      <c r="S124" s="215">
        <f t="shared" si="101"/>
        <v>0</v>
      </c>
      <c r="T124" s="215">
        <f t="shared" si="102"/>
        <v>0</v>
      </c>
      <c r="U124" s="215">
        <f t="shared" si="102"/>
        <v>0</v>
      </c>
      <c r="V124" s="215">
        <f t="shared" si="102"/>
        <v>0</v>
      </c>
      <c r="W124" s="215">
        <f t="shared" si="103"/>
        <v>0</v>
      </c>
      <c r="X124" s="215">
        <f t="shared" si="104"/>
        <v>0</v>
      </c>
      <c r="Y124" s="215">
        <f t="shared" si="104"/>
        <v>0</v>
      </c>
      <c r="Z124" s="215">
        <f t="shared" si="104"/>
        <v>0</v>
      </c>
      <c r="AA124" s="250">
        <f t="shared" si="105"/>
        <v>0</v>
      </c>
      <c r="AB124" s="250">
        <f t="shared" si="62"/>
        <v>0</v>
      </c>
    </row>
    <row r="125" spans="1:28" s="61" customFormat="1" ht="19.5" customHeight="1" x14ac:dyDescent="0.2">
      <c r="A125" s="433">
        <v>13</v>
      </c>
      <c r="B125" s="196" t="s">
        <v>57</v>
      </c>
      <c r="C125" s="431" t="s">
        <v>58</v>
      </c>
      <c r="D125" s="102">
        <f>SUM(D126:D134)</f>
        <v>0.99999999999999989</v>
      </c>
      <c r="E125" s="447">
        <f>'1.Danh muc CPHC'!HH21</f>
        <v>6.0897740000000002</v>
      </c>
      <c r="F125" s="97">
        <f>'1.Danh muc CPHC'!HI21</f>
        <v>15.012644999999999</v>
      </c>
      <c r="G125" s="97">
        <f>'1.Danh muc CPHC'!HJ21</f>
        <v>4.1654629999999999</v>
      </c>
      <c r="H125" s="97">
        <f>'1.Danh muc CPHC'!HK21</f>
        <v>3.8891450000000005</v>
      </c>
      <c r="I125" s="97">
        <f>'1.Danh muc CPHC'!HL21</f>
        <v>3.8558890000000003</v>
      </c>
      <c r="J125" s="97">
        <f>'1.Danh muc CPHC'!HM21</f>
        <v>11.910497000000001</v>
      </c>
      <c r="K125" s="97">
        <f>'1.Danh muc CPHC'!HN21</f>
        <v>55.252849000000005</v>
      </c>
      <c r="L125" s="97">
        <v>4.0626480000000003</v>
      </c>
      <c r="M125" s="97">
        <v>3.8823699999999999</v>
      </c>
      <c r="N125" s="97">
        <v>2.099815</v>
      </c>
      <c r="O125" s="214">
        <f>SUM(L125:N125)</f>
        <v>10.044833000000001</v>
      </c>
      <c r="P125" s="97">
        <v>4.1069630000000004</v>
      </c>
      <c r="Q125" s="97">
        <v>3.8885040000000002</v>
      </c>
      <c r="R125" s="97">
        <v>3.4997449999999999</v>
      </c>
      <c r="S125" s="214">
        <f>SUM(P125:R125)</f>
        <v>11.495212</v>
      </c>
      <c r="T125" s="97">
        <v>3.7425929999999998</v>
      </c>
      <c r="U125" s="97">
        <v>4</v>
      </c>
      <c r="V125" s="97">
        <v>4</v>
      </c>
      <c r="W125" s="214">
        <f>SUM(T125:V125)</f>
        <v>11.742592999999999</v>
      </c>
      <c r="X125" s="97">
        <v>4</v>
      </c>
      <c r="Y125" s="97">
        <v>4</v>
      </c>
      <c r="Z125" s="97">
        <v>4</v>
      </c>
      <c r="AA125" s="214">
        <f>SUM(X125:Z125)</f>
        <v>12</v>
      </c>
      <c r="AB125" s="214">
        <f t="shared" si="62"/>
        <v>45.282638000000006</v>
      </c>
    </row>
    <row r="126" spans="1:28" s="50" customFormat="1" ht="19.5" hidden="1" customHeight="1" x14ac:dyDescent="0.2">
      <c r="A126" s="59"/>
      <c r="B126" s="51"/>
      <c r="C126" s="76" t="s">
        <v>113</v>
      </c>
      <c r="D126" s="63">
        <v>0.2</v>
      </c>
      <c r="E126" s="96">
        <f t="shared" ref="E126:T134" si="106">E$125*$D126</f>
        <v>1.2179548000000002</v>
      </c>
      <c r="F126" s="96">
        <f t="shared" si="106"/>
        <v>3.002529</v>
      </c>
      <c r="G126" s="96">
        <f t="shared" si="106"/>
        <v>0.83309260000000007</v>
      </c>
      <c r="H126" s="96">
        <f t="shared" si="106"/>
        <v>0.7778290000000001</v>
      </c>
      <c r="I126" s="96">
        <f t="shared" si="106"/>
        <v>0.77117780000000014</v>
      </c>
      <c r="J126" s="96">
        <f t="shared" si="71"/>
        <v>2.3820994000000004</v>
      </c>
      <c r="K126" s="96">
        <f t="shared" si="106"/>
        <v>11.050569800000002</v>
      </c>
      <c r="L126" s="217">
        <f t="shared" si="106"/>
        <v>0.81252960000000007</v>
      </c>
      <c r="M126" s="217">
        <f t="shared" si="106"/>
        <v>0.776474</v>
      </c>
      <c r="N126" s="217">
        <f t="shared" si="106"/>
        <v>0.41996300000000003</v>
      </c>
      <c r="O126" s="217">
        <f t="shared" ref="O126:O134" si="107">SUM(L126:N126)</f>
        <v>2.0089665999999999</v>
      </c>
      <c r="P126" s="215">
        <f t="shared" si="106"/>
        <v>0.82139260000000014</v>
      </c>
      <c r="Q126" s="215">
        <f t="shared" si="106"/>
        <v>0.77770080000000008</v>
      </c>
      <c r="R126" s="215">
        <f t="shared" si="106"/>
        <v>0.69994900000000004</v>
      </c>
      <c r="S126" s="215">
        <f t="shared" ref="S126:S134" si="108">SUM(P126:R126)</f>
        <v>2.2990424000000003</v>
      </c>
      <c r="T126" s="215">
        <f t="shared" si="106"/>
        <v>0.74851860000000003</v>
      </c>
      <c r="U126" s="215">
        <f t="shared" ref="T126:V134" si="109">U$125*$D126</f>
        <v>0.8</v>
      </c>
      <c r="V126" s="215">
        <f t="shared" si="109"/>
        <v>0.8</v>
      </c>
      <c r="W126" s="215">
        <f t="shared" ref="W126:W134" si="110">SUM(T126:V126)</f>
        <v>2.3485186000000002</v>
      </c>
      <c r="X126" s="215">
        <f t="shared" ref="X126:Z134" si="111">X$125*$D126</f>
        <v>0.8</v>
      </c>
      <c r="Y126" s="215">
        <f t="shared" si="111"/>
        <v>0.8</v>
      </c>
      <c r="Z126" s="215">
        <f t="shared" si="111"/>
        <v>0.8</v>
      </c>
      <c r="AA126" s="250">
        <f t="shared" ref="AA126:AA134" si="112">SUM(X126:Z126)</f>
        <v>2.4000000000000004</v>
      </c>
      <c r="AB126" s="248">
        <f t="shared" si="62"/>
        <v>9.0565276000000008</v>
      </c>
    </row>
    <row r="127" spans="1:28" s="50" customFormat="1" ht="19.5" hidden="1" customHeight="1" x14ac:dyDescent="0.2">
      <c r="A127" s="59"/>
      <c r="B127" s="51"/>
      <c r="C127" s="76" t="s">
        <v>114</v>
      </c>
      <c r="D127" s="63">
        <v>0.2</v>
      </c>
      <c r="E127" s="96">
        <f t="shared" si="106"/>
        <v>1.2179548000000002</v>
      </c>
      <c r="F127" s="96">
        <f t="shared" si="106"/>
        <v>3.002529</v>
      </c>
      <c r="G127" s="96">
        <f t="shared" si="106"/>
        <v>0.83309260000000007</v>
      </c>
      <c r="H127" s="96">
        <f t="shared" si="106"/>
        <v>0.7778290000000001</v>
      </c>
      <c r="I127" s="96">
        <f t="shared" si="106"/>
        <v>0.77117780000000014</v>
      </c>
      <c r="J127" s="96">
        <f t="shared" si="71"/>
        <v>2.3820994000000004</v>
      </c>
      <c r="K127" s="96">
        <f t="shared" si="106"/>
        <v>11.050569800000002</v>
      </c>
      <c r="L127" s="217">
        <f t="shared" si="106"/>
        <v>0.81252960000000007</v>
      </c>
      <c r="M127" s="217">
        <f t="shared" si="106"/>
        <v>0.776474</v>
      </c>
      <c r="N127" s="217">
        <f t="shared" si="106"/>
        <v>0.41996300000000003</v>
      </c>
      <c r="O127" s="217">
        <f t="shared" si="107"/>
        <v>2.0089665999999999</v>
      </c>
      <c r="P127" s="215">
        <f t="shared" si="106"/>
        <v>0.82139260000000014</v>
      </c>
      <c r="Q127" s="215">
        <f t="shared" si="106"/>
        <v>0.77770080000000008</v>
      </c>
      <c r="R127" s="215">
        <f t="shared" si="106"/>
        <v>0.69994900000000004</v>
      </c>
      <c r="S127" s="215">
        <f t="shared" si="108"/>
        <v>2.2990424000000003</v>
      </c>
      <c r="T127" s="215">
        <f t="shared" si="109"/>
        <v>0.74851860000000003</v>
      </c>
      <c r="U127" s="215">
        <f t="shared" si="109"/>
        <v>0.8</v>
      </c>
      <c r="V127" s="215">
        <f t="shared" si="109"/>
        <v>0.8</v>
      </c>
      <c r="W127" s="215">
        <f t="shared" si="110"/>
        <v>2.3485186000000002</v>
      </c>
      <c r="X127" s="215">
        <f t="shared" si="111"/>
        <v>0.8</v>
      </c>
      <c r="Y127" s="215">
        <f t="shared" si="111"/>
        <v>0.8</v>
      </c>
      <c r="Z127" s="215">
        <f t="shared" si="111"/>
        <v>0.8</v>
      </c>
      <c r="AA127" s="250">
        <f t="shared" si="112"/>
        <v>2.4000000000000004</v>
      </c>
      <c r="AB127" s="248">
        <f t="shared" si="62"/>
        <v>9.0565276000000008</v>
      </c>
    </row>
    <row r="128" spans="1:28" s="50" customFormat="1" ht="19.5" hidden="1" customHeight="1" x14ac:dyDescent="0.2">
      <c r="A128" s="59"/>
      <c r="B128" s="51"/>
      <c r="C128" s="76" t="s">
        <v>117</v>
      </c>
      <c r="D128" s="63">
        <v>0.1</v>
      </c>
      <c r="E128" s="96">
        <f t="shared" si="106"/>
        <v>0.60897740000000011</v>
      </c>
      <c r="F128" s="96">
        <f t="shared" si="106"/>
        <v>1.5012645</v>
      </c>
      <c r="G128" s="96">
        <f t="shared" si="106"/>
        <v>0.41654630000000004</v>
      </c>
      <c r="H128" s="96">
        <f t="shared" si="106"/>
        <v>0.38891450000000005</v>
      </c>
      <c r="I128" s="96">
        <f t="shared" si="106"/>
        <v>0.38558890000000007</v>
      </c>
      <c r="J128" s="96">
        <f t="shared" si="71"/>
        <v>1.1910497000000002</v>
      </c>
      <c r="K128" s="96">
        <f t="shared" si="106"/>
        <v>5.5252849000000008</v>
      </c>
      <c r="L128" s="217">
        <f t="shared" si="106"/>
        <v>0.40626480000000004</v>
      </c>
      <c r="M128" s="217">
        <f t="shared" si="106"/>
        <v>0.388237</v>
      </c>
      <c r="N128" s="217">
        <f t="shared" si="106"/>
        <v>0.20998150000000002</v>
      </c>
      <c r="O128" s="217">
        <f t="shared" si="107"/>
        <v>1.0044833</v>
      </c>
      <c r="P128" s="215">
        <f t="shared" si="106"/>
        <v>0.41069630000000007</v>
      </c>
      <c r="Q128" s="215">
        <f t="shared" si="106"/>
        <v>0.38885040000000004</v>
      </c>
      <c r="R128" s="215">
        <f t="shared" si="106"/>
        <v>0.34997450000000002</v>
      </c>
      <c r="S128" s="215">
        <f t="shared" si="108"/>
        <v>1.1495212000000001</v>
      </c>
      <c r="T128" s="215">
        <f t="shared" si="109"/>
        <v>0.37425930000000002</v>
      </c>
      <c r="U128" s="215">
        <f t="shared" si="109"/>
        <v>0.4</v>
      </c>
      <c r="V128" s="215">
        <f t="shared" si="109"/>
        <v>0.4</v>
      </c>
      <c r="W128" s="215">
        <f t="shared" si="110"/>
        <v>1.1742593000000001</v>
      </c>
      <c r="X128" s="215">
        <f t="shared" si="111"/>
        <v>0.4</v>
      </c>
      <c r="Y128" s="215">
        <f t="shared" si="111"/>
        <v>0.4</v>
      </c>
      <c r="Z128" s="215">
        <f t="shared" si="111"/>
        <v>0.4</v>
      </c>
      <c r="AA128" s="250">
        <f t="shared" si="112"/>
        <v>1.2000000000000002</v>
      </c>
      <c r="AB128" s="248">
        <f t="shared" si="62"/>
        <v>4.5282638000000004</v>
      </c>
    </row>
    <row r="129" spans="1:28" s="50" customFormat="1" ht="19.5" hidden="1" customHeight="1" x14ac:dyDescent="0.2">
      <c r="A129" s="59"/>
      <c r="B129" s="51"/>
      <c r="C129" s="76" t="s">
        <v>118</v>
      </c>
      <c r="D129" s="63">
        <v>0.1</v>
      </c>
      <c r="E129" s="96">
        <f t="shared" si="106"/>
        <v>0.60897740000000011</v>
      </c>
      <c r="F129" s="96">
        <f t="shared" si="106"/>
        <v>1.5012645</v>
      </c>
      <c r="G129" s="96">
        <f t="shared" si="106"/>
        <v>0.41654630000000004</v>
      </c>
      <c r="H129" s="96">
        <f t="shared" si="106"/>
        <v>0.38891450000000005</v>
      </c>
      <c r="I129" s="96">
        <f t="shared" si="106"/>
        <v>0.38558890000000007</v>
      </c>
      <c r="J129" s="96">
        <f t="shared" si="71"/>
        <v>1.1910497000000002</v>
      </c>
      <c r="K129" s="96">
        <f t="shared" si="106"/>
        <v>5.5252849000000008</v>
      </c>
      <c r="L129" s="217">
        <f t="shared" si="106"/>
        <v>0.40626480000000004</v>
      </c>
      <c r="M129" s="217">
        <f t="shared" si="106"/>
        <v>0.388237</v>
      </c>
      <c r="N129" s="217">
        <f t="shared" si="106"/>
        <v>0.20998150000000002</v>
      </c>
      <c r="O129" s="217">
        <f t="shared" si="107"/>
        <v>1.0044833</v>
      </c>
      <c r="P129" s="215">
        <f t="shared" si="106"/>
        <v>0.41069630000000007</v>
      </c>
      <c r="Q129" s="215">
        <f t="shared" si="106"/>
        <v>0.38885040000000004</v>
      </c>
      <c r="R129" s="215">
        <f t="shared" si="106"/>
        <v>0.34997450000000002</v>
      </c>
      <c r="S129" s="215">
        <f t="shared" si="108"/>
        <v>1.1495212000000001</v>
      </c>
      <c r="T129" s="215">
        <f t="shared" si="109"/>
        <v>0.37425930000000002</v>
      </c>
      <c r="U129" s="215">
        <f t="shared" si="109"/>
        <v>0.4</v>
      </c>
      <c r="V129" s="215">
        <f t="shared" si="109"/>
        <v>0.4</v>
      </c>
      <c r="W129" s="215">
        <f t="shared" si="110"/>
        <v>1.1742593000000001</v>
      </c>
      <c r="X129" s="215">
        <f t="shared" si="111"/>
        <v>0.4</v>
      </c>
      <c r="Y129" s="215">
        <f t="shared" si="111"/>
        <v>0.4</v>
      </c>
      <c r="Z129" s="215">
        <f t="shared" si="111"/>
        <v>0.4</v>
      </c>
      <c r="AA129" s="250">
        <f t="shared" si="112"/>
        <v>1.2000000000000002</v>
      </c>
      <c r="AB129" s="248">
        <f t="shared" si="62"/>
        <v>4.5282638000000004</v>
      </c>
    </row>
    <row r="130" spans="1:28" s="50" customFormat="1" ht="19.5" hidden="1" customHeight="1" x14ac:dyDescent="0.2">
      <c r="A130" s="59"/>
      <c r="B130" s="51"/>
      <c r="C130" s="76" t="s">
        <v>121</v>
      </c>
      <c r="D130" s="63">
        <v>0.09</v>
      </c>
      <c r="E130" s="96">
        <f t="shared" si="106"/>
        <v>0.54807965999999997</v>
      </c>
      <c r="F130" s="96">
        <f t="shared" si="106"/>
        <v>1.3511380499999999</v>
      </c>
      <c r="G130" s="96">
        <f t="shared" si="106"/>
        <v>0.37489166999999995</v>
      </c>
      <c r="H130" s="96">
        <f t="shared" si="106"/>
        <v>0.35002305000000006</v>
      </c>
      <c r="I130" s="96">
        <f t="shared" si="106"/>
        <v>0.34703001</v>
      </c>
      <c r="J130" s="96">
        <f t="shared" si="71"/>
        <v>1.07194473</v>
      </c>
      <c r="K130" s="96">
        <f t="shared" si="106"/>
        <v>4.9727564100000006</v>
      </c>
      <c r="L130" s="217">
        <f t="shared" si="106"/>
        <v>0.36563832000000002</v>
      </c>
      <c r="M130" s="217">
        <f t="shared" si="106"/>
        <v>0.34941329999999998</v>
      </c>
      <c r="N130" s="217">
        <f t="shared" si="106"/>
        <v>0.18898334999999999</v>
      </c>
      <c r="O130" s="217">
        <f t="shared" si="107"/>
        <v>0.90403496999999999</v>
      </c>
      <c r="P130" s="215">
        <f t="shared" si="106"/>
        <v>0.36962667000000005</v>
      </c>
      <c r="Q130" s="215">
        <f t="shared" si="106"/>
        <v>0.34996536</v>
      </c>
      <c r="R130" s="215">
        <f t="shared" si="106"/>
        <v>0.31497704999999998</v>
      </c>
      <c r="S130" s="215">
        <f t="shared" si="108"/>
        <v>1.03456908</v>
      </c>
      <c r="T130" s="215">
        <f t="shared" si="109"/>
        <v>0.33683336999999997</v>
      </c>
      <c r="U130" s="215">
        <f t="shared" si="109"/>
        <v>0.36</v>
      </c>
      <c r="V130" s="215">
        <f t="shared" si="109"/>
        <v>0.36</v>
      </c>
      <c r="W130" s="215">
        <f t="shared" si="110"/>
        <v>1.0568333700000001</v>
      </c>
      <c r="X130" s="215">
        <f t="shared" si="111"/>
        <v>0.36</v>
      </c>
      <c r="Y130" s="215">
        <f t="shared" si="111"/>
        <v>0.36</v>
      </c>
      <c r="Z130" s="215">
        <f t="shared" si="111"/>
        <v>0.36</v>
      </c>
      <c r="AA130" s="250">
        <f t="shared" si="112"/>
        <v>1.08</v>
      </c>
      <c r="AB130" s="248">
        <f t="shared" si="62"/>
        <v>4.0754374200000001</v>
      </c>
    </row>
    <row r="131" spans="1:28" s="50" customFormat="1" ht="19.5" hidden="1" customHeight="1" x14ac:dyDescent="0.2">
      <c r="A131" s="59"/>
      <c r="B131" s="51"/>
      <c r="C131" s="76" t="s">
        <v>122</v>
      </c>
      <c r="D131" s="63">
        <v>0.09</v>
      </c>
      <c r="E131" s="96">
        <f t="shared" si="106"/>
        <v>0.54807965999999997</v>
      </c>
      <c r="F131" s="96">
        <f t="shared" si="106"/>
        <v>1.3511380499999999</v>
      </c>
      <c r="G131" s="96">
        <f t="shared" si="106"/>
        <v>0.37489166999999995</v>
      </c>
      <c r="H131" s="96">
        <f t="shared" si="106"/>
        <v>0.35002305000000006</v>
      </c>
      <c r="I131" s="96">
        <f t="shared" si="106"/>
        <v>0.34703001</v>
      </c>
      <c r="J131" s="96">
        <f t="shared" si="71"/>
        <v>1.07194473</v>
      </c>
      <c r="K131" s="96">
        <f t="shared" si="106"/>
        <v>4.9727564100000006</v>
      </c>
      <c r="L131" s="217">
        <f t="shared" si="106"/>
        <v>0.36563832000000002</v>
      </c>
      <c r="M131" s="217">
        <f t="shared" si="106"/>
        <v>0.34941329999999998</v>
      </c>
      <c r="N131" s="217">
        <f t="shared" si="106"/>
        <v>0.18898334999999999</v>
      </c>
      <c r="O131" s="217">
        <f t="shared" si="107"/>
        <v>0.90403496999999999</v>
      </c>
      <c r="P131" s="215">
        <f t="shared" si="106"/>
        <v>0.36962667000000005</v>
      </c>
      <c r="Q131" s="215">
        <f t="shared" si="106"/>
        <v>0.34996536</v>
      </c>
      <c r="R131" s="215">
        <f t="shared" si="106"/>
        <v>0.31497704999999998</v>
      </c>
      <c r="S131" s="215">
        <f t="shared" si="108"/>
        <v>1.03456908</v>
      </c>
      <c r="T131" s="215">
        <f t="shared" si="109"/>
        <v>0.33683336999999997</v>
      </c>
      <c r="U131" s="215">
        <f t="shared" si="109"/>
        <v>0.36</v>
      </c>
      <c r="V131" s="215">
        <f t="shared" si="109"/>
        <v>0.36</v>
      </c>
      <c r="W131" s="215">
        <f t="shared" si="110"/>
        <v>1.0568333700000001</v>
      </c>
      <c r="X131" s="215">
        <f t="shared" si="111"/>
        <v>0.36</v>
      </c>
      <c r="Y131" s="215">
        <f t="shared" si="111"/>
        <v>0.36</v>
      </c>
      <c r="Z131" s="215">
        <f t="shared" si="111"/>
        <v>0.36</v>
      </c>
      <c r="AA131" s="250">
        <f t="shared" si="112"/>
        <v>1.08</v>
      </c>
      <c r="AB131" s="248">
        <f t="shared" si="62"/>
        <v>4.0754374200000001</v>
      </c>
    </row>
    <row r="132" spans="1:28" s="50" customFormat="1" ht="19.5" hidden="1" customHeight="1" x14ac:dyDescent="0.2">
      <c r="A132" s="59"/>
      <c r="B132" s="51"/>
      <c r="C132" s="76" t="s">
        <v>125</v>
      </c>
      <c r="D132" s="63">
        <v>7.0000000000000007E-2</v>
      </c>
      <c r="E132" s="96">
        <f t="shared" si="106"/>
        <v>0.42628418000000007</v>
      </c>
      <c r="F132" s="96">
        <f t="shared" si="106"/>
        <v>1.05088515</v>
      </c>
      <c r="G132" s="96">
        <f t="shared" si="106"/>
        <v>0.29158241000000001</v>
      </c>
      <c r="H132" s="96">
        <f t="shared" si="106"/>
        <v>0.27224015000000007</v>
      </c>
      <c r="I132" s="96">
        <f t="shared" si="106"/>
        <v>0.26991223000000003</v>
      </c>
      <c r="J132" s="96">
        <f t="shared" si="71"/>
        <v>0.83373479000000006</v>
      </c>
      <c r="K132" s="96">
        <f t="shared" si="106"/>
        <v>3.8676994300000005</v>
      </c>
      <c r="L132" s="217">
        <f t="shared" si="106"/>
        <v>0.28438536000000003</v>
      </c>
      <c r="M132" s="217">
        <f t="shared" si="106"/>
        <v>0.2717659</v>
      </c>
      <c r="N132" s="217">
        <f t="shared" si="106"/>
        <v>0.14698705000000001</v>
      </c>
      <c r="O132" s="217">
        <f t="shared" si="107"/>
        <v>0.70313831000000004</v>
      </c>
      <c r="P132" s="215">
        <f t="shared" si="106"/>
        <v>0.28748741000000005</v>
      </c>
      <c r="Q132" s="215">
        <f t="shared" si="106"/>
        <v>0.27219528000000004</v>
      </c>
      <c r="R132" s="215">
        <f t="shared" si="106"/>
        <v>0.24498215000000001</v>
      </c>
      <c r="S132" s="215">
        <f t="shared" si="108"/>
        <v>0.80466484000000005</v>
      </c>
      <c r="T132" s="215">
        <f t="shared" si="109"/>
        <v>0.26198151000000003</v>
      </c>
      <c r="U132" s="215">
        <f t="shared" si="109"/>
        <v>0.28000000000000003</v>
      </c>
      <c r="V132" s="215">
        <f t="shared" si="109"/>
        <v>0.28000000000000003</v>
      </c>
      <c r="W132" s="215">
        <f t="shared" si="110"/>
        <v>0.82198151000000008</v>
      </c>
      <c r="X132" s="215">
        <f t="shared" si="111"/>
        <v>0.28000000000000003</v>
      </c>
      <c r="Y132" s="215">
        <f t="shared" si="111"/>
        <v>0.28000000000000003</v>
      </c>
      <c r="Z132" s="215">
        <f t="shared" si="111"/>
        <v>0.28000000000000003</v>
      </c>
      <c r="AA132" s="250">
        <f t="shared" si="112"/>
        <v>0.84000000000000008</v>
      </c>
      <c r="AB132" s="248">
        <f t="shared" si="62"/>
        <v>3.1697846600000004</v>
      </c>
    </row>
    <row r="133" spans="1:28" s="50" customFormat="1" ht="19.5" hidden="1" customHeight="1" x14ac:dyDescent="0.2">
      <c r="A133" s="59"/>
      <c r="B133" s="51"/>
      <c r="C133" s="76" t="s">
        <v>126</v>
      </c>
      <c r="D133" s="63">
        <v>7.0000000000000007E-2</v>
      </c>
      <c r="E133" s="96">
        <f t="shared" si="106"/>
        <v>0.42628418000000007</v>
      </c>
      <c r="F133" s="96">
        <f t="shared" si="106"/>
        <v>1.05088515</v>
      </c>
      <c r="G133" s="96">
        <f t="shared" si="106"/>
        <v>0.29158241000000001</v>
      </c>
      <c r="H133" s="96">
        <f t="shared" si="106"/>
        <v>0.27224015000000007</v>
      </c>
      <c r="I133" s="96">
        <f t="shared" si="106"/>
        <v>0.26991223000000003</v>
      </c>
      <c r="J133" s="96">
        <f t="shared" si="71"/>
        <v>0.83373479000000006</v>
      </c>
      <c r="K133" s="96">
        <f t="shared" si="106"/>
        <v>3.8676994300000005</v>
      </c>
      <c r="L133" s="217">
        <f t="shared" si="106"/>
        <v>0.28438536000000003</v>
      </c>
      <c r="M133" s="217">
        <f t="shared" si="106"/>
        <v>0.2717659</v>
      </c>
      <c r="N133" s="217">
        <f t="shared" si="106"/>
        <v>0.14698705000000001</v>
      </c>
      <c r="O133" s="217">
        <f t="shared" si="107"/>
        <v>0.70313831000000004</v>
      </c>
      <c r="P133" s="215">
        <f t="shared" si="106"/>
        <v>0.28748741000000005</v>
      </c>
      <c r="Q133" s="215">
        <f t="shared" si="106"/>
        <v>0.27219528000000004</v>
      </c>
      <c r="R133" s="215">
        <f t="shared" si="106"/>
        <v>0.24498215000000001</v>
      </c>
      <c r="S133" s="215">
        <f t="shared" si="108"/>
        <v>0.80466484000000005</v>
      </c>
      <c r="T133" s="215">
        <f t="shared" si="109"/>
        <v>0.26198151000000003</v>
      </c>
      <c r="U133" s="215">
        <f t="shared" si="109"/>
        <v>0.28000000000000003</v>
      </c>
      <c r="V133" s="215">
        <f t="shared" si="109"/>
        <v>0.28000000000000003</v>
      </c>
      <c r="W133" s="215">
        <f t="shared" si="110"/>
        <v>0.82198151000000008</v>
      </c>
      <c r="X133" s="215">
        <f t="shared" si="111"/>
        <v>0.28000000000000003</v>
      </c>
      <c r="Y133" s="215">
        <f t="shared" si="111"/>
        <v>0.28000000000000003</v>
      </c>
      <c r="Z133" s="215">
        <f t="shared" si="111"/>
        <v>0.28000000000000003</v>
      </c>
      <c r="AA133" s="250">
        <f t="shared" si="112"/>
        <v>0.84000000000000008</v>
      </c>
      <c r="AB133" s="248">
        <f t="shared" ref="AB133:AB196" si="113">AA133+W133+S133+O133</f>
        <v>3.1697846600000004</v>
      </c>
    </row>
    <row r="134" spans="1:28" s="50" customFormat="1" ht="19.5" hidden="1" customHeight="1" x14ac:dyDescent="0.2">
      <c r="A134" s="59"/>
      <c r="B134" s="51"/>
      <c r="C134" s="76" t="s">
        <v>127</v>
      </c>
      <c r="D134" s="63">
        <v>0.08</v>
      </c>
      <c r="E134" s="96">
        <f t="shared" si="106"/>
        <v>0.48718192000000005</v>
      </c>
      <c r="F134" s="96">
        <f t="shared" si="106"/>
        <v>1.2010116</v>
      </c>
      <c r="G134" s="96">
        <f t="shared" si="106"/>
        <v>0.33323703999999998</v>
      </c>
      <c r="H134" s="96">
        <f t="shared" si="106"/>
        <v>0.31113160000000006</v>
      </c>
      <c r="I134" s="96">
        <f t="shared" si="106"/>
        <v>0.30847112000000004</v>
      </c>
      <c r="J134" s="96">
        <f t="shared" si="71"/>
        <v>0.95283976000000004</v>
      </c>
      <c r="K134" s="96">
        <f t="shared" si="106"/>
        <v>4.4202279200000003</v>
      </c>
      <c r="L134" s="217">
        <f t="shared" si="106"/>
        <v>0.32501184000000005</v>
      </c>
      <c r="M134" s="217">
        <f t="shared" si="106"/>
        <v>0.31058960000000002</v>
      </c>
      <c r="N134" s="217">
        <f t="shared" si="106"/>
        <v>0.1679852</v>
      </c>
      <c r="O134" s="217">
        <f t="shared" si="107"/>
        <v>0.80358664000000002</v>
      </c>
      <c r="P134" s="215">
        <f t="shared" si="106"/>
        <v>0.32855704000000002</v>
      </c>
      <c r="Q134" s="215">
        <f t="shared" si="106"/>
        <v>0.31108032000000002</v>
      </c>
      <c r="R134" s="215">
        <f t="shared" si="106"/>
        <v>0.2799796</v>
      </c>
      <c r="S134" s="215">
        <f t="shared" si="108"/>
        <v>0.91961696000000004</v>
      </c>
      <c r="T134" s="215">
        <f t="shared" si="109"/>
        <v>0.29940743999999997</v>
      </c>
      <c r="U134" s="215">
        <f t="shared" si="109"/>
        <v>0.32</v>
      </c>
      <c r="V134" s="215">
        <f t="shared" si="109"/>
        <v>0.32</v>
      </c>
      <c r="W134" s="215">
        <f t="shared" si="110"/>
        <v>0.93940744000000009</v>
      </c>
      <c r="X134" s="215">
        <f t="shared" si="111"/>
        <v>0.32</v>
      </c>
      <c r="Y134" s="215">
        <f t="shared" si="111"/>
        <v>0.32</v>
      </c>
      <c r="Z134" s="215">
        <f t="shared" si="111"/>
        <v>0.32</v>
      </c>
      <c r="AA134" s="250">
        <f t="shared" si="112"/>
        <v>0.96</v>
      </c>
      <c r="AB134" s="248">
        <f t="shared" si="113"/>
        <v>3.6226110399999998</v>
      </c>
    </row>
    <row r="135" spans="1:28" s="61" customFormat="1" ht="19.5" customHeight="1" x14ac:dyDescent="0.2">
      <c r="A135" s="433">
        <v>14</v>
      </c>
      <c r="B135" s="196" t="s">
        <v>59</v>
      </c>
      <c r="C135" s="431" t="s">
        <v>60</v>
      </c>
      <c r="D135" s="102">
        <f>SUM(D136:D144)</f>
        <v>1</v>
      </c>
      <c r="E135" s="447">
        <f>'1.Danh muc CPHC'!HH22</f>
        <v>0</v>
      </c>
      <c r="F135" s="97">
        <f>'1.Danh muc CPHC'!HI22</f>
        <v>0.22199999999999998</v>
      </c>
      <c r="G135" s="97">
        <f>'1.Danh muc CPHC'!HJ22</f>
        <v>0</v>
      </c>
      <c r="H135" s="97">
        <f>'1.Danh muc CPHC'!HK22</f>
        <v>0</v>
      </c>
      <c r="I135" s="97">
        <f>'1.Danh muc CPHC'!HL22</f>
        <v>0</v>
      </c>
      <c r="J135" s="97">
        <f>'1.Danh muc CPHC'!HM22</f>
        <v>0</v>
      </c>
      <c r="K135" s="97">
        <f>'1.Danh muc CPHC'!HN22</f>
        <v>1.2879999999999998</v>
      </c>
      <c r="L135" s="97">
        <v>0</v>
      </c>
      <c r="M135" s="97">
        <v>0</v>
      </c>
      <c r="N135" s="97">
        <v>0</v>
      </c>
      <c r="O135" s="214">
        <f>SUM(L135:N135)</f>
        <v>0</v>
      </c>
      <c r="P135" s="97">
        <v>0</v>
      </c>
      <c r="Q135" s="97">
        <v>0</v>
      </c>
      <c r="R135" s="97">
        <v>0</v>
      </c>
      <c r="S135" s="214">
        <f>SUM(P135:R135)</f>
        <v>0</v>
      </c>
      <c r="T135" s="97">
        <v>0</v>
      </c>
      <c r="U135" s="214">
        <v>0</v>
      </c>
      <c r="V135" s="214">
        <v>0</v>
      </c>
      <c r="W135" s="214">
        <f>SUM(T135:V135)</f>
        <v>0</v>
      </c>
      <c r="X135" s="214">
        <v>0</v>
      </c>
      <c r="Y135" s="214">
        <v>0</v>
      </c>
      <c r="Z135" s="214">
        <v>0</v>
      </c>
      <c r="AA135" s="214">
        <f>SUM(X135:Z135)</f>
        <v>0</v>
      </c>
      <c r="AB135" s="214">
        <f t="shared" si="113"/>
        <v>0</v>
      </c>
    </row>
    <row r="136" spans="1:28" s="50" customFormat="1" ht="19.5" hidden="1" customHeight="1" x14ac:dyDescent="0.2">
      <c r="A136" s="59"/>
      <c r="B136" s="51"/>
      <c r="C136" s="76" t="s">
        <v>113</v>
      </c>
      <c r="D136" s="63">
        <v>0.25</v>
      </c>
      <c r="E136" s="96">
        <f t="shared" ref="E136:T144" si="114">E$135*$D136</f>
        <v>0</v>
      </c>
      <c r="F136" s="96">
        <f t="shared" si="114"/>
        <v>5.5499999999999994E-2</v>
      </c>
      <c r="G136" s="96">
        <f t="shared" si="114"/>
        <v>0</v>
      </c>
      <c r="H136" s="96">
        <f t="shared" si="114"/>
        <v>0</v>
      </c>
      <c r="I136" s="96">
        <f t="shared" si="114"/>
        <v>0</v>
      </c>
      <c r="J136" s="96">
        <f t="shared" si="71"/>
        <v>0</v>
      </c>
      <c r="K136" s="96">
        <f t="shared" si="114"/>
        <v>0.32199999999999995</v>
      </c>
      <c r="L136" s="217">
        <f t="shared" si="114"/>
        <v>0</v>
      </c>
      <c r="M136" s="217">
        <f t="shared" si="114"/>
        <v>0</v>
      </c>
      <c r="N136" s="217">
        <f t="shared" si="114"/>
        <v>0</v>
      </c>
      <c r="O136" s="217">
        <f t="shared" ref="O136:O144" si="115">SUM(L136:N136)</f>
        <v>0</v>
      </c>
      <c r="P136" s="215">
        <f t="shared" si="114"/>
        <v>0</v>
      </c>
      <c r="Q136" s="215">
        <f t="shared" si="114"/>
        <v>0</v>
      </c>
      <c r="R136" s="215">
        <f t="shared" si="114"/>
        <v>0</v>
      </c>
      <c r="S136" s="215">
        <f t="shared" ref="S136:S144" si="116">SUM(P136:R136)</f>
        <v>0</v>
      </c>
      <c r="T136" s="215">
        <f t="shared" si="114"/>
        <v>0</v>
      </c>
      <c r="U136" s="215">
        <f t="shared" ref="T136:V144" si="117">U$135*$D136</f>
        <v>0</v>
      </c>
      <c r="V136" s="215">
        <f t="shared" si="117"/>
        <v>0</v>
      </c>
      <c r="W136" s="215">
        <f t="shared" ref="W136:W144" si="118">SUM(T136:V136)</f>
        <v>0</v>
      </c>
      <c r="X136" s="215">
        <f t="shared" ref="X136:Z144" si="119">X$135*$D136</f>
        <v>0</v>
      </c>
      <c r="Y136" s="215">
        <f t="shared" si="119"/>
        <v>0</v>
      </c>
      <c r="Z136" s="215">
        <f t="shared" si="119"/>
        <v>0</v>
      </c>
      <c r="AA136" s="250">
        <f t="shared" ref="AA136:AA144" si="120">SUM(X136:Z136)</f>
        <v>0</v>
      </c>
      <c r="AB136" s="248">
        <f t="shared" si="113"/>
        <v>0</v>
      </c>
    </row>
    <row r="137" spans="1:28" s="50" customFormat="1" ht="19.5" hidden="1" customHeight="1" x14ac:dyDescent="0.2">
      <c r="A137" s="59"/>
      <c r="B137" s="51"/>
      <c r="C137" s="76" t="s">
        <v>114</v>
      </c>
      <c r="D137" s="63">
        <v>0.25</v>
      </c>
      <c r="E137" s="96">
        <f t="shared" si="114"/>
        <v>0</v>
      </c>
      <c r="F137" s="96">
        <f t="shared" si="114"/>
        <v>5.5499999999999994E-2</v>
      </c>
      <c r="G137" s="96">
        <f t="shared" si="114"/>
        <v>0</v>
      </c>
      <c r="H137" s="96">
        <f t="shared" si="114"/>
        <v>0</v>
      </c>
      <c r="I137" s="96">
        <f t="shared" si="114"/>
        <v>0</v>
      </c>
      <c r="J137" s="96">
        <f t="shared" si="71"/>
        <v>0</v>
      </c>
      <c r="K137" s="96">
        <f t="shared" si="114"/>
        <v>0.32199999999999995</v>
      </c>
      <c r="L137" s="217">
        <f t="shared" si="114"/>
        <v>0</v>
      </c>
      <c r="M137" s="217">
        <f t="shared" si="114"/>
        <v>0</v>
      </c>
      <c r="N137" s="217">
        <f t="shared" si="114"/>
        <v>0</v>
      </c>
      <c r="O137" s="217">
        <f t="shared" si="115"/>
        <v>0</v>
      </c>
      <c r="P137" s="215">
        <f t="shared" si="114"/>
        <v>0</v>
      </c>
      <c r="Q137" s="215">
        <f t="shared" si="114"/>
        <v>0</v>
      </c>
      <c r="R137" s="215">
        <f t="shared" si="114"/>
        <v>0</v>
      </c>
      <c r="S137" s="215">
        <f t="shared" si="116"/>
        <v>0</v>
      </c>
      <c r="T137" s="215">
        <f t="shared" si="117"/>
        <v>0</v>
      </c>
      <c r="U137" s="215">
        <f t="shared" si="117"/>
        <v>0</v>
      </c>
      <c r="V137" s="215">
        <f t="shared" si="117"/>
        <v>0</v>
      </c>
      <c r="W137" s="215">
        <f t="shared" si="118"/>
        <v>0</v>
      </c>
      <c r="X137" s="215">
        <f t="shared" si="119"/>
        <v>0</v>
      </c>
      <c r="Y137" s="215">
        <f t="shared" si="119"/>
        <v>0</v>
      </c>
      <c r="Z137" s="215">
        <f t="shared" si="119"/>
        <v>0</v>
      </c>
      <c r="AA137" s="250">
        <f t="shared" si="120"/>
        <v>0</v>
      </c>
      <c r="AB137" s="248">
        <f t="shared" si="113"/>
        <v>0</v>
      </c>
    </row>
    <row r="138" spans="1:28" s="50" customFormat="1" ht="19.5" hidden="1" customHeight="1" x14ac:dyDescent="0.2">
      <c r="A138" s="59"/>
      <c r="B138" s="51"/>
      <c r="C138" s="76" t="s">
        <v>117</v>
      </c>
      <c r="D138" s="63">
        <v>0.15</v>
      </c>
      <c r="E138" s="96">
        <f t="shared" si="114"/>
        <v>0</v>
      </c>
      <c r="F138" s="96">
        <f t="shared" si="114"/>
        <v>3.3299999999999996E-2</v>
      </c>
      <c r="G138" s="96">
        <f t="shared" si="114"/>
        <v>0</v>
      </c>
      <c r="H138" s="96">
        <f t="shared" si="114"/>
        <v>0</v>
      </c>
      <c r="I138" s="96">
        <f t="shared" si="114"/>
        <v>0</v>
      </c>
      <c r="J138" s="96">
        <f t="shared" si="71"/>
        <v>0</v>
      </c>
      <c r="K138" s="96">
        <f t="shared" si="114"/>
        <v>0.19319999999999996</v>
      </c>
      <c r="L138" s="217">
        <f t="shared" si="114"/>
        <v>0</v>
      </c>
      <c r="M138" s="217">
        <f t="shared" si="114"/>
        <v>0</v>
      </c>
      <c r="N138" s="217">
        <f t="shared" si="114"/>
        <v>0</v>
      </c>
      <c r="O138" s="217">
        <f t="shared" si="115"/>
        <v>0</v>
      </c>
      <c r="P138" s="215">
        <f t="shared" si="114"/>
        <v>0</v>
      </c>
      <c r="Q138" s="215">
        <f t="shared" si="114"/>
        <v>0</v>
      </c>
      <c r="R138" s="215">
        <f t="shared" si="114"/>
        <v>0</v>
      </c>
      <c r="S138" s="215">
        <f t="shared" si="116"/>
        <v>0</v>
      </c>
      <c r="T138" s="215">
        <f t="shared" si="117"/>
        <v>0</v>
      </c>
      <c r="U138" s="215">
        <f t="shared" si="117"/>
        <v>0</v>
      </c>
      <c r="V138" s="215">
        <f t="shared" si="117"/>
        <v>0</v>
      </c>
      <c r="W138" s="215">
        <f t="shared" si="118"/>
        <v>0</v>
      </c>
      <c r="X138" s="215">
        <f t="shared" si="119"/>
        <v>0</v>
      </c>
      <c r="Y138" s="215">
        <f t="shared" si="119"/>
        <v>0</v>
      </c>
      <c r="Z138" s="215">
        <f t="shared" si="119"/>
        <v>0</v>
      </c>
      <c r="AA138" s="250">
        <f t="shared" si="120"/>
        <v>0</v>
      </c>
      <c r="AB138" s="248">
        <f t="shared" si="113"/>
        <v>0</v>
      </c>
    </row>
    <row r="139" spans="1:28" s="50" customFormat="1" ht="19.5" hidden="1" customHeight="1" x14ac:dyDescent="0.2">
      <c r="A139" s="59"/>
      <c r="B139" s="51"/>
      <c r="C139" s="76" t="s">
        <v>118</v>
      </c>
      <c r="D139" s="63">
        <v>0.15</v>
      </c>
      <c r="E139" s="96">
        <f t="shared" si="114"/>
        <v>0</v>
      </c>
      <c r="F139" s="96">
        <f t="shared" si="114"/>
        <v>3.3299999999999996E-2</v>
      </c>
      <c r="G139" s="96">
        <f t="shared" si="114"/>
        <v>0</v>
      </c>
      <c r="H139" s="96">
        <f t="shared" si="114"/>
        <v>0</v>
      </c>
      <c r="I139" s="96">
        <f t="shared" si="114"/>
        <v>0</v>
      </c>
      <c r="J139" s="96">
        <f t="shared" si="71"/>
        <v>0</v>
      </c>
      <c r="K139" s="96">
        <f t="shared" si="114"/>
        <v>0.19319999999999996</v>
      </c>
      <c r="L139" s="217">
        <f t="shared" si="114"/>
        <v>0</v>
      </c>
      <c r="M139" s="217">
        <f t="shared" si="114"/>
        <v>0</v>
      </c>
      <c r="N139" s="217">
        <f t="shared" si="114"/>
        <v>0</v>
      </c>
      <c r="O139" s="217">
        <f t="shared" si="115"/>
        <v>0</v>
      </c>
      <c r="P139" s="215">
        <f t="shared" si="114"/>
        <v>0</v>
      </c>
      <c r="Q139" s="215">
        <f t="shared" si="114"/>
        <v>0</v>
      </c>
      <c r="R139" s="215">
        <f t="shared" si="114"/>
        <v>0</v>
      </c>
      <c r="S139" s="215">
        <f t="shared" si="116"/>
        <v>0</v>
      </c>
      <c r="T139" s="215">
        <f t="shared" si="117"/>
        <v>0</v>
      </c>
      <c r="U139" s="215">
        <f t="shared" si="117"/>
        <v>0</v>
      </c>
      <c r="V139" s="215">
        <f t="shared" si="117"/>
        <v>0</v>
      </c>
      <c r="W139" s="215">
        <f t="shared" si="118"/>
        <v>0</v>
      </c>
      <c r="X139" s="215">
        <f t="shared" si="119"/>
        <v>0</v>
      </c>
      <c r="Y139" s="215">
        <f t="shared" si="119"/>
        <v>0</v>
      </c>
      <c r="Z139" s="215">
        <f t="shared" si="119"/>
        <v>0</v>
      </c>
      <c r="AA139" s="250">
        <f t="shared" si="120"/>
        <v>0</v>
      </c>
      <c r="AB139" s="248">
        <f t="shared" si="113"/>
        <v>0</v>
      </c>
    </row>
    <row r="140" spans="1:28" s="50" customFormat="1" ht="19.5" hidden="1" customHeight="1" x14ac:dyDescent="0.2">
      <c r="A140" s="59"/>
      <c r="B140" s="51"/>
      <c r="C140" s="76" t="s">
        <v>121</v>
      </c>
      <c r="D140" s="63">
        <v>0</v>
      </c>
      <c r="E140" s="96">
        <f t="shared" si="114"/>
        <v>0</v>
      </c>
      <c r="F140" s="96">
        <f t="shared" si="114"/>
        <v>0</v>
      </c>
      <c r="G140" s="96">
        <f t="shared" si="114"/>
        <v>0</v>
      </c>
      <c r="H140" s="96">
        <f t="shared" si="114"/>
        <v>0</v>
      </c>
      <c r="I140" s="96">
        <f t="shared" si="114"/>
        <v>0</v>
      </c>
      <c r="J140" s="96">
        <f t="shared" si="71"/>
        <v>0</v>
      </c>
      <c r="K140" s="96">
        <f t="shared" si="114"/>
        <v>0</v>
      </c>
      <c r="L140" s="254">
        <f t="shared" si="114"/>
        <v>0</v>
      </c>
      <c r="M140" s="254">
        <f t="shared" si="114"/>
        <v>0</v>
      </c>
      <c r="N140" s="254">
        <f t="shared" si="114"/>
        <v>0</v>
      </c>
      <c r="O140" s="254">
        <f t="shared" si="115"/>
        <v>0</v>
      </c>
      <c r="P140" s="249">
        <f t="shared" si="114"/>
        <v>0</v>
      </c>
      <c r="Q140" s="249">
        <f t="shared" si="114"/>
        <v>0</v>
      </c>
      <c r="R140" s="249">
        <f t="shared" si="114"/>
        <v>0</v>
      </c>
      <c r="S140" s="249">
        <f t="shared" si="116"/>
        <v>0</v>
      </c>
      <c r="T140" s="249">
        <f t="shared" si="117"/>
        <v>0</v>
      </c>
      <c r="U140" s="249">
        <f t="shared" si="117"/>
        <v>0</v>
      </c>
      <c r="V140" s="249">
        <f t="shared" si="117"/>
        <v>0</v>
      </c>
      <c r="W140" s="249">
        <f t="shared" si="118"/>
        <v>0</v>
      </c>
      <c r="X140" s="249">
        <f t="shared" si="119"/>
        <v>0</v>
      </c>
      <c r="Y140" s="249">
        <f t="shared" si="119"/>
        <v>0</v>
      </c>
      <c r="Z140" s="249">
        <f t="shared" si="119"/>
        <v>0</v>
      </c>
      <c r="AA140" s="248">
        <f t="shared" si="120"/>
        <v>0</v>
      </c>
      <c r="AB140" s="248">
        <f t="shared" si="113"/>
        <v>0</v>
      </c>
    </row>
    <row r="141" spans="1:28" s="50" customFormat="1" ht="19.5" hidden="1" customHeight="1" x14ac:dyDescent="0.2">
      <c r="A141" s="59"/>
      <c r="B141" s="51"/>
      <c r="C141" s="76" t="s">
        <v>122</v>
      </c>
      <c r="D141" s="63">
        <v>0</v>
      </c>
      <c r="E141" s="96">
        <f t="shared" si="114"/>
        <v>0</v>
      </c>
      <c r="F141" s="96">
        <f t="shared" si="114"/>
        <v>0</v>
      </c>
      <c r="G141" s="96">
        <f t="shared" si="114"/>
        <v>0</v>
      </c>
      <c r="H141" s="96">
        <f t="shared" si="114"/>
        <v>0</v>
      </c>
      <c r="I141" s="96">
        <f t="shared" si="114"/>
        <v>0</v>
      </c>
      <c r="J141" s="96">
        <f t="shared" si="71"/>
        <v>0</v>
      </c>
      <c r="K141" s="96">
        <f t="shared" si="114"/>
        <v>0</v>
      </c>
      <c r="L141" s="217">
        <f t="shared" si="114"/>
        <v>0</v>
      </c>
      <c r="M141" s="217">
        <f t="shared" si="114"/>
        <v>0</v>
      </c>
      <c r="N141" s="217">
        <f t="shared" si="114"/>
        <v>0</v>
      </c>
      <c r="O141" s="217">
        <f t="shared" si="115"/>
        <v>0</v>
      </c>
      <c r="P141" s="215">
        <f t="shared" si="114"/>
        <v>0</v>
      </c>
      <c r="Q141" s="215">
        <f t="shared" si="114"/>
        <v>0</v>
      </c>
      <c r="R141" s="215">
        <f t="shared" si="114"/>
        <v>0</v>
      </c>
      <c r="S141" s="215">
        <f t="shared" si="116"/>
        <v>0</v>
      </c>
      <c r="T141" s="215">
        <f t="shared" si="117"/>
        <v>0</v>
      </c>
      <c r="U141" s="215">
        <f t="shared" si="117"/>
        <v>0</v>
      </c>
      <c r="V141" s="215">
        <f t="shared" si="117"/>
        <v>0</v>
      </c>
      <c r="W141" s="215">
        <f t="shared" si="118"/>
        <v>0</v>
      </c>
      <c r="X141" s="215">
        <f t="shared" si="119"/>
        <v>0</v>
      </c>
      <c r="Y141" s="215">
        <f t="shared" si="119"/>
        <v>0</v>
      </c>
      <c r="Z141" s="215">
        <f t="shared" si="119"/>
        <v>0</v>
      </c>
      <c r="AA141" s="250">
        <f t="shared" si="120"/>
        <v>0</v>
      </c>
      <c r="AB141" s="248">
        <f t="shared" si="113"/>
        <v>0</v>
      </c>
    </row>
    <row r="142" spans="1:28" s="50" customFormat="1" ht="19.5" hidden="1" customHeight="1" x14ac:dyDescent="0.2">
      <c r="A142" s="59"/>
      <c r="B142" s="51"/>
      <c r="C142" s="76" t="s">
        <v>125</v>
      </c>
      <c r="D142" s="63">
        <v>0.1</v>
      </c>
      <c r="E142" s="96">
        <f t="shared" si="114"/>
        <v>0</v>
      </c>
      <c r="F142" s="96">
        <f t="shared" si="114"/>
        <v>2.2199999999999998E-2</v>
      </c>
      <c r="G142" s="96">
        <f t="shared" si="114"/>
        <v>0</v>
      </c>
      <c r="H142" s="96">
        <f t="shared" si="114"/>
        <v>0</v>
      </c>
      <c r="I142" s="96">
        <f t="shared" si="114"/>
        <v>0</v>
      </c>
      <c r="J142" s="96">
        <f t="shared" si="71"/>
        <v>0</v>
      </c>
      <c r="K142" s="96">
        <f t="shared" si="114"/>
        <v>0.1288</v>
      </c>
      <c r="L142" s="217">
        <f t="shared" si="114"/>
        <v>0</v>
      </c>
      <c r="M142" s="217">
        <f t="shared" si="114"/>
        <v>0</v>
      </c>
      <c r="N142" s="217">
        <f t="shared" si="114"/>
        <v>0</v>
      </c>
      <c r="O142" s="217">
        <f t="shared" si="115"/>
        <v>0</v>
      </c>
      <c r="P142" s="215">
        <f t="shared" si="114"/>
        <v>0</v>
      </c>
      <c r="Q142" s="215">
        <f t="shared" si="114"/>
        <v>0</v>
      </c>
      <c r="R142" s="215">
        <f t="shared" si="114"/>
        <v>0</v>
      </c>
      <c r="S142" s="215">
        <f t="shared" si="116"/>
        <v>0</v>
      </c>
      <c r="T142" s="215">
        <f t="shared" si="117"/>
        <v>0</v>
      </c>
      <c r="U142" s="215">
        <f t="shared" si="117"/>
        <v>0</v>
      </c>
      <c r="V142" s="215">
        <f t="shared" si="117"/>
        <v>0</v>
      </c>
      <c r="W142" s="215">
        <f t="shared" si="118"/>
        <v>0</v>
      </c>
      <c r="X142" s="215">
        <f t="shared" si="119"/>
        <v>0</v>
      </c>
      <c r="Y142" s="215">
        <f t="shared" si="119"/>
        <v>0</v>
      </c>
      <c r="Z142" s="215">
        <f t="shared" si="119"/>
        <v>0</v>
      </c>
      <c r="AA142" s="250">
        <f t="shared" si="120"/>
        <v>0</v>
      </c>
      <c r="AB142" s="248">
        <f t="shared" si="113"/>
        <v>0</v>
      </c>
    </row>
    <row r="143" spans="1:28" s="50" customFormat="1" ht="19.5" hidden="1" customHeight="1" x14ac:dyDescent="0.2">
      <c r="A143" s="59"/>
      <c r="B143" s="51"/>
      <c r="C143" s="76" t="s">
        <v>126</v>
      </c>
      <c r="D143" s="63">
        <v>0.1</v>
      </c>
      <c r="E143" s="96">
        <f t="shared" si="114"/>
        <v>0</v>
      </c>
      <c r="F143" s="96">
        <f t="shared" si="114"/>
        <v>2.2199999999999998E-2</v>
      </c>
      <c r="G143" s="96">
        <f t="shared" si="114"/>
        <v>0</v>
      </c>
      <c r="H143" s="96">
        <f t="shared" si="114"/>
        <v>0</v>
      </c>
      <c r="I143" s="96">
        <f t="shared" si="114"/>
        <v>0</v>
      </c>
      <c r="J143" s="96">
        <f t="shared" si="71"/>
        <v>0</v>
      </c>
      <c r="K143" s="96">
        <f t="shared" si="114"/>
        <v>0.1288</v>
      </c>
      <c r="L143" s="217">
        <f t="shared" si="114"/>
        <v>0</v>
      </c>
      <c r="M143" s="217">
        <f t="shared" si="114"/>
        <v>0</v>
      </c>
      <c r="N143" s="217">
        <f t="shared" si="114"/>
        <v>0</v>
      </c>
      <c r="O143" s="217">
        <f t="shared" si="115"/>
        <v>0</v>
      </c>
      <c r="P143" s="215">
        <f t="shared" si="114"/>
        <v>0</v>
      </c>
      <c r="Q143" s="215">
        <f t="shared" si="114"/>
        <v>0</v>
      </c>
      <c r="R143" s="215">
        <f t="shared" si="114"/>
        <v>0</v>
      </c>
      <c r="S143" s="215">
        <f t="shared" si="116"/>
        <v>0</v>
      </c>
      <c r="T143" s="215">
        <f t="shared" si="117"/>
        <v>0</v>
      </c>
      <c r="U143" s="215">
        <f t="shared" si="117"/>
        <v>0</v>
      </c>
      <c r="V143" s="215">
        <f t="shared" si="117"/>
        <v>0</v>
      </c>
      <c r="W143" s="215">
        <f t="shared" si="118"/>
        <v>0</v>
      </c>
      <c r="X143" s="215">
        <f t="shared" si="119"/>
        <v>0</v>
      </c>
      <c r="Y143" s="215">
        <f t="shared" si="119"/>
        <v>0</v>
      </c>
      <c r="Z143" s="215">
        <f t="shared" si="119"/>
        <v>0</v>
      </c>
      <c r="AA143" s="250">
        <f t="shared" si="120"/>
        <v>0</v>
      </c>
      <c r="AB143" s="248">
        <f t="shared" si="113"/>
        <v>0</v>
      </c>
    </row>
    <row r="144" spans="1:28" s="50" customFormat="1" ht="19.5" hidden="1" customHeight="1" x14ac:dyDescent="0.2">
      <c r="A144" s="59"/>
      <c r="B144" s="51"/>
      <c r="C144" s="76" t="s">
        <v>127</v>
      </c>
      <c r="D144" s="63">
        <v>0</v>
      </c>
      <c r="E144" s="96">
        <f t="shared" si="114"/>
        <v>0</v>
      </c>
      <c r="F144" s="96">
        <f t="shared" si="114"/>
        <v>0</v>
      </c>
      <c r="G144" s="96">
        <f t="shared" si="114"/>
        <v>0</v>
      </c>
      <c r="H144" s="96">
        <f t="shared" si="114"/>
        <v>0</v>
      </c>
      <c r="I144" s="96">
        <f t="shared" si="114"/>
        <v>0</v>
      </c>
      <c r="J144" s="96">
        <f t="shared" si="71"/>
        <v>0</v>
      </c>
      <c r="K144" s="96">
        <f t="shared" si="114"/>
        <v>0</v>
      </c>
      <c r="L144" s="217">
        <f t="shared" si="114"/>
        <v>0</v>
      </c>
      <c r="M144" s="217">
        <f t="shared" si="114"/>
        <v>0</v>
      </c>
      <c r="N144" s="217">
        <f t="shared" si="114"/>
        <v>0</v>
      </c>
      <c r="O144" s="217">
        <f t="shared" si="115"/>
        <v>0</v>
      </c>
      <c r="P144" s="215">
        <f t="shared" si="114"/>
        <v>0</v>
      </c>
      <c r="Q144" s="215">
        <f t="shared" si="114"/>
        <v>0</v>
      </c>
      <c r="R144" s="215">
        <f t="shared" si="114"/>
        <v>0</v>
      </c>
      <c r="S144" s="215">
        <f t="shared" si="116"/>
        <v>0</v>
      </c>
      <c r="T144" s="215">
        <f t="shared" si="117"/>
        <v>0</v>
      </c>
      <c r="U144" s="215">
        <f t="shared" si="117"/>
        <v>0</v>
      </c>
      <c r="V144" s="215">
        <f t="shared" si="117"/>
        <v>0</v>
      </c>
      <c r="W144" s="215">
        <f t="shared" si="118"/>
        <v>0</v>
      </c>
      <c r="X144" s="215">
        <f t="shared" si="119"/>
        <v>0</v>
      </c>
      <c r="Y144" s="215">
        <f t="shared" si="119"/>
        <v>0</v>
      </c>
      <c r="Z144" s="215">
        <f t="shared" si="119"/>
        <v>0</v>
      </c>
      <c r="AA144" s="250">
        <f t="shared" si="120"/>
        <v>0</v>
      </c>
      <c r="AB144" s="248">
        <f t="shared" si="113"/>
        <v>0</v>
      </c>
    </row>
    <row r="145" spans="1:28" s="61" customFormat="1" ht="19.5" customHeight="1" x14ac:dyDescent="0.2">
      <c r="A145" s="433">
        <v>15</v>
      </c>
      <c r="B145" s="196" t="s">
        <v>61</v>
      </c>
      <c r="C145" s="431" t="s">
        <v>62</v>
      </c>
      <c r="D145" s="102">
        <f>SUM(D146:D154)</f>
        <v>1</v>
      </c>
      <c r="E145" s="447">
        <f>'1.Danh muc CPHC'!HH23</f>
        <v>1.353704</v>
      </c>
      <c r="F145" s="97">
        <f>'1.Danh muc CPHC'!HI23</f>
        <v>5.2584090000000003</v>
      </c>
      <c r="G145" s="97">
        <f>'1.Danh muc CPHC'!HJ23</f>
        <v>4.0781010000000002</v>
      </c>
      <c r="H145" s="97">
        <f>'1.Danh muc CPHC'!HK23</f>
        <v>2.6843569999999999</v>
      </c>
      <c r="I145" s="97">
        <f>'1.Danh muc CPHC'!HL23</f>
        <v>5.5749950000000004</v>
      </c>
      <c r="J145" s="97">
        <f>'1.Danh muc CPHC'!HM23</f>
        <v>12.337453</v>
      </c>
      <c r="K145" s="97">
        <f>'1.Danh muc CPHC'!HN23</f>
        <v>28.651683000000002</v>
      </c>
      <c r="L145" s="97">
        <v>3.1141380000000001</v>
      </c>
      <c r="M145" s="97">
        <v>5.3314919999999999</v>
      </c>
      <c r="N145" s="97">
        <v>1.25</v>
      </c>
      <c r="O145" s="214">
        <f>SUM(L145:N145)</f>
        <v>9.6956299999999995</v>
      </c>
      <c r="P145" s="97">
        <v>2.8383600000000002</v>
      </c>
      <c r="Q145" s="97">
        <v>5.1545560000000004</v>
      </c>
      <c r="R145" s="97">
        <v>1.5500860000000001</v>
      </c>
      <c r="S145" s="214">
        <f>SUM(P145:R145)</f>
        <v>9.5430020000000013</v>
      </c>
      <c r="T145" s="97">
        <v>1.0177499999999999</v>
      </c>
      <c r="U145" s="97">
        <v>3.5</v>
      </c>
      <c r="V145" s="97">
        <v>3.5</v>
      </c>
      <c r="W145" s="214">
        <f>SUM(T145:V145)</f>
        <v>8.0177499999999995</v>
      </c>
      <c r="X145" s="97">
        <v>3.5</v>
      </c>
      <c r="Y145" s="97">
        <v>3.5</v>
      </c>
      <c r="Z145" s="97">
        <v>3.5</v>
      </c>
      <c r="AA145" s="214">
        <f>SUM(X145:Z145)</f>
        <v>10.5</v>
      </c>
      <c r="AB145" s="214">
        <f t="shared" si="113"/>
        <v>37.756382000000002</v>
      </c>
    </row>
    <row r="146" spans="1:28" s="50" customFormat="1" ht="19.5" hidden="1" customHeight="1" x14ac:dyDescent="0.2">
      <c r="A146" s="59"/>
      <c r="B146" s="51"/>
      <c r="C146" s="76" t="s">
        <v>113</v>
      </c>
      <c r="D146" s="63">
        <v>0.25</v>
      </c>
      <c r="E146" s="96">
        <f>E$145*$D146</f>
        <v>0.338426</v>
      </c>
      <c r="F146" s="96">
        <f>F$145*$D146</f>
        <v>1.3146022500000001</v>
      </c>
      <c r="G146" s="96">
        <f t="shared" ref="G146:X154" si="121">G$145*$D146</f>
        <v>1.01952525</v>
      </c>
      <c r="H146" s="96">
        <f t="shared" si="121"/>
        <v>0.67108924999999997</v>
      </c>
      <c r="I146" s="96">
        <f t="shared" si="121"/>
        <v>1.3937487500000001</v>
      </c>
      <c r="J146" s="96">
        <f t="shared" si="71"/>
        <v>3.08436325</v>
      </c>
      <c r="K146" s="96">
        <f t="shared" si="121"/>
        <v>7.1629207500000005</v>
      </c>
      <c r="L146" s="217">
        <f t="shared" si="121"/>
        <v>0.77853450000000002</v>
      </c>
      <c r="M146" s="217">
        <f t="shared" si="121"/>
        <v>1.332873</v>
      </c>
      <c r="N146" s="217">
        <f t="shared" si="121"/>
        <v>0.3125</v>
      </c>
      <c r="O146" s="217">
        <f t="shared" ref="O146:O154" si="122">SUM(L146:N146)</f>
        <v>2.4239074999999999</v>
      </c>
      <c r="P146" s="215">
        <f t="shared" si="121"/>
        <v>0.70959000000000005</v>
      </c>
      <c r="Q146" s="215">
        <f t="shared" si="121"/>
        <v>1.2886390000000001</v>
      </c>
      <c r="R146" s="215">
        <f t="shared" si="121"/>
        <v>0.38752150000000002</v>
      </c>
      <c r="S146" s="215">
        <f t="shared" ref="S146:S154" si="123">SUM(P146:R146)</f>
        <v>2.3857505000000003</v>
      </c>
      <c r="T146" s="215">
        <f t="shared" si="121"/>
        <v>0.25443749999999998</v>
      </c>
      <c r="U146" s="215">
        <f t="shared" si="121"/>
        <v>0.875</v>
      </c>
      <c r="V146" s="215">
        <f t="shared" si="121"/>
        <v>0.875</v>
      </c>
      <c r="W146" s="215">
        <f t="shared" ref="W146:W154" si="124">SUM(T146:V146)</f>
        <v>2.0044374999999999</v>
      </c>
      <c r="X146" s="215">
        <f t="shared" si="121"/>
        <v>0.875</v>
      </c>
      <c r="Y146" s="215">
        <f t="shared" ref="X146:Z154" si="125">Y$145*$D146</f>
        <v>0.875</v>
      </c>
      <c r="Z146" s="215">
        <f t="shared" si="125"/>
        <v>0.875</v>
      </c>
      <c r="AA146" s="215">
        <f t="shared" ref="AA146:AA154" si="126">SUM(X146:Z146)</f>
        <v>2.625</v>
      </c>
      <c r="AB146" s="248">
        <f t="shared" si="113"/>
        <v>9.4390955000000005</v>
      </c>
    </row>
    <row r="147" spans="1:28" s="50" customFormat="1" ht="19.5" hidden="1" customHeight="1" x14ac:dyDescent="0.2">
      <c r="A147" s="59"/>
      <c r="B147" s="51"/>
      <c r="C147" s="76" t="s">
        <v>114</v>
      </c>
      <c r="D147" s="63">
        <v>0.25</v>
      </c>
      <c r="E147" s="96">
        <f t="shared" ref="E147:F154" si="127">E$145*$D147</f>
        <v>0.338426</v>
      </c>
      <c r="F147" s="96">
        <f t="shared" si="127"/>
        <v>1.3146022500000001</v>
      </c>
      <c r="G147" s="96">
        <f t="shared" si="121"/>
        <v>1.01952525</v>
      </c>
      <c r="H147" s="96">
        <f t="shared" si="121"/>
        <v>0.67108924999999997</v>
      </c>
      <c r="I147" s="96">
        <f t="shared" si="121"/>
        <v>1.3937487500000001</v>
      </c>
      <c r="J147" s="96">
        <f t="shared" si="71"/>
        <v>3.08436325</v>
      </c>
      <c r="K147" s="96">
        <f t="shared" si="121"/>
        <v>7.1629207500000005</v>
      </c>
      <c r="L147" s="217">
        <f t="shared" si="121"/>
        <v>0.77853450000000002</v>
      </c>
      <c r="M147" s="217">
        <f t="shared" si="121"/>
        <v>1.332873</v>
      </c>
      <c r="N147" s="217">
        <f t="shared" si="121"/>
        <v>0.3125</v>
      </c>
      <c r="O147" s="217">
        <f t="shared" si="122"/>
        <v>2.4239074999999999</v>
      </c>
      <c r="P147" s="215">
        <f t="shared" si="121"/>
        <v>0.70959000000000005</v>
      </c>
      <c r="Q147" s="215">
        <f t="shared" si="121"/>
        <v>1.2886390000000001</v>
      </c>
      <c r="R147" s="215">
        <f t="shared" si="121"/>
        <v>0.38752150000000002</v>
      </c>
      <c r="S147" s="215">
        <f t="shared" si="123"/>
        <v>2.3857505000000003</v>
      </c>
      <c r="T147" s="215">
        <f t="shared" si="121"/>
        <v>0.25443749999999998</v>
      </c>
      <c r="U147" s="215">
        <f t="shared" si="121"/>
        <v>0.875</v>
      </c>
      <c r="V147" s="215">
        <f t="shared" si="121"/>
        <v>0.875</v>
      </c>
      <c r="W147" s="215">
        <f t="shared" si="124"/>
        <v>2.0044374999999999</v>
      </c>
      <c r="X147" s="215">
        <f t="shared" si="125"/>
        <v>0.875</v>
      </c>
      <c r="Y147" s="215">
        <f t="shared" si="125"/>
        <v>0.875</v>
      </c>
      <c r="Z147" s="215">
        <f t="shared" si="125"/>
        <v>0.875</v>
      </c>
      <c r="AA147" s="215">
        <f t="shared" si="126"/>
        <v>2.625</v>
      </c>
      <c r="AB147" s="248">
        <f t="shared" si="113"/>
        <v>9.4390955000000005</v>
      </c>
    </row>
    <row r="148" spans="1:28" s="50" customFormat="1" ht="19.5" hidden="1" customHeight="1" x14ac:dyDescent="0.2">
      <c r="A148" s="59"/>
      <c r="B148" s="51"/>
      <c r="C148" s="76" t="s">
        <v>117</v>
      </c>
      <c r="D148" s="63">
        <v>0.15</v>
      </c>
      <c r="E148" s="96">
        <f t="shared" si="127"/>
        <v>0.2030556</v>
      </c>
      <c r="F148" s="96">
        <f t="shared" si="127"/>
        <v>0.78876135000000003</v>
      </c>
      <c r="G148" s="96">
        <f t="shared" si="121"/>
        <v>0.61171514999999999</v>
      </c>
      <c r="H148" s="96">
        <f t="shared" si="121"/>
        <v>0.40265354999999997</v>
      </c>
      <c r="I148" s="96">
        <f t="shared" si="121"/>
        <v>0.83624925000000006</v>
      </c>
      <c r="J148" s="96">
        <f t="shared" si="71"/>
        <v>1.85061795</v>
      </c>
      <c r="K148" s="96">
        <f t="shared" si="121"/>
        <v>4.2977524499999999</v>
      </c>
      <c r="L148" s="217">
        <f t="shared" si="121"/>
        <v>0.4671207</v>
      </c>
      <c r="M148" s="217">
        <f t="shared" si="121"/>
        <v>0.79972379999999998</v>
      </c>
      <c r="N148" s="217">
        <f t="shared" si="121"/>
        <v>0.1875</v>
      </c>
      <c r="O148" s="217">
        <f t="shared" si="122"/>
        <v>1.4543444999999999</v>
      </c>
      <c r="P148" s="215">
        <f t="shared" si="121"/>
        <v>0.42575400000000002</v>
      </c>
      <c r="Q148" s="215">
        <f t="shared" si="121"/>
        <v>0.77318340000000008</v>
      </c>
      <c r="R148" s="215">
        <f t="shared" si="121"/>
        <v>0.23251289999999999</v>
      </c>
      <c r="S148" s="215">
        <f t="shared" si="123"/>
        <v>1.4314503000000001</v>
      </c>
      <c r="T148" s="215">
        <f t="shared" si="121"/>
        <v>0.15266249999999998</v>
      </c>
      <c r="U148" s="215">
        <f t="shared" si="121"/>
        <v>0.52500000000000002</v>
      </c>
      <c r="V148" s="215">
        <f t="shared" si="121"/>
        <v>0.52500000000000002</v>
      </c>
      <c r="W148" s="215">
        <f t="shared" si="124"/>
        <v>1.2026625000000002</v>
      </c>
      <c r="X148" s="215">
        <f t="shared" si="125"/>
        <v>0.52500000000000002</v>
      </c>
      <c r="Y148" s="215">
        <f t="shared" si="125"/>
        <v>0.52500000000000002</v>
      </c>
      <c r="Z148" s="215">
        <f t="shared" si="125"/>
        <v>0.52500000000000002</v>
      </c>
      <c r="AA148" s="215">
        <f t="shared" si="126"/>
        <v>1.5750000000000002</v>
      </c>
      <c r="AB148" s="248">
        <f t="shared" si="113"/>
        <v>5.663457300000001</v>
      </c>
    </row>
    <row r="149" spans="1:28" s="50" customFormat="1" ht="19.5" hidden="1" customHeight="1" x14ac:dyDescent="0.2">
      <c r="A149" s="59"/>
      <c r="B149" s="51"/>
      <c r="C149" s="76" t="s">
        <v>118</v>
      </c>
      <c r="D149" s="63">
        <v>0.15</v>
      </c>
      <c r="E149" s="96">
        <f t="shared" si="127"/>
        <v>0.2030556</v>
      </c>
      <c r="F149" s="96">
        <f t="shared" si="127"/>
        <v>0.78876135000000003</v>
      </c>
      <c r="G149" s="96">
        <f t="shared" si="121"/>
        <v>0.61171514999999999</v>
      </c>
      <c r="H149" s="96">
        <f t="shared" si="121"/>
        <v>0.40265354999999997</v>
      </c>
      <c r="I149" s="96">
        <f t="shared" si="121"/>
        <v>0.83624925000000006</v>
      </c>
      <c r="J149" s="96">
        <f t="shared" ref="J149:J175" si="128">SUM(G149:I149)</f>
        <v>1.85061795</v>
      </c>
      <c r="K149" s="96">
        <f t="shared" si="121"/>
        <v>4.2977524499999999</v>
      </c>
      <c r="L149" s="217">
        <f t="shared" si="121"/>
        <v>0.4671207</v>
      </c>
      <c r="M149" s="217">
        <f t="shared" si="121"/>
        <v>0.79972379999999998</v>
      </c>
      <c r="N149" s="217">
        <f t="shared" si="121"/>
        <v>0.1875</v>
      </c>
      <c r="O149" s="217">
        <f t="shared" si="122"/>
        <v>1.4543444999999999</v>
      </c>
      <c r="P149" s="215">
        <f t="shared" si="121"/>
        <v>0.42575400000000002</v>
      </c>
      <c r="Q149" s="215">
        <f t="shared" si="121"/>
        <v>0.77318340000000008</v>
      </c>
      <c r="R149" s="215">
        <f t="shared" si="121"/>
        <v>0.23251289999999999</v>
      </c>
      <c r="S149" s="215">
        <f t="shared" si="123"/>
        <v>1.4314503000000001</v>
      </c>
      <c r="T149" s="215">
        <f t="shared" si="121"/>
        <v>0.15266249999999998</v>
      </c>
      <c r="U149" s="215">
        <f t="shared" si="121"/>
        <v>0.52500000000000002</v>
      </c>
      <c r="V149" s="215">
        <f t="shared" si="121"/>
        <v>0.52500000000000002</v>
      </c>
      <c r="W149" s="215">
        <f t="shared" si="124"/>
        <v>1.2026625000000002</v>
      </c>
      <c r="X149" s="215">
        <f t="shared" si="125"/>
        <v>0.52500000000000002</v>
      </c>
      <c r="Y149" s="215">
        <f t="shared" si="125"/>
        <v>0.52500000000000002</v>
      </c>
      <c r="Z149" s="215">
        <f t="shared" si="125"/>
        <v>0.52500000000000002</v>
      </c>
      <c r="AA149" s="215">
        <f t="shared" si="126"/>
        <v>1.5750000000000002</v>
      </c>
      <c r="AB149" s="248">
        <f t="shared" si="113"/>
        <v>5.663457300000001</v>
      </c>
    </row>
    <row r="150" spans="1:28" s="50" customFormat="1" ht="19.5" hidden="1" customHeight="1" x14ac:dyDescent="0.2">
      <c r="A150" s="59"/>
      <c r="B150" s="51"/>
      <c r="C150" s="76" t="s">
        <v>121</v>
      </c>
      <c r="D150" s="63">
        <v>0</v>
      </c>
      <c r="E150" s="96">
        <f t="shared" si="127"/>
        <v>0</v>
      </c>
      <c r="F150" s="96">
        <f t="shared" si="127"/>
        <v>0</v>
      </c>
      <c r="G150" s="96">
        <f t="shared" si="121"/>
        <v>0</v>
      </c>
      <c r="H150" s="96">
        <f t="shared" si="121"/>
        <v>0</v>
      </c>
      <c r="I150" s="96">
        <f t="shared" si="121"/>
        <v>0</v>
      </c>
      <c r="J150" s="96">
        <f t="shared" si="128"/>
        <v>0</v>
      </c>
      <c r="K150" s="96">
        <f t="shared" si="121"/>
        <v>0</v>
      </c>
      <c r="L150" s="217">
        <f t="shared" si="121"/>
        <v>0</v>
      </c>
      <c r="M150" s="217">
        <f t="shared" si="121"/>
        <v>0</v>
      </c>
      <c r="N150" s="217">
        <f t="shared" si="121"/>
        <v>0</v>
      </c>
      <c r="O150" s="217">
        <f t="shared" si="122"/>
        <v>0</v>
      </c>
      <c r="P150" s="215">
        <f t="shared" si="121"/>
        <v>0</v>
      </c>
      <c r="Q150" s="215">
        <f t="shared" si="121"/>
        <v>0</v>
      </c>
      <c r="R150" s="215">
        <f t="shared" si="121"/>
        <v>0</v>
      </c>
      <c r="S150" s="215">
        <f t="shared" si="123"/>
        <v>0</v>
      </c>
      <c r="T150" s="215">
        <f t="shared" si="121"/>
        <v>0</v>
      </c>
      <c r="U150" s="215">
        <f t="shared" si="121"/>
        <v>0</v>
      </c>
      <c r="V150" s="215">
        <f t="shared" si="121"/>
        <v>0</v>
      </c>
      <c r="W150" s="215">
        <f t="shared" si="124"/>
        <v>0</v>
      </c>
      <c r="X150" s="215">
        <f t="shared" si="125"/>
        <v>0</v>
      </c>
      <c r="Y150" s="215">
        <f t="shared" si="125"/>
        <v>0</v>
      </c>
      <c r="Z150" s="215">
        <f t="shared" si="125"/>
        <v>0</v>
      </c>
      <c r="AA150" s="215">
        <f t="shared" si="126"/>
        <v>0</v>
      </c>
      <c r="AB150" s="248">
        <f t="shared" si="113"/>
        <v>0</v>
      </c>
    </row>
    <row r="151" spans="1:28" s="50" customFormat="1" ht="19.5" hidden="1" customHeight="1" x14ac:dyDescent="0.2">
      <c r="A151" s="59"/>
      <c r="B151" s="51"/>
      <c r="C151" s="76" t="s">
        <v>122</v>
      </c>
      <c r="D151" s="63">
        <v>0</v>
      </c>
      <c r="E151" s="96">
        <f t="shared" si="127"/>
        <v>0</v>
      </c>
      <c r="F151" s="96">
        <f t="shared" si="127"/>
        <v>0</v>
      </c>
      <c r="G151" s="96">
        <f t="shared" si="121"/>
        <v>0</v>
      </c>
      <c r="H151" s="96">
        <f t="shared" si="121"/>
        <v>0</v>
      </c>
      <c r="I151" s="96">
        <f t="shared" si="121"/>
        <v>0</v>
      </c>
      <c r="J151" s="96">
        <f t="shared" si="128"/>
        <v>0</v>
      </c>
      <c r="K151" s="96">
        <f t="shared" si="121"/>
        <v>0</v>
      </c>
      <c r="L151" s="217">
        <f t="shared" si="121"/>
        <v>0</v>
      </c>
      <c r="M151" s="217">
        <f t="shared" si="121"/>
        <v>0</v>
      </c>
      <c r="N151" s="217">
        <f t="shared" si="121"/>
        <v>0</v>
      </c>
      <c r="O151" s="217">
        <f t="shared" si="122"/>
        <v>0</v>
      </c>
      <c r="P151" s="215">
        <f t="shared" si="121"/>
        <v>0</v>
      </c>
      <c r="Q151" s="215">
        <f t="shared" si="121"/>
        <v>0</v>
      </c>
      <c r="R151" s="215">
        <f t="shared" si="121"/>
        <v>0</v>
      </c>
      <c r="S151" s="215">
        <f t="shared" si="123"/>
        <v>0</v>
      </c>
      <c r="T151" s="215">
        <f t="shared" si="121"/>
        <v>0</v>
      </c>
      <c r="U151" s="215">
        <f t="shared" si="121"/>
        <v>0</v>
      </c>
      <c r="V151" s="215">
        <f t="shared" si="121"/>
        <v>0</v>
      </c>
      <c r="W151" s="215">
        <f t="shared" si="124"/>
        <v>0</v>
      </c>
      <c r="X151" s="215">
        <f t="shared" si="125"/>
        <v>0</v>
      </c>
      <c r="Y151" s="215">
        <f t="shared" si="125"/>
        <v>0</v>
      </c>
      <c r="Z151" s="215">
        <f t="shared" si="125"/>
        <v>0</v>
      </c>
      <c r="AA151" s="215">
        <f t="shared" si="126"/>
        <v>0</v>
      </c>
      <c r="AB151" s="248">
        <f t="shared" si="113"/>
        <v>0</v>
      </c>
    </row>
    <row r="152" spans="1:28" s="50" customFormat="1" ht="19.5" hidden="1" customHeight="1" x14ac:dyDescent="0.2">
      <c r="A152" s="59"/>
      <c r="B152" s="51"/>
      <c r="C152" s="76" t="s">
        <v>125</v>
      </c>
      <c r="D152" s="63">
        <v>0.15</v>
      </c>
      <c r="E152" s="96">
        <f t="shared" si="127"/>
        <v>0.2030556</v>
      </c>
      <c r="F152" s="96">
        <f t="shared" si="127"/>
        <v>0.78876135000000003</v>
      </c>
      <c r="G152" s="96">
        <f t="shared" si="121"/>
        <v>0.61171514999999999</v>
      </c>
      <c r="H152" s="96">
        <f t="shared" si="121"/>
        <v>0.40265354999999997</v>
      </c>
      <c r="I152" s="96">
        <f t="shared" si="121"/>
        <v>0.83624925000000006</v>
      </c>
      <c r="J152" s="96">
        <f t="shared" si="128"/>
        <v>1.85061795</v>
      </c>
      <c r="K152" s="96">
        <f t="shared" si="121"/>
        <v>4.2977524499999999</v>
      </c>
      <c r="L152" s="217">
        <f t="shared" si="121"/>
        <v>0.4671207</v>
      </c>
      <c r="M152" s="217">
        <f t="shared" si="121"/>
        <v>0.79972379999999998</v>
      </c>
      <c r="N152" s="217">
        <f t="shared" si="121"/>
        <v>0.1875</v>
      </c>
      <c r="O152" s="217">
        <f t="shared" si="122"/>
        <v>1.4543444999999999</v>
      </c>
      <c r="P152" s="215">
        <f t="shared" si="121"/>
        <v>0.42575400000000002</v>
      </c>
      <c r="Q152" s="215">
        <f t="shared" si="121"/>
        <v>0.77318340000000008</v>
      </c>
      <c r="R152" s="215">
        <f t="shared" si="121"/>
        <v>0.23251289999999999</v>
      </c>
      <c r="S152" s="215">
        <f t="shared" si="123"/>
        <v>1.4314503000000001</v>
      </c>
      <c r="T152" s="215">
        <f t="shared" si="121"/>
        <v>0.15266249999999998</v>
      </c>
      <c r="U152" s="215">
        <f t="shared" si="121"/>
        <v>0.52500000000000002</v>
      </c>
      <c r="V152" s="215">
        <f t="shared" si="121"/>
        <v>0.52500000000000002</v>
      </c>
      <c r="W152" s="215">
        <f t="shared" si="124"/>
        <v>1.2026625000000002</v>
      </c>
      <c r="X152" s="215">
        <f t="shared" si="125"/>
        <v>0.52500000000000002</v>
      </c>
      <c r="Y152" s="215">
        <f t="shared" si="125"/>
        <v>0.52500000000000002</v>
      </c>
      <c r="Z152" s="215">
        <f t="shared" si="125"/>
        <v>0.52500000000000002</v>
      </c>
      <c r="AA152" s="215">
        <f t="shared" si="126"/>
        <v>1.5750000000000002</v>
      </c>
      <c r="AB152" s="248">
        <f t="shared" si="113"/>
        <v>5.663457300000001</v>
      </c>
    </row>
    <row r="153" spans="1:28" s="50" customFormat="1" ht="19.5" hidden="1" customHeight="1" x14ac:dyDescent="0.2">
      <c r="A153" s="59"/>
      <c r="B153" s="51"/>
      <c r="C153" s="76" t="s">
        <v>126</v>
      </c>
      <c r="D153" s="63">
        <v>0.05</v>
      </c>
      <c r="E153" s="96">
        <f t="shared" si="127"/>
        <v>6.7685200000000001E-2</v>
      </c>
      <c r="F153" s="96">
        <f t="shared" si="127"/>
        <v>0.26292045000000003</v>
      </c>
      <c r="G153" s="96">
        <f t="shared" si="121"/>
        <v>0.20390505000000003</v>
      </c>
      <c r="H153" s="96">
        <f t="shared" si="121"/>
        <v>0.13421785</v>
      </c>
      <c r="I153" s="96">
        <f t="shared" si="121"/>
        <v>0.27874975000000002</v>
      </c>
      <c r="J153" s="96">
        <f t="shared" si="128"/>
        <v>0.61687265000000002</v>
      </c>
      <c r="K153" s="96">
        <f t="shared" si="121"/>
        <v>1.4325841500000003</v>
      </c>
      <c r="L153" s="217">
        <f t="shared" si="121"/>
        <v>0.15570690000000001</v>
      </c>
      <c r="M153" s="217">
        <f t="shared" si="121"/>
        <v>0.26657459999999999</v>
      </c>
      <c r="N153" s="217">
        <f t="shared" si="121"/>
        <v>6.25E-2</v>
      </c>
      <c r="O153" s="217">
        <f t="shared" si="122"/>
        <v>0.48478149999999998</v>
      </c>
      <c r="P153" s="215">
        <f t="shared" si="121"/>
        <v>0.14191800000000002</v>
      </c>
      <c r="Q153" s="215">
        <f t="shared" si="121"/>
        <v>0.25772780000000001</v>
      </c>
      <c r="R153" s="215">
        <f t="shared" si="121"/>
        <v>7.7504300000000012E-2</v>
      </c>
      <c r="S153" s="215">
        <f t="shared" si="123"/>
        <v>0.47715010000000008</v>
      </c>
      <c r="T153" s="215">
        <f t="shared" si="121"/>
        <v>5.0887500000000002E-2</v>
      </c>
      <c r="U153" s="215">
        <f t="shared" si="121"/>
        <v>0.17500000000000002</v>
      </c>
      <c r="V153" s="215">
        <f t="shared" si="121"/>
        <v>0.17500000000000002</v>
      </c>
      <c r="W153" s="215">
        <f t="shared" si="124"/>
        <v>0.40088750000000006</v>
      </c>
      <c r="X153" s="215">
        <f t="shared" si="125"/>
        <v>0.17500000000000002</v>
      </c>
      <c r="Y153" s="215">
        <f t="shared" si="125"/>
        <v>0.17500000000000002</v>
      </c>
      <c r="Z153" s="215">
        <f t="shared" si="125"/>
        <v>0.17500000000000002</v>
      </c>
      <c r="AA153" s="215">
        <f t="shared" si="126"/>
        <v>0.52500000000000002</v>
      </c>
      <c r="AB153" s="248">
        <f t="shared" si="113"/>
        <v>1.8878191000000002</v>
      </c>
    </row>
    <row r="154" spans="1:28" s="50" customFormat="1" ht="19.5" hidden="1" customHeight="1" x14ac:dyDescent="0.2">
      <c r="A154" s="59"/>
      <c r="B154" s="51"/>
      <c r="C154" s="76" t="s">
        <v>127</v>
      </c>
      <c r="D154" s="63">
        <v>0</v>
      </c>
      <c r="E154" s="96">
        <f t="shared" si="127"/>
        <v>0</v>
      </c>
      <c r="F154" s="96">
        <f t="shared" si="127"/>
        <v>0</v>
      </c>
      <c r="G154" s="96">
        <f t="shared" si="121"/>
        <v>0</v>
      </c>
      <c r="H154" s="96">
        <f t="shared" si="121"/>
        <v>0</v>
      </c>
      <c r="I154" s="96">
        <f t="shared" si="121"/>
        <v>0</v>
      </c>
      <c r="J154" s="96">
        <f t="shared" si="128"/>
        <v>0</v>
      </c>
      <c r="K154" s="96">
        <f t="shared" si="121"/>
        <v>0</v>
      </c>
      <c r="L154" s="217">
        <f t="shared" si="121"/>
        <v>0</v>
      </c>
      <c r="M154" s="217">
        <f t="shared" si="121"/>
        <v>0</v>
      </c>
      <c r="N154" s="217">
        <f t="shared" si="121"/>
        <v>0</v>
      </c>
      <c r="O154" s="217">
        <f t="shared" si="122"/>
        <v>0</v>
      </c>
      <c r="P154" s="215">
        <f t="shared" si="121"/>
        <v>0</v>
      </c>
      <c r="Q154" s="215">
        <f t="shared" si="121"/>
        <v>0</v>
      </c>
      <c r="R154" s="215">
        <f t="shared" si="121"/>
        <v>0</v>
      </c>
      <c r="S154" s="215">
        <f t="shared" si="123"/>
        <v>0</v>
      </c>
      <c r="T154" s="215">
        <f t="shared" si="121"/>
        <v>0</v>
      </c>
      <c r="U154" s="215">
        <f t="shared" si="121"/>
        <v>0</v>
      </c>
      <c r="V154" s="215">
        <f t="shared" si="121"/>
        <v>0</v>
      </c>
      <c r="W154" s="215">
        <f t="shared" si="124"/>
        <v>0</v>
      </c>
      <c r="X154" s="215">
        <f t="shared" si="125"/>
        <v>0</v>
      </c>
      <c r="Y154" s="215">
        <f t="shared" si="125"/>
        <v>0</v>
      </c>
      <c r="Z154" s="215">
        <f t="shared" si="125"/>
        <v>0</v>
      </c>
      <c r="AA154" s="215">
        <f t="shared" si="126"/>
        <v>0</v>
      </c>
      <c r="AB154" s="248">
        <f t="shared" si="113"/>
        <v>0</v>
      </c>
    </row>
    <row r="155" spans="1:28" s="62" customFormat="1" ht="19.5" customHeight="1" x14ac:dyDescent="0.2">
      <c r="A155" s="434">
        <v>16</v>
      </c>
      <c r="B155" s="425" t="s">
        <v>63</v>
      </c>
      <c r="C155" s="426" t="s">
        <v>64</v>
      </c>
      <c r="D155" s="102">
        <f>SUM(D156:D164)</f>
        <v>1</v>
      </c>
      <c r="E155" s="447">
        <f>'1.Danh muc CPHC'!HH24</f>
        <v>0</v>
      </c>
      <c r="F155" s="97">
        <f>'1.Danh muc CPHC'!HI24</f>
        <v>0</v>
      </c>
      <c r="G155" s="97">
        <f>'1.Danh muc CPHC'!HJ24</f>
        <v>0</v>
      </c>
      <c r="H155" s="97">
        <f>'1.Danh muc CPHC'!HK24</f>
        <v>0</v>
      </c>
      <c r="I155" s="97">
        <f>'1.Danh muc CPHC'!HL24</f>
        <v>0</v>
      </c>
      <c r="J155" s="97">
        <f>'1.Danh muc CPHC'!HM24</f>
        <v>0</v>
      </c>
      <c r="K155" s="97">
        <f>'1.Danh muc CPHC'!HN24</f>
        <v>0</v>
      </c>
      <c r="L155" s="97">
        <v>0</v>
      </c>
      <c r="M155" s="97">
        <v>0</v>
      </c>
      <c r="N155" s="97">
        <v>0</v>
      </c>
      <c r="O155" s="214">
        <f>SUM(L155:N155)</f>
        <v>0</v>
      </c>
      <c r="P155" s="97">
        <v>0</v>
      </c>
      <c r="Q155" s="97">
        <v>0</v>
      </c>
      <c r="R155" s="97">
        <v>0</v>
      </c>
      <c r="S155" s="214">
        <f>SUM(P155:R155)</f>
        <v>0</v>
      </c>
      <c r="T155" s="97">
        <v>0</v>
      </c>
      <c r="U155" s="214">
        <v>0</v>
      </c>
      <c r="V155" s="214">
        <v>0</v>
      </c>
      <c r="W155" s="214">
        <f>SUM(T155:V155)</f>
        <v>0</v>
      </c>
      <c r="X155" s="214">
        <v>0</v>
      </c>
      <c r="Y155" s="214">
        <v>0</v>
      </c>
      <c r="Z155" s="214">
        <v>0</v>
      </c>
      <c r="AA155" s="214">
        <f>SUM(X155:Z155)</f>
        <v>0</v>
      </c>
      <c r="AB155" s="214">
        <f t="shared" si="113"/>
        <v>0</v>
      </c>
    </row>
    <row r="156" spans="1:28" s="50" customFormat="1" ht="19.5" hidden="1" customHeight="1" x14ac:dyDescent="0.2">
      <c r="A156" s="59"/>
      <c r="B156" s="51"/>
      <c r="C156" s="76" t="s">
        <v>113</v>
      </c>
      <c r="D156" s="63">
        <v>0.25</v>
      </c>
      <c r="E156" s="96">
        <f>E$155*$D156</f>
        <v>0</v>
      </c>
      <c r="F156" s="96">
        <f>F$155*$D156</f>
        <v>0</v>
      </c>
      <c r="G156" s="96">
        <f t="shared" ref="G156:X164" si="129">G$155*$D156</f>
        <v>0</v>
      </c>
      <c r="H156" s="96">
        <f t="shared" si="129"/>
        <v>0</v>
      </c>
      <c r="I156" s="96">
        <f t="shared" si="129"/>
        <v>0</v>
      </c>
      <c r="J156" s="96">
        <f t="shared" si="128"/>
        <v>0</v>
      </c>
      <c r="K156" s="96">
        <f t="shared" si="129"/>
        <v>0</v>
      </c>
      <c r="L156" s="217">
        <f t="shared" si="129"/>
        <v>0</v>
      </c>
      <c r="M156" s="217">
        <f t="shared" si="129"/>
        <v>0</v>
      </c>
      <c r="N156" s="217">
        <f t="shared" si="129"/>
        <v>0</v>
      </c>
      <c r="O156" s="217">
        <f t="shared" ref="O156:O164" si="130">SUM(L156:N156)</f>
        <v>0</v>
      </c>
      <c r="P156" s="215">
        <f t="shared" si="129"/>
        <v>0</v>
      </c>
      <c r="Q156" s="215">
        <f t="shared" si="129"/>
        <v>0</v>
      </c>
      <c r="R156" s="215">
        <f t="shared" si="129"/>
        <v>0</v>
      </c>
      <c r="S156" s="215">
        <f t="shared" ref="S156:S164" si="131">SUM(P156:R156)</f>
        <v>0</v>
      </c>
      <c r="T156" s="215">
        <f t="shared" si="129"/>
        <v>0</v>
      </c>
      <c r="U156" s="215">
        <f t="shared" si="129"/>
        <v>0</v>
      </c>
      <c r="V156" s="215">
        <f t="shared" si="129"/>
        <v>0</v>
      </c>
      <c r="W156" s="215">
        <f t="shared" ref="W156:W164" si="132">SUM(T156:V156)</f>
        <v>0</v>
      </c>
      <c r="X156" s="215">
        <f t="shared" si="129"/>
        <v>0</v>
      </c>
      <c r="Y156" s="215">
        <f t="shared" ref="X156:Z164" si="133">Y$155*$D156</f>
        <v>0</v>
      </c>
      <c r="Z156" s="215">
        <f t="shared" si="133"/>
        <v>0</v>
      </c>
      <c r="AA156" s="215">
        <f t="shared" ref="AA156:AA164" si="134">SUM(X156:Z156)</f>
        <v>0</v>
      </c>
      <c r="AB156" s="248">
        <f t="shared" si="113"/>
        <v>0</v>
      </c>
    </row>
    <row r="157" spans="1:28" s="50" customFormat="1" ht="19.5" hidden="1" customHeight="1" x14ac:dyDescent="0.2">
      <c r="A157" s="59"/>
      <c r="B157" s="51"/>
      <c r="C157" s="76" t="s">
        <v>114</v>
      </c>
      <c r="D157" s="63">
        <v>0.25</v>
      </c>
      <c r="E157" s="96">
        <f t="shared" ref="E157:F164" si="135">E$155*$D157</f>
        <v>0</v>
      </c>
      <c r="F157" s="96">
        <f t="shared" si="135"/>
        <v>0</v>
      </c>
      <c r="G157" s="96">
        <f t="shared" si="129"/>
        <v>0</v>
      </c>
      <c r="H157" s="96">
        <f t="shared" si="129"/>
        <v>0</v>
      </c>
      <c r="I157" s="96">
        <f t="shared" si="129"/>
        <v>0</v>
      </c>
      <c r="J157" s="96">
        <f t="shared" si="128"/>
        <v>0</v>
      </c>
      <c r="K157" s="96">
        <f t="shared" si="129"/>
        <v>0</v>
      </c>
      <c r="L157" s="217">
        <f t="shared" si="129"/>
        <v>0</v>
      </c>
      <c r="M157" s="217">
        <f t="shared" si="129"/>
        <v>0</v>
      </c>
      <c r="N157" s="217">
        <f t="shared" si="129"/>
        <v>0</v>
      </c>
      <c r="O157" s="217">
        <f t="shared" si="130"/>
        <v>0</v>
      </c>
      <c r="P157" s="215">
        <f t="shared" si="129"/>
        <v>0</v>
      </c>
      <c r="Q157" s="215">
        <f t="shared" si="129"/>
        <v>0</v>
      </c>
      <c r="R157" s="215">
        <f t="shared" si="129"/>
        <v>0</v>
      </c>
      <c r="S157" s="215">
        <f t="shared" si="131"/>
        <v>0</v>
      </c>
      <c r="T157" s="215">
        <f t="shared" si="129"/>
        <v>0</v>
      </c>
      <c r="U157" s="215">
        <f t="shared" si="129"/>
        <v>0</v>
      </c>
      <c r="V157" s="215">
        <f t="shared" si="129"/>
        <v>0</v>
      </c>
      <c r="W157" s="215">
        <f t="shared" si="132"/>
        <v>0</v>
      </c>
      <c r="X157" s="215">
        <f t="shared" si="133"/>
        <v>0</v>
      </c>
      <c r="Y157" s="215">
        <f t="shared" si="133"/>
        <v>0</v>
      </c>
      <c r="Z157" s="215">
        <f t="shared" si="133"/>
        <v>0</v>
      </c>
      <c r="AA157" s="215">
        <f t="shared" si="134"/>
        <v>0</v>
      </c>
      <c r="AB157" s="248">
        <f t="shared" si="113"/>
        <v>0</v>
      </c>
    </row>
    <row r="158" spans="1:28" s="50" customFormat="1" ht="19.5" hidden="1" customHeight="1" x14ac:dyDescent="0.2">
      <c r="A158" s="59"/>
      <c r="B158" s="51"/>
      <c r="C158" s="76" t="s">
        <v>117</v>
      </c>
      <c r="D158" s="63">
        <v>0.15</v>
      </c>
      <c r="E158" s="96">
        <f t="shared" si="135"/>
        <v>0</v>
      </c>
      <c r="F158" s="96">
        <f t="shared" si="135"/>
        <v>0</v>
      </c>
      <c r="G158" s="96">
        <f t="shared" si="129"/>
        <v>0</v>
      </c>
      <c r="H158" s="96">
        <f t="shared" si="129"/>
        <v>0</v>
      </c>
      <c r="I158" s="96">
        <f t="shared" si="129"/>
        <v>0</v>
      </c>
      <c r="J158" s="96">
        <f t="shared" si="128"/>
        <v>0</v>
      </c>
      <c r="K158" s="96">
        <f t="shared" si="129"/>
        <v>0</v>
      </c>
      <c r="L158" s="254">
        <f t="shared" si="129"/>
        <v>0</v>
      </c>
      <c r="M158" s="254">
        <f t="shared" si="129"/>
        <v>0</v>
      </c>
      <c r="N158" s="254">
        <f t="shared" si="129"/>
        <v>0</v>
      </c>
      <c r="O158" s="254">
        <f t="shared" si="130"/>
        <v>0</v>
      </c>
      <c r="P158" s="249">
        <f t="shared" si="129"/>
        <v>0</v>
      </c>
      <c r="Q158" s="249">
        <f t="shared" si="129"/>
        <v>0</v>
      </c>
      <c r="R158" s="249">
        <f t="shared" si="129"/>
        <v>0</v>
      </c>
      <c r="S158" s="249">
        <f t="shared" si="131"/>
        <v>0</v>
      </c>
      <c r="T158" s="249">
        <f t="shared" si="129"/>
        <v>0</v>
      </c>
      <c r="U158" s="249">
        <f t="shared" si="129"/>
        <v>0</v>
      </c>
      <c r="V158" s="249">
        <f t="shared" si="129"/>
        <v>0</v>
      </c>
      <c r="W158" s="249">
        <f t="shared" si="132"/>
        <v>0</v>
      </c>
      <c r="X158" s="249">
        <f t="shared" si="133"/>
        <v>0</v>
      </c>
      <c r="Y158" s="249">
        <f t="shared" si="133"/>
        <v>0</v>
      </c>
      <c r="Z158" s="249">
        <f t="shared" si="133"/>
        <v>0</v>
      </c>
      <c r="AA158" s="249">
        <f t="shared" si="134"/>
        <v>0</v>
      </c>
      <c r="AB158" s="248">
        <f t="shared" si="113"/>
        <v>0</v>
      </c>
    </row>
    <row r="159" spans="1:28" s="50" customFormat="1" ht="19.5" hidden="1" customHeight="1" x14ac:dyDescent="0.2">
      <c r="A159" s="59"/>
      <c r="B159" s="51"/>
      <c r="C159" s="76" t="s">
        <v>118</v>
      </c>
      <c r="D159" s="63">
        <v>0.15</v>
      </c>
      <c r="E159" s="96">
        <f t="shared" si="135"/>
        <v>0</v>
      </c>
      <c r="F159" s="96">
        <f t="shared" si="135"/>
        <v>0</v>
      </c>
      <c r="G159" s="96">
        <f t="shared" si="129"/>
        <v>0</v>
      </c>
      <c r="H159" s="96">
        <f t="shared" si="129"/>
        <v>0</v>
      </c>
      <c r="I159" s="96">
        <f t="shared" si="129"/>
        <v>0</v>
      </c>
      <c r="J159" s="96">
        <f t="shared" si="128"/>
        <v>0</v>
      </c>
      <c r="K159" s="96">
        <f t="shared" si="129"/>
        <v>0</v>
      </c>
      <c r="L159" s="217">
        <f t="shared" si="129"/>
        <v>0</v>
      </c>
      <c r="M159" s="217">
        <f t="shared" si="129"/>
        <v>0</v>
      </c>
      <c r="N159" s="217">
        <f t="shared" si="129"/>
        <v>0</v>
      </c>
      <c r="O159" s="217">
        <f t="shared" si="130"/>
        <v>0</v>
      </c>
      <c r="P159" s="215">
        <f t="shared" si="129"/>
        <v>0</v>
      </c>
      <c r="Q159" s="215">
        <f t="shared" si="129"/>
        <v>0</v>
      </c>
      <c r="R159" s="215">
        <f t="shared" si="129"/>
        <v>0</v>
      </c>
      <c r="S159" s="215">
        <f t="shared" si="131"/>
        <v>0</v>
      </c>
      <c r="T159" s="215">
        <f t="shared" si="129"/>
        <v>0</v>
      </c>
      <c r="U159" s="215">
        <f t="shared" si="129"/>
        <v>0</v>
      </c>
      <c r="V159" s="215">
        <f t="shared" si="129"/>
        <v>0</v>
      </c>
      <c r="W159" s="215">
        <f t="shared" si="132"/>
        <v>0</v>
      </c>
      <c r="X159" s="215">
        <f t="shared" si="133"/>
        <v>0</v>
      </c>
      <c r="Y159" s="215">
        <f t="shared" si="133"/>
        <v>0</v>
      </c>
      <c r="Z159" s="215">
        <f t="shared" si="133"/>
        <v>0</v>
      </c>
      <c r="AA159" s="215">
        <f t="shared" si="134"/>
        <v>0</v>
      </c>
      <c r="AB159" s="248">
        <f t="shared" si="113"/>
        <v>0</v>
      </c>
    </row>
    <row r="160" spans="1:28" s="50" customFormat="1" ht="19.5" hidden="1" customHeight="1" x14ac:dyDescent="0.2">
      <c r="A160" s="59"/>
      <c r="B160" s="51"/>
      <c r="C160" s="76" t="s">
        <v>121</v>
      </c>
      <c r="D160" s="63">
        <v>0</v>
      </c>
      <c r="E160" s="96">
        <f t="shared" si="135"/>
        <v>0</v>
      </c>
      <c r="F160" s="96">
        <f t="shared" si="135"/>
        <v>0</v>
      </c>
      <c r="G160" s="96">
        <f t="shared" si="129"/>
        <v>0</v>
      </c>
      <c r="H160" s="96">
        <f t="shared" si="129"/>
        <v>0</v>
      </c>
      <c r="I160" s="96">
        <f t="shared" si="129"/>
        <v>0</v>
      </c>
      <c r="J160" s="96">
        <f t="shared" si="128"/>
        <v>0</v>
      </c>
      <c r="K160" s="96">
        <f t="shared" si="129"/>
        <v>0</v>
      </c>
      <c r="L160" s="217">
        <f t="shared" si="129"/>
        <v>0</v>
      </c>
      <c r="M160" s="217">
        <f t="shared" si="129"/>
        <v>0</v>
      </c>
      <c r="N160" s="217">
        <f t="shared" si="129"/>
        <v>0</v>
      </c>
      <c r="O160" s="217">
        <f t="shared" si="130"/>
        <v>0</v>
      </c>
      <c r="P160" s="215">
        <f t="shared" si="129"/>
        <v>0</v>
      </c>
      <c r="Q160" s="215">
        <f t="shared" si="129"/>
        <v>0</v>
      </c>
      <c r="R160" s="215">
        <f t="shared" si="129"/>
        <v>0</v>
      </c>
      <c r="S160" s="215">
        <f t="shared" si="131"/>
        <v>0</v>
      </c>
      <c r="T160" s="215">
        <f t="shared" si="129"/>
        <v>0</v>
      </c>
      <c r="U160" s="215">
        <f t="shared" si="129"/>
        <v>0</v>
      </c>
      <c r="V160" s="215">
        <f t="shared" si="129"/>
        <v>0</v>
      </c>
      <c r="W160" s="215">
        <f t="shared" si="132"/>
        <v>0</v>
      </c>
      <c r="X160" s="215">
        <f t="shared" si="133"/>
        <v>0</v>
      </c>
      <c r="Y160" s="215">
        <f t="shared" si="133"/>
        <v>0</v>
      </c>
      <c r="Z160" s="215">
        <f t="shared" si="133"/>
        <v>0</v>
      </c>
      <c r="AA160" s="215">
        <f t="shared" si="134"/>
        <v>0</v>
      </c>
      <c r="AB160" s="248">
        <f t="shared" si="113"/>
        <v>0</v>
      </c>
    </row>
    <row r="161" spans="1:28" s="50" customFormat="1" ht="19.5" hidden="1" customHeight="1" x14ac:dyDescent="0.2">
      <c r="A161" s="59"/>
      <c r="B161" s="51"/>
      <c r="C161" s="76" t="s">
        <v>122</v>
      </c>
      <c r="D161" s="63">
        <v>0</v>
      </c>
      <c r="E161" s="96">
        <f t="shared" si="135"/>
        <v>0</v>
      </c>
      <c r="F161" s="96">
        <f t="shared" si="135"/>
        <v>0</v>
      </c>
      <c r="G161" s="96">
        <f t="shared" si="129"/>
        <v>0</v>
      </c>
      <c r="H161" s="96">
        <f t="shared" si="129"/>
        <v>0</v>
      </c>
      <c r="I161" s="96">
        <f t="shared" si="129"/>
        <v>0</v>
      </c>
      <c r="J161" s="96">
        <f t="shared" si="128"/>
        <v>0</v>
      </c>
      <c r="K161" s="96">
        <f t="shared" si="129"/>
        <v>0</v>
      </c>
      <c r="L161" s="217">
        <f t="shared" si="129"/>
        <v>0</v>
      </c>
      <c r="M161" s="217">
        <f t="shared" si="129"/>
        <v>0</v>
      </c>
      <c r="N161" s="217">
        <f t="shared" si="129"/>
        <v>0</v>
      </c>
      <c r="O161" s="217">
        <f t="shared" si="130"/>
        <v>0</v>
      </c>
      <c r="P161" s="215">
        <f t="shared" si="129"/>
        <v>0</v>
      </c>
      <c r="Q161" s="215">
        <f t="shared" si="129"/>
        <v>0</v>
      </c>
      <c r="R161" s="215">
        <f t="shared" si="129"/>
        <v>0</v>
      </c>
      <c r="S161" s="215">
        <f t="shared" si="131"/>
        <v>0</v>
      </c>
      <c r="T161" s="215">
        <f t="shared" si="129"/>
        <v>0</v>
      </c>
      <c r="U161" s="215">
        <f t="shared" si="129"/>
        <v>0</v>
      </c>
      <c r="V161" s="215">
        <f t="shared" si="129"/>
        <v>0</v>
      </c>
      <c r="W161" s="215">
        <f t="shared" si="132"/>
        <v>0</v>
      </c>
      <c r="X161" s="215">
        <f t="shared" si="133"/>
        <v>0</v>
      </c>
      <c r="Y161" s="215">
        <f t="shared" si="133"/>
        <v>0</v>
      </c>
      <c r="Z161" s="215">
        <f t="shared" si="133"/>
        <v>0</v>
      </c>
      <c r="AA161" s="215">
        <f t="shared" si="134"/>
        <v>0</v>
      </c>
      <c r="AB161" s="248">
        <f t="shared" si="113"/>
        <v>0</v>
      </c>
    </row>
    <row r="162" spans="1:28" s="50" customFormat="1" ht="19.5" hidden="1" customHeight="1" x14ac:dyDescent="0.2">
      <c r="A162" s="59"/>
      <c r="B162" s="51"/>
      <c r="C162" s="76" t="s">
        <v>125</v>
      </c>
      <c r="D162" s="63">
        <v>0.15</v>
      </c>
      <c r="E162" s="96">
        <f t="shared" si="135"/>
        <v>0</v>
      </c>
      <c r="F162" s="96">
        <f t="shared" si="135"/>
        <v>0</v>
      </c>
      <c r="G162" s="96">
        <f t="shared" si="129"/>
        <v>0</v>
      </c>
      <c r="H162" s="96">
        <f t="shared" si="129"/>
        <v>0</v>
      </c>
      <c r="I162" s="96">
        <f t="shared" si="129"/>
        <v>0</v>
      </c>
      <c r="J162" s="96">
        <f t="shared" si="128"/>
        <v>0</v>
      </c>
      <c r="K162" s="96">
        <f t="shared" si="129"/>
        <v>0</v>
      </c>
      <c r="L162" s="217">
        <f t="shared" si="129"/>
        <v>0</v>
      </c>
      <c r="M162" s="217">
        <f t="shared" si="129"/>
        <v>0</v>
      </c>
      <c r="N162" s="217">
        <f t="shared" si="129"/>
        <v>0</v>
      </c>
      <c r="O162" s="217">
        <f t="shared" si="130"/>
        <v>0</v>
      </c>
      <c r="P162" s="215">
        <f t="shared" si="129"/>
        <v>0</v>
      </c>
      <c r="Q162" s="215">
        <f t="shared" si="129"/>
        <v>0</v>
      </c>
      <c r="R162" s="215">
        <f t="shared" si="129"/>
        <v>0</v>
      </c>
      <c r="S162" s="215">
        <f t="shared" si="131"/>
        <v>0</v>
      </c>
      <c r="T162" s="215">
        <f t="shared" si="129"/>
        <v>0</v>
      </c>
      <c r="U162" s="215">
        <f t="shared" si="129"/>
        <v>0</v>
      </c>
      <c r="V162" s="215">
        <f t="shared" si="129"/>
        <v>0</v>
      </c>
      <c r="W162" s="215">
        <f t="shared" si="132"/>
        <v>0</v>
      </c>
      <c r="X162" s="215">
        <f t="shared" si="133"/>
        <v>0</v>
      </c>
      <c r="Y162" s="215">
        <f t="shared" si="133"/>
        <v>0</v>
      </c>
      <c r="Z162" s="215">
        <f t="shared" si="133"/>
        <v>0</v>
      </c>
      <c r="AA162" s="215">
        <f t="shared" si="134"/>
        <v>0</v>
      </c>
      <c r="AB162" s="248">
        <f t="shared" si="113"/>
        <v>0</v>
      </c>
    </row>
    <row r="163" spans="1:28" s="50" customFormat="1" ht="19.5" hidden="1" customHeight="1" x14ac:dyDescent="0.2">
      <c r="A163" s="59"/>
      <c r="B163" s="51"/>
      <c r="C163" s="76" t="s">
        <v>126</v>
      </c>
      <c r="D163" s="63">
        <v>0.05</v>
      </c>
      <c r="E163" s="96">
        <f t="shared" si="135"/>
        <v>0</v>
      </c>
      <c r="F163" s="96">
        <f t="shared" si="135"/>
        <v>0</v>
      </c>
      <c r="G163" s="96">
        <f t="shared" si="129"/>
        <v>0</v>
      </c>
      <c r="H163" s="96">
        <f t="shared" si="129"/>
        <v>0</v>
      </c>
      <c r="I163" s="96">
        <f t="shared" si="129"/>
        <v>0</v>
      </c>
      <c r="J163" s="96">
        <f t="shared" si="128"/>
        <v>0</v>
      </c>
      <c r="K163" s="96">
        <f t="shared" si="129"/>
        <v>0</v>
      </c>
      <c r="L163" s="217">
        <f t="shared" si="129"/>
        <v>0</v>
      </c>
      <c r="M163" s="217">
        <f t="shared" si="129"/>
        <v>0</v>
      </c>
      <c r="N163" s="217">
        <f t="shared" si="129"/>
        <v>0</v>
      </c>
      <c r="O163" s="217">
        <f t="shared" si="130"/>
        <v>0</v>
      </c>
      <c r="P163" s="215">
        <f t="shared" si="129"/>
        <v>0</v>
      </c>
      <c r="Q163" s="215">
        <f t="shared" si="129"/>
        <v>0</v>
      </c>
      <c r="R163" s="215">
        <f t="shared" si="129"/>
        <v>0</v>
      </c>
      <c r="S163" s="215">
        <f t="shared" si="131"/>
        <v>0</v>
      </c>
      <c r="T163" s="215">
        <f t="shared" si="129"/>
        <v>0</v>
      </c>
      <c r="U163" s="215">
        <f t="shared" si="129"/>
        <v>0</v>
      </c>
      <c r="V163" s="215">
        <f t="shared" si="129"/>
        <v>0</v>
      </c>
      <c r="W163" s="215">
        <f t="shared" si="132"/>
        <v>0</v>
      </c>
      <c r="X163" s="215">
        <f t="shared" si="133"/>
        <v>0</v>
      </c>
      <c r="Y163" s="215">
        <f t="shared" si="133"/>
        <v>0</v>
      </c>
      <c r="Z163" s="215">
        <f t="shared" si="133"/>
        <v>0</v>
      </c>
      <c r="AA163" s="215">
        <f t="shared" si="134"/>
        <v>0</v>
      </c>
      <c r="AB163" s="248">
        <f t="shared" si="113"/>
        <v>0</v>
      </c>
    </row>
    <row r="164" spans="1:28" s="50" customFormat="1" ht="19.5" hidden="1" customHeight="1" x14ac:dyDescent="0.2">
      <c r="A164" s="59"/>
      <c r="B164" s="51"/>
      <c r="C164" s="76" t="s">
        <v>127</v>
      </c>
      <c r="D164" s="63">
        <v>0</v>
      </c>
      <c r="E164" s="96">
        <f t="shared" si="135"/>
        <v>0</v>
      </c>
      <c r="F164" s="96">
        <f t="shared" si="135"/>
        <v>0</v>
      </c>
      <c r="G164" s="96">
        <f t="shared" si="129"/>
        <v>0</v>
      </c>
      <c r="H164" s="96">
        <f t="shared" si="129"/>
        <v>0</v>
      </c>
      <c r="I164" s="96">
        <f t="shared" si="129"/>
        <v>0</v>
      </c>
      <c r="J164" s="96">
        <f t="shared" si="128"/>
        <v>0</v>
      </c>
      <c r="K164" s="96">
        <f t="shared" si="129"/>
        <v>0</v>
      </c>
      <c r="L164" s="217">
        <f t="shared" si="129"/>
        <v>0</v>
      </c>
      <c r="M164" s="217">
        <f>M$155*$D164</f>
        <v>0</v>
      </c>
      <c r="N164" s="217">
        <f t="shared" si="129"/>
        <v>0</v>
      </c>
      <c r="O164" s="217">
        <f t="shared" si="130"/>
        <v>0</v>
      </c>
      <c r="P164" s="215">
        <f t="shared" si="129"/>
        <v>0</v>
      </c>
      <c r="Q164" s="215">
        <f t="shared" si="129"/>
        <v>0</v>
      </c>
      <c r="R164" s="215">
        <f t="shared" si="129"/>
        <v>0</v>
      </c>
      <c r="S164" s="215">
        <f t="shared" si="131"/>
        <v>0</v>
      </c>
      <c r="T164" s="215">
        <f t="shared" si="129"/>
        <v>0</v>
      </c>
      <c r="U164" s="215">
        <f t="shared" si="129"/>
        <v>0</v>
      </c>
      <c r="V164" s="215">
        <f t="shared" si="129"/>
        <v>0</v>
      </c>
      <c r="W164" s="215">
        <f t="shared" si="132"/>
        <v>0</v>
      </c>
      <c r="X164" s="215">
        <f t="shared" si="133"/>
        <v>0</v>
      </c>
      <c r="Y164" s="215">
        <f t="shared" si="133"/>
        <v>0</v>
      </c>
      <c r="Z164" s="215">
        <f t="shared" si="133"/>
        <v>0</v>
      </c>
      <c r="AA164" s="215">
        <f t="shared" si="134"/>
        <v>0</v>
      </c>
      <c r="AB164" s="248">
        <f t="shared" si="113"/>
        <v>0</v>
      </c>
    </row>
    <row r="165" spans="1:28" s="50" customFormat="1" ht="19.5" customHeight="1" x14ac:dyDescent="0.2">
      <c r="A165" s="414" t="s">
        <v>65</v>
      </c>
      <c r="B165" s="415"/>
      <c r="C165" s="416" t="s">
        <v>66</v>
      </c>
      <c r="D165" s="417"/>
      <c r="E165" s="259">
        <f>E166+E176+E186</f>
        <v>0.6157338</v>
      </c>
      <c r="F165" s="259">
        <f t="shared" ref="F165:J165" si="136">F166+F176+F186</f>
        <v>4.5800966000000001</v>
      </c>
      <c r="G165" s="259">
        <f t="shared" si="136"/>
        <v>2.1551022</v>
      </c>
      <c r="H165" s="259">
        <f t="shared" si="136"/>
        <v>5.4188248000000003</v>
      </c>
      <c r="I165" s="259">
        <f t="shared" si="136"/>
        <v>3.6296580000000005</v>
      </c>
      <c r="J165" s="259">
        <f t="shared" si="136"/>
        <v>11.203585</v>
      </c>
      <c r="K165" s="259">
        <f t="shared" ref="K165" si="137">K166+K176+K186</f>
        <v>41.578221600000006</v>
      </c>
      <c r="L165" s="251">
        <f t="shared" ref="L165:O165" si="138">L166+L176+L186</f>
        <v>1.6905549999999998</v>
      </c>
      <c r="M165" s="251">
        <f t="shared" si="138"/>
        <v>1.4444429999999999</v>
      </c>
      <c r="N165" s="251">
        <f t="shared" si="138"/>
        <v>1.1435219999999999</v>
      </c>
      <c r="O165" s="251">
        <f t="shared" si="138"/>
        <v>4.2785200000000003</v>
      </c>
      <c r="P165" s="251">
        <f t="shared" ref="P165:R165" si="139">P166+P176+P186</f>
        <v>1.320333</v>
      </c>
      <c r="Q165" s="251">
        <f t="shared" si="139"/>
        <v>1.836371</v>
      </c>
      <c r="R165" s="251">
        <f t="shared" si="139"/>
        <v>2.3481733999999999</v>
      </c>
      <c r="S165" s="251">
        <f t="shared" ref="S165:V165" si="140">S166+S176+S186</f>
        <v>5.5048773999999998</v>
      </c>
      <c r="T165" s="251">
        <f t="shared" si="140"/>
        <v>1.489962</v>
      </c>
      <c r="U165" s="251">
        <f t="shared" si="140"/>
        <v>2.7444430000000004</v>
      </c>
      <c r="V165" s="251">
        <f t="shared" si="140"/>
        <v>2.7444430000000004</v>
      </c>
      <c r="W165" s="251">
        <f t="shared" ref="W165:Z165" si="141">W166+W176+W186</f>
        <v>6.9788479999999993</v>
      </c>
      <c r="X165" s="251">
        <f t="shared" si="141"/>
        <v>2.7444430000000004</v>
      </c>
      <c r="Y165" s="251">
        <f t="shared" si="141"/>
        <v>2.7444430000000004</v>
      </c>
      <c r="Z165" s="251">
        <f t="shared" si="141"/>
        <v>2.7444430000000004</v>
      </c>
      <c r="AA165" s="251">
        <f t="shared" ref="AA165" si="142">AA166+AA176+AA186</f>
        <v>8.2333289999999995</v>
      </c>
      <c r="AB165" s="251">
        <f t="shared" si="113"/>
        <v>24.995574399999999</v>
      </c>
    </row>
    <row r="166" spans="1:28" s="62" customFormat="1" ht="19.5" customHeight="1" x14ac:dyDescent="0.2">
      <c r="A166" s="434">
        <v>17</v>
      </c>
      <c r="B166" s="425" t="s">
        <v>67</v>
      </c>
      <c r="C166" s="426" t="s">
        <v>68</v>
      </c>
      <c r="D166" s="102">
        <f>SUM(D167:D175)</f>
        <v>0</v>
      </c>
      <c r="E166" s="447">
        <f>'1.Danh muc CPHC'!HH26</f>
        <v>0</v>
      </c>
      <c r="F166" s="97">
        <f>'1.Danh muc CPHC'!HI26</f>
        <v>0.74074100000000009</v>
      </c>
      <c r="G166" s="97">
        <f>'1.Danh muc CPHC'!HJ26</f>
        <v>0.37036999999999998</v>
      </c>
      <c r="H166" s="97">
        <f>'1.Danh muc CPHC'!HK26</f>
        <v>1.4814820000000002</v>
      </c>
      <c r="I166" s="97">
        <f>'1.Danh muc CPHC'!HL26</f>
        <v>0.74074100000000009</v>
      </c>
      <c r="J166" s="97">
        <f>'1.Danh muc CPHC'!HM26</f>
        <v>2.5925929999999999</v>
      </c>
      <c r="K166" s="97">
        <f>'1.Danh muc CPHC'!HN26</f>
        <v>3.9814819999999997</v>
      </c>
      <c r="L166" s="97">
        <v>0</v>
      </c>
      <c r="M166" s="97">
        <v>0</v>
      </c>
      <c r="N166" s="97">
        <v>0.32407399999999997</v>
      </c>
      <c r="O166" s="214">
        <f>SUM(L166:N166)</f>
        <v>0.32407399999999997</v>
      </c>
      <c r="P166" s="97">
        <v>0</v>
      </c>
      <c r="Q166" s="97">
        <v>0.74074200000000001</v>
      </c>
      <c r="R166" s="97">
        <v>0.74074200000000001</v>
      </c>
      <c r="S166" s="214">
        <f>SUM(P166:R166)</f>
        <v>1.481484</v>
      </c>
      <c r="T166" s="97">
        <v>0.3</v>
      </c>
      <c r="U166" s="214">
        <v>0.7</v>
      </c>
      <c r="V166" s="214">
        <v>0.7</v>
      </c>
      <c r="W166" s="214">
        <f>SUM(T166:V166)</f>
        <v>1.7</v>
      </c>
      <c r="X166" s="214">
        <v>0.7</v>
      </c>
      <c r="Y166" s="214">
        <v>0.7</v>
      </c>
      <c r="Z166" s="214">
        <v>0.7</v>
      </c>
      <c r="AA166" s="214">
        <f>SUM(X166:Z166)</f>
        <v>2.0999999999999996</v>
      </c>
      <c r="AB166" s="214">
        <f t="shared" si="113"/>
        <v>5.6055580000000003</v>
      </c>
    </row>
    <row r="167" spans="1:28" s="50" customFormat="1" ht="19.5" hidden="1" customHeight="1" x14ac:dyDescent="0.2">
      <c r="A167" s="59"/>
      <c r="B167" s="63">
        <v>0.25</v>
      </c>
      <c r="C167" s="76" t="s">
        <v>113</v>
      </c>
      <c r="D167" s="63" t="s">
        <v>129</v>
      </c>
      <c r="E167" s="96">
        <f>E$166*$B167</f>
        <v>0</v>
      </c>
      <c r="F167" s="96">
        <f t="shared" ref="F167:K175" si="143">F$166*$B167</f>
        <v>0.18518525000000002</v>
      </c>
      <c r="G167" s="96">
        <f t="shared" si="143"/>
        <v>9.2592499999999994E-2</v>
      </c>
      <c r="H167" s="96">
        <f t="shared" si="143"/>
        <v>0.37037050000000005</v>
      </c>
      <c r="I167" s="96">
        <f t="shared" si="143"/>
        <v>0.18518525000000002</v>
      </c>
      <c r="J167" s="96">
        <f t="shared" si="128"/>
        <v>0.64814824999999998</v>
      </c>
      <c r="K167" s="96">
        <f t="shared" si="143"/>
        <v>0.99537049999999994</v>
      </c>
      <c r="L167" s="217">
        <f>L$166*$B167</f>
        <v>0</v>
      </c>
      <c r="M167" s="217">
        <f t="shared" ref="L167:Z175" si="144">M$166*$B167</f>
        <v>0</v>
      </c>
      <c r="N167" s="217">
        <f t="shared" si="144"/>
        <v>8.1018499999999993E-2</v>
      </c>
      <c r="O167" s="217">
        <f t="shared" ref="O167:O175" si="145">SUM(L167:N167)</f>
        <v>8.1018499999999993E-2</v>
      </c>
      <c r="P167" s="215">
        <f t="shared" si="144"/>
        <v>0</v>
      </c>
      <c r="Q167" s="215">
        <f t="shared" si="144"/>
        <v>0.1851855</v>
      </c>
      <c r="R167" s="215">
        <f t="shared" si="144"/>
        <v>0.1851855</v>
      </c>
      <c r="S167" s="215">
        <f t="shared" ref="S167:S175" si="146">SUM(P167:R167)</f>
        <v>0.37037100000000001</v>
      </c>
      <c r="T167" s="215">
        <f t="shared" si="144"/>
        <v>7.4999999999999997E-2</v>
      </c>
      <c r="U167" s="215">
        <f t="shared" si="144"/>
        <v>0.17499999999999999</v>
      </c>
      <c r="V167" s="215">
        <f t="shared" si="144"/>
        <v>0.17499999999999999</v>
      </c>
      <c r="W167" s="215">
        <f t="shared" ref="W167:W175" si="147">SUM(T167:V167)</f>
        <v>0.42499999999999999</v>
      </c>
      <c r="X167" s="215">
        <f t="shared" si="144"/>
        <v>0.17499999999999999</v>
      </c>
      <c r="Y167" s="215">
        <f t="shared" si="144"/>
        <v>0.17499999999999999</v>
      </c>
      <c r="Z167" s="215">
        <f t="shared" si="144"/>
        <v>0.17499999999999999</v>
      </c>
      <c r="AA167" s="215">
        <f t="shared" ref="AA167:AA175" si="148">SUM(X167:Z167)</f>
        <v>0.52499999999999991</v>
      </c>
      <c r="AB167" s="248">
        <f t="shared" si="113"/>
        <v>1.4013895000000001</v>
      </c>
    </row>
    <row r="168" spans="1:28" s="50" customFormat="1" ht="19.5" hidden="1" customHeight="1" x14ac:dyDescent="0.2">
      <c r="A168" s="59"/>
      <c r="B168" s="63">
        <v>0.25</v>
      </c>
      <c r="C168" s="76" t="s">
        <v>114</v>
      </c>
      <c r="D168" s="63" t="s">
        <v>129</v>
      </c>
      <c r="E168" s="96">
        <f t="shared" ref="E168:E174" si="149">E$166*$B168</f>
        <v>0</v>
      </c>
      <c r="F168" s="96">
        <f t="shared" si="143"/>
        <v>0.18518525000000002</v>
      </c>
      <c r="G168" s="96">
        <f t="shared" si="143"/>
        <v>9.2592499999999994E-2</v>
      </c>
      <c r="H168" s="96">
        <f t="shared" si="143"/>
        <v>0.37037050000000005</v>
      </c>
      <c r="I168" s="96">
        <f t="shared" si="143"/>
        <v>0.18518525000000002</v>
      </c>
      <c r="J168" s="96">
        <f t="shared" si="128"/>
        <v>0.64814824999999998</v>
      </c>
      <c r="K168" s="96">
        <f t="shared" si="143"/>
        <v>0.99537049999999994</v>
      </c>
      <c r="L168" s="217">
        <f t="shared" si="144"/>
        <v>0</v>
      </c>
      <c r="M168" s="217">
        <f t="shared" si="144"/>
        <v>0</v>
      </c>
      <c r="N168" s="217">
        <f t="shared" si="144"/>
        <v>8.1018499999999993E-2</v>
      </c>
      <c r="O168" s="217">
        <f t="shared" si="145"/>
        <v>8.1018499999999993E-2</v>
      </c>
      <c r="P168" s="215">
        <f t="shared" si="144"/>
        <v>0</v>
      </c>
      <c r="Q168" s="215">
        <f t="shared" si="144"/>
        <v>0.1851855</v>
      </c>
      <c r="R168" s="215">
        <f t="shared" si="144"/>
        <v>0.1851855</v>
      </c>
      <c r="S168" s="215">
        <f t="shared" si="146"/>
        <v>0.37037100000000001</v>
      </c>
      <c r="T168" s="215">
        <f t="shared" si="144"/>
        <v>7.4999999999999997E-2</v>
      </c>
      <c r="U168" s="215">
        <f t="shared" si="144"/>
        <v>0.17499999999999999</v>
      </c>
      <c r="V168" s="215">
        <f t="shared" si="144"/>
        <v>0.17499999999999999</v>
      </c>
      <c r="W168" s="215">
        <f t="shared" si="147"/>
        <v>0.42499999999999999</v>
      </c>
      <c r="X168" s="215">
        <f t="shared" si="144"/>
        <v>0.17499999999999999</v>
      </c>
      <c r="Y168" s="215">
        <f t="shared" si="144"/>
        <v>0.17499999999999999</v>
      </c>
      <c r="Z168" s="215">
        <f t="shared" si="144"/>
        <v>0.17499999999999999</v>
      </c>
      <c r="AA168" s="215">
        <f t="shared" si="148"/>
        <v>0.52499999999999991</v>
      </c>
      <c r="AB168" s="248">
        <f t="shared" si="113"/>
        <v>1.4013895000000001</v>
      </c>
    </row>
    <row r="169" spans="1:28" s="50" customFormat="1" ht="19.5" hidden="1" customHeight="1" x14ac:dyDescent="0.2">
      <c r="A169" s="59"/>
      <c r="B169" s="63">
        <v>0.15</v>
      </c>
      <c r="C169" s="76" t="s">
        <v>117</v>
      </c>
      <c r="D169" s="63" t="s">
        <v>129</v>
      </c>
      <c r="E169" s="96">
        <f t="shared" si="149"/>
        <v>0</v>
      </c>
      <c r="F169" s="96">
        <f t="shared" si="143"/>
        <v>0.11111115000000001</v>
      </c>
      <c r="G169" s="96">
        <f t="shared" si="143"/>
        <v>5.5555499999999994E-2</v>
      </c>
      <c r="H169" s="96">
        <f t="shared" si="143"/>
        <v>0.22222230000000001</v>
      </c>
      <c r="I169" s="96">
        <f t="shared" si="143"/>
        <v>0.11111115000000001</v>
      </c>
      <c r="J169" s="96">
        <f t="shared" si="128"/>
        <v>0.38888895000000001</v>
      </c>
      <c r="K169" s="96">
        <f t="shared" si="143"/>
        <v>0.59722229999999998</v>
      </c>
      <c r="L169" s="217">
        <f t="shared" si="144"/>
        <v>0</v>
      </c>
      <c r="M169" s="217">
        <f t="shared" si="144"/>
        <v>0</v>
      </c>
      <c r="N169" s="217">
        <f t="shared" si="144"/>
        <v>4.8611099999999997E-2</v>
      </c>
      <c r="O169" s="217">
        <f t="shared" si="145"/>
        <v>4.8611099999999997E-2</v>
      </c>
      <c r="P169" s="215">
        <f t="shared" si="144"/>
        <v>0</v>
      </c>
      <c r="Q169" s="215">
        <f t="shared" si="144"/>
        <v>0.1111113</v>
      </c>
      <c r="R169" s="215">
        <f t="shared" si="144"/>
        <v>0.1111113</v>
      </c>
      <c r="S169" s="215">
        <f t="shared" si="146"/>
        <v>0.22222259999999999</v>
      </c>
      <c r="T169" s="215">
        <f t="shared" si="144"/>
        <v>4.4999999999999998E-2</v>
      </c>
      <c r="U169" s="215">
        <f t="shared" si="144"/>
        <v>0.105</v>
      </c>
      <c r="V169" s="215">
        <f t="shared" si="144"/>
        <v>0.105</v>
      </c>
      <c r="W169" s="215">
        <f t="shared" si="147"/>
        <v>0.255</v>
      </c>
      <c r="X169" s="215">
        <f t="shared" si="144"/>
        <v>0.105</v>
      </c>
      <c r="Y169" s="215">
        <f t="shared" si="144"/>
        <v>0.105</v>
      </c>
      <c r="Z169" s="215">
        <f t="shared" si="144"/>
        <v>0.105</v>
      </c>
      <c r="AA169" s="215">
        <f t="shared" si="148"/>
        <v>0.315</v>
      </c>
      <c r="AB169" s="248">
        <f t="shared" si="113"/>
        <v>0.84083370000000013</v>
      </c>
    </row>
    <row r="170" spans="1:28" s="50" customFormat="1" ht="19.5" hidden="1" customHeight="1" x14ac:dyDescent="0.2">
      <c r="A170" s="59"/>
      <c r="B170" s="63">
        <v>0.15</v>
      </c>
      <c r="C170" s="76" t="s">
        <v>118</v>
      </c>
      <c r="D170" s="63" t="s">
        <v>129</v>
      </c>
      <c r="E170" s="96">
        <f t="shared" si="149"/>
        <v>0</v>
      </c>
      <c r="F170" s="96">
        <f t="shared" si="143"/>
        <v>0.11111115000000001</v>
      </c>
      <c r="G170" s="96">
        <f t="shared" si="143"/>
        <v>5.5555499999999994E-2</v>
      </c>
      <c r="H170" s="96">
        <f t="shared" si="143"/>
        <v>0.22222230000000001</v>
      </c>
      <c r="I170" s="96">
        <f t="shared" si="143"/>
        <v>0.11111115000000001</v>
      </c>
      <c r="J170" s="96">
        <f t="shared" si="128"/>
        <v>0.38888895000000001</v>
      </c>
      <c r="K170" s="96">
        <f t="shared" si="143"/>
        <v>0.59722229999999998</v>
      </c>
      <c r="L170" s="217">
        <f t="shared" si="144"/>
        <v>0</v>
      </c>
      <c r="M170" s="217">
        <f t="shared" si="144"/>
        <v>0</v>
      </c>
      <c r="N170" s="217">
        <f t="shared" si="144"/>
        <v>4.8611099999999997E-2</v>
      </c>
      <c r="O170" s="217">
        <f t="shared" si="145"/>
        <v>4.8611099999999997E-2</v>
      </c>
      <c r="P170" s="215">
        <f t="shared" si="144"/>
        <v>0</v>
      </c>
      <c r="Q170" s="215">
        <f t="shared" si="144"/>
        <v>0.1111113</v>
      </c>
      <c r="R170" s="215">
        <f t="shared" si="144"/>
        <v>0.1111113</v>
      </c>
      <c r="S170" s="215">
        <f t="shared" si="146"/>
        <v>0.22222259999999999</v>
      </c>
      <c r="T170" s="215">
        <f t="shared" si="144"/>
        <v>4.4999999999999998E-2</v>
      </c>
      <c r="U170" s="215">
        <f t="shared" si="144"/>
        <v>0.105</v>
      </c>
      <c r="V170" s="215">
        <f t="shared" si="144"/>
        <v>0.105</v>
      </c>
      <c r="W170" s="215">
        <f t="shared" si="147"/>
        <v>0.255</v>
      </c>
      <c r="X170" s="215">
        <f t="shared" si="144"/>
        <v>0.105</v>
      </c>
      <c r="Y170" s="215">
        <f t="shared" si="144"/>
        <v>0.105</v>
      </c>
      <c r="Z170" s="215">
        <f t="shared" si="144"/>
        <v>0.105</v>
      </c>
      <c r="AA170" s="215">
        <f t="shared" si="148"/>
        <v>0.315</v>
      </c>
      <c r="AB170" s="248">
        <f t="shared" si="113"/>
        <v>0.84083370000000013</v>
      </c>
    </row>
    <row r="171" spans="1:28" s="50" customFormat="1" ht="19.5" hidden="1" customHeight="1" x14ac:dyDescent="0.2">
      <c r="A171" s="59"/>
      <c r="B171" s="63"/>
      <c r="C171" s="76" t="s">
        <v>121</v>
      </c>
      <c r="D171" s="63" t="s">
        <v>129</v>
      </c>
      <c r="E171" s="96">
        <f t="shared" si="149"/>
        <v>0</v>
      </c>
      <c r="F171" s="96">
        <f t="shared" si="143"/>
        <v>0</v>
      </c>
      <c r="G171" s="96">
        <f t="shared" si="143"/>
        <v>0</v>
      </c>
      <c r="H171" s="96">
        <f t="shared" si="143"/>
        <v>0</v>
      </c>
      <c r="I171" s="96">
        <f t="shared" si="143"/>
        <v>0</v>
      </c>
      <c r="J171" s="96">
        <f t="shared" si="128"/>
        <v>0</v>
      </c>
      <c r="K171" s="96">
        <f t="shared" si="143"/>
        <v>0</v>
      </c>
      <c r="L171" s="217">
        <f t="shared" si="144"/>
        <v>0</v>
      </c>
      <c r="M171" s="217">
        <f t="shared" si="144"/>
        <v>0</v>
      </c>
      <c r="N171" s="217">
        <f t="shared" si="144"/>
        <v>0</v>
      </c>
      <c r="O171" s="217">
        <f t="shared" si="145"/>
        <v>0</v>
      </c>
      <c r="P171" s="215">
        <f t="shared" si="144"/>
        <v>0</v>
      </c>
      <c r="Q171" s="215">
        <f t="shared" si="144"/>
        <v>0</v>
      </c>
      <c r="R171" s="215">
        <f t="shared" si="144"/>
        <v>0</v>
      </c>
      <c r="S171" s="215">
        <f t="shared" si="146"/>
        <v>0</v>
      </c>
      <c r="T171" s="215">
        <f t="shared" si="144"/>
        <v>0</v>
      </c>
      <c r="U171" s="215">
        <f t="shared" si="144"/>
        <v>0</v>
      </c>
      <c r="V171" s="215">
        <f t="shared" si="144"/>
        <v>0</v>
      </c>
      <c r="W171" s="215">
        <f t="shared" si="147"/>
        <v>0</v>
      </c>
      <c r="X171" s="215">
        <f t="shared" si="144"/>
        <v>0</v>
      </c>
      <c r="Y171" s="215">
        <f t="shared" si="144"/>
        <v>0</v>
      </c>
      <c r="Z171" s="215">
        <f t="shared" si="144"/>
        <v>0</v>
      </c>
      <c r="AA171" s="215">
        <f t="shared" si="148"/>
        <v>0</v>
      </c>
      <c r="AB171" s="248">
        <f t="shared" si="113"/>
        <v>0</v>
      </c>
    </row>
    <row r="172" spans="1:28" s="50" customFormat="1" ht="19.5" hidden="1" customHeight="1" x14ac:dyDescent="0.2">
      <c r="A172" s="59"/>
      <c r="B172" s="63"/>
      <c r="C172" s="76" t="s">
        <v>122</v>
      </c>
      <c r="D172" s="63" t="s">
        <v>129</v>
      </c>
      <c r="E172" s="96">
        <f t="shared" si="149"/>
        <v>0</v>
      </c>
      <c r="F172" s="96">
        <f t="shared" si="143"/>
        <v>0</v>
      </c>
      <c r="G172" s="96">
        <f t="shared" si="143"/>
        <v>0</v>
      </c>
      <c r="H172" s="96">
        <f t="shared" si="143"/>
        <v>0</v>
      </c>
      <c r="I172" s="96">
        <f t="shared" si="143"/>
        <v>0</v>
      </c>
      <c r="J172" s="96">
        <f t="shared" si="128"/>
        <v>0</v>
      </c>
      <c r="K172" s="96">
        <f t="shared" si="143"/>
        <v>0</v>
      </c>
      <c r="L172" s="217">
        <f t="shared" si="144"/>
        <v>0</v>
      </c>
      <c r="M172" s="217">
        <f t="shared" si="144"/>
        <v>0</v>
      </c>
      <c r="N172" s="217">
        <f t="shared" si="144"/>
        <v>0</v>
      </c>
      <c r="O172" s="217">
        <f t="shared" si="145"/>
        <v>0</v>
      </c>
      <c r="P172" s="215">
        <f t="shared" si="144"/>
        <v>0</v>
      </c>
      <c r="Q172" s="215">
        <f t="shared" si="144"/>
        <v>0</v>
      </c>
      <c r="R172" s="215">
        <f t="shared" si="144"/>
        <v>0</v>
      </c>
      <c r="S172" s="215">
        <f t="shared" si="146"/>
        <v>0</v>
      </c>
      <c r="T172" s="215">
        <f t="shared" si="144"/>
        <v>0</v>
      </c>
      <c r="U172" s="215">
        <f t="shared" si="144"/>
        <v>0</v>
      </c>
      <c r="V172" s="215">
        <f t="shared" si="144"/>
        <v>0</v>
      </c>
      <c r="W172" s="215">
        <f t="shared" si="147"/>
        <v>0</v>
      </c>
      <c r="X172" s="215">
        <f t="shared" si="144"/>
        <v>0</v>
      </c>
      <c r="Y172" s="215">
        <f t="shared" si="144"/>
        <v>0</v>
      </c>
      <c r="Z172" s="215">
        <f t="shared" si="144"/>
        <v>0</v>
      </c>
      <c r="AA172" s="215">
        <f t="shared" si="148"/>
        <v>0</v>
      </c>
      <c r="AB172" s="248">
        <f t="shared" si="113"/>
        <v>0</v>
      </c>
    </row>
    <row r="173" spans="1:28" s="50" customFormat="1" ht="19.5" hidden="1" customHeight="1" x14ac:dyDescent="0.2">
      <c r="A173" s="59"/>
      <c r="B173" s="63">
        <v>0.1</v>
      </c>
      <c r="C173" s="76" t="s">
        <v>125</v>
      </c>
      <c r="D173" s="63" t="s">
        <v>129</v>
      </c>
      <c r="E173" s="96">
        <f t="shared" si="149"/>
        <v>0</v>
      </c>
      <c r="F173" s="96">
        <f t="shared" si="143"/>
        <v>7.4074100000000018E-2</v>
      </c>
      <c r="G173" s="96">
        <f t="shared" si="143"/>
        <v>3.7037E-2</v>
      </c>
      <c r="H173" s="96">
        <f t="shared" si="143"/>
        <v>0.14814820000000004</v>
      </c>
      <c r="I173" s="96">
        <f t="shared" si="143"/>
        <v>7.4074100000000018E-2</v>
      </c>
      <c r="J173" s="96">
        <f t="shared" si="128"/>
        <v>0.25925930000000008</v>
      </c>
      <c r="K173" s="96">
        <f t="shared" si="143"/>
        <v>0.39814820000000001</v>
      </c>
      <c r="L173" s="217">
        <f t="shared" si="144"/>
        <v>0</v>
      </c>
      <c r="M173" s="217">
        <f t="shared" si="144"/>
        <v>0</v>
      </c>
      <c r="N173" s="217">
        <f t="shared" si="144"/>
        <v>3.2407399999999996E-2</v>
      </c>
      <c r="O173" s="217">
        <f t="shared" si="145"/>
        <v>3.2407399999999996E-2</v>
      </c>
      <c r="P173" s="215">
        <f t="shared" si="144"/>
        <v>0</v>
      </c>
      <c r="Q173" s="215">
        <f t="shared" si="144"/>
        <v>7.4074200000000007E-2</v>
      </c>
      <c r="R173" s="215">
        <f t="shared" si="144"/>
        <v>7.4074200000000007E-2</v>
      </c>
      <c r="S173" s="215">
        <f t="shared" si="146"/>
        <v>0.14814840000000001</v>
      </c>
      <c r="T173" s="215">
        <f t="shared" si="144"/>
        <v>0.03</v>
      </c>
      <c r="U173" s="215">
        <f t="shared" si="144"/>
        <v>6.9999999999999993E-2</v>
      </c>
      <c r="V173" s="215">
        <f t="shared" si="144"/>
        <v>6.9999999999999993E-2</v>
      </c>
      <c r="W173" s="215">
        <f t="shared" si="147"/>
        <v>0.16999999999999998</v>
      </c>
      <c r="X173" s="215">
        <f t="shared" si="144"/>
        <v>6.9999999999999993E-2</v>
      </c>
      <c r="Y173" s="215">
        <f t="shared" si="144"/>
        <v>6.9999999999999993E-2</v>
      </c>
      <c r="Z173" s="215">
        <f t="shared" si="144"/>
        <v>6.9999999999999993E-2</v>
      </c>
      <c r="AA173" s="215">
        <f t="shared" si="148"/>
        <v>0.20999999999999996</v>
      </c>
      <c r="AB173" s="248">
        <f t="shared" si="113"/>
        <v>0.56055579999999994</v>
      </c>
    </row>
    <row r="174" spans="1:28" s="50" customFormat="1" ht="19.5" hidden="1" customHeight="1" x14ac:dyDescent="0.2">
      <c r="A174" s="59"/>
      <c r="B174" s="63">
        <v>0.1</v>
      </c>
      <c r="C174" s="76" t="s">
        <v>126</v>
      </c>
      <c r="D174" s="63" t="s">
        <v>129</v>
      </c>
      <c r="E174" s="96">
        <f t="shared" si="149"/>
        <v>0</v>
      </c>
      <c r="F174" s="96">
        <f t="shared" si="143"/>
        <v>7.4074100000000018E-2</v>
      </c>
      <c r="G174" s="96">
        <f t="shared" si="143"/>
        <v>3.7037E-2</v>
      </c>
      <c r="H174" s="96">
        <f t="shared" si="143"/>
        <v>0.14814820000000004</v>
      </c>
      <c r="I174" s="96">
        <f t="shared" si="143"/>
        <v>7.4074100000000018E-2</v>
      </c>
      <c r="J174" s="96">
        <f t="shared" si="128"/>
        <v>0.25925930000000008</v>
      </c>
      <c r="K174" s="96">
        <f t="shared" si="143"/>
        <v>0.39814820000000001</v>
      </c>
      <c r="L174" s="217">
        <f t="shared" si="144"/>
        <v>0</v>
      </c>
      <c r="M174" s="217">
        <f t="shared" si="144"/>
        <v>0</v>
      </c>
      <c r="N174" s="217">
        <f t="shared" si="144"/>
        <v>3.2407399999999996E-2</v>
      </c>
      <c r="O174" s="217">
        <f t="shared" si="145"/>
        <v>3.2407399999999996E-2</v>
      </c>
      <c r="P174" s="215">
        <f t="shared" si="144"/>
        <v>0</v>
      </c>
      <c r="Q174" s="215">
        <f t="shared" si="144"/>
        <v>7.4074200000000007E-2</v>
      </c>
      <c r="R174" s="215">
        <f t="shared" si="144"/>
        <v>7.4074200000000007E-2</v>
      </c>
      <c r="S174" s="215">
        <f t="shared" si="146"/>
        <v>0.14814840000000001</v>
      </c>
      <c r="T174" s="215">
        <f t="shared" si="144"/>
        <v>0.03</v>
      </c>
      <c r="U174" s="215">
        <f t="shared" si="144"/>
        <v>6.9999999999999993E-2</v>
      </c>
      <c r="V174" s="215">
        <f t="shared" si="144"/>
        <v>6.9999999999999993E-2</v>
      </c>
      <c r="W174" s="215">
        <f t="shared" si="147"/>
        <v>0.16999999999999998</v>
      </c>
      <c r="X174" s="215">
        <f t="shared" si="144"/>
        <v>6.9999999999999993E-2</v>
      </c>
      <c r="Y174" s="215">
        <f t="shared" si="144"/>
        <v>6.9999999999999993E-2</v>
      </c>
      <c r="Z174" s="215">
        <f t="shared" si="144"/>
        <v>6.9999999999999993E-2</v>
      </c>
      <c r="AA174" s="215">
        <f t="shared" si="148"/>
        <v>0.20999999999999996</v>
      </c>
      <c r="AB174" s="248">
        <f t="shared" si="113"/>
        <v>0.56055579999999994</v>
      </c>
    </row>
    <row r="175" spans="1:28" s="50" customFormat="1" ht="19.5" hidden="1" customHeight="1" x14ac:dyDescent="0.2">
      <c r="A175" s="59"/>
      <c r="B175" s="63"/>
      <c r="C175" s="76" t="s">
        <v>127</v>
      </c>
      <c r="D175" s="63" t="s">
        <v>129</v>
      </c>
      <c r="E175" s="96">
        <f>E$166*$B175</f>
        <v>0</v>
      </c>
      <c r="F175" s="96">
        <f t="shared" si="143"/>
        <v>0</v>
      </c>
      <c r="G175" s="96">
        <f t="shared" si="143"/>
        <v>0</v>
      </c>
      <c r="H175" s="96">
        <f t="shared" si="143"/>
        <v>0</v>
      </c>
      <c r="I175" s="96">
        <f t="shared" si="143"/>
        <v>0</v>
      </c>
      <c r="J175" s="96">
        <f t="shared" si="128"/>
        <v>0</v>
      </c>
      <c r="K175" s="96">
        <f t="shared" si="143"/>
        <v>0</v>
      </c>
      <c r="L175" s="217">
        <f t="shared" si="144"/>
        <v>0</v>
      </c>
      <c r="M175" s="217">
        <f t="shared" si="144"/>
        <v>0</v>
      </c>
      <c r="N175" s="217">
        <f t="shared" si="144"/>
        <v>0</v>
      </c>
      <c r="O175" s="217">
        <f t="shared" si="145"/>
        <v>0</v>
      </c>
      <c r="P175" s="215">
        <f t="shared" si="144"/>
        <v>0</v>
      </c>
      <c r="Q175" s="215">
        <f t="shared" si="144"/>
        <v>0</v>
      </c>
      <c r="R175" s="215">
        <f t="shared" si="144"/>
        <v>0</v>
      </c>
      <c r="S175" s="215">
        <f t="shared" si="146"/>
        <v>0</v>
      </c>
      <c r="T175" s="215">
        <f t="shared" si="144"/>
        <v>0</v>
      </c>
      <c r="U175" s="215">
        <f t="shared" si="144"/>
        <v>0</v>
      </c>
      <c r="V175" s="215">
        <f t="shared" si="144"/>
        <v>0</v>
      </c>
      <c r="W175" s="215">
        <f t="shared" si="147"/>
        <v>0</v>
      </c>
      <c r="X175" s="215">
        <f t="shared" si="144"/>
        <v>0</v>
      </c>
      <c r="Y175" s="215">
        <f t="shared" si="144"/>
        <v>0</v>
      </c>
      <c r="Z175" s="215">
        <f t="shared" si="144"/>
        <v>0</v>
      </c>
      <c r="AA175" s="215">
        <f t="shared" si="148"/>
        <v>0</v>
      </c>
      <c r="AB175" s="248">
        <f t="shared" si="113"/>
        <v>0</v>
      </c>
    </row>
    <row r="176" spans="1:28" s="62" customFormat="1" ht="19.5" customHeight="1" x14ac:dyDescent="0.2">
      <c r="A176" s="434">
        <v>18</v>
      </c>
      <c r="B176" s="425" t="s">
        <v>69</v>
      </c>
      <c r="C176" s="426" t="s">
        <v>70</v>
      </c>
      <c r="D176" s="102">
        <f>SUM(D177:D185)</f>
        <v>0</v>
      </c>
      <c r="E176" s="447">
        <f>'1.Danh muc CPHC'!HH27</f>
        <v>0.56944499999999998</v>
      </c>
      <c r="F176" s="97">
        <f>'1.Danh muc CPHC'!HI27</f>
        <v>1.4388899999999998</v>
      </c>
      <c r="G176" s="97">
        <f>'1.Danh muc CPHC'!HJ27</f>
        <v>0.90648499999999987</v>
      </c>
      <c r="H176" s="97">
        <f>'1.Danh muc CPHC'!HK27</f>
        <v>0.24531500000000001</v>
      </c>
      <c r="I176" s="97">
        <f>'1.Danh muc CPHC'!HL27</f>
        <v>0.107686</v>
      </c>
      <c r="J176" s="97">
        <f>'1.Danh muc CPHC'!HM27</f>
        <v>1.2594860000000001</v>
      </c>
      <c r="K176" s="97">
        <f>'1.Danh muc CPHC'!HN27</f>
        <v>4.5958039999999993</v>
      </c>
      <c r="L176" s="97">
        <v>1.0405549999999999</v>
      </c>
      <c r="M176" s="97">
        <v>1.4444429999999999</v>
      </c>
      <c r="N176" s="97">
        <v>0.81944799999999995</v>
      </c>
      <c r="O176" s="214">
        <f>SUM(L176:N176)</f>
        <v>3.304446</v>
      </c>
      <c r="P176" s="97">
        <v>1.320333</v>
      </c>
      <c r="Q176" s="97">
        <v>1.095629</v>
      </c>
      <c r="R176" s="97">
        <v>0.95743140000000004</v>
      </c>
      <c r="S176" s="214">
        <f>SUM(P176:R176)</f>
        <v>3.3733933999999999</v>
      </c>
      <c r="T176" s="97">
        <v>1.189962</v>
      </c>
      <c r="U176" s="97">
        <v>1.3444430000000001</v>
      </c>
      <c r="V176" s="97">
        <v>1.3444430000000001</v>
      </c>
      <c r="W176" s="214">
        <f>SUM(T176:V176)</f>
        <v>3.8788480000000001</v>
      </c>
      <c r="X176" s="97">
        <v>1.3444430000000001</v>
      </c>
      <c r="Y176" s="97">
        <v>1.3444430000000001</v>
      </c>
      <c r="Z176" s="97">
        <v>1.3444430000000001</v>
      </c>
      <c r="AA176" s="214">
        <f>SUM(X176:Z176)</f>
        <v>4.0333290000000002</v>
      </c>
      <c r="AB176" s="214">
        <f t="shared" si="113"/>
        <v>14.5900164</v>
      </c>
    </row>
    <row r="177" spans="1:28" s="50" customFormat="1" ht="19.5" hidden="1" customHeight="1" x14ac:dyDescent="0.2">
      <c r="A177" s="59"/>
      <c r="B177" s="57">
        <v>0.25</v>
      </c>
      <c r="C177" s="76" t="s">
        <v>113</v>
      </c>
      <c r="D177" s="63" t="s">
        <v>129</v>
      </c>
      <c r="E177" s="96">
        <f>E$176*$B177</f>
        <v>0.14236124999999999</v>
      </c>
      <c r="F177" s="96">
        <f>F$176*$B177</f>
        <v>0.35972249999999995</v>
      </c>
      <c r="G177" s="96">
        <f>G$176*$B177</f>
        <v>0.22662124999999997</v>
      </c>
      <c r="H177" s="96">
        <f>H$176*$B177</f>
        <v>6.1328750000000001E-2</v>
      </c>
      <c r="I177" s="96">
        <f>I$176*$B177</f>
        <v>2.6921500000000001E-2</v>
      </c>
      <c r="J177" s="96">
        <f>SUM(G177:I177)</f>
        <v>0.31487149999999997</v>
      </c>
      <c r="K177" s="96">
        <f>K$176*$B177</f>
        <v>1.1489509999999998</v>
      </c>
      <c r="L177" s="217">
        <f>L$176*$B177</f>
        <v>0.26013874999999997</v>
      </c>
      <c r="M177" s="217">
        <f>M$176*$B177</f>
        <v>0.36111074999999998</v>
      </c>
      <c r="N177" s="217">
        <f>N$176*$B177</f>
        <v>0.20486199999999999</v>
      </c>
      <c r="O177" s="217">
        <f>SUM(L177:N177)</f>
        <v>0.8261115</v>
      </c>
      <c r="P177" s="215">
        <f t="shared" ref="P177:R177" si="150">P$176*$B177</f>
        <v>0.33008324999999999</v>
      </c>
      <c r="Q177" s="215">
        <f t="shared" si="150"/>
        <v>0.27390724999999999</v>
      </c>
      <c r="R177" s="215">
        <f t="shared" si="150"/>
        <v>0.23935785000000001</v>
      </c>
      <c r="S177" s="215">
        <f>SUM(P177:R177)</f>
        <v>0.84334834999999997</v>
      </c>
      <c r="T177" s="215">
        <f t="shared" ref="T177:V177" si="151">T$176*$B177</f>
        <v>0.29749049999999999</v>
      </c>
      <c r="U177" s="215">
        <f t="shared" si="151"/>
        <v>0.33611075000000001</v>
      </c>
      <c r="V177" s="215">
        <f t="shared" si="151"/>
        <v>0.33611075000000001</v>
      </c>
      <c r="W177" s="215">
        <f t="shared" ref="W177:W185" si="152">SUM(T177:V177)</f>
        <v>0.96971200000000002</v>
      </c>
      <c r="X177" s="215">
        <f t="shared" ref="X177:Z177" si="153">X$176*$B177</f>
        <v>0.33611075000000001</v>
      </c>
      <c r="Y177" s="215">
        <f t="shared" si="153"/>
        <v>0.33611075000000001</v>
      </c>
      <c r="Z177" s="215">
        <f t="shared" si="153"/>
        <v>0.33611075000000001</v>
      </c>
      <c r="AA177" s="215">
        <f>SUM(X177:Z177)</f>
        <v>1.00833225</v>
      </c>
      <c r="AB177" s="248">
        <f t="shared" si="113"/>
        <v>3.6475040999999999</v>
      </c>
    </row>
    <row r="178" spans="1:28" s="50" customFormat="1" ht="19.5" hidden="1" customHeight="1" x14ac:dyDescent="0.2">
      <c r="A178" s="59"/>
      <c r="B178" s="57">
        <v>0.25</v>
      </c>
      <c r="C178" s="76" t="s">
        <v>114</v>
      </c>
      <c r="D178" s="63" t="s">
        <v>129</v>
      </c>
      <c r="E178" s="96">
        <f t="shared" ref="E178:K185" si="154">E$176*$B178</f>
        <v>0.14236124999999999</v>
      </c>
      <c r="F178" s="96">
        <f t="shared" si="154"/>
        <v>0.35972249999999995</v>
      </c>
      <c r="G178" s="96">
        <f t="shared" si="154"/>
        <v>0.22662124999999997</v>
      </c>
      <c r="H178" s="96">
        <f t="shared" si="154"/>
        <v>6.1328750000000001E-2</v>
      </c>
      <c r="I178" s="96">
        <f t="shared" si="154"/>
        <v>2.6921500000000001E-2</v>
      </c>
      <c r="J178" s="96">
        <f t="shared" ref="J178:J185" si="155">SUM(G178:I178)</f>
        <v>0.31487149999999997</v>
      </c>
      <c r="K178" s="96">
        <f t="shared" si="154"/>
        <v>1.1489509999999998</v>
      </c>
      <c r="L178" s="217">
        <f t="shared" ref="L178:Z185" si="156">L$176*$B178</f>
        <v>0.26013874999999997</v>
      </c>
      <c r="M178" s="217">
        <f t="shared" si="156"/>
        <v>0.36111074999999998</v>
      </c>
      <c r="N178" s="217">
        <f t="shared" si="156"/>
        <v>0.20486199999999999</v>
      </c>
      <c r="O178" s="217">
        <f t="shared" ref="O178:O185" si="157">SUM(L178:N178)</f>
        <v>0.8261115</v>
      </c>
      <c r="P178" s="215">
        <f t="shared" si="156"/>
        <v>0.33008324999999999</v>
      </c>
      <c r="Q178" s="215">
        <f t="shared" si="156"/>
        <v>0.27390724999999999</v>
      </c>
      <c r="R178" s="215">
        <f t="shared" si="156"/>
        <v>0.23935785000000001</v>
      </c>
      <c r="S178" s="215">
        <f t="shared" ref="S178:S185" si="158">SUM(P178:R178)</f>
        <v>0.84334834999999997</v>
      </c>
      <c r="T178" s="215">
        <f t="shared" si="156"/>
        <v>0.29749049999999999</v>
      </c>
      <c r="U178" s="215">
        <f t="shared" si="156"/>
        <v>0.33611075000000001</v>
      </c>
      <c r="V178" s="215">
        <f t="shared" si="156"/>
        <v>0.33611075000000001</v>
      </c>
      <c r="W178" s="215">
        <f t="shared" si="152"/>
        <v>0.96971200000000002</v>
      </c>
      <c r="X178" s="215">
        <f t="shared" si="156"/>
        <v>0.33611075000000001</v>
      </c>
      <c r="Y178" s="215">
        <f t="shared" si="156"/>
        <v>0.33611075000000001</v>
      </c>
      <c r="Z178" s="215">
        <f t="shared" si="156"/>
        <v>0.33611075000000001</v>
      </c>
      <c r="AA178" s="215">
        <f t="shared" ref="AA178:AA185" si="159">SUM(X178:Z178)</f>
        <v>1.00833225</v>
      </c>
      <c r="AB178" s="248">
        <f t="shared" si="113"/>
        <v>3.6475040999999999</v>
      </c>
    </row>
    <row r="179" spans="1:28" s="50" customFormat="1" ht="19.5" hidden="1" customHeight="1" x14ac:dyDescent="0.2">
      <c r="A179" s="59"/>
      <c r="B179" s="57">
        <v>0.15</v>
      </c>
      <c r="C179" s="76" t="s">
        <v>117</v>
      </c>
      <c r="D179" s="63" t="s">
        <v>129</v>
      </c>
      <c r="E179" s="96">
        <f t="shared" si="154"/>
        <v>8.541675E-2</v>
      </c>
      <c r="F179" s="96">
        <f t="shared" si="154"/>
        <v>0.21583349999999996</v>
      </c>
      <c r="G179" s="96">
        <f t="shared" si="154"/>
        <v>0.13597274999999998</v>
      </c>
      <c r="H179" s="96">
        <f t="shared" si="154"/>
        <v>3.6797249999999997E-2</v>
      </c>
      <c r="I179" s="96">
        <f t="shared" si="154"/>
        <v>1.6152900000000001E-2</v>
      </c>
      <c r="J179" s="96">
        <f t="shared" si="155"/>
        <v>0.18892289999999998</v>
      </c>
      <c r="K179" s="96">
        <f t="shared" si="154"/>
        <v>0.68937059999999983</v>
      </c>
      <c r="L179" s="217">
        <f t="shared" si="156"/>
        <v>0.15608324999999998</v>
      </c>
      <c r="M179" s="217">
        <f t="shared" si="156"/>
        <v>0.21666644999999998</v>
      </c>
      <c r="N179" s="217">
        <f t="shared" si="156"/>
        <v>0.12291719999999999</v>
      </c>
      <c r="O179" s="217">
        <f t="shared" si="157"/>
        <v>0.49566689999999997</v>
      </c>
      <c r="P179" s="215">
        <f t="shared" si="156"/>
        <v>0.19804995</v>
      </c>
      <c r="Q179" s="215">
        <f t="shared" si="156"/>
        <v>0.16434435</v>
      </c>
      <c r="R179" s="215">
        <f t="shared" si="156"/>
        <v>0.14361471000000001</v>
      </c>
      <c r="S179" s="215">
        <f t="shared" si="158"/>
        <v>0.50600900999999998</v>
      </c>
      <c r="T179" s="215">
        <f t="shared" si="156"/>
        <v>0.17849429999999999</v>
      </c>
      <c r="U179" s="215">
        <f t="shared" si="156"/>
        <v>0.20166645</v>
      </c>
      <c r="V179" s="215">
        <f t="shared" si="156"/>
        <v>0.20166645</v>
      </c>
      <c r="W179" s="215">
        <f t="shared" si="152"/>
        <v>0.58182719999999999</v>
      </c>
      <c r="X179" s="215">
        <f t="shared" si="156"/>
        <v>0.20166645</v>
      </c>
      <c r="Y179" s="215">
        <f t="shared" si="156"/>
        <v>0.20166645</v>
      </c>
      <c r="Z179" s="215">
        <f t="shared" si="156"/>
        <v>0.20166645</v>
      </c>
      <c r="AA179" s="215">
        <f t="shared" si="159"/>
        <v>0.60499934999999994</v>
      </c>
      <c r="AB179" s="248">
        <f t="shared" si="113"/>
        <v>2.1885024599999996</v>
      </c>
    </row>
    <row r="180" spans="1:28" s="50" customFormat="1" ht="19.5" hidden="1" customHeight="1" x14ac:dyDescent="0.2">
      <c r="A180" s="59"/>
      <c r="B180" s="57">
        <v>0.15</v>
      </c>
      <c r="C180" s="76" t="s">
        <v>118</v>
      </c>
      <c r="D180" s="63" t="s">
        <v>129</v>
      </c>
      <c r="E180" s="96">
        <f t="shared" si="154"/>
        <v>8.541675E-2</v>
      </c>
      <c r="F180" s="96">
        <f t="shared" si="154"/>
        <v>0.21583349999999996</v>
      </c>
      <c r="G180" s="96">
        <f t="shared" si="154"/>
        <v>0.13597274999999998</v>
      </c>
      <c r="H180" s="96">
        <f t="shared" si="154"/>
        <v>3.6797249999999997E-2</v>
      </c>
      <c r="I180" s="96">
        <f t="shared" si="154"/>
        <v>1.6152900000000001E-2</v>
      </c>
      <c r="J180" s="96">
        <f t="shared" si="155"/>
        <v>0.18892289999999998</v>
      </c>
      <c r="K180" s="96">
        <f t="shared" si="154"/>
        <v>0.68937059999999983</v>
      </c>
      <c r="L180" s="217">
        <f t="shared" si="156"/>
        <v>0.15608324999999998</v>
      </c>
      <c r="M180" s="217">
        <f t="shared" si="156"/>
        <v>0.21666644999999998</v>
      </c>
      <c r="N180" s="217">
        <f t="shared" si="156"/>
        <v>0.12291719999999999</v>
      </c>
      <c r="O180" s="217">
        <f t="shared" si="157"/>
        <v>0.49566689999999997</v>
      </c>
      <c r="P180" s="215">
        <f t="shared" si="156"/>
        <v>0.19804995</v>
      </c>
      <c r="Q180" s="215">
        <f t="shared" si="156"/>
        <v>0.16434435</v>
      </c>
      <c r="R180" s="215">
        <f t="shared" si="156"/>
        <v>0.14361471000000001</v>
      </c>
      <c r="S180" s="215">
        <f t="shared" si="158"/>
        <v>0.50600900999999998</v>
      </c>
      <c r="T180" s="215">
        <f t="shared" si="156"/>
        <v>0.17849429999999999</v>
      </c>
      <c r="U180" s="215">
        <f t="shared" si="156"/>
        <v>0.20166645</v>
      </c>
      <c r="V180" s="215">
        <f t="shared" si="156"/>
        <v>0.20166645</v>
      </c>
      <c r="W180" s="215">
        <f t="shared" si="152"/>
        <v>0.58182719999999999</v>
      </c>
      <c r="X180" s="215">
        <f t="shared" si="156"/>
        <v>0.20166645</v>
      </c>
      <c r="Y180" s="215">
        <f t="shared" si="156"/>
        <v>0.20166645</v>
      </c>
      <c r="Z180" s="215">
        <f t="shared" si="156"/>
        <v>0.20166645</v>
      </c>
      <c r="AA180" s="215">
        <f t="shared" si="159"/>
        <v>0.60499934999999994</v>
      </c>
      <c r="AB180" s="248">
        <f t="shared" si="113"/>
        <v>2.1885024599999996</v>
      </c>
    </row>
    <row r="181" spans="1:28" s="50" customFormat="1" ht="19.5" hidden="1" customHeight="1" x14ac:dyDescent="0.2">
      <c r="A181" s="59"/>
      <c r="B181" s="51"/>
      <c r="C181" s="76" t="s">
        <v>121</v>
      </c>
      <c r="D181" s="63" t="s">
        <v>129</v>
      </c>
      <c r="E181" s="96">
        <f t="shared" si="154"/>
        <v>0</v>
      </c>
      <c r="F181" s="96">
        <f t="shared" si="154"/>
        <v>0</v>
      </c>
      <c r="G181" s="96">
        <f t="shared" si="154"/>
        <v>0</v>
      </c>
      <c r="H181" s="96">
        <f t="shared" si="154"/>
        <v>0</v>
      </c>
      <c r="I181" s="96">
        <f t="shared" si="154"/>
        <v>0</v>
      </c>
      <c r="J181" s="96">
        <f t="shared" si="155"/>
        <v>0</v>
      </c>
      <c r="K181" s="96">
        <f t="shared" si="154"/>
        <v>0</v>
      </c>
      <c r="L181" s="217">
        <f t="shared" si="156"/>
        <v>0</v>
      </c>
      <c r="M181" s="217">
        <f t="shared" si="156"/>
        <v>0</v>
      </c>
      <c r="N181" s="217">
        <f t="shared" si="156"/>
        <v>0</v>
      </c>
      <c r="O181" s="217">
        <f t="shared" si="157"/>
        <v>0</v>
      </c>
      <c r="P181" s="215">
        <f t="shared" si="156"/>
        <v>0</v>
      </c>
      <c r="Q181" s="215">
        <f t="shared" si="156"/>
        <v>0</v>
      </c>
      <c r="R181" s="215">
        <f t="shared" si="156"/>
        <v>0</v>
      </c>
      <c r="S181" s="215">
        <f t="shared" si="158"/>
        <v>0</v>
      </c>
      <c r="T181" s="215">
        <f t="shared" si="156"/>
        <v>0</v>
      </c>
      <c r="U181" s="215">
        <f t="shared" si="156"/>
        <v>0</v>
      </c>
      <c r="V181" s="215">
        <f t="shared" si="156"/>
        <v>0</v>
      </c>
      <c r="W181" s="215">
        <f t="shared" si="152"/>
        <v>0</v>
      </c>
      <c r="X181" s="215">
        <f t="shared" si="156"/>
        <v>0</v>
      </c>
      <c r="Y181" s="215">
        <f t="shared" si="156"/>
        <v>0</v>
      </c>
      <c r="Z181" s="215">
        <f t="shared" si="156"/>
        <v>0</v>
      </c>
      <c r="AA181" s="215">
        <f t="shared" si="159"/>
        <v>0</v>
      </c>
      <c r="AB181" s="248">
        <f t="shared" si="113"/>
        <v>0</v>
      </c>
    </row>
    <row r="182" spans="1:28" s="50" customFormat="1" ht="19.5" hidden="1" customHeight="1" x14ac:dyDescent="0.2">
      <c r="A182" s="59"/>
      <c r="B182" s="51"/>
      <c r="C182" s="76" t="s">
        <v>122</v>
      </c>
      <c r="D182" s="63" t="s">
        <v>129</v>
      </c>
      <c r="E182" s="96">
        <f t="shared" si="154"/>
        <v>0</v>
      </c>
      <c r="F182" s="96">
        <f t="shared" si="154"/>
        <v>0</v>
      </c>
      <c r="G182" s="96">
        <f t="shared" si="154"/>
        <v>0</v>
      </c>
      <c r="H182" s="96">
        <f t="shared" si="154"/>
        <v>0</v>
      </c>
      <c r="I182" s="96">
        <f t="shared" si="154"/>
        <v>0</v>
      </c>
      <c r="J182" s="96">
        <f t="shared" si="155"/>
        <v>0</v>
      </c>
      <c r="K182" s="96">
        <f t="shared" si="154"/>
        <v>0</v>
      </c>
      <c r="L182" s="217">
        <f t="shared" si="156"/>
        <v>0</v>
      </c>
      <c r="M182" s="217">
        <f t="shared" si="156"/>
        <v>0</v>
      </c>
      <c r="N182" s="217">
        <f t="shared" si="156"/>
        <v>0</v>
      </c>
      <c r="O182" s="217">
        <f t="shared" si="157"/>
        <v>0</v>
      </c>
      <c r="P182" s="215">
        <f t="shared" si="156"/>
        <v>0</v>
      </c>
      <c r="Q182" s="215">
        <f t="shared" si="156"/>
        <v>0</v>
      </c>
      <c r="R182" s="215">
        <f t="shared" si="156"/>
        <v>0</v>
      </c>
      <c r="S182" s="215">
        <f t="shared" si="158"/>
        <v>0</v>
      </c>
      <c r="T182" s="215">
        <f t="shared" si="156"/>
        <v>0</v>
      </c>
      <c r="U182" s="215">
        <f t="shared" si="156"/>
        <v>0</v>
      </c>
      <c r="V182" s="215">
        <f t="shared" si="156"/>
        <v>0</v>
      </c>
      <c r="W182" s="215">
        <f t="shared" si="152"/>
        <v>0</v>
      </c>
      <c r="X182" s="215">
        <f t="shared" si="156"/>
        <v>0</v>
      </c>
      <c r="Y182" s="215">
        <f t="shared" si="156"/>
        <v>0</v>
      </c>
      <c r="Z182" s="215">
        <f t="shared" si="156"/>
        <v>0</v>
      </c>
      <c r="AA182" s="215">
        <f t="shared" si="159"/>
        <v>0</v>
      </c>
      <c r="AB182" s="248">
        <f t="shared" si="113"/>
        <v>0</v>
      </c>
    </row>
    <row r="183" spans="1:28" s="50" customFormat="1" ht="19.5" hidden="1" customHeight="1" x14ac:dyDescent="0.2">
      <c r="A183" s="59"/>
      <c r="B183" s="57">
        <v>0.1</v>
      </c>
      <c r="C183" s="76" t="s">
        <v>125</v>
      </c>
      <c r="D183" s="63" t="s">
        <v>129</v>
      </c>
      <c r="E183" s="96">
        <f t="shared" si="154"/>
        <v>5.6944500000000002E-2</v>
      </c>
      <c r="F183" s="96">
        <f t="shared" si="154"/>
        <v>0.14388899999999999</v>
      </c>
      <c r="G183" s="96">
        <f t="shared" si="154"/>
        <v>9.0648499999999993E-2</v>
      </c>
      <c r="H183" s="96">
        <f t="shared" si="154"/>
        <v>2.4531500000000001E-2</v>
      </c>
      <c r="I183" s="96">
        <f t="shared" si="154"/>
        <v>1.0768600000000001E-2</v>
      </c>
      <c r="J183" s="96">
        <f t="shared" si="155"/>
        <v>0.12594859999999999</v>
      </c>
      <c r="K183" s="96">
        <f t="shared" si="154"/>
        <v>0.45958039999999994</v>
      </c>
      <c r="L183" s="217">
        <f t="shared" si="156"/>
        <v>0.1040555</v>
      </c>
      <c r="M183" s="217">
        <f t="shared" si="156"/>
        <v>0.1444443</v>
      </c>
      <c r="N183" s="217">
        <f t="shared" si="156"/>
        <v>8.1944799999999998E-2</v>
      </c>
      <c r="O183" s="217">
        <f t="shared" si="157"/>
        <v>0.33044459999999998</v>
      </c>
      <c r="P183" s="215">
        <f t="shared" si="156"/>
        <v>0.13203329999999999</v>
      </c>
      <c r="Q183" s="215">
        <f t="shared" si="156"/>
        <v>0.1095629</v>
      </c>
      <c r="R183" s="215">
        <f t="shared" si="156"/>
        <v>9.5743140000000004E-2</v>
      </c>
      <c r="S183" s="215">
        <f t="shared" si="158"/>
        <v>0.33733933999999999</v>
      </c>
      <c r="T183" s="215">
        <f t="shared" si="156"/>
        <v>0.1189962</v>
      </c>
      <c r="U183" s="215">
        <f t="shared" si="156"/>
        <v>0.13444430000000002</v>
      </c>
      <c r="V183" s="215">
        <f t="shared" si="156"/>
        <v>0.13444430000000002</v>
      </c>
      <c r="W183" s="215">
        <f t="shared" si="152"/>
        <v>0.38788480000000003</v>
      </c>
      <c r="X183" s="215">
        <f t="shared" si="156"/>
        <v>0.13444430000000002</v>
      </c>
      <c r="Y183" s="215">
        <f t="shared" si="156"/>
        <v>0.13444430000000002</v>
      </c>
      <c r="Z183" s="215">
        <f t="shared" si="156"/>
        <v>0.13444430000000002</v>
      </c>
      <c r="AA183" s="215">
        <f t="shared" si="159"/>
        <v>0.40333290000000005</v>
      </c>
      <c r="AB183" s="248">
        <f t="shared" si="113"/>
        <v>1.4590016399999999</v>
      </c>
    </row>
    <row r="184" spans="1:28" s="50" customFormat="1" ht="19.5" hidden="1" customHeight="1" x14ac:dyDescent="0.2">
      <c r="A184" s="59"/>
      <c r="B184" s="57">
        <v>0.1</v>
      </c>
      <c r="C184" s="76" t="s">
        <v>126</v>
      </c>
      <c r="D184" s="63" t="s">
        <v>129</v>
      </c>
      <c r="E184" s="96">
        <f t="shared" si="154"/>
        <v>5.6944500000000002E-2</v>
      </c>
      <c r="F184" s="96">
        <f t="shared" si="154"/>
        <v>0.14388899999999999</v>
      </c>
      <c r="G184" s="96">
        <f t="shared" si="154"/>
        <v>9.0648499999999993E-2</v>
      </c>
      <c r="H184" s="96">
        <f t="shared" si="154"/>
        <v>2.4531500000000001E-2</v>
      </c>
      <c r="I184" s="96">
        <f t="shared" si="154"/>
        <v>1.0768600000000001E-2</v>
      </c>
      <c r="J184" s="96">
        <f t="shared" si="155"/>
        <v>0.12594859999999999</v>
      </c>
      <c r="K184" s="96">
        <f t="shared" si="154"/>
        <v>0.45958039999999994</v>
      </c>
      <c r="L184" s="217">
        <f t="shared" si="156"/>
        <v>0.1040555</v>
      </c>
      <c r="M184" s="217">
        <f t="shared" si="156"/>
        <v>0.1444443</v>
      </c>
      <c r="N184" s="217">
        <f t="shared" si="156"/>
        <v>8.1944799999999998E-2</v>
      </c>
      <c r="O184" s="217">
        <f t="shared" si="157"/>
        <v>0.33044459999999998</v>
      </c>
      <c r="P184" s="215">
        <f t="shared" si="156"/>
        <v>0.13203329999999999</v>
      </c>
      <c r="Q184" s="215">
        <f t="shared" si="156"/>
        <v>0.1095629</v>
      </c>
      <c r="R184" s="215">
        <f t="shared" si="156"/>
        <v>9.5743140000000004E-2</v>
      </c>
      <c r="S184" s="215">
        <f t="shared" si="158"/>
        <v>0.33733933999999999</v>
      </c>
      <c r="T184" s="215">
        <f t="shared" si="156"/>
        <v>0.1189962</v>
      </c>
      <c r="U184" s="215">
        <f t="shared" si="156"/>
        <v>0.13444430000000002</v>
      </c>
      <c r="V184" s="215">
        <f t="shared" si="156"/>
        <v>0.13444430000000002</v>
      </c>
      <c r="W184" s="215">
        <f t="shared" si="152"/>
        <v>0.38788480000000003</v>
      </c>
      <c r="X184" s="215">
        <f t="shared" si="156"/>
        <v>0.13444430000000002</v>
      </c>
      <c r="Y184" s="215">
        <f t="shared" si="156"/>
        <v>0.13444430000000002</v>
      </c>
      <c r="Z184" s="215">
        <f t="shared" si="156"/>
        <v>0.13444430000000002</v>
      </c>
      <c r="AA184" s="215">
        <f t="shared" si="159"/>
        <v>0.40333290000000005</v>
      </c>
      <c r="AB184" s="248">
        <f t="shared" si="113"/>
        <v>1.4590016399999999</v>
      </c>
    </row>
    <row r="185" spans="1:28" s="50" customFormat="1" ht="19.5" hidden="1" customHeight="1" x14ac:dyDescent="0.2">
      <c r="A185" s="59"/>
      <c r="B185" s="51"/>
      <c r="C185" s="76" t="s">
        <v>127</v>
      </c>
      <c r="D185" s="63" t="s">
        <v>129</v>
      </c>
      <c r="E185" s="96">
        <f>E$176*$B185</f>
        <v>0</v>
      </c>
      <c r="F185" s="96">
        <f t="shared" si="154"/>
        <v>0</v>
      </c>
      <c r="G185" s="96">
        <f t="shared" si="154"/>
        <v>0</v>
      </c>
      <c r="H185" s="96">
        <f t="shared" si="154"/>
        <v>0</v>
      </c>
      <c r="I185" s="96">
        <f t="shared" si="154"/>
        <v>0</v>
      </c>
      <c r="J185" s="96">
        <f t="shared" si="155"/>
        <v>0</v>
      </c>
      <c r="K185" s="96">
        <f t="shared" si="154"/>
        <v>0</v>
      </c>
      <c r="L185" s="217">
        <f t="shared" si="156"/>
        <v>0</v>
      </c>
      <c r="M185" s="217">
        <f t="shared" si="156"/>
        <v>0</v>
      </c>
      <c r="N185" s="217">
        <f t="shared" si="156"/>
        <v>0</v>
      </c>
      <c r="O185" s="217">
        <f t="shared" si="157"/>
        <v>0</v>
      </c>
      <c r="P185" s="215">
        <f t="shared" si="156"/>
        <v>0</v>
      </c>
      <c r="Q185" s="215">
        <f t="shared" si="156"/>
        <v>0</v>
      </c>
      <c r="R185" s="215">
        <f t="shared" si="156"/>
        <v>0</v>
      </c>
      <c r="S185" s="215">
        <f t="shared" si="158"/>
        <v>0</v>
      </c>
      <c r="T185" s="215">
        <f t="shared" si="156"/>
        <v>0</v>
      </c>
      <c r="U185" s="215">
        <f t="shared" si="156"/>
        <v>0</v>
      </c>
      <c r="V185" s="215">
        <f t="shared" si="156"/>
        <v>0</v>
      </c>
      <c r="W185" s="215">
        <f t="shared" si="152"/>
        <v>0</v>
      </c>
      <c r="X185" s="215">
        <f t="shared" si="156"/>
        <v>0</v>
      </c>
      <c r="Y185" s="215">
        <f t="shared" si="156"/>
        <v>0</v>
      </c>
      <c r="Z185" s="215">
        <f t="shared" si="156"/>
        <v>0</v>
      </c>
      <c r="AA185" s="215">
        <f t="shared" si="159"/>
        <v>0</v>
      </c>
      <c r="AB185" s="248">
        <f t="shared" si="113"/>
        <v>0</v>
      </c>
    </row>
    <row r="186" spans="1:28" s="62" customFormat="1" ht="19.5" customHeight="1" x14ac:dyDescent="0.2">
      <c r="A186" s="434">
        <v>19</v>
      </c>
      <c r="B186" s="425" t="s">
        <v>71</v>
      </c>
      <c r="C186" s="426" t="s">
        <v>72</v>
      </c>
      <c r="D186" s="102">
        <f>SUM(D187:D195)</f>
        <v>0</v>
      </c>
      <c r="E186" s="447">
        <f>'1.Danh muc CPHC'!HH28</f>
        <v>4.6288800000000005E-2</v>
      </c>
      <c r="F186" s="97">
        <f>'1.Danh muc CPHC'!HI28</f>
        <v>2.4004656000000004</v>
      </c>
      <c r="G186" s="97">
        <f>'1.Danh muc CPHC'!HJ28</f>
        <v>0.87824720000000001</v>
      </c>
      <c r="H186" s="97">
        <f>'1.Danh muc CPHC'!HK28</f>
        <v>3.6920278</v>
      </c>
      <c r="I186" s="97">
        <f>'1.Danh muc CPHC'!HL28</f>
        <v>2.7812310000000005</v>
      </c>
      <c r="J186" s="97">
        <f>'1.Danh muc CPHC'!HM28</f>
        <v>7.3515060000000005</v>
      </c>
      <c r="K186" s="97">
        <f>'1.Danh muc CPHC'!HN28</f>
        <v>33.000935600000005</v>
      </c>
      <c r="L186" s="97">
        <v>0.65</v>
      </c>
      <c r="M186" s="97">
        <v>0</v>
      </c>
      <c r="N186" s="97">
        <v>0</v>
      </c>
      <c r="O186" s="214">
        <f>SUM(L186:N186)</f>
        <v>0.65</v>
      </c>
      <c r="P186" s="97">
        <v>0</v>
      </c>
      <c r="Q186" s="97">
        <v>0</v>
      </c>
      <c r="R186" s="97">
        <v>0.65</v>
      </c>
      <c r="S186" s="214">
        <f>SUM(P186:R186)</f>
        <v>0.65</v>
      </c>
      <c r="T186" s="97">
        <v>0</v>
      </c>
      <c r="U186" s="97">
        <v>0.7</v>
      </c>
      <c r="V186" s="97">
        <v>0.7</v>
      </c>
      <c r="W186" s="214">
        <f>SUM(T186:V186)</f>
        <v>1.4</v>
      </c>
      <c r="X186" s="97">
        <v>0.7</v>
      </c>
      <c r="Y186" s="97">
        <v>0.7</v>
      </c>
      <c r="Z186" s="97">
        <v>0.7</v>
      </c>
      <c r="AA186" s="214">
        <f>SUM(X186:Z186)</f>
        <v>2.0999999999999996</v>
      </c>
      <c r="AB186" s="214">
        <f t="shared" si="113"/>
        <v>4.8</v>
      </c>
    </row>
    <row r="187" spans="1:28" s="50" customFormat="1" ht="19.5" hidden="1" customHeight="1" x14ac:dyDescent="0.2">
      <c r="A187" s="59"/>
      <c r="B187" s="63">
        <v>0.25</v>
      </c>
      <c r="C187" s="76" t="s">
        <v>113</v>
      </c>
      <c r="D187" s="63" t="s">
        <v>129</v>
      </c>
      <c r="E187" s="96">
        <f>E$186*$B187</f>
        <v>1.1572200000000001E-2</v>
      </c>
      <c r="F187" s="96">
        <f t="shared" ref="F187:K195" si="160">F$186*$B187</f>
        <v>0.60011640000000011</v>
      </c>
      <c r="G187" s="96">
        <f t="shared" si="160"/>
        <v>0.2195618</v>
      </c>
      <c r="H187" s="96">
        <f t="shared" si="160"/>
        <v>0.92300694999999999</v>
      </c>
      <c r="I187" s="96">
        <f>I$186*$B187</f>
        <v>0.69530775000000011</v>
      </c>
      <c r="J187" s="96">
        <f>SUM(G187:I187)</f>
        <v>1.8378765000000001</v>
      </c>
      <c r="K187" s="96">
        <f>K$186*$B187</f>
        <v>8.2502339000000013</v>
      </c>
      <c r="L187" s="217">
        <f>L$186*$B187</f>
        <v>0.16250000000000001</v>
      </c>
      <c r="M187" s="217">
        <f t="shared" ref="M187:Z195" si="161">M$186*$B187</f>
        <v>0</v>
      </c>
      <c r="N187" s="217">
        <f t="shared" si="161"/>
        <v>0</v>
      </c>
      <c r="O187" s="217">
        <f>SUM(L187:N187)</f>
        <v>0.16250000000000001</v>
      </c>
      <c r="P187" s="215">
        <f t="shared" si="161"/>
        <v>0</v>
      </c>
      <c r="Q187" s="215">
        <f t="shared" si="161"/>
        <v>0</v>
      </c>
      <c r="R187" s="215">
        <f t="shared" si="161"/>
        <v>0.16250000000000001</v>
      </c>
      <c r="S187" s="215">
        <f>SUM(P187:R187)</f>
        <v>0.16250000000000001</v>
      </c>
      <c r="T187" s="215">
        <f t="shared" si="161"/>
        <v>0</v>
      </c>
      <c r="U187" s="215">
        <f t="shared" si="161"/>
        <v>0.17499999999999999</v>
      </c>
      <c r="V187" s="215">
        <f t="shared" si="161"/>
        <v>0.17499999999999999</v>
      </c>
      <c r="W187" s="215">
        <f t="shared" ref="W187:W195" si="162">SUM(T187:V187)</f>
        <v>0.35</v>
      </c>
      <c r="X187" s="215">
        <f t="shared" si="161"/>
        <v>0.17499999999999999</v>
      </c>
      <c r="Y187" s="215">
        <f t="shared" si="161"/>
        <v>0.17499999999999999</v>
      </c>
      <c r="Z187" s="215">
        <f t="shared" si="161"/>
        <v>0.17499999999999999</v>
      </c>
      <c r="AA187" s="215">
        <f>SUM(X187:Z187)</f>
        <v>0.52499999999999991</v>
      </c>
      <c r="AB187" s="248">
        <f t="shared" si="113"/>
        <v>1.2</v>
      </c>
    </row>
    <row r="188" spans="1:28" s="50" customFormat="1" ht="19.5" hidden="1" customHeight="1" x14ac:dyDescent="0.2">
      <c r="A188" s="59"/>
      <c r="B188" s="63">
        <v>0.25</v>
      </c>
      <c r="C188" s="76" t="s">
        <v>114</v>
      </c>
      <c r="D188" s="63" t="s">
        <v>129</v>
      </c>
      <c r="E188" s="96">
        <f t="shared" ref="E188:E195" si="163">E$186*$B188</f>
        <v>1.1572200000000001E-2</v>
      </c>
      <c r="F188" s="96">
        <f t="shared" si="160"/>
        <v>0.60011640000000011</v>
      </c>
      <c r="G188" s="96">
        <f t="shared" si="160"/>
        <v>0.2195618</v>
      </c>
      <c r="H188" s="96">
        <f t="shared" si="160"/>
        <v>0.92300694999999999</v>
      </c>
      <c r="I188" s="96">
        <f t="shared" si="160"/>
        <v>0.69530775000000011</v>
      </c>
      <c r="J188" s="96">
        <f t="shared" ref="J188:J195" si="164">SUM(G188:I188)</f>
        <v>1.8378765000000001</v>
      </c>
      <c r="K188" s="96">
        <f t="shared" si="160"/>
        <v>8.2502339000000013</v>
      </c>
      <c r="L188" s="217">
        <f t="shared" ref="L188:L194" si="165">L$186*$B188</f>
        <v>0.16250000000000001</v>
      </c>
      <c r="M188" s="217">
        <f t="shared" si="161"/>
        <v>0</v>
      </c>
      <c r="N188" s="217">
        <f t="shared" si="161"/>
        <v>0</v>
      </c>
      <c r="O188" s="217">
        <f t="shared" ref="O188:O194" si="166">SUM(L188:N188)</f>
        <v>0.16250000000000001</v>
      </c>
      <c r="P188" s="215">
        <f t="shared" si="161"/>
        <v>0</v>
      </c>
      <c r="Q188" s="215">
        <f t="shared" si="161"/>
        <v>0</v>
      </c>
      <c r="R188" s="215">
        <f t="shared" si="161"/>
        <v>0.16250000000000001</v>
      </c>
      <c r="S188" s="215">
        <f t="shared" ref="S188:S194" si="167">SUM(P188:R188)</f>
        <v>0.16250000000000001</v>
      </c>
      <c r="T188" s="215">
        <f t="shared" si="161"/>
        <v>0</v>
      </c>
      <c r="U188" s="215">
        <f t="shared" si="161"/>
        <v>0.17499999999999999</v>
      </c>
      <c r="V188" s="215">
        <f t="shared" si="161"/>
        <v>0.17499999999999999</v>
      </c>
      <c r="W188" s="215">
        <f t="shared" si="162"/>
        <v>0.35</v>
      </c>
      <c r="X188" s="215">
        <f t="shared" si="161"/>
        <v>0.17499999999999999</v>
      </c>
      <c r="Y188" s="215">
        <f t="shared" si="161"/>
        <v>0.17499999999999999</v>
      </c>
      <c r="Z188" s="215">
        <f t="shared" si="161"/>
        <v>0.17499999999999999</v>
      </c>
      <c r="AA188" s="215">
        <f t="shared" ref="AA188:AA194" si="168">SUM(X188:Z188)</f>
        <v>0.52499999999999991</v>
      </c>
      <c r="AB188" s="248">
        <f t="shared" si="113"/>
        <v>1.2</v>
      </c>
    </row>
    <row r="189" spans="1:28" s="50" customFormat="1" ht="19.5" hidden="1" customHeight="1" x14ac:dyDescent="0.2">
      <c r="A189" s="59"/>
      <c r="B189" s="63">
        <v>0.15</v>
      </c>
      <c r="C189" s="76" t="s">
        <v>117</v>
      </c>
      <c r="D189" s="63" t="s">
        <v>129</v>
      </c>
      <c r="E189" s="96">
        <f t="shared" si="163"/>
        <v>6.9433200000000002E-3</v>
      </c>
      <c r="F189" s="96">
        <f t="shared" si="160"/>
        <v>0.36006984000000003</v>
      </c>
      <c r="G189" s="96">
        <f t="shared" si="160"/>
        <v>0.13173708000000001</v>
      </c>
      <c r="H189" s="96">
        <f t="shared" si="160"/>
        <v>0.55380416999999993</v>
      </c>
      <c r="I189" s="96">
        <f>I$186*$B189</f>
        <v>0.41718465000000005</v>
      </c>
      <c r="J189" s="96">
        <f t="shared" si="164"/>
        <v>1.1027259</v>
      </c>
      <c r="K189" s="96">
        <f>K$186*$B189</f>
        <v>4.9501403400000008</v>
      </c>
      <c r="L189" s="217">
        <f t="shared" si="165"/>
        <v>9.7500000000000003E-2</v>
      </c>
      <c r="M189" s="217">
        <f t="shared" si="161"/>
        <v>0</v>
      </c>
      <c r="N189" s="217">
        <f t="shared" si="161"/>
        <v>0</v>
      </c>
      <c r="O189" s="217">
        <f t="shared" si="166"/>
        <v>9.7500000000000003E-2</v>
      </c>
      <c r="P189" s="215">
        <f t="shared" si="161"/>
        <v>0</v>
      </c>
      <c r="Q189" s="215">
        <f t="shared" si="161"/>
        <v>0</v>
      </c>
      <c r="R189" s="215">
        <f t="shared" si="161"/>
        <v>9.7500000000000003E-2</v>
      </c>
      <c r="S189" s="215">
        <f t="shared" si="167"/>
        <v>9.7500000000000003E-2</v>
      </c>
      <c r="T189" s="215">
        <f t="shared" si="161"/>
        <v>0</v>
      </c>
      <c r="U189" s="215">
        <f t="shared" si="161"/>
        <v>0.105</v>
      </c>
      <c r="V189" s="215">
        <f t="shared" si="161"/>
        <v>0.105</v>
      </c>
      <c r="W189" s="215">
        <f t="shared" si="162"/>
        <v>0.21</v>
      </c>
      <c r="X189" s="215">
        <f t="shared" si="161"/>
        <v>0.105</v>
      </c>
      <c r="Y189" s="215">
        <f t="shared" si="161"/>
        <v>0.105</v>
      </c>
      <c r="Z189" s="215">
        <f t="shared" si="161"/>
        <v>0.105</v>
      </c>
      <c r="AA189" s="215">
        <f t="shared" si="168"/>
        <v>0.315</v>
      </c>
      <c r="AB189" s="248">
        <f t="shared" si="113"/>
        <v>0.72000000000000008</v>
      </c>
    </row>
    <row r="190" spans="1:28" s="50" customFormat="1" ht="19.5" hidden="1" customHeight="1" x14ac:dyDescent="0.2">
      <c r="A190" s="59"/>
      <c r="B190" s="63">
        <v>0.15</v>
      </c>
      <c r="C190" s="76" t="s">
        <v>118</v>
      </c>
      <c r="D190" s="63" t="s">
        <v>129</v>
      </c>
      <c r="E190" s="96">
        <f t="shared" si="163"/>
        <v>6.9433200000000002E-3</v>
      </c>
      <c r="F190" s="96">
        <f t="shared" si="160"/>
        <v>0.36006984000000003</v>
      </c>
      <c r="G190" s="96">
        <f t="shared" si="160"/>
        <v>0.13173708000000001</v>
      </c>
      <c r="H190" s="96">
        <f t="shared" si="160"/>
        <v>0.55380416999999993</v>
      </c>
      <c r="I190" s="96">
        <f t="shared" si="160"/>
        <v>0.41718465000000005</v>
      </c>
      <c r="J190" s="96">
        <f t="shared" si="164"/>
        <v>1.1027259</v>
      </c>
      <c r="K190" s="96">
        <f t="shared" si="160"/>
        <v>4.9501403400000008</v>
      </c>
      <c r="L190" s="217">
        <f t="shared" si="165"/>
        <v>9.7500000000000003E-2</v>
      </c>
      <c r="M190" s="217">
        <f t="shared" si="161"/>
        <v>0</v>
      </c>
      <c r="N190" s="217">
        <f t="shared" si="161"/>
        <v>0</v>
      </c>
      <c r="O190" s="217">
        <f t="shared" si="166"/>
        <v>9.7500000000000003E-2</v>
      </c>
      <c r="P190" s="215">
        <f t="shared" si="161"/>
        <v>0</v>
      </c>
      <c r="Q190" s="215">
        <f t="shared" si="161"/>
        <v>0</v>
      </c>
      <c r="R190" s="215">
        <f t="shared" si="161"/>
        <v>9.7500000000000003E-2</v>
      </c>
      <c r="S190" s="215">
        <f t="shared" si="167"/>
        <v>9.7500000000000003E-2</v>
      </c>
      <c r="T190" s="215">
        <f t="shared" si="161"/>
        <v>0</v>
      </c>
      <c r="U190" s="215">
        <f t="shared" si="161"/>
        <v>0.105</v>
      </c>
      <c r="V190" s="215">
        <f t="shared" si="161"/>
        <v>0.105</v>
      </c>
      <c r="W190" s="215">
        <f t="shared" si="162"/>
        <v>0.21</v>
      </c>
      <c r="X190" s="215">
        <f t="shared" si="161"/>
        <v>0.105</v>
      </c>
      <c r="Y190" s="215">
        <f t="shared" si="161"/>
        <v>0.105</v>
      </c>
      <c r="Z190" s="215">
        <f t="shared" si="161"/>
        <v>0.105</v>
      </c>
      <c r="AA190" s="215">
        <f t="shared" si="168"/>
        <v>0.315</v>
      </c>
      <c r="AB190" s="248">
        <f t="shared" si="113"/>
        <v>0.72000000000000008</v>
      </c>
    </row>
    <row r="191" spans="1:28" s="50" customFormat="1" ht="19.5" hidden="1" customHeight="1" x14ac:dyDescent="0.2">
      <c r="A191" s="59"/>
      <c r="B191" s="63"/>
      <c r="C191" s="76" t="s">
        <v>121</v>
      </c>
      <c r="D191" s="63" t="s">
        <v>129</v>
      </c>
      <c r="E191" s="96">
        <f t="shared" si="163"/>
        <v>0</v>
      </c>
      <c r="F191" s="96">
        <f t="shared" si="160"/>
        <v>0</v>
      </c>
      <c r="G191" s="96">
        <f t="shared" si="160"/>
        <v>0</v>
      </c>
      <c r="H191" s="96">
        <f t="shared" si="160"/>
        <v>0</v>
      </c>
      <c r="I191" s="96">
        <f t="shared" si="160"/>
        <v>0</v>
      </c>
      <c r="J191" s="96">
        <f t="shared" si="164"/>
        <v>0</v>
      </c>
      <c r="K191" s="96">
        <f t="shared" si="160"/>
        <v>0</v>
      </c>
      <c r="L191" s="217">
        <f t="shared" si="165"/>
        <v>0</v>
      </c>
      <c r="M191" s="217">
        <f t="shared" si="161"/>
        <v>0</v>
      </c>
      <c r="N191" s="217">
        <f t="shared" si="161"/>
        <v>0</v>
      </c>
      <c r="O191" s="217">
        <f t="shared" si="166"/>
        <v>0</v>
      </c>
      <c r="P191" s="215">
        <f t="shared" si="161"/>
        <v>0</v>
      </c>
      <c r="Q191" s="215">
        <f t="shared" si="161"/>
        <v>0</v>
      </c>
      <c r="R191" s="215">
        <f t="shared" si="161"/>
        <v>0</v>
      </c>
      <c r="S191" s="215">
        <f t="shared" si="167"/>
        <v>0</v>
      </c>
      <c r="T191" s="215">
        <f t="shared" si="161"/>
        <v>0</v>
      </c>
      <c r="U191" s="215">
        <f t="shared" si="161"/>
        <v>0</v>
      </c>
      <c r="V191" s="215">
        <f t="shared" si="161"/>
        <v>0</v>
      </c>
      <c r="W191" s="215">
        <f t="shared" si="162"/>
        <v>0</v>
      </c>
      <c r="X191" s="215">
        <f t="shared" si="161"/>
        <v>0</v>
      </c>
      <c r="Y191" s="215">
        <f t="shared" si="161"/>
        <v>0</v>
      </c>
      <c r="Z191" s="215">
        <f t="shared" si="161"/>
        <v>0</v>
      </c>
      <c r="AA191" s="215">
        <f t="shared" si="168"/>
        <v>0</v>
      </c>
      <c r="AB191" s="248">
        <f t="shared" si="113"/>
        <v>0</v>
      </c>
    </row>
    <row r="192" spans="1:28" s="50" customFormat="1" ht="19.5" hidden="1" customHeight="1" x14ac:dyDescent="0.2">
      <c r="A192" s="59"/>
      <c r="B192" s="63"/>
      <c r="C192" s="76" t="s">
        <v>122</v>
      </c>
      <c r="D192" s="63" t="s">
        <v>129</v>
      </c>
      <c r="E192" s="96">
        <f t="shared" si="163"/>
        <v>0</v>
      </c>
      <c r="F192" s="96">
        <f t="shared" si="160"/>
        <v>0</v>
      </c>
      <c r="G192" s="96">
        <f t="shared" si="160"/>
        <v>0</v>
      </c>
      <c r="H192" s="96">
        <f t="shared" si="160"/>
        <v>0</v>
      </c>
      <c r="I192" s="96">
        <f t="shared" si="160"/>
        <v>0</v>
      </c>
      <c r="J192" s="96">
        <f t="shared" si="164"/>
        <v>0</v>
      </c>
      <c r="K192" s="96">
        <f t="shared" si="160"/>
        <v>0</v>
      </c>
      <c r="L192" s="217">
        <f t="shared" si="165"/>
        <v>0</v>
      </c>
      <c r="M192" s="217">
        <f t="shared" si="161"/>
        <v>0</v>
      </c>
      <c r="N192" s="217">
        <f t="shared" si="161"/>
        <v>0</v>
      </c>
      <c r="O192" s="217">
        <f t="shared" si="166"/>
        <v>0</v>
      </c>
      <c r="P192" s="215">
        <f t="shared" si="161"/>
        <v>0</v>
      </c>
      <c r="Q192" s="215">
        <f t="shared" si="161"/>
        <v>0</v>
      </c>
      <c r="R192" s="215">
        <f t="shared" si="161"/>
        <v>0</v>
      </c>
      <c r="S192" s="215">
        <f t="shared" si="167"/>
        <v>0</v>
      </c>
      <c r="T192" s="215">
        <f t="shared" si="161"/>
        <v>0</v>
      </c>
      <c r="U192" s="215">
        <f t="shared" si="161"/>
        <v>0</v>
      </c>
      <c r="V192" s="215">
        <f t="shared" si="161"/>
        <v>0</v>
      </c>
      <c r="W192" s="215">
        <f t="shared" si="162"/>
        <v>0</v>
      </c>
      <c r="X192" s="215">
        <f t="shared" si="161"/>
        <v>0</v>
      </c>
      <c r="Y192" s="215">
        <f t="shared" si="161"/>
        <v>0</v>
      </c>
      <c r="Z192" s="215">
        <f t="shared" si="161"/>
        <v>0</v>
      </c>
      <c r="AA192" s="215">
        <f t="shared" si="168"/>
        <v>0</v>
      </c>
      <c r="AB192" s="248">
        <f t="shared" si="113"/>
        <v>0</v>
      </c>
    </row>
    <row r="193" spans="1:28" s="50" customFormat="1" ht="19.5" hidden="1" customHeight="1" x14ac:dyDescent="0.2">
      <c r="A193" s="59"/>
      <c r="B193" s="63">
        <v>0.1</v>
      </c>
      <c r="C193" s="76" t="s">
        <v>125</v>
      </c>
      <c r="D193" s="63" t="s">
        <v>129</v>
      </c>
      <c r="E193" s="96">
        <f t="shared" si="163"/>
        <v>4.628880000000001E-3</v>
      </c>
      <c r="F193" s="96">
        <f t="shared" si="160"/>
        <v>0.24004656000000005</v>
      </c>
      <c r="G193" s="96">
        <f t="shared" si="160"/>
        <v>8.7824720000000009E-2</v>
      </c>
      <c r="H193" s="96">
        <f t="shared" si="160"/>
        <v>0.36920278000000001</v>
      </c>
      <c r="I193" s="96">
        <f t="shared" si="160"/>
        <v>0.27812310000000007</v>
      </c>
      <c r="J193" s="96">
        <f t="shared" si="164"/>
        <v>0.7351506000000001</v>
      </c>
      <c r="K193" s="96">
        <f t="shared" si="160"/>
        <v>3.3000935600000005</v>
      </c>
      <c r="L193" s="217">
        <f t="shared" si="165"/>
        <v>6.5000000000000002E-2</v>
      </c>
      <c r="M193" s="217">
        <f t="shared" si="161"/>
        <v>0</v>
      </c>
      <c r="N193" s="217">
        <f t="shared" si="161"/>
        <v>0</v>
      </c>
      <c r="O193" s="217">
        <f t="shared" si="166"/>
        <v>6.5000000000000002E-2</v>
      </c>
      <c r="P193" s="215">
        <f t="shared" si="161"/>
        <v>0</v>
      </c>
      <c r="Q193" s="215">
        <f t="shared" si="161"/>
        <v>0</v>
      </c>
      <c r="R193" s="215">
        <f t="shared" si="161"/>
        <v>6.5000000000000002E-2</v>
      </c>
      <c r="S193" s="215">
        <f t="shared" si="167"/>
        <v>6.5000000000000002E-2</v>
      </c>
      <c r="T193" s="215">
        <f t="shared" si="161"/>
        <v>0</v>
      </c>
      <c r="U193" s="215">
        <f t="shared" si="161"/>
        <v>6.9999999999999993E-2</v>
      </c>
      <c r="V193" s="215">
        <f t="shared" si="161"/>
        <v>6.9999999999999993E-2</v>
      </c>
      <c r="W193" s="215">
        <f t="shared" si="162"/>
        <v>0.13999999999999999</v>
      </c>
      <c r="X193" s="215">
        <f t="shared" si="161"/>
        <v>6.9999999999999993E-2</v>
      </c>
      <c r="Y193" s="215">
        <f t="shared" si="161"/>
        <v>6.9999999999999993E-2</v>
      </c>
      <c r="Z193" s="215">
        <f t="shared" si="161"/>
        <v>6.9999999999999993E-2</v>
      </c>
      <c r="AA193" s="215">
        <f t="shared" si="168"/>
        <v>0.20999999999999996</v>
      </c>
      <c r="AB193" s="248">
        <f t="shared" si="113"/>
        <v>0.48</v>
      </c>
    </row>
    <row r="194" spans="1:28" s="50" customFormat="1" ht="19.5" hidden="1" customHeight="1" x14ac:dyDescent="0.2">
      <c r="A194" s="59"/>
      <c r="B194" s="63">
        <v>0.1</v>
      </c>
      <c r="C194" s="76" t="s">
        <v>126</v>
      </c>
      <c r="D194" s="63" t="s">
        <v>129</v>
      </c>
      <c r="E194" s="96">
        <f t="shared" si="163"/>
        <v>4.628880000000001E-3</v>
      </c>
      <c r="F194" s="96">
        <f t="shared" si="160"/>
        <v>0.24004656000000005</v>
      </c>
      <c r="G194" s="96">
        <f t="shared" si="160"/>
        <v>8.7824720000000009E-2</v>
      </c>
      <c r="H194" s="96">
        <f t="shared" si="160"/>
        <v>0.36920278000000001</v>
      </c>
      <c r="I194" s="96">
        <f t="shared" si="160"/>
        <v>0.27812310000000007</v>
      </c>
      <c r="J194" s="96">
        <f t="shared" si="164"/>
        <v>0.7351506000000001</v>
      </c>
      <c r="K194" s="96">
        <f t="shared" si="160"/>
        <v>3.3000935600000005</v>
      </c>
      <c r="L194" s="217">
        <f t="shared" si="165"/>
        <v>6.5000000000000002E-2</v>
      </c>
      <c r="M194" s="217">
        <f t="shared" si="161"/>
        <v>0</v>
      </c>
      <c r="N194" s="217">
        <f t="shared" si="161"/>
        <v>0</v>
      </c>
      <c r="O194" s="217">
        <f t="shared" si="166"/>
        <v>6.5000000000000002E-2</v>
      </c>
      <c r="P194" s="215">
        <f t="shared" si="161"/>
        <v>0</v>
      </c>
      <c r="Q194" s="215">
        <f t="shared" si="161"/>
        <v>0</v>
      </c>
      <c r="R194" s="215">
        <f t="shared" si="161"/>
        <v>6.5000000000000002E-2</v>
      </c>
      <c r="S194" s="215">
        <f t="shared" si="167"/>
        <v>6.5000000000000002E-2</v>
      </c>
      <c r="T194" s="215">
        <f t="shared" si="161"/>
        <v>0</v>
      </c>
      <c r="U194" s="215">
        <f t="shared" si="161"/>
        <v>6.9999999999999993E-2</v>
      </c>
      <c r="V194" s="215">
        <f t="shared" si="161"/>
        <v>6.9999999999999993E-2</v>
      </c>
      <c r="W194" s="215">
        <f t="shared" si="162"/>
        <v>0.13999999999999999</v>
      </c>
      <c r="X194" s="215">
        <f t="shared" si="161"/>
        <v>6.9999999999999993E-2</v>
      </c>
      <c r="Y194" s="215">
        <f t="shared" si="161"/>
        <v>6.9999999999999993E-2</v>
      </c>
      <c r="Z194" s="215">
        <f t="shared" si="161"/>
        <v>6.9999999999999993E-2</v>
      </c>
      <c r="AA194" s="215">
        <f t="shared" si="168"/>
        <v>0.20999999999999996</v>
      </c>
      <c r="AB194" s="248">
        <f t="shared" si="113"/>
        <v>0.48</v>
      </c>
    </row>
    <row r="195" spans="1:28" s="50" customFormat="1" ht="19.5" hidden="1" customHeight="1" x14ac:dyDescent="0.2">
      <c r="A195" s="59"/>
      <c r="B195" s="51"/>
      <c r="C195" s="76" t="s">
        <v>127</v>
      </c>
      <c r="D195" s="63" t="s">
        <v>129</v>
      </c>
      <c r="E195" s="96">
        <f t="shared" si="163"/>
        <v>0</v>
      </c>
      <c r="F195" s="96">
        <f t="shared" si="160"/>
        <v>0</v>
      </c>
      <c r="G195" s="96">
        <f t="shared" si="160"/>
        <v>0</v>
      </c>
      <c r="H195" s="96">
        <f t="shared" si="160"/>
        <v>0</v>
      </c>
      <c r="I195" s="96">
        <f t="shared" si="160"/>
        <v>0</v>
      </c>
      <c r="J195" s="96">
        <f t="shared" si="164"/>
        <v>0</v>
      </c>
      <c r="K195" s="96">
        <f t="shared" si="160"/>
        <v>0</v>
      </c>
      <c r="L195" s="217">
        <f>L$186*$B195</f>
        <v>0</v>
      </c>
      <c r="M195" s="217">
        <f t="shared" si="161"/>
        <v>0</v>
      </c>
      <c r="N195" s="217">
        <f t="shared" si="161"/>
        <v>0</v>
      </c>
      <c r="O195" s="217">
        <f>SUM(L195:N195)</f>
        <v>0</v>
      </c>
      <c r="P195" s="215">
        <f t="shared" si="161"/>
        <v>0</v>
      </c>
      <c r="Q195" s="215">
        <f t="shared" si="161"/>
        <v>0</v>
      </c>
      <c r="R195" s="215">
        <f t="shared" si="161"/>
        <v>0</v>
      </c>
      <c r="S195" s="215">
        <f>SUM(P195:R195)</f>
        <v>0</v>
      </c>
      <c r="T195" s="215">
        <f t="shared" si="161"/>
        <v>0</v>
      </c>
      <c r="U195" s="215">
        <f t="shared" si="161"/>
        <v>0</v>
      </c>
      <c r="V195" s="215">
        <f t="shared" si="161"/>
        <v>0</v>
      </c>
      <c r="W195" s="215">
        <f t="shared" si="162"/>
        <v>0</v>
      </c>
      <c r="X195" s="215">
        <f t="shared" si="161"/>
        <v>0</v>
      </c>
      <c r="Y195" s="215">
        <f t="shared" si="161"/>
        <v>0</v>
      </c>
      <c r="Z195" s="215">
        <f t="shared" si="161"/>
        <v>0</v>
      </c>
      <c r="AA195" s="215">
        <f>SUM(X195:Z195)</f>
        <v>0</v>
      </c>
      <c r="AB195" s="248">
        <f t="shared" si="113"/>
        <v>0</v>
      </c>
    </row>
    <row r="196" spans="1:28" s="50" customFormat="1" ht="19.5" customHeight="1" x14ac:dyDescent="0.2">
      <c r="A196" s="414" t="s">
        <v>73</v>
      </c>
      <c r="B196" s="415"/>
      <c r="C196" s="416" t="s">
        <v>74</v>
      </c>
      <c r="D196" s="417"/>
      <c r="E196" s="259">
        <f>E197+E207+E217+E227+E237</f>
        <v>8.1562590000000004</v>
      </c>
      <c r="F196" s="259">
        <f t="shared" ref="F196:J196" si="169">F197+F207+F217+F227+F237</f>
        <v>25.701844999999999</v>
      </c>
      <c r="G196" s="259">
        <f t="shared" si="169"/>
        <v>11.583213000000001</v>
      </c>
      <c r="H196" s="259">
        <f t="shared" si="169"/>
        <v>6.9629479999999999</v>
      </c>
      <c r="I196" s="259">
        <f t="shared" si="169"/>
        <v>3.8690580000000003</v>
      </c>
      <c r="J196" s="259">
        <f t="shared" si="169"/>
        <v>22.415219</v>
      </c>
      <c r="K196" s="259">
        <f t="shared" ref="K196" si="170">K197+K207+K217+K227+K237</f>
        <v>106.826545</v>
      </c>
      <c r="L196" s="251">
        <f>L197+L207+L217+L227+L237</f>
        <v>12.236357</v>
      </c>
      <c r="M196" s="251">
        <f t="shared" ref="M196:N196" si="171">M197+M207+M217+M227+M237</f>
        <v>6.5784609999999999</v>
      </c>
      <c r="N196" s="251">
        <f t="shared" si="171"/>
        <v>5.5406659999999999</v>
      </c>
      <c r="O196" s="251">
        <f>O197+O207+O217+O227+O237</f>
        <v>24.355483999999997</v>
      </c>
      <c r="P196" s="251">
        <f t="shared" ref="P196:R196" si="172">P197+P207+P217+P227+P237</f>
        <v>13.120592</v>
      </c>
      <c r="Q196" s="251">
        <f t="shared" si="172"/>
        <v>9.6906059999999989</v>
      </c>
      <c r="R196" s="251">
        <f t="shared" si="172"/>
        <v>6.7917560000000003</v>
      </c>
      <c r="S196" s="251">
        <f>S197+S207+S217+S227+S237</f>
        <v>29.602954000000004</v>
      </c>
      <c r="T196" s="251">
        <f t="shared" ref="T196:V196" si="173">T197+T207+T217+T227+T237</f>
        <v>2.8031730000000001</v>
      </c>
      <c r="U196" s="251">
        <f t="shared" si="173"/>
        <v>7.1132910000000003</v>
      </c>
      <c r="V196" s="251">
        <f t="shared" si="173"/>
        <v>7.1132910000000003</v>
      </c>
      <c r="W196" s="251">
        <f>W197+W207+W217+W227+W237</f>
        <v>17.029755000000002</v>
      </c>
      <c r="X196" s="251">
        <f t="shared" ref="X196:Z196" si="174">X197+X207+X217+X227+X237</f>
        <v>7.1132910000000003</v>
      </c>
      <c r="Y196" s="251">
        <f t="shared" si="174"/>
        <v>7.1132910000000003</v>
      </c>
      <c r="Z196" s="251">
        <f t="shared" si="174"/>
        <v>7.1132910000000003</v>
      </c>
      <c r="AA196" s="251">
        <f>AA197+AA207+AA217+AA227+AA237</f>
        <v>21.339873000000001</v>
      </c>
      <c r="AB196" s="251">
        <f t="shared" si="113"/>
        <v>92.328066000000007</v>
      </c>
    </row>
    <row r="197" spans="1:28" s="62" customFormat="1" ht="19.5" customHeight="1" x14ac:dyDescent="0.2">
      <c r="A197" s="434">
        <v>20</v>
      </c>
      <c r="B197" s="425" t="s">
        <v>75</v>
      </c>
      <c r="C197" s="426" t="s">
        <v>76</v>
      </c>
      <c r="D197" s="102">
        <f>SUM(D198:D206)</f>
        <v>1</v>
      </c>
      <c r="E197" s="447">
        <f>'1.Danh muc CPHC'!HH30</f>
        <v>0.5</v>
      </c>
      <c r="F197" s="97">
        <f>'1.Danh muc CPHC'!HI30</f>
        <v>2.9709490000000001</v>
      </c>
      <c r="G197" s="97">
        <f>'1.Danh muc CPHC'!HJ30</f>
        <v>0</v>
      </c>
      <c r="H197" s="97">
        <f>'1.Danh muc CPHC'!HK30</f>
        <v>0</v>
      </c>
      <c r="I197" s="97">
        <f>'1.Danh muc CPHC'!HL30</f>
        <v>0</v>
      </c>
      <c r="J197" s="97">
        <f>'1.Danh muc CPHC'!HM30</f>
        <v>0</v>
      </c>
      <c r="K197" s="97">
        <f>'1.Danh muc CPHC'!HN30</f>
        <v>15.725259000000001</v>
      </c>
      <c r="L197" s="97">
        <v>0</v>
      </c>
      <c r="M197" s="97">
        <v>1.3713059999999999</v>
      </c>
      <c r="N197" s="97">
        <v>1.3713059999999999</v>
      </c>
      <c r="O197" s="214">
        <f>SUM(L197:N197)</f>
        <v>2.7426119999999998</v>
      </c>
      <c r="P197" s="97">
        <v>1.9379729999999999</v>
      </c>
      <c r="Q197" s="97">
        <v>0.56666700000000003</v>
      </c>
      <c r="R197" s="97">
        <v>0</v>
      </c>
      <c r="S197" s="214">
        <f>SUM(P197:R197)</f>
        <v>2.5046400000000002</v>
      </c>
      <c r="T197" s="97">
        <v>0</v>
      </c>
      <c r="U197" s="214">
        <v>0</v>
      </c>
      <c r="V197" s="214">
        <v>0</v>
      </c>
      <c r="W197" s="214">
        <f>SUM(T197:V197)</f>
        <v>0</v>
      </c>
      <c r="X197" s="214">
        <v>0</v>
      </c>
      <c r="Y197" s="214">
        <v>0</v>
      </c>
      <c r="Z197" s="214">
        <v>0</v>
      </c>
      <c r="AA197" s="214">
        <f>SUM(X197:Z197)</f>
        <v>0</v>
      </c>
      <c r="AB197" s="214">
        <f t="shared" ref="AB197:AB260" si="175">AA197+W197+S197+O197</f>
        <v>5.2472519999999996</v>
      </c>
    </row>
    <row r="198" spans="1:28" s="50" customFormat="1" ht="19.5" hidden="1" customHeight="1" x14ac:dyDescent="0.2">
      <c r="A198" s="59"/>
      <c r="B198" s="51"/>
      <c r="C198" s="76" t="s">
        <v>113</v>
      </c>
      <c r="D198" s="63">
        <v>0.25</v>
      </c>
      <c r="E198" s="96">
        <f>E$197*$D198</f>
        <v>0.125</v>
      </c>
      <c r="F198" s="96">
        <f t="shared" ref="E198:T206" si="176">F$197*$D198</f>
        <v>0.74273725000000002</v>
      </c>
      <c r="G198" s="96">
        <f t="shared" si="176"/>
        <v>0</v>
      </c>
      <c r="H198" s="96">
        <f t="shared" si="176"/>
        <v>0</v>
      </c>
      <c r="I198" s="96">
        <f t="shared" si="176"/>
        <v>0</v>
      </c>
      <c r="J198" s="96">
        <f t="shared" ref="J198:J261" si="177">SUM(G198:I198)</f>
        <v>0</v>
      </c>
      <c r="K198" s="96">
        <f t="shared" si="176"/>
        <v>3.9313147500000003</v>
      </c>
      <c r="L198" s="217">
        <f t="shared" si="176"/>
        <v>0</v>
      </c>
      <c r="M198" s="217">
        <f>M$197*$D198</f>
        <v>0.34282649999999998</v>
      </c>
      <c r="N198" s="217">
        <f t="shared" si="176"/>
        <v>0.34282649999999998</v>
      </c>
      <c r="O198" s="217">
        <f>SUM(L198:N198)</f>
        <v>0.68565299999999996</v>
      </c>
      <c r="P198" s="215">
        <f t="shared" si="176"/>
        <v>0.48449324999999999</v>
      </c>
      <c r="Q198" s="215">
        <f t="shared" si="176"/>
        <v>0.14166675000000001</v>
      </c>
      <c r="R198" s="215">
        <f t="shared" si="176"/>
        <v>0</v>
      </c>
      <c r="S198" s="215">
        <f>SUM(P198:R198)</f>
        <v>0.62616000000000005</v>
      </c>
      <c r="T198" s="215">
        <f t="shared" si="176"/>
        <v>0</v>
      </c>
      <c r="U198" s="215">
        <f t="shared" ref="T198:V206" si="178">U$197*$D198</f>
        <v>0</v>
      </c>
      <c r="V198" s="215">
        <f t="shared" si="178"/>
        <v>0</v>
      </c>
      <c r="W198" s="215">
        <f t="shared" ref="W198:W206" si="179">SUM(T198:V198)</f>
        <v>0</v>
      </c>
      <c r="X198" s="215">
        <f t="shared" ref="X198:Z206" si="180">X$197*$D198</f>
        <v>0</v>
      </c>
      <c r="Y198" s="215">
        <f t="shared" si="180"/>
        <v>0</v>
      </c>
      <c r="Z198" s="215">
        <f t="shared" si="180"/>
        <v>0</v>
      </c>
      <c r="AA198" s="215">
        <f>SUM(X198:Z198)</f>
        <v>0</v>
      </c>
      <c r="AB198" s="248">
        <f t="shared" si="175"/>
        <v>1.3118129999999999</v>
      </c>
    </row>
    <row r="199" spans="1:28" s="50" customFormat="1" ht="19.5" hidden="1" customHeight="1" x14ac:dyDescent="0.2">
      <c r="A199" s="59"/>
      <c r="B199" s="51"/>
      <c r="C199" s="76" t="s">
        <v>114</v>
      </c>
      <c r="D199" s="63">
        <v>0.25</v>
      </c>
      <c r="E199" s="96">
        <f t="shared" si="176"/>
        <v>0.125</v>
      </c>
      <c r="F199" s="96">
        <f t="shared" si="176"/>
        <v>0.74273725000000002</v>
      </c>
      <c r="G199" s="96">
        <f t="shared" si="176"/>
        <v>0</v>
      </c>
      <c r="H199" s="96">
        <f t="shared" si="176"/>
        <v>0</v>
      </c>
      <c r="I199" s="96">
        <f t="shared" si="176"/>
        <v>0</v>
      </c>
      <c r="J199" s="96">
        <f t="shared" si="177"/>
        <v>0</v>
      </c>
      <c r="K199" s="96">
        <f t="shared" si="176"/>
        <v>3.9313147500000003</v>
      </c>
      <c r="L199" s="217">
        <f t="shared" si="176"/>
        <v>0</v>
      </c>
      <c r="M199" s="217">
        <f t="shared" si="176"/>
        <v>0.34282649999999998</v>
      </c>
      <c r="N199" s="217">
        <f t="shared" si="176"/>
        <v>0.34282649999999998</v>
      </c>
      <c r="O199" s="217">
        <f t="shared" ref="O199:O206" si="181">SUM(L199:N199)</f>
        <v>0.68565299999999996</v>
      </c>
      <c r="P199" s="215">
        <f t="shared" si="176"/>
        <v>0.48449324999999999</v>
      </c>
      <c r="Q199" s="215">
        <f t="shared" si="176"/>
        <v>0.14166675000000001</v>
      </c>
      <c r="R199" s="215">
        <f t="shared" si="176"/>
        <v>0</v>
      </c>
      <c r="S199" s="215">
        <f t="shared" ref="S199:S206" si="182">SUM(P199:R199)</f>
        <v>0.62616000000000005</v>
      </c>
      <c r="T199" s="215">
        <f t="shared" si="178"/>
        <v>0</v>
      </c>
      <c r="U199" s="215">
        <f t="shared" si="178"/>
        <v>0</v>
      </c>
      <c r="V199" s="215">
        <f t="shared" si="178"/>
        <v>0</v>
      </c>
      <c r="W199" s="215">
        <f t="shared" si="179"/>
        <v>0</v>
      </c>
      <c r="X199" s="215">
        <f t="shared" si="180"/>
        <v>0</v>
      </c>
      <c r="Y199" s="215">
        <f t="shared" si="180"/>
        <v>0</v>
      </c>
      <c r="Z199" s="215">
        <f t="shared" si="180"/>
        <v>0</v>
      </c>
      <c r="AA199" s="215">
        <f t="shared" ref="AA199:AA206" si="183">SUM(X199:Z199)</f>
        <v>0</v>
      </c>
      <c r="AB199" s="248">
        <f t="shared" si="175"/>
        <v>1.3118129999999999</v>
      </c>
    </row>
    <row r="200" spans="1:28" s="50" customFormat="1" ht="19.5" hidden="1" customHeight="1" x14ac:dyDescent="0.2">
      <c r="A200" s="59"/>
      <c r="B200" s="51"/>
      <c r="C200" s="76" t="s">
        <v>117</v>
      </c>
      <c r="D200" s="63">
        <v>0.15</v>
      </c>
      <c r="E200" s="96">
        <f t="shared" si="176"/>
        <v>7.4999999999999997E-2</v>
      </c>
      <c r="F200" s="96">
        <f t="shared" si="176"/>
        <v>0.44564235000000002</v>
      </c>
      <c r="G200" s="96">
        <f t="shared" si="176"/>
        <v>0</v>
      </c>
      <c r="H200" s="96">
        <f t="shared" si="176"/>
        <v>0</v>
      </c>
      <c r="I200" s="96">
        <f t="shared" si="176"/>
        <v>0</v>
      </c>
      <c r="J200" s="96">
        <f t="shared" si="177"/>
        <v>0</v>
      </c>
      <c r="K200" s="96">
        <f t="shared" si="176"/>
        <v>2.3587888500000003</v>
      </c>
      <c r="L200" s="217">
        <f t="shared" si="176"/>
        <v>0</v>
      </c>
      <c r="M200" s="217">
        <f t="shared" si="176"/>
        <v>0.20569589999999999</v>
      </c>
      <c r="N200" s="217">
        <f t="shared" si="176"/>
        <v>0.20569589999999999</v>
      </c>
      <c r="O200" s="217">
        <f t="shared" si="181"/>
        <v>0.41139179999999997</v>
      </c>
      <c r="P200" s="215">
        <f t="shared" si="176"/>
        <v>0.29069594999999998</v>
      </c>
      <c r="Q200" s="215">
        <f t="shared" si="176"/>
        <v>8.5000050000000008E-2</v>
      </c>
      <c r="R200" s="215">
        <f t="shared" si="176"/>
        <v>0</v>
      </c>
      <c r="S200" s="215">
        <f t="shared" si="182"/>
        <v>0.37569599999999997</v>
      </c>
      <c r="T200" s="215">
        <f t="shared" si="178"/>
        <v>0</v>
      </c>
      <c r="U200" s="215">
        <f t="shared" si="178"/>
        <v>0</v>
      </c>
      <c r="V200" s="215">
        <f t="shared" si="178"/>
        <v>0</v>
      </c>
      <c r="W200" s="215">
        <f t="shared" si="179"/>
        <v>0</v>
      </c>
      <c r="X200" s="215">
        <f t="shared" si="180"/>
        <v>0</v>
      </c>
      <c r="Y200" s="215">
        <f t="shared" si="180"/>
        <v>0</v>
      </c>
      <c r="Z200" s="215">
        <f t="shared" si="180"/>
        <v>0</v>
      </c>
      <c r="AA200" s="215">
        <f t="shared" si="183"/>
        <v>0</v>
      </c>
      <c r="AB200" s="248">
        <f t="shared" si="175"/>
        <v>0.78708779999999989</v>
      </c>
    </row>
    <row r="201" spans="1:28" s="50" customFormat="1" ht="19.5" hidden="1" customHeight="1" x14ac:dyDescent="0.2">
      <c r="A201" s="59"/>
      <c r="B201" s="51"/>
      <c r="C201" s="76" t="s">
        <v>118</v>
      </c>
      <c r="D201" s="63">
        <v>0.15</v>
      </c>
      <c r="E201" s="96">
        <f t="shared" si="176"/>
        <v>7.4999999999999997E-2</v>
      </c>
      <c r="F201" s="96">
        <f t="shared" si="176"/>
        <v>0.44564235000000002</v>
      </c>
      <c r="G201" s="96">
        <f t="shared" si="176"/>
        <v>0</v>
      </c>
      <c r="H201" s="96">
        <f t="shared" si="176"/>
        <v>0</v>
      </c>
      <c r="I201" s="96">
        <f t="shared" si="176"/>
        <v>0</v>
      </c>
      <c r="J201" s="96">
        <f t="shared" si="177"/>
        <v>0</v>
      </c>
      <c r="K201" s="96">
        <f t="shared" si="176"/>
        <v>2.3587888500000003</v>
      </c>
      <c r="L201" s="217">
        <f t="shared" si="176"/>
        <v>0</v>
      </c>
      <c r="M201" s="217">
        <f t="shared" si="176"/>
        <v>0.20569589999999999</v>
      </c>
      <c r="N201" s="217">
        <f t="shared" si="176"/>
        <v>0.20569589999999999</v>
      </c>
      <c r="O201" s="217">
        <f t="shared" si="181"/>
        <v>0.41139179999999997</v>
      </c>
      <c r="P201" s="215">
        <f t="shared" si="176"/>
        <v>0.29069594999999998</v>
      </c>
      <c r="Q201" s="215">
        <f t="shared" si="176"/>
        <v>8.5000050000000008E-2</v>
      </c>
      <c r="R201" s="215">
        <f t="shared" si="176"/>
        <v>0</v>
      </c>
      <c r="S201" s="215">
        <f t="shared" si="182"/>
        <v>0.37569599999999997</v>
      </c>
      <c r="T201" s="215">
        <f t="shared" si="178"/>
        <v>0</v>
      </c>
      <c r="U201" s="215">
        <f t="shared" si="178"/>
        <v>0</v>
      </c>
      <c r="V201" s="215">
        <f t="shared" si="178"/>
        <v>0</v>
      </c>
      <c r="W201" s="215">
        <f t="shared" si="179"/>
        <v>0</v>
      </c>
      <c r="X201" s="215">
        <f t="shared" si="180"/>
        <v>0</v>
      </c>
      <c r="Y201" s="215">
        <f t="shared" si="180"/>
        <v>0</v>
      </c>
      <c r="Z201" s="215">
        <f t="shared" si="180"/>
        <v>0</v>
      </c>
      <c r="AA201" s="215">
        <f t="shared" si="183"/>
        <v>0</v>
      </c>
      <c r="AB201" s="248">
        <f t="shared" si="175"/>
        <v>0.78708779999999989</v>
      </c>
    </row>
    <row r="202" spans="1:28" s="50" customFormat="1" ht="19.5" hidden="1" customHeight="1" x14ac:dyDescent="0.2">
      <c r="A202" s="59"/>
      <c r="B202" s="51"/>
      <c r="C202" s="76" t="s">
        <v>121</v>
      </c>
      <c r="D202" s="63">
        <v>0</v>
      </c>
      <c r="E202" s="96">
        <f t="shared" si="176"/>
        <v>0</v>
      </c>
      <c r="F202" s="96">
        <f t="shared" si="176"/>
        <v>0</v>
      </c>
      <c r="G202" s="96">
        <f t="shared" si="176"/>
        <v>0</v>
      </c>
      <c r="H202" s="96">
        <f t="shared" si="176"/>
        <v>0</v>
      </c>
      <c r="I202" s="96">
        <f t="shared" si="176"/>
        <v>0</v>
      </c>
      <c r="J202" s="96">
        <f t="shared" si="177"/>
        <v>0</v>
      </c>
      <c r="K202" s="96">
        <f t="shared" si="176"/>
        <v>0</v>
      </c>
      <c r="L202" s="217">
        <f t="shared" si="176"/>
        <v>0</v>
      </c>
      <c r="M202" s="217">
        <f t="shared" si="176"/>
        <v>0</v>
      </c>
      <c r="N202" s="217">
        <f t="shared" si="176"/>
        <v>0</v>
      </c>
      <c r="O202" s="217">
        <f t="shared" si="181"/>
        <v>0</v>
      </c>
      <c r="P202" s="215">
        <f t="shared" si="176"/>
        <v>0</v>
      </c>
      <c r="Q202" s="215">
        <f t="shared" si="176"/>
        <v>0</v>
      </c>
      <c r="R202" s="215">
        <f t="shared" si="176"/>
        <v>0</v>
      </c>
      <c r="S202" s="215">
        <f t="shared" si="182"/>
        <v>0</v>
      </c>
      <c r="T202" s="215">
        <f t="shared" si="178"/>
        <v>0</v>
      </c>
      <c r="U202" s="215">
        <f t="shared" si="178"/>
        <v>0</v>
      </c>
      <c r="V202" s="215">
        <f t="shared" si="178"/>
        <v>0</v>
      </c>
      <c r="W202" s="215">
        <f t="shared" si="179"/>
        <v>0</v>
      </c>
      <c r="X202" s="215">
        <f t="shared" si="180"/>
        <v>0</v>
      </c>
      <c r="Y202" s="215">
        <f t="shared" si="180"/>
        <v>0</v>
      </c>
      <c r="Z202" s="215">
        <f t="shared" si="180"/>
        <v>0</v>
      </c>
      <c r="AA202" s="215">
        <f t="shared" si="183"/>
        <v>0</v>
      </c>
      <c r="AB202" s="248">
        <f t="shared" si="175"/>
        <v>0</v>
      </c>
    </row>
    <row r="203" spans="1:28" s="50" customFormat="1" ht="19.5" hidden="1" customHeight="1" x14ac:dyDescent="0.2">
      <c r="A203" s="59"/>
      <c r="B203" s="51"/>
      <c r="C203" s="76" t="s">
        <v>122</v>
      </c>
      <c r="D203" s="63">
        <v>0</v>
      </c>
      <c r="E203" s="96">
        <f t="shared" si="176"/>
        <v>0</v>
      </c>
      <c r="F203" s="96">
        <f t="shared" si="176"/>
        <v>0</v>
      </c>
      <c r="G203" s="96">
        <f t="shared" si="176"/>
        <v>0</v>
      </c>
      <c r="H203" s="96">
        <f t="shared" si="176"/>
        <v>0</v>
      </c>
      <c r="I203" s="96">
        <f t="shared" si="176"/>
        <v>0</v>
      </c>
      <c r="J203" s="96">
        <f t="shared" si="177"/>
        <v>0</v>
      </c>
      <c r="K203" s="96">
        <f t="shared" si="176"/>
        <v>0</v>
      </c>
      <c r="L203" s="217">
        <f t="shared" si="176"/>
        <v>0</v>
      </c>
      <c r="M203" s="217">
        <f t="shared" si="176"/>
        <v>0</v>
      </c>
      <c r="N203" s="217">
        <f t="shared" si="176"/>
        <v>0</v>
      </c>
      <c r="O203" s="217">
        <f t="shared" si="181"/>
        <v>0</v>
      </c>
      <c r="P203" s="215">
        <f t="shared" si="176"/>
        <v>0</v>
      </c>
      <c r="Q203" s="215">
        <f t="shared" si="176"/>
        <v>0</v>
      </c>
      <c r="R203" s="215">
        <f t="shared" si="176"/>
        <v>0</v>
      </c>
      <c r="S203" s="215">
        <f t="shared" si="182"/>
        <v>0</v>
      </c>
      <c r="T203" s="215">
        <f t="shared" si="178"/>
        <v>0</v>
      </c>
      <c r="U203" s="215">
        <f t="shared" si="178"/>
        <v>0</v>
      </c>
      <c r="V203" s="215">
        <f t="shared" si="178"/>
        <v>0</v>
      </c>
      <c r="W203" s="215">
        <f t="shared" si="179"/>
        <v>0</v>
      </c>
      <c r="X203" s="215">
        <f t="shared" si="180"/>
        <v>0</v>
      </c>
      <c r="Y203" s="215">
        <f t="shared" si="180"/>
        <v>0</v>
      </c>
      <c r="Z203" s="215">
        <f t="shared" si="180"/>
        <v>0</v>
      </c>
      <c r="AA203" s="215">
        <f t="shared" si="183"/>
        <v>0</v>
      </c>
      <c r="AB203" s="248">
        <f t="shared" si="175"/>
        <v>0</v>
      </c>
    </row>
    <row r="204" spans="1:28" s="50" customFormat="1" ht="19.5" hidden="1" customHeight="1" x14ac:dyDescent="0.2">
      <c r="A204" s="59"/>
      <c r="B204" s="51"/>
      <c r="C204" s="76" t="s">
        <v>125</v>
      </c>
      <c r="D204" s="63">
        <v>0.15</v>
      </c>
      <c r="E204" s="96">
        <f t="shared" si="176"/>
        <v>7.4999999999999997E-2</v>
      </c>
      <c r="F204" s="96">
        <f t="shared" si="176"/>
        <v>0.44564235000000002</v>
      </c>
      <c r="G204" s="96">
        <f t="shared" si="176"/>
        <v>0</v>
      </c>
      <c r="H204" s="96">
        <f t="shared" si="176"/>
        <v>0</v>
      </c>
      <c r="I204" s="96">
        <f t="shared" si="176"/>
        <v>0</v>
      </c>
      <c r="J204" s="96">
        <f t="shared" si="177"/>
        <v>0</v>
      </c>
      <c r="K204" s="96">
        <f t="shared" si="176"/>
        <v>2.3587888500000003</v>
      </c>
      <c r="L204" s="217">
        <f t="shared" si="176"/>
        <v>0</v>
      </c>
      <c r="M204" s="217">
        <f t="shared" si="176"/>
        <v>0.20569589999999999</v>
      </c>
      <c r="N204" s="217">
        <f t="shared" si="176"/>
        <v>0.20569589999999999</v>
      </c>
      <c r="O204" s="217">
        <f t="shared" si="181"/>
        <v>0.41139179999999997</v>
      </c>
      <c r="P204" s="215">
        <f t="shared" si="176"/>
        <v>0.29069594999999998</v>
      </c>
      <c r="Q204" s="215">
        <f t="shared" si="176"/>
        <v>8.5000050000000008E-2</v>
      </c>
      <c r="R204" s="215">
        <f t="shared" si="176"/>
        <v>0</v>
      </c>
      <c r="S204" s="215">
        <f t="shared" si="182"/>
        <v>0.37569599999999997</v>
      </c>
      <c r="T204" s="215">
        <f t="shared" si="178"/>
        <v>0</v>
      </c>
      <c r="U204" s="215">
        <f t="shared" si="178"/>
        <v>0</v>
      </c>
      <c r="V204" s="215">
        <f t="shared" si="178"/>
        <v>0</v>
      </c>
      <c r="W204" s="215">
        <f t="shared" si="179"/>
        <v>0</v>
      </c>
      <c r="X204" s="215">
        <f t="shared" si="180"/>
        <v>0</v>
      </c>
      <c r="Y204" s="215">
        <f t="shared" si="180"/>
        <v>0</v>
      </c>
      <c r="Z204" s="215">
        <f t="shared" si="180"/>
        <v>0</v>
      </c>
      <c r="AA204" s="215">
        <f t="shared" si="183"/>
        <v>0</v>
      </c>
      <c r="AB204" s="248">
        <f t="shared" si="175"/>
        <v>0.78708779999999989</v>
      </c>
    </row>
    <row r="205" spans="1:28" s="50" customFormat="1" ht="19.5" hidden="1" customHeight="1" x14ac:dyDescent="0.2">
      <c r="A205" s="59"/>
      <c r="B205" s="51"/>
      <c r="C205" s="76" t="s">
        <v>126</v>
      </c>
      <c r="D205" s="63">
        <v>0.05</v>
      </c>
      <c r="E205" s="96">
        <f t="shared" si="176"/>
        <v>2.5000000000000001E-2</v>
      </c>
      <c r="F205" s="96">
        <f t="shared" si="176"/>
        <v>0.14854745</v>
      </c>
      <c r="G205" s="96">
        <f t="shared" si="176"/>
        <v>0</v>
      </c>
      <c r="H205" s="96">
        <f t="shared" si="176"/>
        <v>0</v>
      </c>
      <c r="I205" s="96">
        <f t="shared" si="176"/>
        <v>0</v>
      </c>
      <c r="J205" s="96">
        <f t="shared" si="177"/>
        <v>0</v>
      </c>
      <c r="K205" s="96">
        <f t="shared" si="176"/>
        <v>0.78626295000000013</v>
      </c>
      <c r="L205" s="217">
        <f t="shared" si="176"/>
        <v>0</v>
      </c>
      <c r="M205" s="217">
        <f t="shared" si="176"/>
        <v>6.8565299999999996E-2</v>
      </c>
      <c r="N205" s="217">
        <f t="shared" si="176"/>
        <v>6.8565299999999996E-2</v>
      </c>
      <c r="O205" s="217">
        <f t="shared" si="181"/>
        <v>0.13713059999999999</v>
      </c>
      <c r="P205" s="215">
        <f t="shared" si="176"/>
        <v>9.6898650000000003E-2</v>
      </c>
      <c r="Q205" s="215">
        <f t="shared" si="176"/>
        <v>2.8333350000000004E-2</v>
      </c>
      <c r="R205" s="215">
        <f t="shared" si="176"/>
        <v>0</v>
      </c>
      <c r="S205" s="215">
        <f t="shared" si="182"/>
        <v>0.12523200000000001</v>
      </c>
      <c r="T205" s="215">
        <f t="shared" si="178"/>
        <v>0</v>
      </c>
      <c r="U205" s="215">
        <f t="shared" si="178"/>
        <v>0</v>
      </c>
      <c r="V205" s="215">
        <f t="shared" si="178"/>
        <v>0</v>
      </c>
      <c r="W205" s="215">
        <f t="shared" si="179"/>
        <v>0</v>
      </c>
      <c r="X205" s="215">
        <f t="shared" si="180"/>
        <v>0</v>
      </c>
      <c r="Y205" s="215">
        <f t="shared" si="180"/>
        <v>0</v>
      </c>
      <c r="Z205" s="215">
        <f t="shared" si="180"/>
        <v>0</v>
      </c>
      <c r="AA205" s="215">
        <f t="shared" si="183"/>
        <v>0</v>
      </c>
      <c r="AB205" s="248">
        <f t="shared" si="175"/>
        <v>0.2623626</v>
      </c>
    </row>
    <row r="206" spans="1:28" s="50" customFormat="1" ht="19.5" hidden="1" customHeight="1" x14ac:dyDescent="0.2">
      <c r="A206" s="59"/>
      <c r="B206" s="51"/>
      <c r="C206" s="76" t="s">
        <v>127</v>
      </c>
      <c r="D206" s="63">
        <v>0</v>
      </c>
      <c r="E206" s="96">
        <f t="shared" si="176"/>
        <v>0</v>
      </c>
      <c r="F206" s="96">
        <f t="shared" si="176"/>
        <v>0</v>
      </c>
      <c r="G206" s="96">
        <f t="shared" si="176"/>
        <v>0</v>
      </c>
      <c r="H206" s="96">
        <f t="shared" si="176"/>
        <v>0</v>
      </c>
      <c r="I206" s="96">
        <f t="shared" si="176"/>
        <v>0</v>
      </c>
      <c r="J206" s="96">
        <f t="shared" si="177"/>
        <v>0</v>
      </c>
      <c r="K206" s="96">
        <f t="shared" si="176"/>
        <v>0</v>
      </c>
      <c r="L206" s="217">
        <f t="shared" si="176"/>
        <v>0</v>
      </c>
      <c r="M206" s="217">
        <f t="shared" si="176"/>
        <v>0</v>
      </c>
      <c r="N206" s="217">
        <f t="shared" si="176"/>
        <v>0</v>
      </c>
      <c r="O206" s="217">
        <f t="shared" si="181"/>
        <v>0</v>
      </c>
      <c r="P206" s="215">
        <f t="shared" si="176"/>
        <v>0</v>
      </c>
      <c r="Q206" s="215">
        <f t="shared" si="176"/>
        <v>0</v>
      </c>
      <c r="R206" s="215">
        <f t="shared" si="176"/>
        <v>0</v>
      </c>
      <c r="S206" s="215">
        <f t="shared" si="182"/>
        <v>0</v>
      </c>
      <c r="T206" s="215">
        <f t="shared" si="178"/>
        <v>0</v>
      </c>
      <c r="U206" s="215">
        <f t="shared" si="178"/>
        <v>0</v>
      </c>
      <c r="V206" s="215">
        <f t="shared" si="178"/>
        <v>0</v>
      </c>
      <c r="W206" s="215">
        <f t="shared" si="179"/>
        <v>0</v>
      </c>
      <c r="X206" s="215">
        <f t="shared" si="180"/>
        <v>0</v>
      </c>
      <c r="Y206" s="215">
        <f t="shared" si="180"/>
        <v>0</v>
      </c>
      <c r="Z206" s="215">
        <f t="shared" si="180"/>
        <v>0</v>
      </c>
      <c r="AA206" s="215">
        <f t="shared" si="183"/>
        <v>0</v>
      </c>
      <c r="AB206" s="248">
        <f t="shared" si="175"/>
        <v>0</v>
      </c>
    </row>
    <row r="207" spans="1:28" s="62" customFormat="1" ht="19.5" customHeight="1" x14ac:dyDescent="0.2">
      <c r="A207" s="434">
        <v>21</v>
      </c>
      <c r="B207" s="425" t="s">
        <v>77</v>
      </c>
      <c r="C207" s="426" t="s">
        <v>78</v>
      </c>
      <c r="D207" s="64">
        <f>SUM(D208:D216)</f>
        <v>1</v>
      </c>
      <c r="E207" s="447">
        <f>'1.Danh muc CPHC'!HH31</f>
        <v>0</v>
      </c>
      <c r="F207" s="97">
        <f>'1.Danh muc CPHC'!HI31</f>
        <v>0</v>
      </c>
      <c r="G207" s="97">
        <f>'1.Danh muc CPHC'!HJ31</f>
        <v>0</v>
      </c>
      <c r="H207" s="97">
        <f>'1.Danh muc CPHC'!HK31</f>
        <v>0</v>
      </c>
      <c r="I207" s="97">
        <f>'1.Danh muc CPHC'!HL31</f>
        <v>0</v>
      </c>
      <c r="J207" s="97">
        <f>'1.Danh muc CPHC'!HM31</f>
        <v>0</v>
      </c>
      <c r="K207" s="97">
        <f>'1.Danh muc CPHC'!HN31</f>
        <v>0</v>
      </c>
      <c r="L207" s="97">
        <v>0</v>
      </c>
      <c r="M207" s="97">
        <v>0</v>
      </c>
      <c r="N207" s="97">
        <v>0</v>
      </c>
      <c r="O207" s="214">
        <f>SUM(L207:N207)</f>
        <v>0</v>
      </c>
      <c r="P207" s="97">
        <v>0</v>
      </c>
      <c r="Q207" s="97">
        <v>0</v>
      </c>
      <c r="R207" s="97">
        <v>0</v>
      </c>
      <c r="S207" s="214">
        <f>SUM(P207:R207)</f>
        <v>0</v>
      </c>
      <c r="T207" s="97">
        <v>0</v>
      </c>
      <c r="U207" s="214">
        <v>0</v>
      </c>
      <c r="V207" s="214">
        <v>0</v>
      </c>
      <c r="W207" s="214">
        <f>SUM(T207:V207)</f>
        <v>0</v>
      </c>
      <c r="X207" s="214">
        <v>0</v>
      </c>
      <c r="Y207" s="214">
        <v>0</v>
      </c>
      <c r="Z207" s="214">
        <v>0</v>
      </c>
      <c r="AA207" s="214">
        <f>SUM(X207:Z207)</f>
        <v>0</v>
      </c>
      <c r="AB207" s="214">
        <f t="shared" si="175"/>
        <v>0</v>
      </c>
    </row>
    <row r="208" spans="1:28" s="50" customFormat="1" ht="19.5" hidden="1" customHeight="1" x14ac:dyDescent="0.2">
      <c r="A208" s="59"/>
      <c r="B208" s="51"/>
      <c r="C208" s="76" t="s">
        <v>113</v>
      </c>
      <c r="D208" s="63">
        <v>0.25</v>
      </c>
      <c r="E208" s="96">
        <f t="shared" ref="E208:T216" si="184">E$207*$D208</f>
        <v>0</v>
      </c>
      <c r="F208" s="96">
        <f t="shared" si="184"/>
        <v>0</v>
      </c>
      <c r="G208" s="96">
        <f t="shared" si="184"/>
        <v>0</v>
      </c>
      <c r="H208" s="96">
        <f t="shared" si="184"/>
        <v>0</v>
      </c>
      <c r="I208" s="96">
        <f t="shared" si="184"/>
        <v>0</v>
      </c>
      <c r="J208" s="96">
        <f t="shared" si="177"/>
        <v>0</v>
      </c>
      <c r="K208" s="96">
        <f t="shared" si="184"/>
        <v>0</v>
      </c>
      <c r="L208" s="217">
        <f t="shared" si="184"/>
        <v>0</v>
      </c>
      <c r="M208" s="217">
        <f t="shared" si="184"/>
        <v>0</v>
      </c>
      <c r="N208" s="217">
        <f t="shared" si="184"/>
        <v>0</v>
      </c>
      <c r="O208" s="217">
        <f t="shared" ref="O208:O216" si="185">SUM(L208:N208)</f>
        <v>0</v>
      </c>
      <c r="P208" s="215">
        <f t="shared" si="184"/>
        <v>0</v>
      </c>
      <c r="Q208" s="215">
        <f t="shared" si="184"/>
        <v>0</v>
      </c>
      <c r="R208" s="215">
        <f t="shared" si="184"/>
        <v>0</v>
      </c>
      <c r="S208" s="215">
        <f t="shared" ref="S208:S216" si="186">SUM(P208:R208)</f>
        <v>0</v>
      </c>
      <c r="T208" s="215">
        <f t="shared" si="184"/>
        <v>0</v>
      </c>
      <c r="U208" s="215">
        <f t="shared" ref="T208:V216" si="187">U$207*$D208</f>
        <v>0</v>
      </c>
      <c r="V208" s="215">
        <f t="shared" si="187"/>
        <v>0</v>
      </c>
      <c r="W208" s="215">
        <f t="shared" ref="W208:W216" si="188">SUM(T208:V208)</f>
        <v>0</v>
      </c>
      <c r="X208" s="215">
        <f t="shared" ref="X208:Z216" si="189">X$207*$D208</f>
        <v>0</v>
      </c>
      <c r="Y208" s="215">
        <f t="shared" si="189"/>
        <v>0</v>
      </c>
      <c r="Z208" s="215">
        <f t="shared" si="189"/>
        <v>0</v>
      </c>
      <c r="AA208" s="215">
        <f t="shared" ref="AA208:AA216" si="190">SUM(X208:Z208)</f>
        <v>0</v>
      </c>
      <c r="AB208" s="248">
        <f t="shared" si="175"/>
        <v>0</v>
      </c>
    </row>
    <row r="209" spans="1:28" s="50" customFormat="1" ht="19.5" hidden="1" customHeight="1" x14ac:dyDescent="0.2">
      <c r="A209" s="59"/>
      <c r="B209" s="51"/>
      <c r="C209" s="76" t="s">
        <v>114</v>
      </c>
      <c r="D209" s="63">
        <v>0.25</v>
      </c>
      <c r="E209" s="96">
        <f t="shared" si="184"/>
        <v>0</v>
      </c>
      <c r="F209" s="96">
        <f t="shared" si="184"/>
        <v>0</v>
      </c>
      <c r="G209" s="96">
        <f t="shared" si="184"/>
        <v>0</v>
      </c>
      <c r="H209" s="96">
        <f t="shared" si="184"/>
        <v>0</v>
      </c>
      <c r="I209" s="96">
        <f t="shared" si="184"/>
        <v>0</v>
      </c>
      <c r="J209" s="96">
        <f t="shared" si="177"/>
        <v>0</v>
      </c>
      <c r="K209" s="96">
        <f t="shared" si="184"/>
        <v>0</v>
      </c>
      <c r="L209" s="217">
        <f t="shared" si="184"/>
        <v>0</v>
      </c>
      <c r="M209" s="217">
        <f t="shared" si="184"/>
        <v>0</v>
      </c>
      <c r="N209" s="217">
        <f t="shared" si="184"/>
        <v>0</v>
      </c>
      <c r="O209" s="217">
        <f t="shared" si="185"/>
        <v>0</v>
      </c>
      <c r="P209" s="215">
        <f t="shared" si="184"/>
        <v>0</v>
      </c>
      <c r="Q209" s="215">
        <f t="shared" si="184"/>
        <v>0</v>
      </c>
      <c r="R209" s="215">
        <f t="shared" si="184"/>
        <v>0</v>
      </c>
      <c r="S209" s="215">
        <f t="shared" si="186"/>
        <v>0</v>
      </c>
      <c r="T209" s="215">
        <f t="shared" si="187"/>
        <v>0</v>
      </c>
      <c r="U209" s="215">
        <f t="shared" si="187"/>
        <v>0</v>
      </c>
      <c r="V209" s="215">
        <f t="shared" si="187"/>
        <v>0</v>
      </c>
      <c r="W209" s="215">
        <f t="shared" si="188"/>
        <v>0</v>
      </c>
      <c r="X209" s="215">
        <f t="shared" si="189"/>
        <v>0</v>
      </c>
      <c r="Y209" s="215">
        <f t="shared" si="189"/>
        <v>0</v>
      </c>
      <c r="Z209" s="215">
        <f t="shared" si="189"/>
        <v>0</v>
      </c>
      <c r="AA209" s="215">
        <f t="shared" si="190"/>
        <v>0</v>
      </c>
      <c r="AB209" s="248">
        <f t="shared" si="175"/>
        <v>0</v>
      </c>
    </row>
    <row r="210" spans="1:28" s="50" customFormat="1" ht="19.5" hidden="1" customHeight="1" x14ac:dyDescent="0.2">
      <c r="A210" s="59"/>
      <c r="B210" s="51"/>
      <c r="C210" s="76" t="s">
        <v>117</v>
      </c>
      <c r="D210" s="63">
        <v>0.15</v>
      </c>
      <c r="E210" s="96">
        <f t="shared" si="184"/>
        <v>0</v>
      </c>
      <c r="F210" s="96">
        <f t="shared" si="184"/>
        <v>0</v>
      </c>
      <c r="G210" s="96">
        <f t="shared" si="184"/>
        <v>0</v>
      </c>
      <c r="H210" s="96">
        <f t="shared" si="184"/>
        <v>0</v>
      </c>
      <c r="I210" s="96">
        <f t="shared" si="184"/>
        <v>0</v>
      </c>
      <c r="J210" s="96">
        <f t="shared" si="177"/>
        <v>0</v>
      </c>
      <c r="K210" s="96">
        <f t="shared" si="184"/>
        <v>0</v>
      </c>
      <c r="L210" s="217">
        <f t="shared" si="184"/>
        <v>0</v>
      </c>
      <c r="M210" s="217">
        <f t="shared" si="184"/>
        <v>0</v>
      </c>
      <c r="N210" s="217">
        <f t="shared" si="184"/>
        <v>0</v>
      </c>
      <c r="O210" s="217">
        <f t="shared" si="185"/>
        <v>0</v>
      </c>
      <c r="P210" s="215">
        <f t="shared" si="184"/>
        <v>0</v>
      </c>
      <c r="Q210" s="215">
        <f t="shared" si="184"/>
        <v>0</v>
      </c>
      <c r="R210" s="215">
        <f t="shared" si="184"/>
        <v>0</v>
      </c>
      <c r="S210" s="215">
        <f t="shared" si="186"/>
        <v>0</v>
      </c>
      <c r="T210" s="215">
        <f t="shared" si="187"/>
        <v>0</v>
      </c>
      <c r="U210" s="215">
        <f t="shared" si="187"/>
        <v>0</v>
      </c>
      <c r="V210" s="215">
        <f t="shared" si="187"/>
        <v>0</v>
      </c>
      <c r="W210" s="215">
        <f t="shared" si="188"/>
        <v>0</v>
      </c>
      <c r="X210" s="215">
        <f t="shared" si="189"/>
        <v>0</v>
      </c>
      <c r="Y210" s="215">
        <f t="shared" si="189"/>
        <v>0</v>
      </c>
      <c r="Z210" s="215">
        <f t="shared" si="189"/>
        <v>0</v>
      </c>
      <c r="AA210" s="215">
        <f t="shared" si="190"/>
        <v>0</v>
      </c>
      <c r="AB210" s="248">
        <f t="shared" si="175"/>
        <v>0</v>
      </c>
    </row>
    <row r="211" spans="1:28" s="50" customFormat="1" ht="19.5" hidden="1" customHeight="1" x14ac:dyDescent="0.2">
      <c r="A211" s="59"/>
      <c r="B211" s="51"/>
      <c r="C211" s="76" t="s">
        <v>118</v>
      </c>
      <c r="D211" s="63">
        <v>0.15</v>
      </c>
      <c r="E211" s="96">
        <f t="shared" si="184"/>
        <v>0</v>
      </c>
      <c r="F211" s="96">
        <f t="shared" si="184"/>
        <v>0</v>
      </c>
      <c r="G211" s="96">
        <f t="shared" si="184"/>
        <v>0</v>
      </c>
      <c r="H211" s="96">
        <f t="shared" si="184"/>
        <v>0</v>
      </c>
      <c r="I211" s="96">
        <f t="shared" si="184"/>
        <v>0</v>
      </c>
      <c r="J211" s="96">
        <f t="shared" si="177"/>
        <v>0</v>
      </c>
      <c r="K211" s="96">
        <f t="shared" si="184"/>
        <v>0</v>
      </c>
      <c r="L211" s="217">
        <f t="shared" si="184"/>
        <v>0</v>
      </c>
      <c r="M211" s="217">
        <f t="shared" si="184"/>
        <v>0</v>
      </c>
      <c r="N211" s="217">
        <f t="shared" si="184"/>
        <v>0</v>
      </c>
      <c r="O211" s="217">
        <f t="shared" si="185"/>
        <v>0</v>
      </c>
      <c r="P211" s="215">
        <f t="shared" si="184"/>
        <v>0</v>
      </c>
      <c r="Q211" s="215">
        <f t="shared" si="184"/>
        <v>0</v>
      </c>
      <c r="R211" s="215">
        <f t="shared" si="184"/>
        <v>0</v>
      </c>
      <c r="S211" s="215">
        <f t="shared" si="186"/>
        <v>0</v>
      </c>
      <c r="T211" s="215">
        <f t="shared" si="187"/>
        <v>0</v>
      </c>
      <c r="U211" s="215">
        <f t="shared" si="187"/>
        <v>0</v>
      </c>
      <c r="V211" s="215">
        <f t="shared" si="187"/>
        <v>0</v>
      </c>
      <c r="W211" s="215">
        <f t="shared" si="188"/>
        <v>0</v>
      </c>
      <c r="X211" s="215">
        <f t="shared" si="189"/>
        <v>0</v>
      </c>
      <c r="Y211" s="215">
        <f t="shared" si="189"/>
        <v>0</v>
      </c>
      <c r="Z211" s="215">
        <f t="shared" si="189"/>
        <v>0</v>
      </c>
      <c r="AA211" s="215">
        <f t="shared" si="190"/>
        <v>0</v>
      </c>
      <c r="AB211" s="248">
        <f t="shared" si="175"/>
        <v>0</v>
      </c>
    </row>
    <row r="212" spans="1:28" s="50" customFormat="1" ht="19.5" hidden="1" customHeight="1" x14ac:dyDescent="0.2">
      <c r="A212" s="59"/>
      <c r="B212" s="51"/>
      <c r="C212" s="76" t="s">
        <v>121</v>
      </c>
      <c r="D212" s="63">
        <v>0</v>
      </c>
      <c r="E212" s="96">
        <f t="shared" si="184"/>
        <v>0</v>
      </c>
      <c r="F212" s="96">
        <f t="shared" si="184"/>
        <v>0</v>
      </c>
      <c r="G212" s="96">
        <f t="shared" si="184"/>
        <v>0</v>
      </c>
      <c r="H212" s="96">
        <f t="shared" si="184"/>
        <v>0</v>
      </c>
      <c r="I212" s="96">
        <f t="shared" si="184"/>
        <v>0</v>
      </c>
      <c r="J212" s="96">
        <f t="shared" si="177"/>
        <v>0</v>
      </c>
      <c r="K212" s="96">
        <f t="shared" si="184"/>
        <v>0</v>
      </c>
      <c r="L212" s="217">
        <f t="shared" si="184"/>
        <v>0</v>
      </c>
      <c r="M212" s="217">
        <f t="shared" si="184"/>
        <v>0</v>
      </c>
      <c r="N212" s="217">
        <f t="shared" si="184"/>
        <v>0</v>
      </c>
      <c r="O212" s="217">
        <f t="shared" si="185"/>
        <v>0</v>
      </c>
      <c r="P212" s="215">
        <f t="shared" si="184"/>
        <v>0</v>
      </c>
      <c r="Q212" s="215">
        <f t="shared" si="184"/>
        <v>0</v>
      </c>
      <c r="R212" s="215">
        <f t="shared" si="184"/>
        <v>0</v>
      </c>
      <c r="S212" s="215">
        <f t="shared" si="186"/>
        <v>0</v>
      </c>
      <c r="T212" s="215">
        <f t="shared" si="187"/>
        <v>0</v>
      </c>
      <c r="U212" s="215">
        <f t="shared" si="187"/>
        <v>0</v>
      </c>
      <c r="V212" s="215">
        <f t="shared" si="187"/>
        <v>0</v>
      </c>
      <c r="W212" s="215">
        <f t="shared" si="188"/>
        <v>0</v>
      </c>
      <c r="X212" s="215">
        <f t="shared" si="189"/>
        <v>0</v>
      </c>
      <c r="Y212" s="215">
        <f t="shared" si="189"/>
        <v>0</v>
      </c>
      <c r="Z212" s="215">
        <f t="shared" si="189"/>
        <v>0</v>
      </c>
      <c r="AA212" s="215">
        <f t="shared" si="190"/>
        <v>0</v>
      </c>
      <c r="AB212" s="248">
        <f t="shared" si="175"/>
        <v>0</v>
      </c>
    </row>
    <row r="213" spans="1:28" s="50" customFormat="1" ht="19.5" hidden="1" customHeight="1" x14ac:dyDescent="0.2">
      <c r="A213" s="59"/>
      <c r="B213" s="51"/>
      <c r="C213" s="76" t="s">
        <v>122</v>
      </c>
      <c r="D213" s="63">
        <v>0</v>
      </c>
      <c r="E213" s="96">
        <f t="shared" si="184"/>
        <v>0</v>
      </c>
      <c r="F213" s="96">
        <f t="shared" si="184"/>
        <v>0</v>
      </c>
      <c r="G213" s="96">
        <f t="shared" si="184"/>
        <v>0</v>
      </c>
      <c r="H213" s="96">
        <f t="shared" si="184"/>
        <v>0</v>
      </c>
      <c r="I213" s="96">
        <f t="shared" si="184"/>
        <v>0</v>
      </c>
      <c r="J213" s="96">
        <f t="shared" si="177"/>
        <v>0</v>
      </c>
      <c r="K213" s="96">
        <f t="shared" si="184"/>
        <v>0</v>
      </c>
      <c r="L213" s="217">
        <f t="shared" si="184"/>
        <v>0</v>
      </c>
      <c r="M213" s="217">
        <f t="shared" si="184"/>
        <v>0</v>
      </c>
      <c r="N213" s="217">
        <f t="shared" si="184"/>
        <v>0</v>
      </c>
      <c r="O213" s="217">
        <f t="shared" si="185"/>
        <v>0</v>
      </c>
      <c r="P213" s="215">
        <f t="shared" si="184"/>
        <v>0</v>
      </c>
      <c r="Q213" s="215">
        <f t="shared" si="184"/>
        <v>0</v>
      </c>
      <c r="R213" s="215">
        <f t="shared" si="184"/>
        <v>0</v>
      </c>
      <c r="S213" s="215">
        <f t="shared" si="186"/>
        <v>0</v>
      </c>
      <c r="T213" s="215">
        <f t="shared" si="187"/>
        <v>0</v>
      </c>
      <c r="U213" s="215">
        <f t="shared" si="187"/>
        <v>0</v>
      </c>
      <c r="V213" s="215">
        <f t="shared" si="187"/>
        <v>0</v>
      </c>
      <c r="W213" s="215">
        <f t="shared" si="188"/>
        <v>0</v>
      </c>
      <c r="X213" s="215">
        <f t="shared" si="189"/>
        <v>0</v>
      </c>
      <c r="Y213" s="215">
        <f t="shared" si="189"/>
        <v>0</v>
      </c>
      <c r="Z213" s="215">
        <f t="shared" si="189"/>
        <v>0</v>
      </c>
      <c r="AA213" s="215">
        <f t="shared" si="190"/>
        <v>0</v>
      </c>
      <c r="AB213" s="248">
        <f t="shared" si="175"/>
        <v>0</v>
      </c>
    </row>
    <row r="214" spans="1:28" s="50" customFormat="1" ht="19.5" hidden="1" customHeight="1" x14ac:dyDescent="0.2">
      <c r="A214" s="59"/>
      <c r="B214" s="51"/>
      <c r="C214" s="76" t="s">
        <v>125</v>
      </c>
      <c r="D214" s="63">
        <v>0.15</v>
      </c>
      <c r="E214" s="96">
        <f t="shared" si="184"/>
        <v>0</v>
      </c>
      <c r="F214" s="96">
        <f t="shared" si="184"/>
        <v>0</v>
      </c>
      <c r="G214" s="96">
        <f t="shared" si="184"/>
        <v>0</v>
      </c>
      <c r="H214" s="96">
        <f t="shared" si="184"/>
        <v>0</v>
      </c>
      <c r="I214" s="96">
        <f t="shared" si="184"/>
        <v>0</v>
      </c>
      <c r="J214" s="96">
        <f t="shared" si="177"/>
        <v>0</v>
      </c>
      <c r="K214" s="96">
        <f t="shared" si="184"/>
        <v>0</v>
      </c>
      <c r="L214" s="217">
        <f t="shared" si="184"/>
        <v>0</v>
      </c>
      <c r="M214" s="217">
        <f t="shared" si="184"/>
        <v>0</v>
      </c>
      <c r="N214" s="217">
        <f t="shared" si="184"/>
        <v>0</v>
      </c>
      <c r="O214" s="217">
        <f t="shared" si="185"/>
        <v>0</v>
      </c>
      <c r="P214" s="215">
        <f t="shared" si="184"/>
        <v>0</v>
      </c>
      <c r="Q214" s="215">
        <f t="shared" si="184"/>
        <v>0</v>
      </c>
      <c r="R214" s="215">
        <f t="shared" si="184"/>
        <v>0</v>
      </c>
      <c r="S214" s="215">
        <f t="shared" si="186"/>
        <v>0</v>
      </c>
      <c r="T214" s="215">
        <f t="shared" si="187"/>
        <v>0</v>
      </c>
      <c r="U214" s="215">
        <f t="shared" si="187"/>
        <v>0</v>
      </c>
      <c r="V214" s="215">
        <f t="shared" si="187"/>
        <v>0</v>
      </c>
      <c r="W214" s="215">
        <f t="shared" si="188"/>
        <v>0</v>
      </c>
      <c r="X214" s="215">
        <f t="shared" si="189"/>
        <v>0</v>
      </c>
      <c r="Y214" s="215">
        <f t="shared" si="189"/>
        <v>0</v>
      </c>
      <c r="Z214" s="215">
        <f t="shared" si="189"/>
        <v>0</v>
      </c>
      <c r="AA214" s="215">
        <f t="shared" si="190"/>
        <v>0</v>
      </c>
      <c r="AB214" s="248">
        <f t="shared" si="175"/>
        <v>0</v>
      </c>
    </row>
    <row r="215" spans="1:28" s="50" customFormat="1" ht="19.5" hidden="1" customHeight="1" x14ac:dyDescent="0.2">
      <c r="A215" s="59"/>
      <c r="B215" s="51"/>
      <c r="C215" s="76" t="s">
        <v>126</v>
      </c>
      <c r="D215" s="63">
        <v>0.05</v>
      </c>
      <c r="E215" s="96">
        <f t="shared" si="184"/>
        <v>0</v>
      </c>
      <c r="F215" s="96">
        <f t="shared" si="184"/>
        <v>0</v>
      </c>
      <c r="G215" s="96">
        <f t="shared" si="184"/>
        <v>0</v>
      </c>
      <c r="H215" s="96">
        <f t="shared" si="184"/>
        <v>0</v>
      </c>
      <c r="I215" s="96">
        <f t="shared" si="184"/>
        <v>0</v>
      </c>
      <c r="J215" s="96">
        <f t="shared" si="177"/>
        <v>0</v>
      </c>
      <c r="K215" s="96">
        <f t="shared" si="184"/>
        <v>0</v>
      </c>
      <c r="L215" s="217">
        <f t="shared" si="184"/>
        <v>0</v>
      </c>
      <c r="M215" s="217">
        <f t="shared" si="184"/>
        <v>0</v>
      </c>
      <c r="N215" s="217">
        <f t="shared" si="184"/>
        <v>0</v>
      </c>
      <c r="O215" s="217">
        <f t="shared" si="185"/>
        <v>0</v>
      </c>
      <c r="P215" s="215">
        <f t="shared" si="184"/>
        <v>0</v>
      </c>
      <c r="Q215" s="215">
        <f t="shared" si="184"/>
        <v>0</v>
      </c>
      <c r="R215" s="215">
        <f t="shared" si="184"/>
        <v>0</v>
      </c>
      <c r="S215" s="215">
        <f t="shared" si="186"/>
        <v>0</v>
      </c>
      <c r="T215" s="215">
        <f t="shared" si="187"/>
        <v>0</v>
      </c>
      <c r="U215" s="215">
        <f t="shared" si="187"/>
        <v>0</v>
      </c>
      <c r="V215" s="215">
        <f t="shared" si="187"/>
        <v>0</v>
      </c>
      <c r="W215" s="215">
        <f t="shared" si="188"/>
        <v>0</v>
      </c>
      <c r="X215" s="215">
        <f t="shared" si="189"/>
        <v>0</v>
      </c>
      <c r="Y215" s="215">
        <f t="shared" si="189"/>
        <v>0</v>
      </c>
      <c r="Z215" s="215">
        <f t="shared" si="189"/>
        <v>0</v>
      </c>
      <c r="AA215" s="215">
        <f t="shared" si="190"/>
        <v>0</v>
      </c>
      <c r="AB215" s="248">
        <f t="shared" si="175"/>
        <v>0</v>
      </c>
    </row>
    <row r="216" spans="1:28" s="50" customFormat="1" ht="19.5" hidden="1" customHeight="1" x14ac:dyDescent="0.2">
      <c r="A216" s="59"/>
      <c r="B216" s="51"/>
      <c r="C216" s="76" t="s">
        <v>127</v>
      </c>
      <c r="D216" s="63">
        <v>0</v>
      </c>
      <c r="E216" s="96">
        <f t="shared" si="184"/>
        <v>0</v>
      </c>
      <c r="F216" s="96">
        <f t="shared" si="184"/>
        <v>0</v>
      </c>
      <c r="G216" s="96">
        <f t="shared" si="184"/>
        <v>0</v>
      </c>
      <c r="H216" s="96">
        <f t="shared" si="184"/>
        <v>0</v>
      </c>
      <c r="I216" s="96">
        <f t="shared" si="184"/>
        <v>0</v>
      </c>
      <c r="J216" s="96">
        <f t="shared" si="177"/>
        <v>0</v>
      </c>
      <c r="K216" s="96">
        <f t="shared" si="184"/>
        <v>0</v>
      </c>
      <c r="L216" s="217">
        <f t="shared" si="184"/>
        <v>0</v>
      </c>
      <c r="M216" s="217">
        <f t="shared" si="184"/>
        <v>0</v>
      </c>
      <c r="N216" s="217">
        <f t="shared" si="184"/>
        <v>0</v>
      </c>
      <c r="O216" s="217">
        <f t="shared" si="185"/>
        <v>0</v>
      </c>
      <c r="P216" s="215">
        <f t="shared" si="184"/>
        <v>0</v>
      </c>
      <c r="Q216" s="215">
        <f t="shared" si="184"/>
        <v>0</v>
      </c>
      <c r="R216" s="215">
        <f t="shared" si="184"/>
        <v>0</v>
      </c>
      <c r="S216" s="215">
        <f t="shared" si="186"/>
        <v>0</v>
      </c>
      <c r="T216" s="215">
        <f t="shared" si="187"/>
        <v>0</v>
      </c>
      <c r="U216" s="215">
        <f t="shared" si="187"/>
        <v>0</v>
      </c>
      <c r="V216" s="215">
        <f t="shared" si="187"/>
        <v>0</v>
      </c>
      <c r="W216" s="215">
        <f t="shared" si="188"/>
        <v>0</v>
      </c>
      <c r="X216" s="215">
        <f t="shared" si="189"/>
        <v>0</v>
      </c>
      <c r="Y216" s="215">
        <f t="shared" si="189"/>
        <v>0</v>
      </c>
      <c r="Z216" s="215">
        <f t="shared" si="189"/>
        <v>0</v>
      </c>
      <c r="AA216" s="215">
        <f t="shared" si="190"/>
        <v>0</v>
      </c>
      <c r="AB216" s="248">
        <f t="shared" si="175"/>
        <v>0</v>
      </c>
    </row>
    <row r="217" spans="1:28" s="62" customFormat="1" ht="19.5" customHeight="1" x14ac:dyDescent="0.2">
      <c r="A217" s="434">
        <v>22</v>
      </c>
      <c r="B217" s="425" t="s">
        <v>79</v>
      </c>
      <c r="C217" s="426" t="s">
        <v>80</v>
      </c>
      <c r="D217" s="102">
        <f>SUM(D218:D226)</f>
        <v>0</v>
      </c>
      <c r="E217" s="447">
        <f>'1.Danh muc CPHC'!HH32</f>
        <v>0.70237799999999995</v>
      </c>
      <c r="F217" s="97">
        <f>'1.Danh muc CPHC'!HI32</f>
        <v>7.1821959999999994</v>
      </c>
      <c r="G217" s="97">
        <f>'1.Danh muc CPHC'!HJ32</f>
        <v>3.7473800000000002</v>
      </c>
      <c r="H217" s="97">
        <f>'1.Danh muc CPHC'!HK32</f>
        <v>2.4980000000000002</v>
      </c>
      <c r="I217" s="97">
        <f>'1.Danh muc CPHC'!HL32</f>
        <v>0</v>
      </c>
      <c r="J217" s="97">
        <f>'1.Danh muc CPHC'!HM32</f>
        <v>6.2453800000000008</v>
      </c>
      <c r="K217" s="97">
        <f>'1.Danh muc CPHC'!HN32</f>
        <v>29.399244999999997</v>
      </c>
      <c r="L217" s="97">
        <v>7.5771230000000003</v>
      </c>
      <c r="M217" s="97">
        <v>0</v>
      </c>
      <c r="N217" s="97">
        <v>0</v>
      </c>
      <c r="O217" s="214">
        <f>SUM(L217:N217)</f>
        <v>7.5771230000000003</v>
      </c>
      <c r="P217" s="97">
        <v>7.0693279999999996</v>
      </c>
      <c r="Q217" s="97">
        <v>4.2628320000000004</v>
      </c>
      <c r="R217" s="97">
        <v>2.9829940000000001</v>
      </c>
      <c r="S217" s="214">
        <f>SUM(P217:R217)</f>
        <v>14.315154</v>
      </c>
      <c r="T217" s="97">
        <v>0</v>
      </c>
      <c r="U217" s="214">
        <v>3</v>
      </c>
      <c r="V217" s="214">
        <v>3</v>
      </c>
      <c r="W217" s="214">
        <f>SUM(T217:V217)</f>
        <v>6</v>
      </c>
      <c r="X217" s="214">
        <v>3</v>
      </c>
      <c r="Y217" s="214">
        <v>3</v>
      </c>
      <c r="Z217" s="214">
        <v>3</v>
      </c>
      <c r="AA217" s="214">
        <f>SUM(X217:Z217)</f>
        <v>9</v>
      </c>
      <c r="AB217" s="214">
        <f t="shared" si="175"/>
        <v>36.892277</v>
      </c>
    </row>
    <row r="218" spans="1:28" s="50" customFormat="1" ht="19.5" hidden="1" customHeight="1" x14ac:dyDescent="0.2">
      <c r="A218" s="59"/>
      <c r="B218" s="63">
        <v>0.15</v>
      </c>
      <c r="C218" s="76" t="s">
        <v>113</v>
      </c>
      <c r="D218" s="63" t="s">
        <v>129</v>
      </c>
      <c r="E218" s="96">
        <f>E$217*$B218</f>
        <v>0.10535669999999998</v>
      </c>
      <c r="F218" s="96">
        <f t="shared" ref="F218:U226" si="191">F$217*$B218</f>
        <v>1.0773293999999998</v>
      </c>
      <c r="G218" s="96">
        <f t="shared" si="191"/>
        <v>0.56210700000000002</v>
      </c>
      <c r="H218" s="96">
        <f t="shared" si="191"/>
        <v>0.37470000000000003</v>
      </c>
      <c r="I218" s="96">
        <f t="shared" si="191"/>
        <v>0</v>
      </c>
      <c r="J218" s="96">
        <f t="shared" si="177"/>
        <v>0.93680700000000006</v>
      </c>
      <c r="K218" s="96">
        <f t="shared" si="191"/>
        <v>4.4098867499999992</v>
      </c>
      <c r="L218" s="217">
        <f>L$217*$B218</f>
        <v>1.13656845</v>
      </c>
      <c r="M218" s="217">
        <f t="shared" si="191"/>
        <v>0</v>
      </c>
      <c r="N218" s="217">
        <f t="shared" si="191"/>
        <v>0</v>
      </c>
      <c r="O218" s="217">
        <f t="shared" ref="O218:O226" si="192">SUM(L218:N218)</f>
        <v>1.13656845</v>
      </c>
      <c r="P218" s="215">
        <f t="shared" si="191"/>
        <v>1.0603992</v>
      </c>
      <c r="Q218" s="215">
        <f t="shared" si="191"/>
        <v>0.63942480000000002</v>
      </c>
      <c r="R218" s="215">
        <f t="shared" si="191"/>
        <v>0.44744909999999999</v>
      </c>
      <c r="S218" s="215">
        <f t="shared" ref="S218:S226" si="193">SUM(P218:R218)</f>
        <v>2.1472731</v>
      </c>
      <c r="T218" s="215">
        <f t="shared" si="191"/>
        <v>0</v>
      </c>
      <c r="U218" s="215">
        <f t="shared" si="191"/>
        <v>0.44999999999999996</v>
      </c>
      <c r="V218" s="215">
        <f t="shared" ref="T218:V226" si="194">V$217*$B218</f>
        <v>0.44999999999999996</v>
      </c>
      <c r="W218" s="215">
        <f t="shared" ref="W218:W226" si="195">SUM(T218:V218)</f>
        <v>0.89999999999999991</v>
      </c>
      <c r="X218" s="215">
        <f t="shared" ref="X218:Z226" si="196">X$217*$B218</f>
        <v>0.44999999999999996</v>
      </c>
      <c r="Y218" s="215">
        <f t="shared" si="196"/>
        <v>0.44999999999999996</v>
      </c>
      <c r="Z218" s="215">
        <f t="shared" si="196"/>
        <v>0.44999999999999996</v>
      </c>
      <c r="AA218" s="215">
        <f t="shared" ref="AA218:AA226" si="197">SUM(X218:Z218)</f>
        <v>1.3499999999999999</v>
      </c>
      <c r="AB218" s="248">
        <f t="shared" si="175"/>
        <v>5.53384155</v>
      </c>
    </row>
    <row r="219" spans="1:28" s="50" customFormat="1" ht="19.5" hidden="1" customHeight="1" x14ac:dyDescent="0.2">
      <c r="A219" s="59"/>
      <c r="B219" s="63">
        <v>0.15</v>
      </c>
      <c r="C219" s="76" t="s">
        <v>114</v>
      </c>
      <c r="D219" s="63" t="s">
        <v>129</v>
      </c>
      <c r="E219" s="96">
        <f t="shared" ref="E219:E226" si="198">E$217*$B219</f>
        <v>0.10535669999999998</v>
      </c>
      <c r="F219" s="96">
        <f t="shared" si="191"/>
        <v>1.0773293999999998</v>
      </c>
      <c r="G219" s="96">
        <f t="shared" si="191"/>
        <v>0.56210700000000002</v>
      </c>
      <c r="H219" s="96">
        <f t="shared" si="191"/>
        <v>0.37470000000000003</v>
      </c>
      <c r="I219" s="96">
        <f t="shared" si="191"/>
        <v>0</v>
      </c>
      <c r="J219" s="96">
        <f t="shared" si="177"/>
        <v>0.93680700000000006</v>
      </c>
      <c r="K219" s="96">
        <f t="shared" si="191"/>
        <v>4.4098867499999992</v>
      </c>
      <c r="L219" s="217">
        <f t="shared" si="191"/>
        <v>1.13656845</v>
      </c>
      <c r="M219" s="217">
        <f t="shared" si="191"/>
        <v>0</v>
      </c>
      <c r="N219" s="217">
        <f t="shared" si="191"/>
        <v>0</v>
      </c>
      <c r="O219" s="217">
        <f t="shared" si="192"/>
        <v>1.13656845</v>
      </c>
      <c r="P219" s="215">
        <f t="shared" si="191"/>
        <v>1.0603992</v>
      </c>
      <c r="Q219" s="215">
        <f t="shared" si="191"/>
        <v>0.63942480000000002</v>
      </c>
      <c r="R219" s="215">
        <f t="shared" si="191"/>
        <v>0.44744909999999999</v>
      </c>
      <c r="S219" s="215">
        <f t="shared" si="193"/>
        <v>2.1472731</v>
      </c>
      <c r="T219" s="215">
        <f t="shared" si="194"/>
        <v>0</v>
      </c>
      <c r="U219" s="215">
        <f t="shared" si="194"/>
        <v>0.44999999999999996</v>
      </c>
      <c r="V219" s="215">
        <f t="shared" si="194"/>
        <v>0.44999999999999996</v>
      </c>
      <c r="W219" s="215">
        <f t="shared" si="195"/>
        <v>0.89999999999999991</v>
      </c>
      <c r="X219" s="215">
        <f t="shared" si="196"/>
        <v>0.44999999999999996</v>
      </c>
      <c r="Y219" s="215">
        <f t="shared" si="196"/>
        <v>0.44999999999999996</v>
      </c>
      <c r="Z219" s="215">
        <f t="shared" si="196"/>
        <v>0.44999999999999996</v>
      </c>
      <c r="AA219" s="215">
        <f t="shared" si="197"/>
        <v>1.3499999999999999</v>
      </c>
      <c r="AB219" s="248">
        <f t="shared" si="175"/>
        <v>5.53384155</v>
      </c>
    </row>
    <row r="220" spans="1:28" s="50" customFormat="1" ht="19.5" hidden="1" customHeight="1" x14ac:dyDescent="0.2">
      <c r="A220" s="59"/>
      <c r="B220" s="63">
        <v>0.1</v>
      </c>
      <c r="C220" s="76" t="s">
        <v>117</v>
      </c>
      <c r="D220" s="63" t="s">
        <v>129</v>
      </c>
      <c r="E220" s="96">
        <f t="shared" si="198"/>
        <v>7.0237800000000003E-2</v>
      </c>
      <c r="F220" s="96">
        <f t="shared" si="191"/>
        <v>0.71821959999999996</v>
      </c>
      <c r="G220" s="96">
        <f t="shared" si="191"/>
        <v>0.37473800000000002</v>
      </c>
      <c r="H220" s="96">
        <f t="shared" si="191"/>
        <v>0.24980000000000002</v>
      </c>
      <c r="I220" s="96">
        <f t="shared" si="191"/>
        <v>0</v>
      </c>
      <c r="J220" s="96">
        <f t="shared" si="177"/>
        <v>0.62453800000000004</v>
      </c>
      <c r="K220" s="96">
        <f t="shared" si="191"/>
        <v>2.9399245000000001</v>
      </c>
      <c r="L220" s="217">
        <f t="shared" si="191"/>
        <v>0.75771230000000012</v>
      </c>
      <c r="M220" s="217">
        <f t="shared" si="191"/>
        <v>0</v>
      </c>
      <c r="N220" s="217">
        <f t="shared" si="191"/>
        <v>0</v>
      </c>
      <c r="O220" s="217">
        <f t="shared" si="192"/>
        <v>0.75771230000000012</v>
      </c>
      <c r="P220" s="215">
        <f t="shared" si="191"/>
        <v>0.70693280000000003</v>
      </c>
      <c r="Q220" s="215">
        <f t="shared" si="191"/>
        <v>0.42628320000000008</v>
      </c>
      <c r="R220" s="215">
        <f t="shared" si="191"/>
        <v>0.29829940000000005</v>
      </c>
      <c r="S220" s="215">
        <f t="shared" si="193"/>
        <v>1.4315154000000001</v>
      </c>
      <c r="T220" s="215">
        <f t="shared" si="194"/>
        <v>0</v>
      </c>
      <c r="U220" s="215">
        <f t="shared" si="194"/>
        <v>0.30000000000000004</v>
      </c>
      <c r="V220" s="215">
        <f t="shared" si="194"/>
        <v>0.30000000000000004</v>
      </c>
      <c r="W220" s="215">
        <f t="shared" si="195"/>
        <v>0.60000000000000009</v>
      </c>
      <c r="X220" s="215">
        <f t="shared" si="196"/>
        <v>0.30000000000000004</v>
      </c>
      <c r="Y220" s="215">
        <f t="shared" si="196"/>
        <v>0.30000000000000004</v>
      </c>
      <c r="Z220" s="215">
        <f t="shared" si="196"/>
        <v>0.30000000000000004</v>
      </c>
      <c r="AA220" s="215">
        <f t="shared" si="197"/>
        <v>0.90000000000000013</v>
      </c>
      <c r="AB220" s="248">
        <f t="shared" si="175"/>
        <v>3.6892277000000004</v>
      </c>
    </row>
    <row r="221" spans="1:28" s="50" customFormat="1" ht="19.5" hidden="1" customHeight="1" x14ac:dyDescent="0.2">
      <c r="A221" s="59"/>
      <c r="B221" s="63">
        <v>0.1</v>
      </c>
      <c r="C221" s="76" t="s">
        <v>118</v>
      </c>
      <c r="D221" s="63" t="s">
        <v>129</v>
      </c>
      <c r="E221" s="96">
        <f t="shared" si="198"/>
        <v>7.0237800000000003E-2</v>
      </c>
      <c r="F221" s="96">
        <f t="shared" si="191"/>
        <v>0.71821959999999996</v>
      </c>
      <c r="G221" s="96">
        <f t="shared" si="191"/>
        <v>0.37473800000000002</v>
      </c>
      <c r="H221" s="96">
        <f t="shared" si="191"/>
        <v>0.24980000000000002</v>
      </c>
      <c r="I221" s="96">
        <f t="shared" si="191"/>
        <v>0</v>
      </c>
      <c r="J221" s="96">
        <f t="shared" si="177"/>
        <v>0.62453800000000004</v>
      </c>
      <c r="K221" s="96">
        <f t="shared" si="191"/>
        <v>2.9399245000000001</v>
      </c>
      <c r="L221" s="217">
        <f t="shared" si="191"/>
        <v>0.75771230000000012</v>
      </c>
      <c r="M221" s="217">
        <f t="shared" si="191"/>
        <v>0</v>
      </c>
      <c r="N221" s="217">
        <f t="shared" si="191"/>
        <v>0</v>
      </c>
      <c r="O221" s="217">
        <f t="shared" si="192"/>
        <v>0.75771230000000012</v>
      </c>
      <c r="P221" s="215">
        <f t="shared" si="191"/>
        <v>0.70693280000000003</v>
      </c>
      <c r="Q221" s="215">
        <f t="shared" si="191"/>
        <v>0.42628320000000008</v>
      </c>
      <c r="R221" s="215">
        <f t="shared" si="191"/>
        <v>0.29829940000000005</v>
      </c>
      <c r="S221" s="215">
        <f t="shared" si="193"/>
        <v>1.4315154000000001</v>
      </c>
      <c r="T221" s="215">
        <f t="shared" si="194"/>
        <v>0</v>
      </c>
      <c r="U221" s="215">
        <f t="shared" si="194"/>
        <v>0.30000000000000004</v>
      </c>
      <c r="V221" s="215">
        <f t="shared" si="194"/>
        <v>0.30000000000000004</v>
      </c>
      <c r="W221" s="215">
        <f t="shared" si="195"/>
        <v>0.60000000000000009</v>
      </c>
      <c r="X221" s="215">
        <f t="shared" si="196"/>
        <v>0.30000000000000004</v>
      </c>
      <c r="Y221" s="215">
        <f t="shared" si="196"/>
        <v>0.30000000000000004</v>
      </c>
      <c r="Z221" s="215">
        <f t="shared" si="196"/>
        <v>0.30000000000000004</v>
      </c>
      <c r="AA221" s="215">
        <f t="shared" si="197"/>
        <v>0.90000000000000013</v>
      </c>
      <c r="AB221" s="248">
        <f t="shared" si="175"/>
        <v>3.6892277000000004</v>
      </c>
    </row>
    <row r="222" spans="1:28" s="50" customFormat="1" ht="19.5" hidden="1" customHeight="1" x14ac:dyDescent="0.2">
      <c r="A222" s="59"/>
      <c r="B222" s="63"/>
      <c r="C222" s="76" t="s">
        <v>121</v>
      </c>
      <c r="D222" s="63" t="s">
        <v>129</v>
      </c>
      <c r="E222" s="96">
        <f t="shared" si="198"/>
        <v>0</v>
      </c>
      <c r="F222" s="96">
        <f t="shared" si="191"/>
        <v>0</v>
      </c>
      <c r="G222" s="96">
        <f t="shared" si="191"/>
        <v>0</v>
      </c>
      <c r="H222" s="96">
        <f t="shared" si="191"/>
        <v>0</v>
      </c>
      <c r="I222" s="96">
        <f t="shared" si="191"/>
        <v>0</v>
      </c>
      <c r="J222" s="96">
        <f t="shared" si="177"/>
        <v>0</v>
      </c>
      <c r="K222" s="96">
        <f t="shared" si="191"/>
        <v>0</v>
      </c>
      <c r="L222" s="217">
        <f t="shared" si="191"/>
        <v>0</v>
      </c>
      <c r="M222" s="217">
        <f t="shared" si="191"/>
        <v>0</v>
      </c>
      <c r="N222" s="217">
        <f t="shared" si="191"/>
        <v>0</v>
      </c>
      <c r="O222" s="217">
        <f t="shared" si="192"/>
        <v>0</v>
      </c>
      <c r="P222" s="215">
        <f t="shared" si="191"/>
        <v>0</v>
      </c>
      <c r="Q222" s="215">
        <f t="shared" si="191"/>
        <v>0</v>
      </c>
      <c r="R222" s="215">
        <f t="shared" si="191"/>
        <v>0</v>
      </c>
      <c r="S222" s="215">
        <f t="shared" si="193"/>
        <v>0</v>
      </c>
      <c r="T222" s="215">
        <f t="shared" si="194"/>
        <v>0</v>
      </c>
      <c r="U222" s="215">
        <f t="shared" si="194"/>
        <v>0</v>
      </c>
      <c r="V222" s="215">
        <f t="shared" si="194"/>
        <v>0</v>
      </c>
      <c r="W222" s="215">
        <f t="shared" si="195"/>
        <v>0</v>
      </c>
      <c r="X222" s="215">
        <f t="shared" si="196"/>
        <v>0</v>
      </c>
      <c r="Y222" s="215">
        <f t="shared" si="196"/>
        <v>0</v>
      </c>
      <c r="Z222" s="215">
        <f t="shared" si="196"/>
        <v>0</v>
      </c>
      <c r="AA222" s="215">
        <f t="shared" si="197"/>
        <v>0</v>
      </c>
      <c r="AB222" s="248">
        <f t="shared" si="175"/>
        <v>0</v>
      </c>
    </row>
    <row r="223" spans="1:28" s="50" customFormat="1" ht="19.5" hidden="1" customHeight="1" x14ac:dyDescent="0.2">
      <c r="A223" s="59"/>
      <c r="B223" s="63"/>
      <c r="C223" s="76" t="s">
        <v>122</v>
      </c>
      <c r="D223" s="63" t="s">
        <v>129</v>
      </c>
      <c r="E223" s="96">
        <f t="shared" si="198"/>
        <v>0</v>
      </c>
      <c r="F223" s="96">
        <f t="shared" si="191"/>
        <v>0</v>
      </c>
      <c r="G223" s="96">
        <f t="shared" si="191"/>
        <v>0</v>
      </c>
      <c r="H223" s="96">
        <f t="shared" si="191"/>
        <v>0</v>
      </c>
      <c r="I223" s="96">
        <f t="shared" si="191"/>
        <v>0</v>
      </c>
      <c r="J223" s="96">
        <f t="shared" si="177"/>
        <v>0</v>
      </c>
      <c r="K223" s="96">
        <f t="shared" si="191"/>
        <v>0</v>
      </c>
      <c r="L223" s="217">
        <f t="shared" si="191"/>
        <v>0</v>
      </c>
      <c r="M223" s="217">
        <f t="shared" si="191"/>
        <v>0</v>
      </c>
      <c r="N223" s="217">
        <f t="shared" si="191"/>
        <v>0</v>
      </c>
      <c r="O223" s="217">
        <f t="shared" si="192"/>
        <v>0</v>
      </c>
      <c r="P223" s="215">
        <f t="shared" si="191"/>
        <v>0</v>
      </c>
      <c r="Q223" s="215">
        <f t="shared" si="191"/>
        <v>0</v>
      </c>
      <c r="R223" s="215">
        <f t="shared" si="191"/>
        <v>0</v>
      </c>
      <c r="S223" s="215">
        <f t="shared" si="193"/>
        <v>0</v>
      </c>
      <c r="T223" s="215">
        <f t="shared" si="194"/>
        <v>0</v>
      </c>
      <c r="U223" s="215">
        <f t="shared" si="194"/>
        <v>0</v>
      </c>
      <c r="V223" s="215">
        <f t="shared" si="194"/>
        <v>0</v>
      </c>
      <c r="W223" s="215">
        <f t="shared" si="195"/>
        <v>0</v>
      </c>
      <c r="X223" s="215">
        <f t="shared" si="196"/>
        <v>0</v>
      </c>
      <c r="Y223" s="215">
        <f t="shared" si="196"/>
        <v>0</v>
      </c>
      <c r="Z223" s="215">
        <f t="shared" si="196"/>
        <v>0</v>
      </c>
      <c r="AA223" s="215">
        <f t="shared" si="197"/>
        <v>0</v>
      </c>
      <c r="AB223" s="248">
        <f t="shared" si="175"/>
        <v>0</v>
      </c>
    </row>
    <row r="224" spans="1:28" s="50" customFormat="1" ht="19.5" hidden="1" customHeight="1" x14ac:dyDescent="0.2">
      <c r="A224" s="59"/>
      <c r="B224" s="63">
        <v>0.4</v>
      </c>
      <c r="C224" s="76" t="s">
        <v>125</v>
      </c>
      <c r="D224" s="63" t="s">
        <v>129</v>
      </c>
      <c r="E224" s="96">
        <f t="shared" si="198"/>
        <v>0.28095120000000001</v>
      </c>
      <c r="F224" s="96">
        <f t="shared" si="191"/>
        <v>2.8728783999999998</v>
      </c>
      <c r="G224" s="96">
        <f t="shared" si="191"/>
        <v>1.4989520000000001</v>
      </c>
      <c r="H224" s="96">
        <f t="shared" si="191"/>
        <v>0.99920000000000009</v>
      </c>
      <c r="I224" s="96">
        <f t="shared" si="191"/>
        <v>0</v>
      </c>
      <c r="J224" s="96">
        <f t="shared" si="177"/>
        <v>2.4981520000000002</v>
      </c>
      <c r="K224" s="96">
        <f t="shared" si="191"/>
        <v>11.759698</v>
      </c>
      <c r="L224" s="217">
        <f t="shared" si="191"/>
        <v>3.0308492000000005</v>
      </c>
      <c r="M224" s="217">
        <f t="shared" si="191"/>
        <v>0</v>
      </c>
      <c r="N224" s="217">
        <f t="shared" si="191"/>
        <v>0</v>
      </c>
      <c r="O224" s="217">
        <f t="shared" si="192"/>
        <v>3.0308492000000005</v>
      </c>
      <c r="P224" s="215">
        <f t="shared" si="191"/>
        <v>2.8277312000000001</v>
      </c>
      <c r="Q224" s="215">
        <f t="shared" si="191"/>
        <v>1.7051328000000003</v>
      </c>
      <c r="R224" s="215">
        <f t="shared" si="191"/>
        <v>1.1931976000000002</v>
      </c>
      <c r="S224" s="215">
        <f t="shared" si="193"/>
        <v>5.7260616000000004</v>
      </c>
      <c r="T224" s="215">
        <f t="shared" si="194"/>
        <v>0</v>
      </c>
      <c r="U224" s="215">
        <f t="shared" si="194"/>
        <v>1.2000000000000002</v>
      </c>
      <c r="V224" s="215">
        <f t="shared" si="194"/>
        <v>1.2000000000000002</v>
      </c>
      <c r="W224" s="215">
        <f t="shared" si="195"/>
        <v>2.4000000000000004</v>
      </c>
      <c r="X224" s="215">
        <f t="shared" si="196"/>
        <v>1.2000000000000002</v>
      </c>
      <c r="Y224" s="215">
        <f t="shared" si="196"/>
        <v>1.2000000000000002</v>
      </c>
      <c r="Z224" s="215">
        <f t="shared" si="196"/>
        <v>1.2000000000000002</v>
      </c>
      <c r="AA224" s="215">
        <f t="shared" si="197"/>
        <v>3.6000000000000005</v>
      </c>
      <c r="AB224" s="248">
        <f t="shared" si="175"/>
        <v>14.756910800000002</v>
      </c>
    </row>
    <row r="225" spans="1:28" s="50" customFormat="1" ht="19.5" hidden="1" customHeight="1" x14ac:dyDescent="0.2">
      <c r="A225" s="59"/>
      <c r="B225" s="63">
        <v>0.1</v>
      </c>
      <c r="C225" s="76" t="s">
        <v>126</v>
      </c>
      <c r="D225" s="63" t="s">
        <v>129</v>
      </c>
      <c r="E225" s="96">
        <f t="shared" si="198"/>
        <v>7.0237800000000003E-2</v>
      </c>
      <c r="F225" s="96">
        <f t="shared" si="191"/>
        <v>0.71821959999999996</v>
      </c>
      <c r="G225" s="96">
        <f t="shared" si="191"/>
        <v>0.37473800000000002</v>
      </c>
      <c r="H225" s="96">
        <f t="shared" si="191"/>
        <v>0.24980000000000002</v>
      </c>
      <c r="I225" s="96">
        <f t="shared" si="191"/>
        <v>0</v>
      </c>
      <c r="J225" s="96">
        <f t="shared" si="177"/>
        <v>0.62453800000000004</v>
      </c>
      <c r="K225" s="96">
        <f t="shared" si="191"/>
        <v>2.9399245000000001</v>
      </c>
      <c r="L225" s="217">
        <f t="shared" si="191"/>
        <v>0.75771230000000012</v>
      </c>
      <c r="M225" s="217">
        <f t="shared" si="191"/>
        <v>0</v>
      </c>
      <c r="N225" s="217">
        <f t="shared" si="191"/>
        <v>0</v>
      </c>
      <c r="O225" s="217">
        <f t="shared" si="192"/>
        <v>0.75771230000000012</v>
      </c>
      <c r="P225" s="215">
        <f t="shared" si="191"/>
        <v>0.70693280000000003</v>
      </c>
      <c r="Q225" s="215">
        <f t="shared" si="191"/>
        <v>0.42628320000000008</v>
      </c>
      <c r="R225" s="215">
        <f t="shared" si="191"/>
        <v>0.29829940000000005</v>
      </c>
      <c r="S225" s="215">
        <f t="shared" si="193"/>
        <v>1.4315154000000001</v>
      </c>
      <c r="T225" s="215">
        <f t="shared" si="194"/>
        <v>0</v>
      </c>
      <c r="U225" s="215">
        <f t="shared" si="194"/>
        <v>0.30000000000000004</v>
      </c>
      <c r="V225" s="215">
        <f t="shared" si="194"/>
        <v>0.30000000000000004</v>
      </c>
      <c r="W225" s="215">
        <f t="shared" si="195"/>
        <v>0.60000000000000009</v>
      </c>
      <c r="X225" s="215">
        <f t="shared" si="196"/>
        <v>0.30000000000000004</v>
      </c>
      <c r="Y225" s="215">
        <f t="shared" si="196"/>
        <v>0.30000000000000004</v>
      </c>
      <c r="Z225" s="215">
        <f t="shared" si="196"/>
        <v>0.30000000000000004</v>
      </c>
      <c r="AA225" s="215">
        <f t="shared" si="197"/>
        <v>0.90000000000000013</v>
      </c>
      <c r="AB225" s="248">
        <f t="shared" si="175"/>
        <v>3.6892277000000004</v>
      </c>
    </row>
    <row r="226" spans="1:28" s="50" customFormat="1" ht="19.5" hidden="1" customHeight="1" x14ac:dyDescent="0.2">
      <c r="A226" s="59"/>
      <c r="B226" s="63"/>
      <c r="C226" s="76" t="s">
        <v>127</v>
      </c>
      <c r="D226" s="63" t="s">
        <v>129</v>
      </c>
      <c r="E226" s="96">
        <f t="shared" si="198"/>
        <v>0</v>
      </c>
      <c r="F226" s="96">
        <f t="shared" si="191"/>
        <v>0</v>
      </c>
      <c r="G226" s="96">
        <f t="shared" si="191"/>
        <v>0</v>
      </c>
      <c r="H226" s="96">
        <f t="shared" si="191"/>
        <v>0</v>
      </c>
      <c r="I226" s="96">
        <f t="shared" si="191"/>
        <v>0</v>
      </c>
      <c r="J226" s="96">
        <f t="shared" si="177"/>
        <v>0</v>
      </c>
      <c r="K226" s="96">
        <f t="shared" si="191"/>
        <v>0</v>
      </c>
      <c r="L226" s="217">
        <f t="shared" si="191"/>
        <v>0</v>
      </c>
      <c r="M226" s="217">
        <f t="shared" si="191"/>
        <v>0</v>
      </c>
      <c r="N226" s="217">
        <f t="shared" si="191"/>
        <v>0</v>
      </c>
      <c r="O226" s="217">
        <f t="shared" si="192"/>
        <v>0</v>
      </c>
      <c r="P226" s="215">
        <f t="shared" si="191"/>
        <v>0</v>
      </c>
      <c r="Q226" s="215">
        <f t="shared" si="191"/>
        <v>0</v>
      </c>
      <c r="R226" s="215">
        <f t="shared" si="191"/>
        <v>0</v>
      </c>
      <c r="S226" s="215">
        <f t="shared" si="193"/>
        <v>0</v>
      </c>
      <c r="T226" s="215">
        <f t="shared" si="194"/>
        <v>0</v>
      </c>
      <c r="U226" s="215">
        <f t="shared" si="194"/>
        <v>0</v>
      </c>
      <c r="V226" s="215">
        <f t="shared" si="194"/>
        <v>0</v>
      </c>
      <c r="W226" s="215">
        <f t="shared" si="195"/>
        <v>0</v>
      </c>
      <c r="X226" s="215">
        <f t="shared" si="196"/>
        <v>0</v>
      </c>
      <c r="Y226" s="215">
        <f t="shared" si="196"/>
        <v>0</v>
      </c>
      <c r="Z226" s="215">
        <f t="shared" si="196"/>
        <v>0</v>
      </c>
      <c r="AA226" s="215">
        <f t="shared" si="197"/>
        <v>0</v>
      </c>
      <c r="AB226" s="248">
        <f t="shared" si="175"/>
        <v>0</v>
      </c>
    </row>
    <row r="227" spans="1:28" s="62" customFormat="1" ht="19.5" customHeight="1" x14ac:dyDescent="0.2">
      <c r="A227" s="434">
        <v>23</v>
      </c>
      <c r="B227" s="425" t="s">
        <v>81</v>
      </c>
      <c r="C227" s="426" t="s">
        <v>82</v>
      </c>
      <c r="D227" s="102">
        <f>SUM(D228:D236)</f>
        <v>0.99999999999999978</v>
      </c>
      <c r="E227" s="447">
        <f>'1.Danh muc CPHC'!HH33</f>
        <v>4.453881</v>
      </c>
      <c r="F227" s="97">
        <f>'1.Danh muc CPHC'!HI33</f>
        <v>13.0487</v>
      </c>
      <c r="G227" s="97">
        <f>'1.Danh muc CPHC'!HJ33</f>
        <v>4.8358330000000009</v>
      </c>
      <c r="H227" s="97">
        <f>'1.Danh muc CPHC'!HK33</f>
        <v>4.4649479999999997</v>
      </c>
      <c r="I227" s="97">
        <f>'1.Danh muc CPHC'!HL33</f>
        <v>3.8690580000000003</v>
      </c>
      <c r="J227" s="97">
        <f>'1.Danh muc CPHC'!HM33</f>
        <v>13.169839000000001</v>
      </c>
      <c r="K227" s="97">
        <f>'1.Danh muc CPHC'!HN33</f>
        <v>44.535207999999997</v>
      </c>
      <c r="L227" s="97">
        <v>4.6592339999999997</v>
      </c>
      <c r="M227" s="97">
        <v>4.2071550000000002</v>
      </c>
      <c r="N227" s="97">
        <v>4.1693600000000002</v>
      </c>
      <c r="O227" s="214">
        <f>SUM(L227:N227)</f>
        <v>13.035748999999999</v>
      </c>
      <c r="P227" s="97">
        <v>4.1132910000000003</v>
      </c>
      <c r="Q227" s="97">
        <v>4.8611069999999996</v>
      </c>
      <c r="R227" s="97">
        <v>2.8087620000000002</v>
      </c>
      <c r="S227" s="214">
        <f>SUM(P227:R227)</f>
        <v>11.783160000000001</v>
      </c>
      <c r="T227" s="97">
        <v>2.8031730000000001</v>
      </c>
      <c r="U227" s="97">
        <v>4.1132910000000003</v>
      </c>
      <c r="V227" s="97">
        <v>4.1132910000000003</v>
      </c>
      <c r="W227" s="214">
        <f>SUM(T227:V227)</f>
        <v>11.029755000000002</v>
      </c>
      <c r="X227" s="97">
        <v>4.1132910000000003</v>
      </c>
      <c r="Y227" s="97">
        <v>4.1132910000000003</v>
      </c>
      <c r="Z227" s="97">
        <v>4.1132910000000003</v>
      </c>
      <c r="AA227" s="214">
        <f>SUM(X227:Z227)</f>
        <v>12.339873000000001</v>
      </c>
      <c r="AB227" s="214">
        <f t="shared" si="175"/>
        <v>48.188536999999997</v>
      </c>
    </row>
    <row r="228" spans="1:28" s="50" customFormat="1" ht="19.5" hidden="1" customHeight="1" x14ac:dyDescent="0.2">
      <c r="A228" s="59"/>
      <c r="B228" s="51"/>
      <c r="C228" s="76" t="s">
        <v>113</v>
      </c>
      <c r="D228" s="63">
        <v>0.24</v>
      </c>
      <c r="E228" s="96">
        <f>E$227*$D228</f>
        <v>1.0689314400000001</v>
      </c>
      <c r="F228" s="96">
        <f>F$227*$D228</f>
        <v>3.131688</v>
      </c>
      <c r="G228" s="96">
        <f t="shared" ref="F228:U236" si="199">G$227*$D228</f>
        <v>1.1605999200000001</v>
      </c>
      <c r="H228" s="96">
        <f t="shared" si="199"/>
        <v>1.0715875199999998</v>
      </c>
      <c r="I228" s="96">
        <f t="shared" si="199"/>
        <v>0.92857392000000005</v>
      </c>
      <c r="J228" s="96">
        <f t="shared" si="177"/>
        <v>3.1607613599999995</v>
      </c>
      <c r="K228" s="96">
        <f t="shared" si="199"/>
        <v>10.688449919999998</v>
      </c>
      <c r="L228" s="217">
        <f t="shared" si="199"/>
        <v>1.1182161599999998</v>
      </c>
      <c r="M228" s="217">
        <f>M$227*$D228</f>
        <v>1.0097172000000001</v>
      </c>
      <c r="N228" s="217">
        <f t="shared" si="199"/>
        <v>1.0006463999999999</v>
      </c>
      <c r="O228" s="217">
        <f t="shared" ref="O228:O236" si="200">SUM(L228:N228)</f>
        <v>3.12857976</v>
      </c>
      <c r="P228" s="215">
        <f t="shared" si="199"/>
        <v>0.98718983999999999</v>
      </c>
      <c r="Q228" s="215">
        <f t="shared" si="199"/>
        <v>1.1666656799999999</v>
      </c>
      <c r="R228" s="215">
        <f t="shared" si="199"/>
        <v>0.67410288000000007</v>
      </c>
      <c r="S228" s="215">
        <f t="shared" ref="S228:S236" si="201">SUM(P228:R228)</f>
        <v>2.8279584</v>
      </c>
      <c r="T228" s="215">
        <f t="shared" si="199"/>
        <v>0.67276152</v>
      </c>
      <c r="U228" s="215">
        <f t="shared" si="199"/>
        <v>0.98718983999999999</v>
      </c>
      <c r="V228" s="215">
        <f t="shared" ref="T228:V236" si="202">V$227*$D228</f>
        <v>0.98718983999999999</v>
      </c>
      <c r="W228" s="215">
        <f t="shared" ref="W228:W236" si="203">SUM(T228:V228)</f>
        <v>2.6471412000000001</v>
      </c>
      <c r="X228" s="215">
        <f t="shared" ref="X228:Z236" si="204">X$227*$D228</f>
        <v>0.98718983999999999</v>
      </c>
      <c r="Y228" s="215">
        <f t="shared" si="204"/>
        <v>0.98718983999999999</v>
      </c>
      <c r="Z228" s="215">
        <f t="shared" si="204"/>
        <v>0.98718983999999999</v>
      </c>
      <c r="AA228" s="215">
        <f t="shared" ref="AA228:AA236" si="205">SUM(X228:Z228)</f>
        <v>2.9615695199999998</v>
      </c>
      <c r="AB228" s="248">
        <f t="shared" si="175"/>
        <v>11.565248879999999</v>
      </c>
    </row>
    <row r="229" spans="1:28" s="50" customFormat="1" ht="19.5" hidden="1" customHeight="1" x14ac:dyDescent="0.2">
      <c r="A229" s="59"/>
      <c r="B229" s="51"/>
      <c r="C229" s="76" t="s">
        <v>114</v>
      </c>
      <c r="D229" s="63">
        <v>0.24</v>
      </c>
      <c r="E229" s="96">
        <f t="shared" ref="E229:E236" si="206">E$227*$D229</f>
        <v>1.0689314400000001</v>
      </c>
      <c r="F229" s="96">
        <f t="shared" si="199"/>
        <v>3.131688</v>
      </c>
      <c r="G229" s="96">
        <f t="shared" si="199"/>
        <v>1.1605999200000001</v>
      </c>
      <c r="H229" s="96">
        <f t="shared" si="199"/>
        <v>1.0715875199999998</v>
      </c>
      <c r="I229" s="96">
        <f t="shared" si="199"/>
        <v>0.92857392000000005</v>
      </c>
      <c r="J229" s="96">
        <f t="shared" si="177"/>
        <v>3.1607613599999995</v>
      </c>
      <c r="K229" s="96">
        <f t="shared" si="199"/>
        <v>10.688449919999998</v>
      </c>
      <c r="L229" s="217">
        <f t="shared" si="199"/>
        <v>1.1182161599999998</v>
      </c>
      <c r="M229" s="217">
        <f t="shared" si="199"/>
        <v>1.0097172000000001</v>
      </c>
      <c r="N229" s="217">
        <f t="shared" si="199"/>
        <v>1.0006463999999999</v>
      </c>
      <c r="O229" s="217">
        <f t="shared" si="200"/>
        <v>3.12857976</v>
      </c>
      <c r="P229" s="215">
        <f t="shared" si="199"/>
        <v>0.98718983999999999</v>
      </c>
      <c r="Q229" s="215">
        <f t="shared" si="199"/>
        <v>1.1666656799999999</v>
      </c>
      <c r="R229" s="215">
        <f t="shared" si="199"/>
        <v>0.67410288000000007</v>
      </c>
      <c r="S229" s="215">
        <f t="shared" si="201"/>
        <v>2.8279584</v>
      </c>
      <c r="T229" s="215">
        <f t="shared" si="202"/>
        <v>0.67276152</v>
      </c>
      <c r="U229" s="215">
        <f t="shared" si="202"/>
        <v>0.98718983999999999</v>
      </c>
      <c r="V229" s="215">
        <f t="shared" si="202"/>
        <v>0.98718983999999999</v>
      </c>
      <c r="W229" s="215">
        <f t="shared" si="203"/>
        <v>2.6471412000000001</v>
      </c>
      <c r="X229" s="215">
        <f t="shared" si="204"/>
        <v>0.98718983999999999</v>
      </c>
      <c r="Y229" s="215">
        <f t="shared" si="204"/>
        <v>0.98718983999999999</v>
      </c>
      <c r="Z229" s="215">
        <f t="shared" si="204"/>
        <v>0.98718983999999999</v>
      </c>
      <c r="AA229" s="215">
        <f t="shared" si="205"/>
        <v>2.9615695199999998</v>
      </c>
      <c r="AB229" s="248">
        <f t="shared" si="175"/>
        <v>11.565248879999999</v>
      </c>
    </row>
    <row r="230" spans="1:28" s="50" customFormat="1" ht="19.5" hidden="1" customHeight="1" x14ac:dyDescent="0.2">
      <c r="A230" s="59"/>
      <c r="B230" s="51"/>
      <c r="C230" s="76" t="s">
        <v>117</v>
      </c>
      <c r="D230" s="63">
        <v>0.18</v>
      </c>
      <c r="E230" s="96">
        <f t="shared" si="206"/>
        <v>0.80169857999999994</v>
      </c>
      <c r="F230" s="96">
        <f t="shared" si="199"/>
        <v>2.3487659999999999</v>
      </c>
      <c r="G230" s="96">
        <f t="shared" si="199"/>
        <v>0.87044994000000009</v>
      </c>
      <c r="H230" s="96">
        <f t="shared" si="199"/>
        <v>0.8036906399999999</v>
      </c>
      <c r="I230" s="96">
        <f t="shared" si="199"/>
        <v>0.69643043999999998</v>
      </c>
      <c r="J230" s="96">
        <f t="shared" si="177"/>
        <v>2.3705710199999999</v>
      </c>
      <c r="K230" s="96">
        <f t="shared" si="199"/>
        <v>8.0163374399999991</v>
      </c>
      <c r="L230" s="217">
        <f t="shared" si="199"/>
        <v>0.83866211999999996</v>
      </c>
      <c r="M230" s="217">
        <f t="shared" si="199"/>
        <v>0.75728790000000001</v>
      </c>
      <c r="N230" s="217">
        <f t="shared" si="199"/>
        <v>0.75048479999999995</v>
      </c>
      <c r="O230" s="217">
        <f t="shared" si="200"/>
        <v>2.3464348199999998</v>
      </c>
      <c r="P230" s="215">
        <f t="shared" si="199"/>
        <v>0.74039238000000007</v>
      </c>
      <c r="Q230" s="215">
        <f t="shared" si="199"/>
        <v>0.87499925999999995</v>
      </c>
      <c r="R230" s="215">
        <f t="shared" si="199"/>
        <v>0.50557715999999997</v>
      </c>
      <c r="S230" s="215">
        <f t="shared" si="201"/>
        <v>2.1209688</v>
      </c>
      <c r="T230" s="215">
        <f t="shared" si="202"/>
        <v>0.50457114000000003</v>
      </c>
      <c r="U230" s="215">
        <f t="shared" si="202"/>
        <v>0.74039238000000007</v>
      </c>
      <c r="V230" s="215">
        <f t="shared" si="202"/>
        <v>0.74039238000000007</v>
      </c>
      <c r="W230" s="215">
        <f t="shared" si="203"/>
        <v>1.9853559000000003</v>
      </c>
      <c r="X230" s="215">
        <f t="shared" si="204"/>
        <v>0.74039238000000007</v>
      </c>
      <c r="Y230" s="215">
        <f t="shared" si="204"/>
        <v>0.74039238000000007</v>
      </c>
      <c r="Z230" s="215">
        <f t="shared" si="204"/>
        <v>0.74039238000000007</v>
      </c>
      <c r="AA230" s="215">
        <f t="shared" si="205"/>
        <v>2.22117714</v>
      </c>
      <c r="AB230" s="248">
        <f t="shared" si="175"/>
        <v>8.673936659999999</v>
      </c>
    </row>
    <row r="231" spans="1:28" s="50" customFormat="1" ht="19.5" hidden="1" customHeight="1" x14ac:dyDescent="0.2">
      <c r="A231" s="59"/>
      <c r="B231" s="51"/>
      <c r="C231" s="76" t="s">
        <v>118</v>
      </c>
      <c r="D231" s="63">
        <v>0.18</v>
      </c>
      <c r="E231" s="96">
        <f t="shared" si="206"/>
        <v>0.80169857999999994</v>
      </c>
      <c r="F231" s="96">
        <f t="shared" si="199"/>
        <v>2.3487659999999999</v>
      </c>
      <c r="G231" s="96">
        <f t="shared" si="199"/>
        <v>0.87044994000000009</v>
      </c>
      <c r="H231" s="96">
        <f t="shared" si="199"/>
        <v>0.8036906399999999</v>
      </c>
      <c r="I231" s="96">
        <f t="shared" si="199"/>
        <v>0.69643043999999998</v>
      </c>
      <c r="J231" s="96">
        <f t="shared" si="177"/>
        <v>2.3705710199999999</v>
      </c>
      <c r="K231" s="96">
        <f t="shared" si="199"/>
        <v>8.0163374399999991</v>
      </c>
      <c r="L231" s="217">
        <f t="shared" si="199"/>
        <v>0.83866211999999996</v>
      </c>
      <c r="M231" s="217">
        <f t="shared" si="199"/>
        <v>0.75728790000000001</v>
      </c>
      <c r="N231" s="217">
        <f t="shared" si="199"/>
        <v>0.75048479999999995</v>
      </c>
      <c r="O231" s="217">
        <f t="shared" si="200"/>
        <v>2.3464348199999998</v>
      </c>
      <c r="P231" s="215">
        <f t="shared" si="199"/>
        <v>0.74039238000000007</v>
      </c>
      <c r="Q231" s="215">
        <f t="shared" si="199"/>
        <v>0.87499925999999995</v>
      </c>
      <c r="R231" s="215">
        <f t="shared" si="199"/>
        <v>0.50557715999999997</v>
      </c>
      <c r="S231" s="215">
        <f t="shared" si="201"/>
        <v>2.1209688</v>
      </c>
      <c r="T231" s="215">
        <f t="shared" si="202"/>
        <v>0.50457114000000003</v>
      </c>
      <c r="U231" s="215">
        <f t="shared" si="202"/>
        <v>0.74039238000000007</v>
      </c>
      <c r="V231" s="215">
        <f t="shared" si="202"/>
        <v>0.74039238000000007</v>
      </c>
      <c r="W231" s="215">
        <f t="shared" si="203"/>
        <v>1.9853559000000003</v>
      </c>
      <c r="X231" s="215">
        <f t="shared" si="204"/>
        <v>0.74039238000000007</v>
      </c>
      <c r="Y231" s="215">
        <f t="shared" si="204"/>
        <v>0.74039238000000007</v>
      </c>
      <c r="Z231" s="215">
        <f t="shared" si="204"/>
        <v>0.74039238000000007</v>
      </c>
      <c r="AA231" s="215">
        <f t="shared" si="205"/>
        <v>2.22117714</v>
      </c>
      <c r="AB231" s="248">
        <f t="shared" si="175"/>
        <v>8.673936659999999</v>
      </c>
    </row>
    <row r="232" spans="1:28" s="50" customFormat="1" ht="19.5" hidden="1" customHeight="1" x14ac:dyDescent="0.2">
      <c r="A232" s="59"/>
      <c r="B232" s="51"/>
      <c r="C232" s="76" t="s">
        <v>121</v>
      </c>
      <c r="D232" s="63">
        <v>0</v>
      </c>
      <c r="E232" s="96">
        <f t="shared" si="206"/>
        <v>0</v>
      </c>
      <c r="F232" s="96">
        <f t="shared" si="199"/>
        <v>0</v>
      </c>
      <c r="G232" s="96">
        <f t="shared" si="199"/>
        <v>0</v>
      </c>
      <c r="H232" s="96">
        <f t="shared" si="199"/>
        <v>0</v>
      </c>
      <c r="I232" s="96">
        <f t="shared" si="199"/>
        <v>0</v>
      </c>
      <c r="J232" s="96">
        <f t="shared" si="177"/>
        <v>0</v>
      </c>
      <c r="K232" s="96">
        <f t="shared" si="199"/>
        <v>0</v>
      </c>
      <c r="L232" s="217">
        <f t="shared" si="199"/>
        <v>0</v>
      </c>
      <c r="M232" s="217">
        <f t="shared" si="199"/>
        <v>0</v>
      </c>
      <c r="N232" s="217">
        <f t="shared" si="199"/>
        <v>0</v>
      </c>
      <c r="O232" s="217">
        <f t="shared" si="200"/>
        <v>0</v>
      </c>
      <c r="P232" s="215">
        <f t="shared" si="199"/>
        <v>0</v>
      </c>
      <c r="Q232" s="215">
        <f t="shared" si="199"/>
        <v>0</v>
      </c>
      <c r="R232" s="215">
        <f t="shared" si="199"/>
        <v>0</v>
      </c>
      <c r="S232" s="215">
        <f t="shared" si="201"/>
        <v>0</v>
      </c>
      <c r="T232" s="215">
        <f t="shared" si="202"/>
        <v>0</v>
      </c>
      <c r="U232" s="215">
        <f t="shared" si="202"/>
        <v>0</v>
      </c>
      <c r="V232" s="215">
        <f t="shared" si="202"/>
        <v>0</v>
      </c>
      <c r="W232" s="215">
        <f t="shared" si="203"/>
        <v>0</v>
      </c>
      <c r="X232" s="215">
        <f t="shared" si="204"/>
        <v>0</v>
      </c>
      <c r="Y232" s="215">
        <f t="shared" si="204"/>
        <v>0</v>
      </c>
      <c r="Z232" s="215">
        <f t="shared" si="204"/>
        <v>0</v>
      </c>
      <c r="AA232" s="215">
        <f t="shared" si="205"/>
        <v>0</v>
      </c>
      <c r="AB232" s="248">
        <f t="shared" si="175"/>
        <v>0</v>
      </c>
    </row>
    <row r="233" spans="1:28" s="50" customFormat="1" ht="19.5" hidden="1" customHeight="1" x14ac:dyDescent="0.2">
      <c r="A233" s="59"/>
      <c r="B233" s="51"/>
      <c r="C233" s="76" t="s">
        <v>122</v>
      </c>
      <c r="D233" s="63">
        <v>0</v>
      </c>
      <c r="E233" s="96">
        <f t="shared" si="206"/>
        <v>0</v>
      </c>
      <c r="F233" s="96">
        <f t="shared" si="199"/>
        <v>0</v>
      </c>
      <c r="G233" s="96">
        <f t="shared" si="199"/>
        <v>0</v>
      </c>
      <c r="H233" s="96">
        <f t="shared" si="199"/>
        <v>0</v>
      </c>
      <c r="I233" s="96">
        <f t="shared" si="199"/>
        <v>0</v>
      </c>
      <c r="J233" s="96">
        <f t="shared" si="177"/>
        <v>0</v>
      </c>
      <c r="K233" s="96">
        <f t="shared" si="199"/>
        <v>0</v>
      </c>
      <c r="L233" s="217">
        <f t="shared" si="199"/>
        <v>0</v>
      </c>
      <c r="M233" s="217">
        <f t="shared" si="199"/>
        <v>0</v>
      </c>
      <c r="N233" s="217">
        <f t="shared" si="199"/>
        <v>0</v>
      </c>
      <c r="O233" s="217">
        <f t="shared" si="200"/>
        <v>0</v>
      </c>
      <c r="P233" s="215">
        <f t="shared" si="199"/>
        <v>0</v>
      </c>
      <c r="Q233" s="215">
        <f t="shared" si="199"/>
        <v>0</v>
      </c>
      <c r="R233" s="215">
        <f t="shared" si="199"/>
        <v>0</v>
      </c>
      <c r="S233" s="215">
        <f t="shared" si="201"/>
        <v>0</v>
      </c>
      <c r="T233" s="215">
        <f t="shared" si="202"/>
        <v>0</v>
      </c>
      <c r="U233" s="215">
        <f t="shared" si="202"/>
        <v>0</v>
      </c>
      <c r="V233" s="215">
        <f t="shared" si="202"/>
        <v>0</v>
      </c>
      <c r="W233" s="215">
        <f t="shared" si="203"/>
        <v>0</v>
      </c>
      <c r="X233" s="215">
        <f t="shared" si="204"/>
        <v>0</v>
      </c>
      <c r="Y233" s="215">
        <f t="shared" si="204"/>
        <v>0</v>
      </c>
      <c r="Z233" s="215">
        <f t="shared" si="204"/>
        <v>0</v>
      </c>
      <c r="AA233" s="215">
        <f t="shared" si="205"/>
        <v>0</v>
      </c>
      <c r="AB233" s="248">
        <f t="shared" si="175"/>
        <v>0</v>
      </c>
    </row>
    <row r="234" spans="1:28" s="50" customFormat="1" ht="19.5" hidden="1" customHeight="1" x14ac:dyDescent="0.2">
      <c r="A234" s="59"/>
      <c r="B234" s="51"/>
      <c r="C234" s="76" t="s">
        <v>125</v>
      </c>
      <c r="D234" s="63">
        <v>0.1</v>
      </c>
      <c r="E234" s="96">
        <f t="shared" si="206"/>
        <v>0.44538810000000001</v>
      </c>
      <c r="F234" s="96">
        <f t="shared" si="199"/>
        <v>1.3048700000000002</v>
      </c>
      <c r="G234" s="96">
        <f t="shared" si="199"/>
        <v>0.4835833000000001</v>
      </c>
      <c r="H234" s="96">
        <f t="shared" si="199"/>
        <v>0.44649479999999997</v>
      </c>
      <c r="I234" s="96">
        <f t="shared" si="199"/>
        <v>0.38690580000000008</v>
      </c>
      <c r="J234" s="96">
        <f t="shared" si="177"/>
        <v>1.3169839000000001</v>
      </c>
      <c r="K234" s="96">
        <f t="shared" si="199"/>
        <v>4.4535207999999997</v>
      </c>
      <c r="L234" s="217">
        <f t="shared" si="199"/>
        <v>0.46592339999999999</v>
      </c>
      <c r="M234" s="217">
        <f t="shared" si="199"/>
        <v>0.42071550000000002</v>
      </c>
      <c r="N234" s="217">
        <f t="shared" si="199"/>
        <v>0.41693600000000003</v>
      </c>
      <c r="O234" s="217">
        <f t="shared" si="200"/>
        <v>1.3035749000000001</v>
      </c>
      <c r="P234" s="215">
        <f t="shared" si="199"/>
        <v>0.41132910000000006</v>
      </c>
      <c r="Q234" s="215">
        <f t="shared" si="199"/>
        <v>0.48611070000000001</v>
      </c>
      <c r="R234" s="215">
        <f t="shared" si="199"/>
        <v>0.28087620000000002</v>
      </c>
      <c r="S234" s="215">
        <f t="shared" si="201"/>
        <v>1.1783160000000001</v>
      </c>
      <c r="T234" s="215">
        <f t="shared" si="202"/>
        <v>0.28031730000000005</v>
      </c>
      <c r="U234" s="215">
        <f t="shared" si="202"/>
        <v>0.41132910000000006</v>
      </c>
      <c r="V234" s="215">
        <f t="shared" si="202"/>
        <v>0.41132910000000006</v>
      </c>
      <c r="W234" s="215">
        <f t="shared" si="203"/>
        <v>1.1029755000000001</v>
      </c>
      <c r="X234" s="215">
        <f t="shared" si="204"/>
        <v>0.41132910000000006</v>
      </c>
      <c r="Y234" s="215">
        <f t="shared" si="204"/>
        <v>0.41132910000000006</v>
      </c>
      <c r="Z234" s="215">
        <f t="shared" si="204"/>
        <v>0.41132910000000006</v>
      </c>
      <c r="AA234" s="215">
        <f t="shared" si="205"/>
        <v>1.2339873000000001</v>
      </c>
      <c r="AB234" s="248">
        <f t="shared" si="175"/>
        <v>4.8188537</v>
      </c>
    </row>
    <row r="235" spans="1:28" s="50" customFormat="1" ht="19.5" hidden="1" customHeight="1" x14ac:dyDescent="0.2">
      <c r="A235" s="59"/>
      <c r="B235" s="51"/>
      <c r="C235" s="76" t="s">
        <v>126</v>
      </c>
      <c r="D235" s="63">
        <v>0.06</v>
      </c>
      <c r="E235" s="96">
        <f t="shared" si="206"/>
        <v>0.26723286000000002</v>
      </c>
      <c r="F235" s="96">
        <f t="shared" si="199"/>
        <v>0.78292200000000001</v>
      </c>
      <c r="G235" s="96">
        <f t="shared" si="199"/>
        <v>0.29014998000000003</v>
      </c>
      <c r="H235" s="96">
        <f t="shared" si="199"/>
        <v>0.26789687999999995</v>
      </c>
      <c r="I235" s="96">
        <f t="shared" si="199"/>
        <v>0.23214348000000001</v>
      </c>
      <c r="J235" s="96">
        <f t="shared" si="177"/>
        <v>0.79019033999999988</v>
      </c>
      <c r="K235" s="96">
        <f t="shared" si="199"/>
        <v>2.6721124799999996</v>
      </c>
      <c r="L235" s="217">
        <f t="shared" si="199"/>
        <v>0.27955403999999995</v>
      </c>
      <c r="M235" s="217">
        <f t="shared" si="199"/>
        <v>0.25242930000000002</v>
      </c>
      <c r="N235" s="217">
        <f t="shared" si="199"/>
        <v>0.25016159999999998</v>
      </c>
      <c r="O235" s="217">
        <f t="shared" si="200"/>
        <v>0.78214494000000001</v>
      </c>
      <c r="P235" s="215">
        <f t="shared" si="199"/>
        <v>0.24679746</v>
      </c>
      <c r="Q235" s="215">
        <f t="shared" si="199"/>
        <v>0.29166641999999998</v>
      </c>
      <c r="R235" s="215">
        <f t="shared" si="199"/>
        <v>0.16852572000000002</v>
      </c>
      <c r="S235" s="215">
        <f t="shared" si="201"/>
        <v>0.7069896</v>
      </c>
      <c r="T235" s="215">
        <f t="shared" si="202"/>
        <v>0.16819038</v>
      </c>
      <c r="U235" s="215">
        <f t="shared" si="202"/>
        <v>0.24679746</v>
      </c>
      <c r="V235" s="215">
        <f t="shared" si="202"/>
        <v>0.24679746</v>
      </c>
      <c r="W235" s="215">
        <f t="shared" si="203"/>
        <v>0.66178530000000002</v>
      </c>
      <c r="X235" s="215">
        <f t="shared" si="204"/>
        <v>0.24679746</v>
      </c>
      <c r="Y235" s="215">
        <f t="shared" si="204"/>
        <v>0.24679746</v>
      </c>
      <c r="Z235" s="215">
        <f t="shared" si="204"/>
        <v>0.24679746</v>
      </c>
      <c r="AA235" s="215">
        <f t="shared" si="205"/>
        <v>0.74039237999999996</v>
      </c>
      <c r="AB235" s="248">
        <f t="shared" si="175"/>
        <v>2.8913122199999997</v>
      </c>
    </row>
    <row r="236" spans="1:28" s="50" customFormat="1" ht="19.5" hidden="1" customHeight="1" x14ac:dyDescent="0.2">
      <c r="A236" s="59"/>
      <c r="B236" s="51"/>
      <c r="C236" s="76" t="s">
        <v>127</v>
      </c>
      <c r="D236" s="63">
        <v>0</v>
      </c>
      <c r="E236" s="96">
        <f t="shared" si="206"/>
        <v>0</v>
      </c>
      <c r="F236" s="96">
        <f t="shared" si="199"/>
        <v>0</v>
      </c>
      <c r="G236" s="96">
        <f t="shared" si="199"/>
        <v>0</v>
      </c>
      <c r="H236" s="96">
        <f t="shared" si="199"/>
        <v>0</v>
      </c>
      <c r="I236" s="96">
        <f t="shared" si="199"/>
        <v>0</v>
      </c>
      <c r="J236" s="96">
        <f t="shared" si="177"/>
        <v>0</v>
      </c>
      <c r="K236" s="96">
        <f t="shared" si="199"/>
        <v>0</v>
      </c>
      <c r="L236" s="217">
        <f t="shared" si="199"/>
        <v>0</v>
      </c>
      <c r="M236" s="217">
        <f t="shared" si="199"/>
        <v>0</v>
      </c>
      <c r="N236" s="217">
        <f t="shared" si="199"/>
        <v>0</v>
      </c>
      <c r="O236" s="217">
        <f t="shared" si="200"/>
        <v>0</v>
      </c>
      <c r="P236" s="215">
        <f t="shared" si="199"/>
        <v>0</v>
      </c>
      <c r="Q236" s="215">
        <f t="shared" si="199"/>
        <v>0</v>
      </c>
      <c r="R236" s="215">
        <f t="shared" si="199"/>
        <v>0</v>
      </c>
      <c r="S236" s="215">
        <f t="shared" si="201"/>
        <v>0</v>
      </c>
      <c r="T236" s="215">
        <f t="shared" si="202"/>
        <v>0</v>
      </c>
      <c r="U236" s="215">
        <f t="shared" si="202"/>
        <v>0</v>
      </c>
      <c r="V236" s="215">
        <f t="shared" si="202"/>
        <v>0</v>
      </c>
      <c r="W236" s="215">
        <f t="shared" si="203"/>
        <v>0</v>
      </c>
      <c r="X236" s="215">
        <f t="shared" si="204"/>
        <v>0</v>
      </c>
      <c r="Y236" s="215">
        <f t="shared" si="204"/>
        <v>0</v>
      </c>
      <c r="Z236" s="215">
        <f t="shared" si="204"/>
        <v>0</v>
      </c>
      <c r="AA236" s="215">
        <f t="shared" si="205"/>
        <v>0</v>
      </c>
      <c r="AB236" s="248">
        <f t="shared" si="175"/>
        <v>0</v>
      </c>
    </row>
    <row r="237" spans="1:28" s="62" customFormat="1" ht="19.5" customHeight="1" x14ac:dyDescent="0.2">
      <c r="A237" s="434">
        <v>24</v>
      </c>
      <c r="B237" s="425" t="s">
        <v>83</v>
      </c>
      <c r="C237" s="426" t="s">
        <v>84</v>
      </c>
      <c r="D237" s="102">
        <f>SUM(D238:D246)</f>
        <v>0</v>
      </c>
      <c r="E237" s="447">
        <f>'1.Danh muc CPHC'!HH34</f>
        <v>2.5</v>
      </c>
      <c r="F237" s="97">
        <f>'1.Danh muc CPHC'!HI34</f>
        <v>2.5</v>
      </c>
      <c r="G237" s="97">
        <f>'1.Danh muc CPHC'!HJ34</f>
        <v>3</v>
      </c>
      <c r="H237" s="97">
        <f>'1.Danh muc CPHC'!HK34</f>
        <v>0</v>
      </c>
      <c r="I237" s="97">
        <f>'1.Danh muc CPHC'!HL34</f>
        <v>0</v>
      </c>
      <c r="J237" s="97">
        <f>'1.Danh muc CPHC'!HM34</f>
        <v>3</v>
      </c>
      <c r="K237" s="97">
        <f>'1.Danh muc CPHC'!HN34</f>
        <v>17.166833</v>
      </c>
      <c r="L237" s="97">
        <v>0</v>
      </c>
      <c r="M237" s="97">
        <v>1</v>
      </c>
      <c r="N237" s="97">
        <v>0</v>
      </c>
      <c r="O237" s="214">
        <f>SUM(L237:N237)</f>
        <v>1</v>
      </c>
      <c r="P237" s="97">
        <v>0</v>
      </c>
      <c r="Q237" s="97">
        <v>0</v>
      </c>
      <c r="R237" s="97">
        <v>1</v>
      </c>
      <c r="S237" s="214">
        <f>SUM(P237:R237)</f>
        <v>1</v>
      </c>
      <c r="T237" s="97">
        <v>0</v>
      </c>
      <c r="U237" s="214">
        <v>0</v>
      </c>
      <c r="V237" s="214">
        <v>0</v>
      </c>
      <c r="W237" s="214">
        <f>SUM(T237:V237)</f>
        <v>0</v>
      </c>
      <c r="X237" s="214">
        <v>0</v>
      </c>
      <c r="Y237" s="214">
        <v>0</v>
      </c>
      <c r="Z237" s="214">
        <v>0</v>
      </c>
      <c r="AA237" s="214">
        <f>SUM(X237:Z237)</f>
        <v>0</v>
      </c>
      <c r="AB237" s="214">
        <f t="shared" si="175"/>
        <v>2</v>
      </c>
    </row>
    <row r="238" spans="1:28" s="50" customFormat="1" ht="19.5" hidden="1" customHeight="1" x14ac:dyDescent="0.2">
      <c r="A238" s="59"/>
      <c r="B238" s="63">
        <v>0.25</v>
      </c>
      <c r="C238" s="76" t="s">
        <v>113</v>
      </c>
      <c r="D238" s="63" t="s">
        <v>129</v>
      </c>
      <c r="E238" s="96">
        <f>E$237*$B238</f>
        <v>0.625</v>
      </c>
      <c r="F238" s="96">
        <f t="shared" ref="F238:U246" si="207">F$237*$B238</f>
        <v>0.625</v>
      </c>
      <c r="G238" s="96">
        <f t="shared" si="207"/>
        <v>0.75</v>
      </c>
      <c r="H238" s="96">
        <f t="shared" si="207"/>
        <v>0</v>
      </c>
      <c r="I238" s="96">
        <f t="shared" si="207"/>
        <v>0</v>
      </c>
      <c r="J238" s="96">
        <f t="shared" si="177"/>
        <v>0.75</v>
      </c>
      <c r="K238" s="96">
        <f t="shared" si="207"/>
        <v>4.2917082500000001</v>
      </c>
      <c r="L238" s="217">
        <f t="shared" si="207"/>
        <v>0</v>
      </c>
      <c r="M238" s="217">
        <f t="shared" si="207"/>
        <v>0.25</v>
      </c>
      <c r="N238" s="217">
        <f t="shared" si="207"/>
        <v>0</v>
      </c>
      <c r="O238" s="217">
        <f t="shared" ref="O238" si="208">SUM(L238:N238)</f>
        <v>0.25</v>
      </c>
      <c r="P238" s="215">
        <f t="shared" si="207"/>
        <v>0</v>
      </c>
      <c r="Q238" s="215">
        <f t="shared" si="207"/>
        <v>0</v>
      </c>
      <c r="R238" s="215">
        <f t="shared" si="207"/>
        <v>0.25</v>
      </c>
      <c r="S238" s="215">
        <f t="shared" ref="S238:S246" si="209">SUM(P238:R238)</f>
        <v>0.25</v>
      </c>
      <c r="T238" s="215">
        <f t="shared" si="207"/>
        <v>0</v>
      </c>
      <c r="U238" s="215">
        <f t="shared" si="207"/>
        <v>0</v>
      </c>
      <c r="V238" s="215">
        <f t="shared" ref="T238:V246" si="210">V$237*$B238</f>
        <v>0</v>
      </c>
      <c r="W238" s="215">
        <f t="shared" ref="W238:W246" si="211">SUM(T238:V238)</f>
        <v>0</v>
      </c>
      <c r="X238" s="215">
        <f t="shared" ref="X238:Z246" si="212">X$237*$B238</f>
        <v>0</v>
      </c>
      <c r="Y238" s="215">
        <f t="shared" si="212"/>
        <v>0</v>
      </c>
      <c r="Z238" s="215">
        <f t="shared" si="212"/>
        <v>0</v>
      </c>
      <c r="AA238" s="215">
        <f t="shared" ref="AA238:AA246" si="213">SUM(X238:Z238)</f>
        <v>0</v>
      </c>
      <c r="AB238" s="248">
        <f t="shared" si="175"/>
        <v>0.5</v>
      </c>
    </row>
    <row r="239" spans="1:28" s="50" customFormat="1" ht="19.5" hidden="1" customHeight="1" x14ac:dyDescent="0.2">
      <c r="A239" s="59"/>
      <c r="B239" s="63">
        <v>0.25</v>
      </c>
      <c r="C239" s="76" t="s">
        <v>114</v>
      </c>
      <c r="D239" s="63" t="s">
        <v>129</v>
      </c>
      <c r="E239" s="96">
        <f t="shared" ref="E239:E246" si="214">E$237*$B239</f>
        <v>0.625</v>
      </c>
      <c r="F239" s="96">
        <f t="shared" si="207"/>
        <v>0.625</v>
      </c>
      <c r="G239" s="96">
        <f t="shared" si="207"/>
        <v>0.75</v>
      </c>
      <c r="H239" s="96">
        <f t="shared" si="207"/>
        <v>0</v>
      </c>
      <c r="I239" s="96">
        <f t="shared" si="207"/>
        <v>0</v>
      </c>
      <c r="J239" s="96">
        <f t="shared" si="177"/>
        <v>0.75</v>
      </c>
      <c r="K239" s="96">
        <f t="shared" si="207"/>
        <v>4.2917082500000001</v>
      </c>
      <c r="L239" s="217">
        <f t="shared" si="207"/>
        <v>0</v>
      </c>
      <c r="M239" s="217">
        <f t="shared" si="207"/>
        <v>0.25</v>
      </c>
      <c r="N239" s="217">
        <f t="shared" si="207"/>
        <v>0</v>
      </c>
      <c r="O239" s="217">
        <f t="shared" ref="O239:O246" si="215">SUM(L239:N239)</f>
        <v>0.25</v>
      </c>
      <c r="P239" s="215">
        <f t="shared" si="207"/>
        <v>0</v>
      </c>
      <c r="Q239" s="215">
        <f t="shared" si="207"/>
        <v>0</v>
      </c>
      <c r="R239" s="215">
        <f t="shared" si="207"/>
        <v>0.25</v>
      </c>
      <c r="S239" s="215">
        <f t="shared" si="209"/>
        <v>0.25</v>
      </c>
      <c r="T239" s="215">
        <f t="shared" si="210"/>
        <v>0</v>
      </c>
      <c r="U239" s="215">
        <f t="shared" si="210"/>
        <v>0</v>
      </c>
      <c r="V239" s="215">
        <f t="shared" si="210"/>
        <v>0</v>
      </c>
      <c r="W239" s="215">
        <f t="shared" si="211"/>
        <v>0</v>
      </c>
      <c r="X239" s="215">
        <f t="shared" si="212"/>
        <v>0</v>
      </c>
      <c r="Y239" s="215">
        <f t="shared" si="212"/>
        <v>0</v>
      </c>
      <c r="Z239" s="215">
        <f t="shared" si="212"/>
        <v>0</v>
      </c>
      <c r="AA239" s="215">
        <f t="shared" si="213"/>
        <v>0</v>
      </c>
      <c r="AB239" s="248">
        <f t="shared" si="175"/>
        <v>0.5</v>
      </c>
    </row>
    <row r="240" spans="1:28" s="50" customFormat="1" ht="19.5" hidden="1" customHeight="1" x14ac:dyDescent="0.2">
      <c r="A240" s="59"/>
      <c r="B240" s="63">
        <v>0.15</v>
      </c>
      <c r="C240" s="76" t="s">
        <v>117</v>
      </c>
      <c r="D240" s="63" t="s">
        <v>129</v>
      </c>
      <c r="E240" s="96">
        <f t="shared" si="214"/>
        <v>0.375</v>
      </c>
      <c r="F240" s="96">
        <f t="shared" si="207"/>
        <v>0.375</v>
      </c>
      <c r="G240" s="96">
        <f t="shared" si="207"/>
        <v>0.44999999999999996</v>
      </c>
      <c r="H240" s="96">
        <f t="shared" si="207"/>
        <v>0</v>
      </c>
      <c r="I240" s="96">
        <f t="shared" si="207"/>
        <v>0</v>
      </c>
      <c r="J240" s="96">
        <f t="shared" si="177"/>
        <v>0.44999999999999996</v>
      </c>
      <c r="K240" s="96">
        <f t="shared" si="207"/>
        <v>2.57502495</v>
      </c>
      <c r="L240" s="217">
        <f t="shared" si="207"/>
        <v>0</v>
      </c>
      <c r="M240" s="217">
        <f t="shared" si="207"/>
        <v>0.15</v>
      </c>
      <c r="N240" s="217">
        <f t="shared" si="207"/>
        <v>0</v>
      </c>
      <c r="O240" s="217">
        <f t="shared" si="215"/>
        <v>0.15</v>
      </c>
      <c r="P240" s="215">
        <f t="shared" si="207"/>
        <v>0</v>
      </c>
      <c r="Q240" s="215">
        <f t="shared" si="207"/>
        <v>0</v>
      </c>
      <c r="R240" s="215">
        <f t="shared" si="207"/>
        <v>0.15</v>
      </c>
      <c r="S240" s="215">
        <f t="shared" si="209"/>
        <v>0.15</v>
      </c>
      <c r="T240" s="215">
        <f t="shared" si="210"/>
        <v>0</v>
      </c>
      <c r="U240" s="215">
        <f t="shared" si="210"/>
        <v>0</v>
      </c>
      <c r="V240" s="215">
        <f t="shared" si="210"/>
        <v>0</v>
      </c>
      <c r="W240" s="215">
        <f t="shared" si="211"/>
        <v>0</v>
      </c>
      <c r="X240" s="215">
        <f t="shared" si="212"/>
        <v>0</v>
      </c>
      <c r="Y240" s="215">
        <f t="shared" si="212"/>
        <v>0</v>
      </c>
      <c r="Z240" s="215">
        <f t="shared" si="212"/>
        <v>0</v>
      </c>
      <c r="AA240" s="215">
        <f t="shared" si="213"/>
        <v>0</v>
      </c>
      <c r="AB240" s="248">
        <f t="shared" si="175"/>
        <v>0.3</v>
      </c>
    </row>
    <row r="241" spans="1:28" s="50" customFormat="1" ht="19.5" hidden="1" customHeight="1" x14ac:dyDescent="0.2">
      <c r="A241" s="59"/>
      <c r="B241" s="63">
        <v>0.15</v>
      </c>
      <c r="C241" s="76" t="s">
        <v>118</v>
      </c>
      <c r="D241" s="63" t="s">
        <v>129</v>
      </c>
      <c r="E241" s="96">
        <f t="shared" si="214"/>
        <v>0.375</v>
      </c>
      <c r="F241" s="96">
        <f t="shared" si="207"/>
        <v>0.375</v>
      </c>
      <c r="G241" s="96">
        <f t="shared" si="207"/>
        <v>0.44999999999999996</v>
      </c>
      <c r="H241" s="96">
        <f t="shared" si="207"/>
        <v>0</v>
      </c>
      <c r="I241" s="96">
        <f t="shared" si="207"/>
        <v>0</v>
      </c>
      <c r="J241" s="96">
        <f t="shared" si="177"/>
        <v>0.44999999999999996</v>
      </c>
      <c r="K241" s="96">
        <f t="shared" si="207"/>
        <v>2.57502495</v>
      </c>
      <c r="L241" s="217">
        <f t="shared" si="207"/>
        <v>0</v>
      </c>
      <c r="M241" s="217">
        <f t="shared" si="207"/>
        <v>0.15</v>
      </c>
      <c r="N241" s="217">
        <f t="shared" si="207"/>
        <v>0</v>
      </c>
      <c r="O241" s="217">
        <f t="shared" si="215"/>
        <v>0.15</v>
      </c>
      <c r="P241" s="215">
        <f t="shared" si="207"/>
        <v>0</v>
      </c>
      <c r="Q241" s="215">
        <f t="shared" si="207"/>
        <v>0</v>
      </c>
      <c r="R241" s="215">
        <f t="shared" si="207"/>
        <v>0.15</v>
      </c>
      <c r="S241" s="215">
        <f t="shared" si="209"/>
        <v>0.15</v>
      </c>
      <c r="T241" s="215">
        <f t="shared" si="210"/>
        <v>0</v>
      </c>
      <c r="U241" s="215">
        <f t="shared" si="210"/>
        <v>0</v>
      </c>
      <c r="V241" s="215">
        <f t="shared" si="210"/>
        <v>0</v>
      </c>
      <c r="W241" s="215">
        <f t="shared" si="211"/>
        <v>0</v>
      </c>
      <c r="X241" s="215">
        <f t="shared" si="212"/>
        <v>0</v>
      </c>
      <c r="Y241" s="215">
        <f t="shared" si="212"/>
        <v>0</v>
      </c>
      <c r="Z241" s="215">
        <f t="shared" si="212"/>
        <v>0</v>
      </c>
      <c r="AA241" s="215">
        <f t="shared" si="213"/>
        <v>0</v>
      </c>
      <c r="AB241" s="248">
        <f t="shared" si="175"/>
        <v>0.3</v>
      </c>
    </row>
    <row r="242" spans="1:28" s="50" customFormat="1" ht="19.5" hidden="1" customHeight="1" x14ac:dyDescent="0.2">
      <c r="A242" s="59"/>
      <c r="B242" s="63"/>
      <c r="C242" s="76" t="s">
        <v>121</v>
      </c>
      <c r="D242" s="63" t="s">
        <v>129</v>
      </c>
      <c r="E242" s="96">
        <f t="shared" si="214"/>
        <v>0</v>
      </c>
      <c r="F242" s="96">
        <f t="shared" si="207"/>
        <v>0</v>
      </c>
      <c r="G242" s="96">
        <f t="shared" si="207"/>
        <v>0</v>
      </c>
      <c r="H242" s="96">
        <f t="shared" si="207"/>
        <v>0</v>
      </c>
      <c r="I242" s="96">
        <f t="shared" si="207"/>
        <v>0</v>
      </c>
      <c r="J242" s="96">
        <f t="shared" si="177"/>
        <v>0</v>
      </c>
      <c r="K242" s="96">
        <f t="shared" si="207"/>
        <v>0</v>
      </c>
      <c r="L242" s="217">
        <f t="shared" si="207"/>
        <v>0</v>
      </c>
      <c r="M242" s="217">
        <f t="shared" si="207"/>
        <v>0</v>
      </c>
      <c r="N242" s="217">
        <f t="shared" si="207"/>
        <v>0</v>
      </c>
      <c r="O242" s="217">
        <f t="shared" si="215"/>
        <v>0</v>
      </c>
      <c r="P242" s="215">
        <f t="shared" si="207"/>
        <v>0</v>
      </c>
      <c r="Q242" s="215">
        <f t="shared" si="207"/>
        <v>0</v>
      </c>
      <c r="R242" s="215">
        <f t="shared" si="207"/>
        <v>0</v>
      </c>
      <c r="S242" s="215">
        <f t="shared" si="209"/>
        <v>0</v>
      </c>
      <c r="T242" s="215">
        <f t="shared" si="210"/>
        <v>0</v>
      </c>
      <c r="U242" s="215">
        <f t="shared" si="210"/>
        <v>0</v>
      </c>
      <c r="V242" s="215">
        <f t="shared" si="210"/>
        <v>0</v>
      </c>
      <c r="W242" s="215">
        <f t="shared" si="211"/>
        <v>0</v>
      </c>
      <c r="X242" s="215">
        <f t="shared" si="212"/>
        <v>0</v>
      </c>
      <c r="Y242" s="215">
        <f t="shared" si="212"/>
        <v>0</v>
      </c>
      <c r="Z242" s="215">
        <f t="shared" si="212"/>
        <v>0</v>
      </c>
      <c r="AA242" s="215">
        <f t="shared" si="213"/>
        <v>0</v>
      </c>
      <c r="AB242" s="248">
        <f t="shared" si="175"/>
        <v>0</v>
      </c>
    </row>
    <row r="243" spans="1:28" s="50" customFormat="1" ht="19.5" hidden="1" customHeight="1" x14ac:dyDescent="0.2">
      <c r="A243" s="59"/>
      <c r="B243" s="63"/>
      <c r="C243" s="76" t="s">
        <v>122</v>
      </c>
      <c r="D243" s="63" t="s">
        <v>129</v>
      </c>
      <c r="E243" s="96">
        <f t="shared" si="214"/>
        <v>0</v>
      </c>
      <c r="F243" s="96">
        <f t="shared" si="207"/>
        <v>0</v>
      </c>
      <c r="G243" s="96">
        <f t="shared" si="207"/>
        <v>0</v>
      </c>
      <c r="H243" s="96">
        <f t="shared" si="207"/>
        <v>0</v>
      </c>
      <c r="I243" s="96">
        <f t="shared" si="207"/>
        <v>0</v>
      </c>
      <c r="J243" s="96">
        <f t="shared" si="177"/>
        <v>0</v>
      </c>
      <c r="K243" s="96">
        <f t="shared" si="207"/>
        <v>0</v>
      </c>
      <c r="L243" s="217">
        <f t="shared" si="207"/>
        <v>0</v>
      </c>
      <c r="M243" s="217">
        <f t="shared" si="207"/>
        <v>0</v>
      </c>
      <c r="N243" s="217">
        <f t="shared" si="207"/>
        <v>0</v>
      </c>
      <c r="O243" s="217">
        <f t="shared" si="215"/>
        <v>0</v>
      </c>
      <c r="P243" s="215">
        <f t="shared" si="207"/>
        <v>0</v>
      </c>
      <c r="Q243" s="215">
        <f t="shared" si="207"/>
        <v>0</v>
      </c>
      <c r="R243" s="215">
        <f t="shared" si="207"/>
        <v>0</v>
      </c>
      <c r="S243" s="215">
        <f t="shared" si="209"/>
        <v>0</v>
      </c>
      <c r="T243" s="215">
        <f t="shared" si="210"/>
        <v>0</v>
      </c>
      <c r="U243" s="215">
        <f t="shared" si="210"/>
        <v>0</v>
      </c>
      <c r="V243" s="215">
        <f t="shared" si="210"/>
        <v>0</v>
      </c>
      <c r="W243" s="215">
        <f t="shared" si="211"/>
        <v>0</v>
      </c>
      <c r="X243" s="215">
        <f t="shared" si="212"/>
        <v>0</v>
      </c>
      <c r="Y243" s="215">
        <f t="shared" si="212"/>
        <v>0</v>
      </c>
      <c r="Z243" s="215">
        <f t="shared" si="212"/>
        <v>0</v>
      </c>
      <c r="AA243" s="215">
        <f t="shared" si="213"/>
        <v>0</v>
      </c>
      <c r="AB243" s="248">
        <f t="shared" si="175"/>
        <v>0</v>
      </c>
    </row>
    <row r="244" spans="1:28" s="50" customFormat="1" ht="19.5" hidden="1" customHeight="1" x14ac:dyDescent="0.2">
      <c r="A244" s="59"/>
      <c r="B244" s="63">
        <v>0.1</v>
      </c>
      <c r="C244" s="76" t="s">
        <v>125</v>
      </c>
      <c r="D244" s="63" t="s">
        <v>129</v>
      </c>
      <c r="E244" s="96">
        <f t="shared" si="214"/>
        <v>0.25</v>
      </c>
      <c r="F244" s="96">
        <f t="shared" si="207"/>
        <v>0.25</v>
      </c>
      <c r="G244" s="96">
        <f t="shared" si="207"/>
        <v>0.30000000000000004</v>
      </c>
      <c r="H244" s="96">
        <f t="shared" si="207"/>
        <v>0</v>
      </c>
      <c r="I244" s="96">
        <f t="shared" si="207"/>
        <v>0</v>
      </c>
      <c r="J244" s="96">
        <f t="shared" si="177"/>
        <v>0.30000000000000004</v>
      </c>
      <c r="K244" s="96">
        <f t="shared" si="207"/>
        <v>1.7166833000000001</v>
      </c>
      <c r="L244" s="217">
        <f t="shared" si="207"/>
        <v>0</v>
      </c>
      <c r="M244" s="217">
        <f t="shared" si="207"/>
        <v>0.1</v>
      </c>
      <c r="N244" s="217">
        <f t="shared" si="207"/>
        <v>0</v>
      </c>
      <c r="O244" s="217">
        <f t="shared" si="215"/>
        <v>0.1</v>
      </c>
      <c r="P244" s="215">
        <f t="shared" si="207"/>
        <v>0</v>
      </c>
      <c r="Q244" s="215">
        <f t="shared" si="207"/>
        <v>0</v>
      </c>
      <c r="R244" s="215">
        <f t="shared" si="207"/>
        <v>0.1</v>
      </c>
      <c r="S244" s="215">
        <f t="shared" si="209"/>
        <v>0.1</v>
      </c>
      <c r="T244" s="215">
        <f t="shared" si="210"/>
        <v>0</v>
      </c>
      <c r="U244" s="215">
        <f t="shared" si="210"/>
        <v>0</v>
      </c>
      <c r="V244" s="215">
        <f t="shared" si="210"/>
        <v>0</v>
      </c>
      <c r="W244" s="215">
        <f t="shared" si="211"/>
        <v>0</v>
      </c>
      <c r="X244" s="215">
        <f t="shared" si="212"/>
        <v>0</v>
      </c>
      <c r="Y244" s="215">
        <f t="shared" si="212"/>
        <v>0</v>
      </c>
      <c r="Z244" s="215">
        <f t="shared" si="212"/>
        <v>0</v>
      </c>
      <c r="AA244" s="215">
        <f t="shared" si="213"/>
        <v>0</v>
      </c>
      <c r="AB244" s="248">
        <f t="shared" si="175"/>
        <v>0.2</v>
      </c>
    </row>
    <row r="245" spans="1:28" s="50" customFormat="1" ht="19.5" hidden="1" customHeight="1" x14ac:dyDescent="0.2">
      <c r="A245" s="59"/>
      <c r="B245" s="63">
        <v>0.1</v>
      </c>
      <c r="C245" s="76" t="s">
        <v>126</v>
      </c>
      <c r="D245" s="63" t="s">
        <v>129</v>
      </c>
      <c r="E245" s="96">
        <f t="shared" si="214"/>
        <v>0.25</v>
      </c>
      <c r="F245" s="96">
        <f t="shared" si="207"/>
        <v>0.25</v>
      </c>
      <c r="G245" s="96">
        <f t="shared" si="207"/>
        <v>0.30000000000000004</v>
      </c>
      <c r="H245" s="96">
        <f t="shared" si="207"/>
        <v>0</v>
      </c>
      <c r="I245" s="96">
        <f t="shared" si="207"/>
        <v>0</v>
      </c>
      <c r="J245" s="96">
        <f t="shared" si="177"/>
        <v>0.30000000000000004</v>
      </c>
      <c r="K245" s="96">
        <f t="shared" si="207"/>
        <v>1.7166833000000001</v>
      </c>
      <c r="L245" s="217">
        <f t="shared" si="207"/>
        <v>0</v>
      </c>
      <c r="M245" s="217">
        <f t="shared" si="207"/>
        <v>0.1</v>
      </c>
      <c r="N245" s="217">
        <f t="shared" si="207"/>
        <v>0</v>
      </c>
      <c r="O245" s="217">
        <f t="shared" si="215"/>
        <v>0.1</v>
      </c>
      <c r="P245" s="215">
        <f t="shared" si="207"/>
        <v>0</v>
      </c>
      <c r="Q245" s="215">
        <f t="shared" si="207"/>
        <v>0</v>
      </c>
      <c r="R245" s="215">
        <f t="shared" si="207"/>
        <v>0.1</v>
      </c>
      <c r="S245" s="215">
        <f t="shared" si="209"/>
        <v>0.1</v>
      </c>
      <c r="T245" s="215">
        <f t="shared" si="210"/>
        <v>0</v>
      </c>
      <c r="U245" s="215">
        <f t="shared" si="210"/>
        <v>0</v>
      </c>
      <c r="V245" s="215">
        <f t="shared" si="210"/>
        <v>0</v>
      </c>
      <c r="W245" s="215">
        <f t="shared" si="211"/>
        <v>0</v>
      </c>
      <c r="X245" s="215">
        <f t="shared" si="212"/>
        <v>0</v>
      </c>
      <c r="Y245" s="215">
        <f t="shared" si="212"/>
        <v>0</v>
      </c>
      <c r="Z245" s="215">
        <f t="shared" si="212"/>
        <v>0</v>
      </c>
      <c r="AA245" s="215">
        <f t="shared" si="213"/>
        <v>0</v>
      </c>
      <c r="AB245" s="248">
        <f t="shared" si="175"/>
        <v>0.2</v>
      </c>
    </row>
    <row r="246" spans="1:28" s="50" customFormat="1" ht="19.5" hidden="1" customHeight="1" x14ac:dyDescent="0.2">
      <c r="A246" s="59"/>
      <c r="B246" s="63"/>
      <c r="C246" s="76" t="s">
        <v>127</v>
      </c>
      <c r="D246" s="63" t="s">
        <v>129</v>
      </c>
      <c r="E246" s="96">
        <f t="shared" si="214"/>
        <v>0</v>
      </c>
      <c r="F246" s="96">
        <f t="shared" si="207"/>
        <v>0</v>
      </c>
      <c r="G246" s="96">
        <f t="shared" si="207"/>
        <v>0</v>
      </c>
      <c r="H246" s="96">
        <f t="shared" si="207"/>
        <v>0</v>
      </c>
      <c r="I246" s="96">
        <f t="shared" si="207"/>
        <v>0</v>
      </c>
      <c r="J246" s="96">
        <f t="shared" si="177"/>
        <v>0</v>
      </c>
      <c r="K246" s="96">
        <f t="shared" si="207"/>
        <v>0</v>
      </c>
      <c r="L246" s="217">
        <f t="shared" si="207"/>
        <v>0</v>
      </c>
      <c r="M246" s="217">
        <f t="shared" si="207"/>
        <v>0</v>
      </c>
      <c r="N246" s="217">
        <f t="shared" si="207"/>
        <v>0</v>
      </c>
      <c r="O246" s="217">
        <f t="shared" si="215"/>
        <v>0</v>
      </c>
      <c r="P246" s="215">
        <f t="shared" si="207"/>
        <v>0</v>
      </c>
      <c r="Q246" s="215">
        <f t="shared" si="207"/>
        <v>0</v>
      </c>
      <c r="R246" s="215">
        <f t="shared" si="207"/>
        <v>0</v>
      </c>
      <c r="S246" s="215">
        <f t="shared" si="209"/>
        <v>0</v>
      </c>
      <c r="T246" s="215">
        <f t="shared" si="210"/>
        <v>0</v>
      </c>
      <c r="U246" s="215">
        <f t="shared" si="210"/>
        <v>0</v>
      </c>
      <c r="V246" s="215">
        <f t="shared" si="210"/>
        <v>0</v>
      </c>
      <c r="W246" s="215">
        <f t="shared" si="211"/>
        <v>0</v>
      </c>
      <c r="X246" s="215">
        <f t="shared" si="212"/>
        <v>0</v>
      </c>
      <c r="Y246" s="215">
        <f t="shared" si="212"/>
        <v>0</v>
      </c>
      <c r="Z246" s="215">
        <f t="shared" si="212"/>
        <v>0</v>
      </c>
      <c r="AA246" s="215">
        <f t="shared" si="213"/>
        <v>0</v>
      </c>
      <c r="AB246" s="248">
        <f t="shared" si="175"/>
        <v>0</v>
      </c>
    </row>
    <row r="247" spans="1:28" s="50" customFormat="1" ht="19.5" customHeight="1" x14ac:dyDescent="0.2">
      <c r="A247" s="414" t="s">
        <v>85</v>
      </c>
      <c r="B247" s="415"/>
      <c r="C247" s="416" t="s">
        <v>86</v>
      </c>
      <c r="D247" s="417"/>
      <c r="E247" s="259">
        <f>E248+E258+E268+E278</f>
        <v>22.196238999999998</v>
      </c>
      <c r="F247" s="259">
        <f t="shared" ref="F247:J247" si="216">F248+F258+F268+F278</f>
        <v>57.711230999999991</v>
      </c>
      <c r="G247" s="259">
        <f t="shared" si="216"/>
        <v>23.096238999999997</v>
      </c>
      <c r="H247" s="259">
        <f t="shared" si="216"/>
        <v>18.203153</v>
      </c>
      <c r="I247" s="259">
        <f t="shared" si="216"/>
        <v>16.414363999999999</v>
      </c>
      <c r="J247" s="259">
        <f t="shared" si="216"/>
        <v>57.713755999999997</v>
      </c>
      <c r="K247" s="259">
        <f t="shared" ref="K247" si="217">K248+K258+K268+K278</f>
        <v>270.42667399999999</v>
      </c>
      <c r="L247" s="251">
        <f t="shared" ref="L247:O247" si="218">L248+L258+L268+L278</f>
        <v>17.875332</v>
      </c>
      <c r="M247" s="251">
        <f t="shared" si="218"/>
        <v>17.154636</v>
      </c>
      <c r="N247" s="251">
        <f t="shared" si="218"/>
        <v>16.662351999999998</v>
      </c>
      <c r="O247" s="251">
        <f t="shared" si="218"/>
        <v>51.692320000000002</v>
      </c>
      <c r="P247" s="251">
        <f t="shared" ref="P247:R247" si="219">P248+P258+P268+P278</f>
        <v>15.968604000000001</v>
      </c>
      <c r="Q247" s="251">
        <f t="shared" si="219"/>
        <v>12.669110400000001</v>
      </c>
      <c r="R247" s="251">
        <f t="shared" si="219"/>
        <v>17.885541</v>
      </c>
      <c r="S247" s="251">
        <f t="shared" ref="S247:V247" si="220">S248+S258+S268+S278</f>
        <v>46.523255400000004</v>
      </c>
      <c r="T247" s="251">
        <f>T248+T258+T268+T278</f>
        <v>14.746848999999999</v>
      </c>
      <c r="U247" s="251">
        <f t="shared" si="220"/>
        <v>15.5691104</v>
      </c>
      <c r="V247" s="251">
        <f t="shared" si="220"/>
        <v>15.5691104</v>
      </c>
      <c r="W247" s="251">
        <f t="shared" ref="W247:Z247" si="221">W248+W258+W268+W278</f>
        <v>45.885069799999997</v>
      </c>
      <c r="X247" s="251">
        <f t="shared" si="221"/>
        <v>15.5691104</v>
      </c>
      <c r="Y247" s="251">
        <f t="shared" si="221"/>
        <v>15.5691104</v>
      </c>
      <c r="Z247" s="251">
        <f t="shared" si="221"/>
        <v>15.5691104</v>
      </c>
      <c r="AA247" s="251">
        <f t="shared" ref="AA247" si="222">AA248+AA258+AA268+AA278</f>
        <v>46.707331199999999</v>
      </c>
      <c r="AB247" s="251">
        <f t="shared" si="175"/>
        <v>190.8079764</v>
      </c>
    </row>
    <row r="248" spans="1:28" s="62" customFormat="1" ht="19.5" customHeight="1" x14ac:dyDescent="0.2">
      <c r="A248" s="434">
        <v>25</v>
      </c>
      <c r="B248" s="425" t="s">
        <v>87</v>
      </c>
      <c r="C248" s="426" t="s">
        <v>88</v>
      </c>
      <c r="D248" s="102">
        <f>SUM(D249:D257)</f>
        <v>1.0000000000000002</v>
      </c>
      <c r="E248" s="447">
        <f>'1.Danh muc CPHC'!HH36</f>
        <v>11.562071</v>
      </c>
      <c r="F248" s="97">
        <f>'1.Danh muc CPHC'!HI36</f>
        <v>28.791745999999996</v>
      </c>
      <c r="G248" s="97">
        <f>'1.Danh muc CPHC'!HJ36</f>
        <v>12.462071</v>
      </c>
      <c r="H248" s="97">
        <f>'1.Danh muc CPHC'!HK36</f>
        <v>6.8189890000000002</v>
      </c>
      <c r="I248" s="97">
        <f>'1.Danh muc CPHC'!HL36</f>
        <v>6.396859000000001</v>
      </c>
      <c r="J248" s="97">
        <f>'1.Danh muc CPHC'!HM36</f>
        <v>25.677918999999999</v>
      </c>
      <c r="K248" s="97">
        <f>'1.Danh muc CPHC'!HN36</f>
        <v>140.19101999999998</v>
      </c>
      <c r="L248" s="97">
        <v>6.537331</v>
      </c>
      <c r="M248" s="97">
        <v>6.8393579999999998</v>
      </c>
      <c r="N248" s="97">
        <v>6.3470820000000003</v>
      </c>
      <c r="O248" s="214">
        <f>SUM(L248:N248)</f>
        <v>19.723770999999999</v>
      </c>
      <c r="P248" s="97">
        <v>5.6949880000000004</v>
      </c>
      <c r="Q248" s="97">
        <v>6.2151714</v>
      </c>
      <c r="R248" s="97">
        <v>5.8546019999999999</v>
      </c>
      <c r="S248" s="214">
        <f>SUM(P248:R248)</f>
        <v>17.764761400000001</v>
      </c>
      <c r="T248" s="97">
        <v>4.7759099999999997</v>
      </c>
      <c r="U248" s="97">
        <v>6.2151714</v>
      </c>
      <c r="V248" s="97">
        <v>6.2151714</v>
      </c>
      <c r="W248" s="214">
        <f>SUM(T248:V248)</f>
        <v>17.206252799999998</v>
      </c>
      <c r="X248" s="97">
        <v>6.2151714</v>
      </c>
      <c r="Y248" s="97">
        <v>6.2151714</v>
      </c>
      <c r="Z248" s="97">
        <v>6.2151714</v>
      </c>
      <c r="AA248" s="214">
        <f>SUM(X248:Z248)</f>
        <v>18.645514200000001</v>
      </c>
      <c r="AB248" s="214">
        <f t="shared" si="175"/>
        <v>73.340299399999992</v>
      </c>
    </row>
    <row r="249" spans="1:28" s="50" customFormat="1" ht="19.5" hidden="1" customHeight="1" x14ac:dyDescent="0.2">
      <c r="A249" s="59"/>
      <c r="B249" s="51"/>
      <c r="C249" s="76" t="s">
        <v>113</v>
      </c>
      <c r="D249" s="63">
        <v>0.2</v>
      </c>
      <c r="E249" s="96">
        <f>E$248*$D249</f>
        <v>2.3124142000000001</v>
      </c>
      <c r="F249" s="96">
        <f t="shared" ref="F249:U257" si="223">F$248*$D249</f>
        <v>5.7583491999999996</v>
      </c>
      <c r="G249" s="96">
        <f t="shared" si="223"/>
        <v>2.4924142000000002</v>
      </c>
      <c r="H249" s="96">
        <f t="shared" si="223"/>
        <v>1.3637978000000002</v>
      </c>
      <c r="I249" s="96">
        <f t="shared" si="223"/>
        <v>1.2793718000000003</v>
      </c>
      <c r="J249" s="96">
        <f t="shared" si="177"/>
        <v>5.1355838000000009</v>
      </c>
      <c r="K249" s="96">
        <f t="shared" si="223"/>
        <v>28.038203999999997</v>
      </c>
      <c r="L249" s="217">
        <f t="shared" si="223"/>
        <v>1.3074662000000001</v>
      </c>
      <c r="M249" s="217">
        <f t="shared" si="223"/>
        <v>1.3678716</v>
      </c>
      <c r="N249" s="217">
        <f t="shared" si="223"/>
        <v>1.2694164000000001</v>
      </c>
      <c r="O249" s="217">
        <f t="shared" ref="O249:O257" si="224">SUM(L249:N249)</f>
        <v>3.9447542000000002</v>
      </c>
      <c r="P249" s="215">
        <f t="shared" si="223"/>
        <v>1.1389976000000002</v>
      </c>
      <c r="Q249" s="215">
        <f t="shared" si="223"/>
        <v>1.24303428</v>
      </c>
      <c r="R249" s="215">
        <f t="shared" si="223"/>
        <v>1.1709204</v>
      </c>
      <c r="S249" s="215">
        <f t="shared" ref="S249:S257" si="225">SUM(P249:R249)</f>
        <v>3.5529522800000004</v>
      </c>
      <c r="T249" s="215">
        <f t="shared" si="223"/>
        <v>0.95518199999999998</v>
      </c>
      <c r="U249" s="215">
        <f t="shared" si="223"/>
        <v>1.24303428</v>
      </c>
      <c r="V249" s="215">
        <f t="shared" ref="T249:V257" si="226">V$248*$D249</f>
        <v>1.24303428</v>
      </c>
      <c r="W249" s="215">
        <f t="shared" ref="W249:W257" si="227">SUM(T249:V249)</f>
        <v>3.4412505600000003</v>
      </c>
      <c r="X249" s="215">
        <f t="shared" ref="X249:Z257" si="228">X$248*$D249</f>
        <v>1.24303428</v>
      </c>
      <c r="Y249" s="215">
        <f t="shared" si="228"/>
        <v>1.24303428</v>
      </c>
      <c r="Z249" s="215">
        <f t="shared" si="228"/>
        <v>1.24303428</v>
      </c>
      <c r="AA249" s="215">
        <f t="shared" ref="AA249:AA257" si="229">SUM(X249:Z249)</f>
        <v>3.7291028400000004</v>
      </c>
      <c r="AB249" s="248">
        <f t="shared" si="175"/>
        <v>14.668059880000001</v>
      </c>
    </row>
    <row r="250" spans="1:28" s="50" customFormat="1" ht="19.5" hidden="1" customHeight="1" x14ac:dyDescent="0.2">
      <c r="A250" s="59"/>
      <c r="B250" s="51"/>
      <c r="C250" s="76" t="s">
        <v>114</v>
      </c>
      <c r="D250" s="63">
        <v>0.2</v>
      </c>
      <c r="E250" s="96">
        <f t="shared" ref="E250:T257" si="230">E$248*$D250</f>
        <v>2.3124142000000001</v>
      </c>
      <c r="F250" s="96">
        <f t="shared" si="223"/>
        <v>5.7583491999999996</v>
      </c>
      <c r="G250" s="96">
        <f t="shared" si="223"/>
        <v>2.4924142000000002</v>
      </c>
      <c r="H250" s="96">
        <f t="shared" si="223"/>
        <v>1.3637978000000002</v>
      </c>
      <c r="I250" s="96">
        <f t="shared" si="223"/>
        <v>1.2793718000000003</v>
      </c>
      <c r="J250" s="96">
        <f t="shared" si="177"/>
        <v>5.1355838000000009</v>
      </c>
      <c r="K250" s="96">
        <f t="shared" si="223"/>
        <v>28.038203999999997</v>
      </c>
      <c r="L250" s="217">
        <f t="shared" si="223"/>
        <v>1.3074662000000001</v>
      </c>
      <c r="M250" s="217">
        <f t="shared" si="223"/>
        <v>1.3678716</v>
      </c>
      <c r="N250" s="217">
        <f>N$248*$D250</f>
        <v>1.2694164000000001</v>
      </c>
      <c r="O250" s="217">
        <f t="shared" si="224"/>
        <v>3.9447542000000002</v>
      </c>
      <c r="P250" s="215">
        <f t="shared" si="223"/>
        <v>1.1389976000000002</v>
      </c>
      <c r="Q250" s="215">
        <f t="shared" si="223"/>
        <v>1.24303428</v>
      </c>
      <c r="R250" s="215">
        <f t="shared" si="223"/>
        <v>1.1709204</v>
      </c>
      <c r="S250" s="215">
        <f t="shared" si="225"/>
        <v>3.5529522800000004</v>
      </c>
      <c r="T250" s="215">
        <f t="shared" si="223"/>
        <v>0.95518199999999998</v>
      </c>
      <c r="U250" s="215">
        <f t="shared" si="223"/>
        <v>1.24303428</v>
      </c>
      <c r="V250" s="215">
        <f t="shared" si="226"/>
        <v>1.24303428</v>
      </c>
      <c r="W250" s="215">
        <f t="shared" si="227"/>
        <v>3.4412505600000003</v>
      </c>
      <c r="X250" s="215">
        <f t="shared" si="228"/>
        <v>1.24303428</v>
      </c>
      <c r="Y250" s="215">
        <f t="shared" si="228"/>
        <v>1.24303428</v>
      </c>
      <c r="Z250" s="215">
        <f t="shared" si="228"/>
        <v>1.24303428</v>
      </c>
      <c r="AA250" s="215">
        <f t="shared" si="229"/>
        <v>3.7291028400000004</v>
      </c>
      <c r="AB250" s="248">
        <f t="shared" si="175"/>
        <v>14.668059880000001</v>
      </c>
    </row>
    <row r="251" spans="1:28" s="50" customFormat="1" ht="19.5" hidden="1" customHeight="1" x14ac:dyDescent="0.2">
      <c r="A251" s="59"/>
      <c r="B251" s="51"/>
      <c r="C251" s="76" t="s">
        <v>117</v>
      </c>
      <c r="D251" s="63">
        <v>0.15</v>
      </c>
      <c r="E251" s="96">
        <f t="shared" si="230"/>
        <v>1.7343106499999998</v>
      </c>
      <c r="F251" s="96">
        <f t="shared" si="223"/>
        <v>4.3187618999999993</v>
      </c>
      <c r="G251" s="96">
        <f t="shared" si="223"/>
        <v>1.8693106499999999</v>
      </c>
      <c r="H251" s="96">
        <f t="shared" si="223"/>
        <v>1.0228483500000001</v>
      </c>
      <c r="I251" s="96">
        <f t="shared" si="223"/>
        <v>0.9595288500000001</v>
      </c>
      <c r="J251" s="96">
        <f t="shared" si="177"/>
        <v>3.8516878500000002</v>
      </c>
      <c r="K251" s="96">
        <f t="shared" si="223"/>
        <v>21.028652999999995</v>
      </c>
      <c r="L251" s="217">
        <f t="shared" si="223"/>
        <v>0.98059964999999993</v>
      </c>
      <c r="M251" s="217">
        <f t="shared" si="223"/>
        <v>1.0259037</v>
      </c>
      <c r="N251" s="217">
        <f t="shared" si="223"/>
        <v>0.95206230000000003</v>
      </c>
      <c r="O251" s="217">
        <f t="shared" si="224"/>
        <v>2.9585656500000002</v>
      </c>
      <c r="P251" s="215">
        <f t="shared" si="223"/>
        <v>0.85424820000000001</v>
      </c>
      <c r="Q251" s="215">
        <f t="shared" si="223"/>
        <v>0.93227570999999998</v>
      </c>
      <c r="R251" s="215">
        <f t="shared" si="223"/>
        <v>0.87819029999999998</v>
      </c>
      <c r="S251" s="215">
        <f t="shared" si="225"/>
        <v>2.6647142100000001</v>
      </c>
      <c r="T251" s="215">
        <f t="shared" si="226"/>
        <v>0.71638649999999993</v>
      </c>
      <c r="U251" s="215">
        <f t="shared" si="226"/>
        <v>0.93227570999999998</v>
      </c>
      <c r="V251" s="215">
        <f t="shared" si="226"/>
        <v>0.93227570999999998</v>
      </c>
      <c r="W251" s="215">
        <f t="shared" si="227"/>
        <v>2.5809379199999998</v>
      </c>
      <c r="X251" s="215">
        <f t="shared" si="228"/>
        <v>0.93227570999999998</v>
      </c>
      <c r="Y251" s="215">
        <f t="shared" si="228"/>
        <v>0.93227570999999998</v>
      </c>
      <c r="Z251" s="215">
        <f t="shared" si="228"/>
        <v>0.93227570999999998</v>
      </c>
      <c r="AA251" s="215">
        <f t="shared" si="229"/>
        <v>2.7968271300000001</v>
      </c>
      <c r="AB251" s="248">
        <f t="shared" si="175"/>
        <v>11.001044910000001</v>
      </c>
    </row>
    <row r="252" spans="1:28" s="50" customFormat="1" ht="19.5" hidden="1" customHeight="1" x14ac:dyDescent="0.2">
      <c r="A252" s="59"/>
      <c r="B252" s="51"/>
      <c r="C252" s="76" t="s">
        <v>118</v>
      </c>
      <c r="D252" s="63">
        <v>0.15</v>
      </c>
      <c r="E252" s="96">
        <f t="shared" si="230"/>
        <v>1.7343106499999998</v>
      </c>
      <c r="F252" s="96">
        <f t="shared" si="223"/>
        <v>4.3187618999999993</v>
      </c>
      <c r="G252" s="96">
        <f t="shared" si="223"/>
        <v>1.8693106499999999</v>
      </c>
      <c r="H252" s="96">
        <f t="shared" si="223"/>
        <v>1.0228483500000001</v>
      </c>
      <c r="I252" s="96">
        <f t="shared" si="223"/>
        <v>0.9595288500000001</v>
      </c>
      <c r="J252" s="96">
        <f t="shared" si="177"/>
        <v>3.8516878500000002</v>
      </c>
      <c r="K252" s="96">
        <f t="shared" si="223"/>
        <v>21.028652999999995</v>
      </c>
      <c r="L252" s="217">
        <f t="shared" si="223"/>
        <v>0.98059964999999993</v>
      </c>
      <c r="M252" s="217">
        <f t="shared" si="223"/>
        <v>1.0259037</v>
      </c>
      <c r="N252" s="217">
        <f t="shared" si="223"/>
        <v>0.95206230000000003</v>
      </c>
      <c r="O252" s="217">
        <f t="shared" si="224"/>
        <v>2.9585656500000002</v>
      </c>
      <c r="P252" s="215">
        <f t="shared" si="223"/>
        <v>0.85424820000000001</v>
      </c>
      <c r="Q252" s="215">
        <f t="shared" si="223"/>
        <v>0.93227570999999998</v>
      </c>
      <c r="R252" s="215">
        <f t="shared" si="223"/>
        <v>0.87819029999999998</v>
      </c>
      <c r="S252" s="215">
        <f t="shared" si="225"/>
        <v>2.6647142100000001</v>
      </c>
      <c r="T252" s="215">
        <f t="shared" si="226"/>
        <v>0.71638649999999993</v>
      </c>
      <c r="U252" s="215">
        <f t="shared" si="226"/>
        <v>0.93227570999999998</v>
      </c>
      <c r="V252" s="215">
        <f t="shared" si="226"/>
        <v>0.93227570999999998</v>
      </c>
      <c r="W252" s="215">
        <f t="shared" si="227"/>
        <v>2.5809379199999998</v>
      </c>
      <c r="X252" s="215">
        <f t="shared" si="228"/>
        <v>0.93227570999999998</v>
      </c>
      <c r="Y252" s="215">
        <f t="shared" si="228"/>
        <v>0.93227570999999998</v>
      </c>
      <c r="Z252" s="215">
        <f t="shared" si="228"/>
        <v>0.93227570999999998</v>
      </c>
      <c r="AA252" s="215">
        <f t="shared" si="229"/>
        <v>2.7968271300000001</v>
      </c>
      <c r="AB252" s="248">
        <f t="shared" si="175"/>
        <v>11.001044910000001</v>
      </c>
    </row>
    <row r="253" spans="1:28" s="50" customFormat="1" ht="19.5" hidden="1" customHeight="1" x14ac:dyDescent="0.2">
      <c r="A253" s="59"/>
      <c r="B253" s="51"/>
      <c r="C253" s="76" t="s">
        <v>121</v>
      </c>
      <c r="D253" s="63">
        <v>0.04</v>
      </c>
      <c r="E253" s="96">
        <f t="shared" si="230"/>
        <v>0.46248284000000001</v>
      </c>
      <c r="F253" s="96">
        <f t="shared" si="223"/>
        <v>1.1516698399999998</v>
      </c>
      <c r="G253" s="96">
        <f t="shared" si="223"/>
        <v>0.49848283999999998</v>
      </c>
      <c r="H253" s="96">
        <f t="shared" si="223"/>
        <v>0.27275956000000001</v>
      </c>
      <c r="I253" s="96">
        <f t="shared" si="223"/>
        <v>0.25587436000000002</v>
      </c>
      <c r="J253" s="96">
        <f t="shared" si="177"/>
        <v>1.02711676</v>
      </c>
      <c r="K253" s="96">
        <f t="shared" si="223"/>
        <v>5.6076407999999995</v>
      </c>
      <c r="L253" s="217">
        <f t="shared" si="223"/>
        <v>0.26149324000000002</v>
      </c>
      <c r="M253" s="217">
        <f t="shared" si="223"/>
        <v>0.27357431999999998</v>
      </c>
      <c r="N253" s="217">
        <f t="shared" si="223"/>
        <v>0.25388328000000004</v>
      </c>
      <c r="O253" s="217">
        <f t="shared" si="224"/>
        <v>0.78895084000000004</v>
      </c>
      <c r="P253" s="215">
        <f t="shared" si="223"/>
        <v>0.22779952000000003</v>
      </c>
      <c r="Q253" s="215">
        <f t="shared" si="223"/>
        <v>0.24860685600000001</v>
      </c>
      <c r="R253" s="215">
        <f t="shared" si="223"/>
        <v>0.23418407999999999</v>
      </c>
      <c r="S253" s="215">
        <f t="shared" si="225"/>
        <v>0.71059045600000004</v>
      </c>
      <c r="T253" s="215">
        <f t="shared" si="226"/>
        <v>0.1910364</v>
      </c>
      <c r="U253" s="215">
        <f t="shared" si="226"/>
        <v>0.24860685600000001</v>
      </c>
      <c r="V253" s="215">
        <f t="shared" si="226"/>
        <v>0.24860685600000001</v>
      </c>
      <c r="W253" s="215">
        <f t="shared" si="227"/>
        <v>0.68825011199999997</v>
      </c>
      <c r="X253" s="215">
        <f t="shared" si="228"/>
        <v>0.24860685600000001</v>
      </c>
      <c r="Y253" s="215">
        <f t="shared" si="228"/>
        <v>0.24860685600000001</v>
      </c>
      <c r="Z253" s="215">
        <f t="shared" si="228"/>
        <v>0.24860685600000001</v>
      </c>
      <c r="AA253" s="215">
        <f t="shared" si="229"/>
        <v>0.74582056800000007</v>
      </c>
      <c r="AB253" s="248">
        <f t="shared" si="175"/>
        <v>2.9336119759999999</v>
      </c>
    </row>
    <row r="254" spans="1:28" s="50" customFormat="1" ht="19.5" hidden="1" customHeight="1" x14ac:dyDescent="0.2">
      <c r="A254" s="59"/>
      <c r="B254" s="51"/>
      <c r="C254" s="76" t="s">
        <v>122</v>
      </c>
      <c r="D254" s="63">
        <v>0.04</v>
      </c>
      <c r="E254" s="96">
        <f t="shared" si="230"/>
        <v>0.46248284000000001</v>
      </c>
      <c r="F254" s="96">
        <f t="shared" si="223"/>
        <v>1.1516698399999998</v>
      </c>
      <c r="G254" s="96">
        <f t="shared" si="223"/>
        <v>0.49848283999999998</v>
      </c>
      <c r="H254" s="96">
        <f t="shared" si="223"/>
        <v>0.27275956000000001</v>
      </c>
      <c r="I254" s="96">
        <f t="shared" si="223"/>
        <v>0.25587436000000002</v>
      </c>
      <c r="J254" s="96">
        <f t="shared" si="177"/>
        <v>1.02711676</v>
      </c>
      <c r="K254" s="96">
        <f t="shared" si="223"/>
        <v>5.6076407999999995</v>
      </c>
      <c r="L254" s="217">
        <f t="shared" si="223"/>
        <v>0.26149324000000002</v>
      </c>
      <c r="M254" s="217">
        <f t="shared" si="223"/>
        <v>0.27357431999999998</v>
      </c>
      <c r="N254" s="217">
        <f t="shared" si="223"/>
        <v>0.25388328000000004</v>
      </c>
      <c r="O254" s="217">
        <f t="shared" si="224"/>
        <v>0.78895084000000004</v>
      </c>
      <c r="P254" s="215">
        <f t="shared" si="223"/>
        <v>0.22779952000000003</v>
      </c>
      <c r="Q254" s="215">
        <f t="shared" si="223"/>
        <v>0.24860685600000001</v>
      </c>
      <c r="R254" s="215">
        <f t="shared" si="223"/>
        <v>0.23418407999999999</v>
      </c>
      <c r="S254" s="215">
        <f t="shared" si="225"/>
        <v>0.71059045600000004</v>
      </c>
      <c r="T254" s="215">
        <f t="shared" si="226"/>
        <v>0.1910364</v>
      </c>
      <c r="U254" s="215">
        <f t="shared" si="226"/>
        <v>0.24860685600000001</v>
      </c>
      <c r="V254" s="215">
        <f t="shared" si="226"/>
        <v>0.24860685600000001</v>
      </c>
      <c r="W254" s="215">
        <f t="shared" si="227"/>
        <v>0.68825011199999997</v>
      </c>
      <c r="X254" s="215">
        <f t="shared" si="228"/>
        <v>0.24860685600000001</v>
      </c>
      <c r="Y254" s="215">
        <f t="shared" si="228"/>
        <v>0.24860685600000001</v>
      </c>
      <c r="Z254" s="215">
        <f t="shared" si="228"/>
        <v>0.24860685600000001</v>
      </c>
      <c r="AA254" s="215">
        <f t="shared" si="229"/>
        <v>0.74582056800000007</v>
      </c>
      <c r="AB254" s="248">
        <f t="shared" si="175"/>
        <v>2.9336119759999999</v>
      </c>
    </row>
    <row r="255" spans="1:28" s="50" customFormat="1" ht="19.5" hidden="1" customHeight="1" x14ac:dyDescent="0.2">
      <c r="A255" s="59"/>
      <c r="B255" s="51"/>
      <c r="C255" s="76" t="s">
        <v>125</v>
      </c>
      <c r="D255" s="63">
        <v>0.12</v>
      </c>
      <c r="E255" s="96">
        <f t="shared" si="230"/>
        <v>1.38744852</v>
      </c>
      <c r="F255" s="96">
        <f t="shared" si="223"/>
        <v>3.4550095199999995</v>
      </c>
      <c r="G255" s="96">
        <f t="shared" si="223"/>
        <v>1.4954485199999998</v>
      </c>
      <c r="H255" s="96">
        <f t="shared" si="223"/>
        <v>0.81827868000000004</v>
      </c>
      <c r="I255" s="96">
        <f t="shared" si="223"/>
        <v>0.76762308000000012</v>
      </c>
      <c r="J255" s="96">
        <f t="shared" si="177"/>
        <v>3.0813502799999997</v>
      </c>
      <c r="K255" s="96">
        <f t="shared" si="223"/>
        <v>16.822922399999996</v>
      </c>
      <c r="L255" s="217">
        <f t="shared" si="223"/>
        <v>0.78447971999999999</v>
      </c>
      <c r="M255" s="217">
        <f t="shared" si="223"/>
        <v>0.82072296</v>
      </c>
      <c r="N255" s="217">
        <f t="shared" si="223"/>
        <v>0.76164984000000002</v>
      </c>
      <c r="O255" s="217">
        <f t="shared" si="224"/>
        <v>2.3668525200000001</v>
      </c>
      <c r="P255" s="215">
        <f t="shared" si="223"/>
        <v>0.68339855999999999</v>
      </c>
      <c r="Q255" s="215">
        <f t="shared" si="223"/>
        <v>0.74582056799999996</v>
      </c>
      <c r="R255" s="215">
        <f t="shared" si="223"/>
        <v>0.70255223999999994</v>
      </c>
      <c r="S255" s="215">
        <f t="shared" si="225"/>
        <v>2.1317713679999999</v>
      </c>
      <c r="T255" s="215">
        <f t="shared" si="226"/>
        <v>0.57310919999999999</v>
      </c>
      <c r="U255" s="215">
        <f t="shared" si="226"/>
        <v>0.74582056799999996</v>
      </c>
      <c r="V255" s="215">
        <f t="shared" si="226"/>
        <v>0.74582056799999996</v>
      </c>
      <c r="W255" s="215">
        <f t="shared" si="227"/>
        <v>2.0647503359999999</v>
      </c>
      <c r="X255" s="215">
        <f t="shared" si="228"/>
        <v>0.74582056799999996</v>
      </c>
      <c r="Y255" s="215">
        <f t="shared" si="228"/>
        <v>0.74582056799999996</v>
      </c>
      <c r="Z255" s="215">
        <f t="shared" si="228"/>
        <v>0.74582056799999996</v>
      </c>
      <c r="AA255" s="215">
        <f t="shared" si="229"/>
        <v>2.2374617039999998</v>
      </c>
      <c r="AB255" s="248">
        <f t="shared" si="175"/>
        <v>8.8008359279999997</v>
      </c>
    </row>
    <row r="256" spans="1:28" s="50" customFormat="1" ht="19.5" hidden="1" customHeight="1" x14ac:dyDescent="0.2">
      <c r="A256" s="59"/>
      <c r="B256" s="51"/>
      <c r="C256" s="76" t="s">
        <v>126</v>
      </c>
      <c r="D256" s="63">
        <v>0.06</v>
      </c>
      <c r="E256" s="96">
        <f t="shared" si="230"/>
        <v>0.69372425999999998</v>
      </c>
      <c r="F256" s="96">
        <f t="shared" si="223"/>
        <v>1.7275047599999998</v>
      </c>
      <c r="G256" s="96">
        <f t="shared" si="223"/>
        <v>0.74772425999999992</v>
      </c>
      <c r="H256" s="96">
        <f t="shared" si="223"/>
        <v>0.40913934000000002</v>
      </c>
      <c r="I256" s="96">
        <f t="shared" si="223"/>
        <v>0.38381154000000006</v>
      </c>
      <c r="J256" s="96">
        <f t="shared" si="177"/>
        <v>1.5406751399999998</v>
      </c>
      <c r="K256" s="96">
        <f t="shared" si="223"/>
        <v>8.411461199999998</v>
      </c>
      <c r="L256" s="217">
        <f t="shared" si="223"/>
        <v>0.39223986</v>
      </c>
      <c r="M256" s="217">
        <f t="shared" si="223"/>
        <v>0.41036148</v>
      </c>
      <c r="N256" s="217">
        <f t="shared" si="223"/>
        <v>0.38082492000000001</v>
      </c>
      <c r="O256" s="217">
        <f t="shared" si="224"/>
        <v>1.1834262600000001</v>
      </c>
      <c r="P256" s="215">
        <f t="shared" si="223"/>
        <v>0.34169927999999999</v>
      </c>
      <c r="Q256" s="215">
        <f t="shared" si="223"/>
        <v>0.37291028399999998</v>
      </c>
      <c r="R256" s="215">
        <f t="shared" si="223"/>
        <v>0.35127611999999997</v>
      </c>
      <c r="S256" s="215">
        <f t="shared" si="225"/>
        <v>1.0658856839999999</v>
      </c>
      <c r="T256" s="215">
        <f t="shared" si="226"/>
        <v>0.28655459999999999</v>
      </c>
      <c r="U256" s="215">
        <f t="shared" si="226"/>
        <v>0.37291028399999998</v>
      </c>
      <c r="V256" s="215">
        <f t="shared" si="226"/>
        <v>0.37291028399999998</v>
      </c>
      <c r="W256" s="215">
        <f t="shared" si="227"/>
        <v>1.032375168</v>
      </c>
      <c r="X256" s="215">
        <f t="shared" si="228"/>
        <v>0.37291028399999998</v>
      </c>
      <c r="Y256" s="215">
        <f t="shared" si="228"/>
        <v>0.37291028399999998</v>
      </c>
      <c r="Z256" s="215">
        <f t="shared" si="228"/>
        <v>0.37291028399999998</v>
      </c>
      <c r="AA256" s="215">
        <f t="shared" si="229"/>
        <v>1.1187308519999999</v>
      </c>
      <c r="AB256" s="248">
        <f t="shared" si="175"/>
        <v>4.4004179639999998</v>
      </c>
    </row>
    <row r="257" spans="1:28" s="50" customFormat="1" ht="19.5" hidden="1" customHeight="1" x14ac:dyDescent="0.2">
      <c r="A257" s="59"/>
      <c r="B257" s="51"/>
      <c r="C257" s="76" t="s">
        <v>127</v>
      </c>
      <c r="D257" s="63">
        <v>0.04</v>
      </c>
      <c r="E257" s="96">
        <f t="shared" si="230"/>
        <v>0.46248284000000001</v>
      </c>
      <c r="F257" s="96">
        <f t="shared" si="223"/>
        <v>1.1516698399999998</v>
      </c>
      <c r="G257" s="96">
        <f t="shared" si="230"/>
        <v>0.49848283999999998</v>
      </c>
      <c r="H257" s="96">
        <f t="shared" si="230"/>
        <v>0.27275956000000001</v>
      </c>
      <c r="I257" s="96">
        <f t="shared" si="230"/>
        <v>0.25587436000000002</v>
      </c>
      <c r="J257" s="96">
        <f t="shared" si="177"/>
        <v>1.02711676</v>
      </c>
      <c r="K257" s="96">
        <f t="shared" si="230"/>
        <v>5.6076407999999995</v>
      </c>
      <c r="L257" s="217">
        <f t="shared" si="230"/>
        <v>0.26149324000000002</v>
      </c>
      <c r="M257" s="217">
        <f t="shared" si="230"/>
        <v>0.27357431999999998</v>
      </c>
      <c r="N257" s="217">
        <f t="shared" si="230"/>
        <v>0.25388328000000004</v>
      </c>
      <c r="O257" s="217">
        <f t="shared" si="224"/>
        <v>0.78895084000000004</v>
      </c>
      <c r="P257" s="215">
        <f t="shared" si="230"/>
        <v>0.22779952000000003</v>
      </c>
      <c r="Q257" s="215">
        <f t="shared" si="230"/>
        <v>0.24860685600000001</v>
      </c>
      <c r="R257" s="215">
        <f t="shared" si="230"/>
        <v>0.23418407999999999</v>
      </c>
      <c r="S257" s="215">
        <f t="shared" si="225"/>
        <v>0.71059045600000004</v>
      </c>
      <c r="T257" s="215">
        <f t="shared" si="230"/>
        <v>0.1910364</v>
      </c>
      <c r="U257" s="215">
        <f t="shared" si="226"/>
        <v>0.24860685600000001</v>
      </c>
      <c r="V257" s="215">
        <f t="shared" si="226"/>
        <v>0.24860685600000001</v>
      </c>
      <c r="W257" s="215">
        <f t="shared" si="227"/>
        <v>0.68825011199999997</v>
      </c>
      <c r="X257" s="215">
        <f t="shared" si="228"/>
        <v>0.24860685600000001</v>
      </c>
      <c r="Y257" s="215">
        <f t="shared" si="228"/>
        <v>0.24860685600000001</v>
      </c>
      <c r="Z257" s="215">
        <f t="shared" si="228"/>
        <v>0.24860685600000001</v>
      </c>
      <c r="AA257" s="215">
        <f t="shared" si="229"/>
        <v>0.74582056800000007</v>
      </c>
      <c r="AB257" s="248">
        <f t="shared" si="175"/>
        <v>2.9336119759999999</v>
      </c>
    </row>
    <row r="258" spans="1:28" s="62" customFormat="1" ht="19.5" customHeight="1" x14ac:dyDescent="0.2">
      <c r="A258" s="434">
        <v>26</v>
      </c>
      <c r="B258" s="425" t="s">
        <v>89</v>
      </c>
      <c r="C258" s="426" t="s">
        <v>90</v>
      </c>
      <c r="D258" s="102">
        <f>SUM(D259:D267)</f>
        <v>1.0000000000000002</v>
      </c>
      <c r="E258" s="447">
        <f>'1.Danh muc CPHC'!HH37</f>
        <v>3.005001</v>
      </c>
      <c r="F258" s="97">
        <f>'1.Danh muc CPHC'!HI37</f>
        <v>10.673335999999999</v>
      </c>
      <c r="G258" s="97">
        <f>'1.Danh muc CPHC'!HJ37</f>
        <v>3.005001</v>
      </c>
      <c r="H258" s="97">
        <f>'1.Danh muc CPHC'!HK37</f>
        <v>3.7549970000000004</v>
      </c>
      <c r="I258" s="97">
        <f>'1.Danh muc CPHC'!HL37</f>
        <v>2.3883380000000001</v>
      </c>
      <c r="J258" s="97">
        <f>'1.Danh muc CPHC'!HM37</f>
        <v>9.1483359999999987</v>
      </c>
      <c r="K258" s="97">
        <f>'1.Danh muc CPHC'!HN37</f>
        <v>55.919826</v>
      </c>
      <c r="L258" s="97">
        <v>1.142501</v>
      </c>
      <c r="M258" s="97">
        <v>1.142501</v>
      </c>
      <c r="N258" s="97">
        <v>1.142493</v>
      </c>
      <c r="O258" s="214">
        <f>SUM(L258:N258)</f>
        <v>3.427495</v>
      </c>
      <c r="P258" s="97">
        <v>1.1008340000000001</v>
      </c>
      <c r="Q258" s="97">
        <v>0</v>
      </c>
      <c r="R258" s="97">
        <v>5.577</v>
      </c>
      <c r="S258" s="214">
        <f>SUM(P258:R258)</f>
        <v>6.6778339999999998</v>
      </c>
      <c r="T258" s="97">
        <v>3.5169999999999999</v>
      </c>
      <c r="U258" s="214">
        <v>1.8</v>
      </c>
      <c r="V258" s="214">
        <v>1.8</v>
      </c>
      <c r="W258" s="214">
        <f>SUM(T258:V258)</f>
        <v>7.117</v>
      </c>
      <c r="X258" s="214">
        <v>1.8</v>
      </c>
      <c r="Y258" s="214">
        <v>1.8</v>
      </c>
      <c r="Z258" s="214">
        <v>1.8</v>
      </c>
      <c r="AA258" s="214">
        <f>SUM(X258:Z258)</f>
        <v>5.4</v>
      </c>
      <c r="AB258" s="214">
        <f t="shared" si="175"/>
        <v>22.622329000000001</v>
      </c>
    </row>
    <row r="259" spans="1:28" s="50" customFormat="1" ht="19.5" hidden="1" customHeight="1" x14ac:dyDescent="0.2">
      <c r="A259" s="59"/>
      <c r="B259" s="51"/>
      <c r="C259" s="76" t="s">
        <v>113</v>
      </c>
      <c r="D259" s="63">
        <v>0.2</v>
      </c>
      <c r="E259" s="96">
        <f t="shared" ref="E259:T267" si="231">E$258*$D259</f>
        <v>0.6010002000000001</v>
      </c>
      <c r="F259" s="96">
        <f t="shared" si="231"/>
        <v>2.1346672</v>
      </c>
      <c r="G259" s="96">
        <f t="shared" si="231"/>
        <v>0.6010002000000001</v>
      </c>
      <c r="H259" s="96">
        <f t="shared" si="231"/>
        <v>0.75099940000000009</v>
      </c>
      <c r="I259" s="96">
        <f t="shared" si="231"/>
        <v>0.47766760000000003</v>
      </c>
      <c r="J259" s="96">
        <f t="shared" si="177"/>
        <v>1.8296672</v>
      </c>
      <c r="K259" s="96">
        <f t="shared" si="231"/>
        <v>11.183965200000001</v>
      </c>
      <c r="L259" s="217">
        <f t="shared" si="231"/>
        <v>0.22850020000000001</v>
      </c>
      <c r="M259" s="217">
        <f t="shared" si="231"/>
        <v>0.22850020000000001</v>
      </c>
      <c r="N259" s="217">
        <f t="shared" si="231"/>
        <v>0.2284986</v>
      </c>
      <c r="O259" s="217">
        <f t="shared" ref="O259:O267" si="232">SUM(L259:N259)</f>
        <v>0.68549900000000008</v>
      </c>
      <c r="P259" s="215">
        <f t="shared" si="231"/>
        <v>0.22016680000000002</v>
      </c>
      <c r="Q259" s="215">
        <f t="shared" si="231"/>
        <v>0</v>
      </c>
      <c r="R259" s="215">
        <f t="shared" si="231"/>
        <v>1.1153999999999999</v>
      </c>
      <c r="S259" s="215">
        <f t="shared" ref="S259:S267" si="233">SUM(P259:R259)</f>
        <v>1.3355668000000001</v>
      </c>
      <c r="T259" s="215">
        <f t="shared" si="231"/>
        <v>0.70340000000000003</v>
      </c>
      <c r="U259" s="215">
        <f t="shared" ref="T259:V267" si="234">U$258*$D259</f>
        <v>0.36000000000000004</v>
      </c>
      <c r="V259" s="215">
        <f t="shared" si="234"/>
        <v>0.36000000000000004</v>
      </c>
      <c r="W259" s="215">
        <f t="shared" ref="W259:W267" si="235">SUM(T259:V259)</f>
        <v>1.4234000000000002</v>
      </c>
      <c r="X259" s="215">
        <f t="shared" ref="X259:Z267" si="236">X$258*$D259</f>
        <v>0.36000000000000004</v>
      </c>
      <c r="Y259" s="215">
        <f t="shared" si="236"/>
        <v>0.36000000000000004</v>
      </c>
      <c r="Z259" s="215">
        <f t="shared" si="236"/>
        <v>0.36000000000000004</v>
      </c>
      <c r="AA259" s="215">
        <f t="shared" ref="AA259:AA267" si="237">SUM(X259:Z259)</f>
        <v>1.08</v>
      </c>
      <c r="AB259" s="248">
        <f t="shared" si="175"/>
        <v>4.5244657999999998</v>
      </c>
    </row>
    <row r="260" spans="1:28" s="50" customFormat="1" ht="19.5" hidden="1" customHeight="1" x14ac:dyDescent="0.2">
      <c r="A260" s="59"/>
      <c r="B260" s="51"/>
      <c r="C260" s="76" t="s">
        <v>114</v>
      </c>
      <c r="D260" s="63">
        <v>0.2</v>
      </c>
      <c r="E260" s="96">
        <f t="shared" si="231"/>
        <v>0.6010002000000001</v>
      </c>
      <c r="F260" s="96">
        <f t="shared" si="231"/>
        <v>2.1346672</v>
      </c>
      <c r="G260" s="96">
        <f t="shared" si="231"/>
        <v>0.6010002000000001</v>
      </c>
      <c r="H260" s="96">
        <f t="shared" si="231"/>
        <v>0.75099940000000009</v>
      </c>
      <c r="I260" s="96">
        <f t="shared" si="231"/>
        <v>0.47766760000000003</v>
      </c>
      <c r="J260" s="96">
        <f t="shared" si="177"/>
        <v>1.8296672</v>
      </c>
      <c r="K260" s="96">
        <f t="shared" si="231"/>
        <v>11.183965200000001</v>
      </c>
      <c r="L260" s="254">
        <f t="shared" si="231"/>
        <v>0.22850020000000001</v>
      </c>
      <c r="M260" s="254">
        <f t="shared" si="231"/>
        <v>0.22850020000000001</v>
      </c>
      <c r="N260" s="254">
        <f t="shared" si="231"/>
        <v>0.2284986</v>
      </c>
      <c r="O260" s="254">
        <f t="shared" si="232"/>
        <v>0.68549900000000008</v>
      </c>
      <c r="P260" s="249">
        <f t="shared" si="231"/>
        <v>0.22016680000000002</v>
      </c>
      <c r="Q260" s="249">
        <f t="shared" si="231"/>
        <v>0</v>
      </c>
      <c r="R260" s="249">
        <f t="shared" si="231"/>
        <v>1.1153999999999999</v>
      </c>
      <c r="S260" s="249">
        <f t="shared" si="233"/>
        <v>1.3355668000000001</v>
      </c>
      <c r="T260" s="249">
        <f t="shared" si="234"/>
        <v>0.70340000000000003</v>
      </c>
      <c r="U260" s="249">
        <f t="shared" si="234"/>
        <v>0.36000000000000004</v>
      </c>
      <c r="V260" s="249">
        <f t="shared" si="234"/>
        <v>0.36000000000000004</v>
      </c>
      <c r="W260" s="249">
        <f t="shared" si="235"/>
        <v>1.4234000000000002</v>
      </c>
      <c r="X260" s="249">
        <f t="shared" si="236"/>
        <v>0.36000000000000004</v>
      </c>
      <c r="Y260" s="249">
        <f t="shared" si="236"/>
        <v>0.36000000000000004</v>
      </c>
      <c r="Z260" s="249">
        <f t="shared" si="236"/>
        <v>0.36000000000000004</v>
      </c>
      <c r="AA260" s="249">
        <f t="shared" si="237"/>
        <v>1.08</v>
      </c>
      <c r="AB260" s="248">
        <f t="shared" si="175"/>
        <v>4.5244657999999998</v>
      </c>
    </row>
    <row r="261" spans="1:28" s="50" customFormat="1" ht="19.5" hidden="1" customHeight="1" x14ac:dyDescent="0.2">
      <c r="A261" s="59"/>
      <c r="B261" s="51"/>
      <c r="C261" s="76" t="s">
        <v>117</v>
      </c>
      <c r="D261" s="63">
        <v>0.15</v>
      </c>
      <c r="E261" s="96">
        <f t="shared" si="231"/>
        <v>0.45075014999999996</v>
      </c>
      <c r="F261" s="96">
        <f t="shared" si="231"/>
        <v>1.6010003999999998</v>
      </c>
      <c r="G261" s="96">
        <f t="shared" si="231"/>
        <v>0.45075014999999996</v>
      </c>
      <c r="H261" s="96">
        <f t="shared" si="231"/>
        <v>0.56324954999999999</v>
      </c>
      <c r="I261" s="96">
        <f t="shared" si="231"/>
        <v>0.35825069999999998</v>
      </c>
      <c r="J261" s="96">
        <f t="shared" si="177"/>
        <v>1.3722503999999998</v>
      </c>
      <c r="K261" s="96">
        <f t="shared" si="231"/>
        <v>8.3879739000000004</v>
      </c>
      <c r="L261" s="217">
        <f t="shared" si="231"/>
        <v>0.17137515</v>
      </c>
      <c r="M261" s="217">
        <f t="shared" si="231"/>
        <v>0.17137515</v>
      </c>
      <c r="N261" s="217">
        <f t="shared" si="231"/>
        <v>0.17137395</v>
      </c>
      <c r="O261" s="217">
        <f t="shared" si="232"/>
        <v>0.51412425000000006</v>
      </c>
      <c r="P261" s="215">
        <f t="shared" si="231"/>
        <v>0.1651251</v>
      </c>
      <c r="Q261" s="215">
        <f t="shared" si="231"/>
        <v>0</v>
      </c>
      <c r="R261" s="215">
        <f t="shared" si="231"/>
        <v>0.83655000000000002</v>
      </c>
      <c r="S261" s="215">
        <f t="shared" si="233"/>
        <v>1.0016750999999999</v>
      </c>
      <c r="T261" s="215">
        <f t="shared" si="234"/>
        <v>0.52754999999999996</v>
      </c>
      <c r="U261" s="215">
        <f t="shared" si="234"/>
        <v>0.27</v>
      </c>
      <c r="V261" s="215">
        <f t="shared" si="234"/>
        <v>0.27</v>
      </c>
      <c r="W261" s="215">
        <f t="shared" si="235"/>
        <v>1.06755</v>
      </c>
      <c r="X261" s="215">
        <f t="shared" si="236"/>
        <v>0.27</v>
      </c>
      <c r="Y261" s="215">
        <f t="shared" si="236"/>
        <v>0.27</v>
      </c>
      <c r="Z261" s="215">
        <f t="shared" si="236"/>
        <v>0.27</v>
      </c>
      <c r="AA261" s="215">
        <f t="shared" si="237"/>
        <v>0.81</v>
      </c>
      <c r="AB261" s="248">
        <f t="shared" ref="AB261:AB308" si="238">AA261+W261+S261+O261</f>
        <v>3.3933493500000003</v>
      </c>
    </row>
    <row r="262" spans="1:28" s="50" customFormat="1" ht="19.5" hidden="1" customHeight="1" x14ac:dyDescent="0.2">
      <c r="A262" s="59"/>
      <c r="B262" s="51"/>
      <c r="C262" s="76" t="s">
        <v>118</v>
      </c>
      <c r="D262" s="63">
        <v>0.15</v>
      </c>
      <c r="E262" s="96">
        <f t="shared" si="231"/>
        <v>0.45075014999999996</v>
      </c>
      <c r="F262" s="96">
        <f>F$258*$D262</f>
        <v>1.6010003999999998</v>
      </c>
      <c r="G262" s="96">
        <f t="shared" si="231"/>
        <v>0.45075014999999996</v>
      </c>
      <c r="H262" s="96">
        <f t="shared" si="231"/>
        <v>0.56324954999999999</v>
      </c>
      <c r="I262" s="96">
        <f t="shared" si="231"/>
        <v>0.35825069999999998</v>
      </c>
      <c r="J262" s="96">
        <f t="shared" ref="J262:J298" si="239">SUM(G262:I262)</f>
        <v>1.3722503999999998</v>
      </c>
      <c r="K262" s="96">
        <f t="shared" si="231"/>
        <v>8.3879739000000004</v>
      </c>
      <c r="L262" s="217">
        <f t="shared" si="231"/>
        <v>0.17137515</v>
      </c>
      <c r="M262" s="217">
        <f t="shared" si="231"/>
        <v>0.17137515</v>
      </c>
      <c r="N262" s="217">
        <f>N$258*$D262</f>
        <v>0.17137395</v>
      </c>
      <c r="O262" s="217">
        <f t="shared" si="232"/>
        <v>0.51412425000000006</v>
      </c>
      <c r="P262" s="215">
        <f t="shared" si="231"/>
        <v>0.1651251</v>
      </c>
      <c r="Q262" s="215">
        <f t="shared" si="231"/>
        <v>0</v>
      </c>
      <c r="R262" s="215">
        <f t="shared" si="231"/>
        <v>0.83655000000000002</v>
      </c>
      <c r="S262" s="215">
        <f t="shared" si="233"/>
        <v>1.0016750999999999</v>
      </c>
      <c r="T262" s="215">
        <f t="shared" si="234"/>
        <v>0.52754999999999996</v>
      </c>
      <c r="U262" s="215">
        <f t="shared" si="234"/>
        <v>0.27</v>
      </c>
      <c r="V262" s="215">
        <f t="shared" si="234"/>
        <v>0.27</v>
      </c>
      <c r="W262" s="215">
        <f t="shared" si="235"/>
        <v>1.06755</v>
      </c>
      <c r="X262" s="215">
        <f t="shared" si="236"/>
        <v>0.27</v>
      </c>
      <c r="Y262" s="215">
        <f t="shared" si="236"/>
        <v>0.27</v>
      </c>
      <c r="Z262" s="215">
        <f t="shared" si="236"/>
        <v>0.27</v>
      </c>
      <c r="AA262" s="215">
        <f t="shared" si="237"/>
        <v>0.81</v>
      </c>
      <c r="AB262" s="248">
        <f t="shared" si="238"/>
        <v>3.3933493500000003</v>
      </c>
    </row>
    <row r="263" spans="1:28" s="50" customFormat="1" ht="19.5" hidden="1" customHeight="1" x14ac:dyDescent="0.2">
      <c r="A263" s="59"/>
      <c r="B263" s="51"/>
      <c r="C263" s="76" t="s">
        <v>121</v>
      </c>
      <c r="D263" s="63">
        <v>0.04</v>
      </c>
      <c r="E263" s="96">
        <f t="shared" si="231"/>
        <v>0.12020004000000001</v>
      </c>
      <c r="F263" s="96">
        <f t="shared" si="231"/>
        <v>0.42693344</v>
      </c>
      <c r="G263" s="96">
        <f t="shared" si="231"/>
        <v>0.12020004000000001</v>
      </c>
      <c r="H263" s="96">
        <f t="shared" si="231"/>
        <v>0.15019988000000001</v>
      </c>
      <c r="I263" s="96">
        <f t="shared" si="231"/>
        <v>9.5533520000000011E-2</v>
      </c>
      <c r="J263" s="96">
        <f t="shared" si="239"/>
        <v>0.36593344000000005</v>
      </c>
      <c r="K263" s="96">
        <f t="shared" si="231"/>
        <v>2.2367930400000002</v>
      </c>
      <c r="L263" s="217">
        <f t="shared" si="231"/>
        <v>4.5700039999999997E-2</v>
      </c>
      <c r="M263" s="217">
        <f t="shared" si="231"/>
        <v>4.5700039999999997E-2</v>
      </c>
      <c r="N263" s="217">
        <f t="shared" si="231"/>
        <v>4.5699719999999999E-2</v>
      </c>
      <c r="O263" s="217">
        <f t="shared" si="232"/>
        <v>0.13709979999999999</v>
      </c>
      <c r="P263" s="215">
        <f t="shared" si="231"/>
        <v>4.4033360000000007E-2</v>
      </c>
      <c r="Q263" s="215">
        <f t="shared" si="231"/>
        <v>0</v>
      </c>
      <c r="R263" s="215">
        <f t="shared" si="231"/>
        <v>0.22308</v>
      </c>
      <c r="S263" s="215">
        <f t="shared" si="233"/>
        <v>0.26711336000000002</v>
      </c>
      <c r="T263" s="215">
        <f t="shared" si="234"/>
        <v>0.14068</v>
      </c>
      <c r="U263" s="215">
        <f t="shared" si="234"/>
        <v>7.2000000000000008E-2</v>
      </c>
      <c r="V263" s="215">
        <f t="shared" si="234"/>
        <v>7.2000000000000008E-2</v>
      </c>
      <c r="W263" s="215">
        <f t="shared" si="235"/>
        <v>0.28468000000000004</v>
      </c>
      <c r="X263" s="215">
        <f t="shared" si="236"/>
        <v>7.2000000000000008E-2</v>
      </c>
      <c r="Y263" s="215">
        <f t="shared" si="236"/>
        <v>7.2000000000000008E-2</v>
      </c>
      <c r="Z263" s="215">
        <f t="shared" si="236"/>
        <v>7.2000000000000008E-2</v>
      </c>
      <c r="AA263" s="215">
        <f t="shared" si="237"/>
        <v>0.21600000000000003</v>
      </c>
      <c r="AB263" s="248">
        <f t="shared" si="238"/>
        <v>0.90489315999999997</v>
      </c>
    </row>
    <row r="264" spans="1:28" s="50" customFormat="1" ht="19.5" hidden="1" customHeight="1" x14ac:dyDescent="0.2">
      <c r="A264" s="59"/>
      <c r="B264" s="51"/>
      <c r="C264" s="76" t="s">
        <v>122</v>
      </c>
      <c r="D264" s="63">
        <v>0.04</v>
      </c>
      <c r="E264" s="96">
        <f t="shared" si="231"/>
        <v>0.12020004000000001</v>
      </c>
      <c r="F264" s="96">
        <f t="shared" si="231"/>
        <v>0.42693344</v>
      </c>
      <c r="G264" s="96">
        <f t="shared" si="231"/>
        <v>0.12020004000000001</v>
      </c>
      <c r="H264" s="96">
        <f t="shared" si="231"/>
        <v>0.15019988000000001</v>
      </c>
      <c r="I264" s="96">
        <f t="shared" si="231"/>
        <v>9.5533520000000011E-2</v>
      </c>
      <c r="J264" s="96">
        <f t="shared" si="239"/>
        <v>0.36593344000000005</v>
      </c>
      <c r="K264" s="96">
        <f t="shared" si="231"/>
        <v>2.2367930400000002</v>
      </c>
      <c r="L264" s="217">
        <f t="shared" si="231"/>
        <v>4.5700039999999997E-2</v>
      </c>
      <c r="M264" s="217">
        <f t="shared" si="231"/>
        <v>4.5700039999999997E-2</v>
      </c>
      <c r="N264" s="217">
        <f t="shared" si="231"/>
        <v>4.5699719999999999E-2</v>
      </c>
      <c r="O264" s="217">
        <f t="shared" si="232"/>
        <v>0.13709979999999999</v>
      </c>
      <c r="P264" s="215">
        <f t="shared" si="231"/>
        <v>4.4033360000000007E-2</v>
      </c>
      <c r="Q264" s="215">
        <f t="shared" si="231"/>
        <v>0</v>
      </c>
      <c r="R264" s="215">
        <f t="shared" si="231"/>
        <v>0.22308</v>
      </c>
      <c r="S264" s="215">
        <f t="shared" si="233"/>
        <v>0.26711336000000002</v>
      </c>
      <c r="T264" s="215">
        <f t="shared" si="234"/>
        <v>0.14068</v>
      </c>
      <c r="U264" s="215">
        <f t="shared" si="234"/>
        <v>7.2000000000000008E-2</v>
      </c>
      <c r="V264" s="215">
        <f t="shared" si="234"/>
        <v>7.2000000000000008E-2</v>
      </c>
      <c r="W264" s="215">
        <f t="shared" si="235"/>
        <v>0.28468000000000004</v>
      </c>
      <c r="X264" s="215">
        <f t="shared" si="236"/>
        <v>7.2000000000000008E-2</v>
      </c>
      <c r="Y264" s="215">
        <f t="shared" si="236"/>
        <v>7.2000000000000008E-2</v>
      </c>
      <c r="Z264" s="215">
        <f t="shared" si="236"/>
        <v>7.2000000000000008E-2</v>
      </c>
      <c r="AA264" s="215">
        <f t="shared" si="237"/>
        <v>0.21600000000000003</v>
      </c>
      <c r="AB264" s="248">
        <f t="shared" si="238"/>
        <v>0.90489315999999997</v>
      </c>
    </row>
    <row r="265" spans="1:28" s="50" customFormat="1" ht="19.5" hidden="1" customHeight="1" x14ac:dyDescent="0.2">
      <c r="A265" s="59"/>
      <c r="B265" s="51"/>
      <c r="C265" s="76" t="s">
        <v>125</v>
      </c>
      <c r="D265" s="63">
        <v>0.12</v>
      </c>
      <c r="E265" s="96">
        <f t="shared" si="231"/>
        <v>0.36060011999999997</v>
      </c>
      <c r="F265" s="96">
        <f t="shared" si="231"/>
        <v>1.2808003199999998</v>
      </c>
      <c r="G265" s="96">
        <f t="shared" si="231"/>
        <v>0.36060011999999997</v>
      </c>
      <c r="H265" s="96">
        <f t="shared" si="231"/>
        <v>0.45059964000000002</v>
      </c>
      <c r="I265" s="96">
        <f t="shared" si="231"/>
        <v>0.28660056</v>
      </c>
      <c r="J265" s="96">
        <f t="shared" si="239"/>
        <v>1.0978003200000002</v>
      </c>
      <c r="K265" s="96">
        <f t="shared" si="231"/>
        <v>6.7103791199999998</v>
      </c>
      <c r="L265" s="217">
        <f t="shared" si="231"/>
        <v>0.13710011999999999</v>
      </c>
      <c r="M265" s="217">
        <f t="shared" si="231"/>
        <v>0.13710011999999999</v>
      </c>
      <c r="N265" s="217">
        <f t="shared" si="231"/>
        <v>0.13709916</v>
      </c>
      <c r="O265" s="217">
        <f t="shared" si="232"/>
        <v>0.41129939999999998</v>
      </c>
      <c r="P265" s="215">
        <f t="shared" si="231"/>
        <v>0.13210008000000001</v>
      </c>
      <c r="Q265" s="215">
        <f t="shared" si="231"/>
        <v>0</v>
      </c>
      <c r="R265" s="215">
        <f t="shared" si="231"/>
        <v>0.66923999999999995</v>
      </c>
      <c r="S265" s="215">
        <f t="shared" si="233"/>
        <v>0.8013400799999999</v>
      </c>
      <c r="T265" s="215">
        <f t="shared" si="234"/>
        <v>0.42203999999999997</v>
      </c>
      <c r="U265" s="215">
        <f t="shared" si="234"/>
        <v>0.216</v>
      </c>
      <c r="V265" s="215">
        <f t="shared" si="234"/>
        <v>0.216</v>
      </c>
      <c r="W265" s="215">
        <f t="shared" si="235"/>
        <v>0.85403999999999991</v>
      </c>
      <c r="X265" s="215">
        <f t="shared" si="236"/>
        <v>0.216</v>
      </c>
      <c r="Y265" s="215">
        <f t="shared" si="236"/>
        <v>0.216</v>
      </c>
      <c r="Z265" s="215">
        <f t="shared" si="236"/>
        <v>0.216</v>
      </c>
      <c r="AA265" s="215">
        <f t="shared" si="237"/>
        <v>0.64800000000000002</v>
      </c>
      <c r="AB265" s="248">
        <f t="shared" si="238"/>
        <v>2.71467948</v>
      </c>
    </row>
    <row r="266" spans="1:28" s="50" customFormat="1" ht="19.5" hidden="1" customHeight="1" x14ac:dyDescent="0.2">
      <c r="A266" s="59"/>
      <c r="B266" s="51"/>
      <c r="C266" s="76" t="s">
        <v>126</v>
      </c>
      <c r="D266" s="63">
        <v>0.06</v>
      </c>
      <c r="E266" s="96">
        <f t="shared" si="231"/>
        <v>0.18030005999999998</v>
      </c>
      <c r="F266" s="96">
        <f t="shared" si="231"/>
        <v>0.64040015999999989</v>
      </c>
      <c r="G266" s="96">
        <f t="shared" si="231"/>
        <v>0.18030005999999998</v>
      </c>
      <c r="H266" s="96">
        <f t="shared" si="231"/>
        <v>0.22529982000000001</v>
      </c>
      <c r="I266" s="96">
        <f t="shared" si="231"/>
        <v>0.14330028</v>
      </c>
      <c r="J266" s="96">
        <f t="shared" si="239"/>
        <v>0.54890016000000008</v>
      </c>
      <c r="K266" s="96">
        <f t="shared" si="231"/>
        <v>3.3551895599999999</v>
      </c>
      <c r="L266" s="217">
        <f t="shared" si="231"/>
        <v>6.8550059999999996E-2</v>
      </c>
      <c r="M266" s="217">
        <f t="shared" si="231"/>
        <v>6.8550059999999996E-2</v>
      </c>
      <c r="N266" s="217">
        <f t="shared" si="231"/>
        <v>6.8549579999999999E-2</v>
      </c>
      <c r="O266" s="217">
        <f t="shared" si="232"/>
        <v>0.20564969999999999</v>
      </c>
      <c r="P266" s="215">
        <f t="shared" si="231"/>
        <v>6.6050040000000004E-2</v>
      </c>
      <c r="Q266" s="215">
        <f t="shared" si="231"/>
        <v>0</v>
      </c>
      <c r="R266" s="215">
        <f t="shared" si="231"/>
        <v>0.33461999999999997</v>
      </c>
      <c r="S266" s="215">
        <f t="shared" si="233"/>
        <v>0.40067003999999995</v>
      </c>
      <c r="T266" s="215">
        <f t="shared" si="234"/>
        <v>0.21101999999999999</v>
      </c>
      <c r="U266" s="215">
        <f t="shared" si="234"/>
        <v>0.108</v>
      </c>
      <c r="V266" s="215">
        <f t="shared" si="234"/>
        <v>0.108</v>
      </c>
      <c r="W266" s="215">
        <f t="shared" si="235"/>
        <v>0.42701999999999996</v>
      </c>
      <c r="X266" s="215">
        <f t="shared" si="236"/>
        <v>0.108</v>
      </c>
      <c r="Y266" s="215">
        <f t="shared" si="236"/>
        <v>0.108</v>
      </c>
      <c r="Z266" s="215">
        <f t="shared" si="236"/>
        <v>0.108</v>
      </c>
      <c r="AA266" s="215">
        <f t="shared" si="237"/>
        <v>0.32400000000000001</v>
      </c>
      <c r="AB266" s="248">
        <f t="shared" si="238"/>
        <v>1.35733974</v>
      </c>
    </row>
    <row r="267" spans="1:28" s="50" customFormat="1" ht="19.5" hidden="1" customHeight="1" x14ac:dyDescent="0.2">
      <c r="A267" s="59"/>
      <c r="B267" s="51"/>
      <c r="C267" s="76" t="s">
        <v>127</v>
      </c>
      <c r="D267" s="63">
        <v>0.04</v>
      </c>
      <c r="E267" s="96">
        <f t="shared" si="231"/>
        <v>0.12020004000000001</v>
      </c>
      <c r="F267" s="96">
        <f>F$258*$D267</f>
        <v>0.42693344</v>
      </c>
      <c r="G267" s="96">
        <f t="shared" si="231"/>
        <v>0.12020004000000001</v>
      </c>
      <c r="H267" s="96">
        <f t="shared" si="231"/>
        <v>0.15019988000000001</v>
      </c>
      <c r="I267" s="96">
        <f t="shared" si="231"/>
        <v>9.5533520000000011E-2</v>
      </c>
      <c r="J267" s="96">
        <f t="shared" si="239"/>
        <v>0.36593344000000005</v>
      </c>
      <c r="K267" s="96">
        <f t="shared" si="231"/>
        <v>2.2367930400000002</v>
      </c>
      <c r="L267" s="217">
        <f t="shared" si="231"/>
        <v>4.5700039999999997E-2</v>
      </c>
      <c r="M267" s="217">
        <f t="shared" si="231"/>
        <v>4.5700039999999997E-2</v>
      </c>
      <c r="N267" s="217">
        <f t="shared" si="231"/>
        <v>4.5699719999999999E-2</v>
      </c>
      <c r="O267" s="217">
        <f t="shared" si="232"/>
        <v>0.13709979999999999</v>
      </c>
      <c r="P267" s="215">
        <f t="shared" si="231"/>
        <v>4.4033360000000007E-2</v>
      </c>
      <c r="Q267" s="215">
        <f t="shared" si="231"/>
        <v>0</v>
      </c>
      <c r="R267" s="215">
        <f t="shared" si="231"/>
        <v>0.22308</v>
      </c>
      <c r="S267" s="215">
        <f t="shared" si="233"/>
        <v>0.26711336000000002</v>
      </c>
      <c r="T267" s="215">
        <f t="shared" si="234"/>
        <v>0.14068</v>
      </c>
      <c r="U267" s="215">
        <f t="shared" si="234"/>
        <v>7.2000000000000008E-2</v>
      </c>
      <c r="V267" s="215">
        <f t="shared" si="234"/>
        <v>7.2000000000000008E-2</v>
      </c>
      <c r="W267" s="215">
        <f t="shared" si="235"/>
        <v>0.28468000000000004</v>
      </c>
      <c r="X267" s="215">
        <f t="shared" si="236"/>
        <v>7.2000000000000008E-2</v>
      </c>
      <c r="Y267" s="215">
        <f t="shared" si="236"/>
        <v>7.2000000000000008E-2</v>
      </c>
      <c r="Z267" s="215">
        <f t="shared" si="236"/>
        <v>7.2000000000000008E-2</v>
      </c>
      <c r="AA267" s="215">
        <f t="shared" si="237"/>
        <v>0.21600000000000003</v>
      </c>
      <c r="AB267" s="248">
        <f t="shared" si="238"/>
        <v>0.90489315999999997</v>
      </c>
    </row>
    <row r="268" spans="1:28" s="62" customFormat="1" ht="19.5" customHeight="1" x14ac:dyDescent="0.2">
      <c r="A268" s="434">
        <v>27</v>
      </c>
      <c r="B268" s="425" t="s">
        <v>91</v>
      </c>
      <c r="C268" s="426" t="s">
        <v>92</v>
      </c>
      <c r="D268" s="102">
        <f>SUM(D269:D277)</f>
        <v>1</v>
      </c>
      <c r="E268" s="447">
        <f>'1.Danh muc CPHC'!HH38</f>
        <v>1.2291669999999999</v>
      </c>
      <c r="F268" s="97">
        <f>'1.Danh muc CPHC'!HI38</f>
        <v>3.6875009999999997</v>
      </c>
      <c r="G268" s="97">
        <f>'1.Danh muc CPHC'!HJ38</f>
        <v>1.2291669999999999</v>
      </c>
      <c r="H268" s="97">
        <f>'1.Danh muc CPHC'!HK38</f>
        <v>1.2291669999999999</v>
      </c>
      <c r="I268" s="97">
        <f>'1.Danh muc CPHC'!HL38</f>
        <v>1.2291669999999999</v>
      </c>
      <c r="J268" s="97">
        <f>'1.Danh muc CPHC'!HM38</f>
        <v>3.6875009999999997</v>
      </c>
      <c r="K268" s="97">
        <f>'1.Danh muc CPHC'!HN38</f>
        <v>16.081236000000001</v>
      </c>
      <c r="L268" s="97">
        <v>1.2291620000000001</v>
      </c>
      <c r="M268" s="97">
        <v>0.20643900000000001</v>
      </c>
      <c r="N268" s="97">
        <v>0.20643900000000001</v>
      </c>
      <c r="O268" s="214">
        <f>SUM(L268:N268)</f>
        <v>1.6420400000000002</v>
      </c>
      <c r="P268" s="97">
        <v>0.20644399999999999</v>
      </c>
      <c r="Q268" s="97">
        <v>0</v>
      </c>
      <c r="R268" s="97">
        <v>0</v>
      </c>
      <c r="S268" s="214">
        <f>SUM(P268:R268)</f>
        <v>0.20644399999999999</v>
      </c>
      <c r="T268" s="97">
        <v>0</v>
      </c>
      <c r="U268" s="214">
        <v>1.1000000000000001</v>
      </c>
      <c r="V268" s="214">
        <v>1.1000000000000001</v>
      </c>
      <c r="W268" s="214">
        <f>SUM(T268:V268)</f>
        <v>2.2000000000000002</v>
      </c>
      <c r="X268" s="214">
        <v>1.1000000000000001</v>
      </c>
      <c r="Y268" s="214">
        <v>1.1000000000000001</v>
      </c>
      <c r="Z268" s="214">
        <v>1.1000000000000001</v>
      </c>
      <c r="AA268" s="214">
        <f>SUM(X268:Z268)</f>
        <v>3.3000000000000003</v>
      </c>
      <c r="AB268" s="214">
        <f t="shared" si="238"/>
        <v>7.3484840000000009</v>
      </c>
    </row>
    <row r="269" spans="1:28" s="50" customFormat="1" ht="19.5" hidden="1" customHeight="1" x14ac:dyDescent="0.2">
      <c r="A269" s="59"/>
      <c r="B269" s="51"/>
      <c r="C269" s="76" t="s">
        <v>113</v>
      </c>
      <c r="D269" s="63">
        <v>0.25</v>
      </c>
      <c r="E269" s="96">
        <f t="shared" ref="E269:T277" si="240">E$268*$D269</f>
        <v>0.30729174999999997</v>
      </c>
      <c r="F269" s="96">
        <f t="shared" si="240"/>
        <v>0.92187524999999992</v>
      </c>
      <c r="G269" s="96">
        <f t="shared" si="240"/>
        <v>0.30729174999999997</v>
      </c>
      <c r="H269" s="96">
        <f t="shared" si="240"/>
        <v>0.30729174999999997</v>
      </c>
      <c r="I269" s="96">
        <f t="shared" si="240"/>
        <v>0.30729174999999997</v>
      </c>
      <c r="J269" s="96">
        <f t="shared" si="239"/>
        <v>0.92187524999999992</v>
      </c>
      <c r="K269" s="96">
        <f t="shared" si="240"/>
        <v>4.0203090000000001</v>
      </c>
      <c r="L269" s="217">
        <f t="shared" si="240"/>
        <v>0.30729050000000002</v>
      </c>
      <c r="M269" s="217">
        <f t="shared" si="240"/>
        <v>5.1609750000000003E-2</v>
      </c>
      <c r="N269" s="217">
        <f t="shared" si="240"/>
        <v>5.1609750000000003E-2</v>
      </c>
      <c r="O269" s="217">
        <f t="shared" ref="O269:O277" si="241">SUM(L269:N269)</f>
        <v>0.41051000000000004</v>
      </c>
      <c r="P269" s="215">
        <f t="shared" si="240"/>
        <v>5.1610999999999997E-2</v>
      </c>
      <c r="Q269" s="215">
        <f t="shared" si="240"/>
        <v>0</v>
      </c>
      <c r="R269" s="215">
        <f t="shared" si="240"/>
        <v>0</v>
      </c>
      <c r="S269" s="215">
        <f t="shared" ref="S269:S277" si="242">SUM(P269:R269)</f>
        <v>5.1610999999999997E-2</v>
      </c>
      <c r="T269" s="215">
        <f t="shared" si="240"/>
        <v>0</v>
      </c>
      <c r="U269" s="215">
        <f t="shared" ref="T269:V277" si="243">U$268*$D269</f>
        <v>0.27500000000000002</v>
      </c>
      <c r="V269" s="215">
        <f t="shared" si="243"/>
        <v>0.27500000000000002</v>
      </c>
      <c r="W269" s="215">
        <f t="shared" ref="W269:W277" si="244">SUM(T269:V269)</f>
        <v>0.55000000000000004</v>
      </c>
      <c r="X269" s="215">
        <f t="shared" ref="X269:Z277" si="245">X$268*$D269</f>
        <v>0.27500000000000002</v>
      </c>
      <c r="Y269" s="215">
        <f t="shared" si="245"/>
        <v>0.27500000000000002</v>
      </c>
      <c r="Z269" s="215">
        <f t="shared" si="245"/>
        <v>0.27500000000000002</v>
      </c>
      <c r="AA269" s="215">
        <f t="shared" ref="AA269:AA277" si="246">SUM(X269:Z269)</f>
        <v>0.82500000000000007</v>
      </c>
      <c r="AB269" s="248">
        <f t="shared" si="238"/>
        <v>1.8371210000000002</v>
      </c>
    </row>
    <row r="270" spans="1:28" s="50" customFormat="1" ht="19.5" hidden="1" customHeight="1" x14ac:dyDescent="0.2">
      <c r="A270" s="59"/>
      <c r="B270" s="51"/>
      <c r="C270" s="76" t="s">
        <v>114</v>
      </c>
      <c r="D270" s="63">
        <v>0.25</v>
      </c>
      <c r="E270" s="96">
        <f t="shared" si="240"/>
        <v>0.30729174999999997</v>
      </c>
      <c r="F270" s="96">
        <f t="shared" si="240"/>
        <v>0.92187524999999992</v>
      </c>
      <c r="G270" s="96">
        <f t="shared" si="240"/>
        <v>0.30729174999999997</v>
      </c>
      <c r="H270" s="96">
        <f t="shared" si="240"/>
        <v>0.30729174999999997</v>
      </c>
      <c r="I270" s="96">
        <f t="shared" si="240"/>
        <v>0.30729174999999997</v>
      </c>
      <c r="J270" s="96">
        <f t="shared" si="239"/>
        <v>0.92187524999999992</v>
      </c>
      <c r="K270" s="96">
        <f t="shared" si="240"/>
        <v>4.0203090000000001</v>
      </c>
      <c r="L270" s="217">
        <f t="shared" si="240"/>
        <v>0.30729050000000002</v>
      </c>
      <c r="M270" s="217">
        <f t="shared" si="240"/>
        <v>5.1609750000000003E-2</v>
      </c>
      <c r="N270" s="217">
        <f t="shared" si="240"/>
        <v>5.1609750000000003E-2</v>
      </c>
      <c r="O270" s="217">
        <f t="shared" si="241"/>
        <v>0.41051000000000004</v>
      </c>
      <c r="P270" s="215">
        <f t="shared" si="240"/>
        <v>5.1610999999999997E-2</v>
      </c>
      <c r="Q270" s="215">
        <f t="shared" si="240"/>
        <v>0</v>
      </c>
      <c r="R270" s="215">
        <f t="shared" si="240"/>
        <v>0</v>
      </c>
      <c r="S270" s="215">
        <f t="shared" si="242"/>
        <v>5.1610999999999997E-2</v>
      </c>
      <c r="T270" s="215">
        <f t="shared" si="243"/>
        <v>0</v>
      </c>
      <c r="U270" s="215">
        <f t="shared" si="243"/>
        <v>0.27500000000000002</v>
      </c>
      <c r="V270" s="215">
        <f t="shared" si="243"/>
        <v>0.27500000000000002</v>
      </c>
      <c r="W270" s="215">
        <f t="shared" si="244"/>
        <v>0.55000000000000004</v>
      </c>
      <c r="X270" s="215">
        <f t="shared" si="245"/>
        <v>0.27500000000000002</v>
      </c>
      <c r="Y270" s="215">
        <f t="shared" si="245"/>
        <v>0.27500000000000002</v>
      </c>
      <c r="Z270" s="215">
        <f t="shared" si="245"/>
        <v>0.27500000000000002</v>
      </c>
      <c r="AA270" s="215">
        <f t="shared" si="246"/>
        <v>0.82500000000000007</v>
      </c>
      <c r="AB270" s="248">
        <f t="shared" si="238"/>
        <v>1.8371210000000002</v>
      </c>
    </row>
    <row r="271" spans="1:28" s="50" customFormat="1" ht="19.5" hidden="1" customHeight="1" x14ac:dyDescent="0.2">
      <c r="A271" s="59"/>
      <c r="B271" s="51"/>
      <c r="C271" s="76" t="s">
        <v>117</v>
      </c>
      <c r="D271" s="63">
        <v>0.15</v>
      </c>
      <c r="E271" s="96">
        <f t="shared" si="240"/>
        <v>0.18437504999999998</v>
      </c>
      <c r="F271" s="96">
        <f t="shared" si="240"/>
        <v>0.55312514999999995</v>
      </c>
      <c r="G271" s="96">
        <f t="shared" si="240"/>
        <v>0.18437504999999998</v>
      </c>
      <c r="H271" s="96">
        <f t="shared" si="240"/>
        <v>0.18437504999999998</v>
      </c>
      <c r="I271" s="96">
        <f t="shared" si="240"/>
        <v>0.18437504999999998</v>
      </c>
      <c r="J271" s="96">
        <f t="shared" si="239"/>
        <v>0.55312514999999995</v>
      </c>
      <c r="K271" s="96">
        <f t="shared" si="240"/>
        <v>2.4121853999999998</v>
      </c>
      <c r="L271" s="217">
        <f t="shared" si="240"/>
        <v>0.18437430000000002</v>
      </c>
      <c r="M271" s="217">
        <f t="shared" si="240"/>
        <v>3.096585E-2</v>
      </c>
      <c r="N271" s="217">
        <f t="shared" si="240"/>
        <v>3.096585E-2</v>
      </c>
      <c r="O271" s="217">
        <f t="shared" si="241"/>
        <v>0.246306</v>
      </c>
      <c r="P271" s="215">
        <f t="shared" si="240"/>
        <v>3.0966599999999997E-2</v>
      </c>
      <c r="Q271" s="215">
        <f t="shared" si="240"/>
        <v>0</v>
      </c>
      <c r="R271" s="215">
        <f t="shared" si="240"/>
        <v>0</v>
      </c>
      <c r="S271" s="215">
        <f t="shared" si="242"/>
        <v>3.0966599999999997E-2</v>
      </c>
      <c r="T271" s="215">
        <f t="shared" si="243"/>
        <v>0</v>
      </c>
      <c r="U271" s="215">
        <f t="shared" si="243"/>
        <v>0.16500000000000001</v>
      </c>
      <c r="V271" s="215">
        <f t="shared" si="243"/>
        <v>0.16500000000000001</v>
      </c>
      <c r="W271" s="215">
        <f t="shared" si="244"/>
        <v>0.33</v>
      </c>
      <c r="X271" s="215">
        <f t="shared" si="245"/>
        <v>0.16500000000000001</v>
      </c>
      <c r="Y271" s="215">
        <f t="shared" si="245"/>
        <v>0.16500000000000001</v>
      </c>
      <c r="Z271" s="215">
        <f t="shared" si="245"/>
        <v>0.16500000000000001</v>
      </c>
      <c r="AA271" s="215">
        <f t="shared" si="246"/>
        <v>0.495</v>
      </c>
      <c r="AB271" s="248">
        <f t="shared" si="238"/>
        <v>1.1022725999999998</v>
      </c>
    </row>
    <row r="272" spans="1:28" s="50" customFormat="1" ht="19.5" hidden="1" customHeight="1" x14ac:dyDescent="0.2">
      <c r="A272" s="59"/>
      <c r="B272" s="51"/>
      <c r="C272" s="76" t="s">
        <v>118</v>
      </c>
      <c r="D272" s="63">
        <v>0.15</v>
      </c>
      <c r="E272" s="96">
        <f t="shared" si="240"/>
        <v>0.18437504999999998</v>
      </c>
      <c r="F272" s="96">
        <f t="shared" si="240"/>
        <v>0.55312514999999995</v>
      </c>
      <c r="G272" s="96">
        <f t="shared" si="240"/>
        <v>0.18437504999999998</v>
      </c>
      <c r="H272" s="96">
        <f t="shared" si="240"/>
        <v>0.18437504999999998</v>
      </c>
      <c r="I272" s="96">
        <f t="shared" si="240"/>
        <v>0.18437504999999998</v>
      </c>
      <c r="J272" s="96">
        <f t="shared" si="239"/>
        <v>0.55312514999999995</v>
      </c>
      <c r="K272" s="96">
        <f t="shared" si="240"/>
        <v>2.4121853999999998</v>
      </c>
      <c r="L272" s="217">
        <f t="shared" si="240"/>
        <v>0.18437430000000002</v>
      </c>
      <c r="M272" s="217">
        <f t="shared" si="240"/>
        <v>3.096585E-2</v>
      </c>
      <c r="N272" s="217">
        <f>N$268*$D272</f>
        <v>3.096585E-2</v>
      </c>
      <c r="O272" s="217">
        <f t="shared" si="241"/>
        <v>0.246306</v>
      </c>
      <c r="P272" s="215">
        <f t="shared" si="240"/>
        <v>3.0966599999999997E-2</v>
      </c>
      <c r="Q272" s="215">
        <f t="shared" si="240"/>
        <v>0</v>
      </c>
      <c r="R272" s="215">
        <f t="shared" si="240"/>
        <v>0</v>
      </c>
      <c r="S272" s="215">
        <f t="shared" si="242"/>
        <v>3.0966599999999997E-2</v>
      </c>
      <c r="T272" s="215">
        <f t="shared" si="243"/>
        <v>0</v>
      </c>
      <c r="U272" s="215">
        <f t="shared" si="243"/>
        <v>0.16500000000000001</v>
      </c>
      <c r="V272" s="215">
        <f t="shared" si="243"/>
        <v>0.16500000000000001</v>
      </c>
      <c r="W272" s="215">
        <f t="shared" si="244"/>
        <v>0.33</v>
      </c>
      <c r="X272" s="215">
        <f t="shared" si="245"/>
        <v>0.16500000000000001</v>
      </c>
      <c r="Y272" s="215">
        <f t="shared" si="245"/>
        <v>0.16500000000000001</v>
      </c>
      <c r="Z272" s="215">
        <f t="shared" si="245"/>
        <v>0.16500000000000001</v>
      </c>
      <c r="AA272" s="215">
        <f t="shared" si="246"/>
        <v>0.495</v>
      </c>
      <c r="AB272" s="248">
        <f t="shared" si="238"/>
        <v>1.1022725999999998</v>
      </c>
    </row>
    <row r="273" spans="1:28" s="50" customFormat="1" ht="19.5" hidden="1" customHeight="1" x14ac:dyDescent="0.2">
      <c r="A273" s="59"/>
      <c r="B273" s="51"/>
      <c r="C273" s="76" t="s">
        <v>121</v>
      </c>
      <c r="D273" s="63">
        <v>0</v>
      </c>
      <c r="E273" s="96">
        <f t="shared" si="240"/>
        <v>0</v>
      </c>
      <c r="F273" s="96">
        <f t="shared" si="240"/>
        <v>0</v>
      </c>
      <c r="G273" s="96">
        <f t="shared" si="240"/>
        <v>0</v>
      </c>
      <c r="H273" s="96">
        <f t="shared" si="240"/>
        <v>0</v>
      </c>
      <c r="I273" s="96">
        <f t="shared" si="240"/>
        <v>0</v>
      </c>
      <c r="J273" s="96">
        <f t="shared" si="239"/>
        <v>0</v>
      </c>
      <c r="K273" s="96">
        <f t="shared" si="240"/>
        <v>0</v>
      </c>
      <c r="L273" s="217">
        <f t="shared" si="240"/>
        <v>0</v>
      </c>
      <c r="M273" s="217">
        <f t="shared" si="240"/>
        <v>0</v>
      </c>
      <c r="N273" s="217">
        <f t="shared" si="240"/>
        <v>0</v>
      </c>
      <c r="O273" s="217">
        <f t="shared" si="241"/>
        <v>0</v>
      </c>
      <c r="P273" s="215">
        <f t="shared" si="240"/>
        <v>0</v>
      </c>
      <c r="Q273" s="215">
        <f t="shared" si="240"/>
        <v>0</v>
      </c>
      <c r="R273" s="215">
        <f t="shared" si="240"/>
        <v>0</v>
      </c>
      <c r="S273" s="215">
        <f t="shared" si="242"/>
        <v>0</v>
      </c>
      <c r="T273" s="215">
        <f t="shared" si="243"/>
        <v>0</v>
      </c>
      <c r="U273" s="215">
        <f t="shared" si="243"/>
        <v>0</v>
      </c>
      <c r="V273" s="215">
        <f t="shared" si="243"/>
        <v>0</v>
      </c>
      <c r="W273" s="215">
        <f t="shared" si="244"/>
        <v>0</v>
      </c>
      <c r="X273" s="215">
        <f t="shared" si="245"/>
        <v>0</v>
      </c>
      <c r="Y273" s="215">
        <f t="shared" si="245"/>
        <v>0</v>
      </c>
      <c r="Z273" s="215">
        <f t="shared" si="245"/>
        <v>0</v>
      </c>
      <c r="AA273" s="215">
        <f t="shared" si="246"/>
        <v>0</v>
      </c>
      <c r="AB273" s="248">
        <f t="shared" si="238"/>
        <v>0</v>
      </c>
    </row>
    <row r="274" spans="1:28" s="50" customFormat="1" ht="19.5" hidden="1" customHeight="1" x14ac:dyDescent="0.2">
      <c r="A274" s="59"/>
      <c r="B274" s="51"/>
      <c r="C274" s="76" t="s">
        <v>122</v>
      </c>
      <c r="D274" s="63">
        <v>0</v>
      </c>
      <c r="E274" s="96">
        <f t="shared" si="240"/>
        <v>0</v>
      </c>
      <c r="F274" s="96">
        <f t="shared" si="240"/>
        <v>0</v>
      </c>
      <c r="G274" s="96">
        <f t="shared" si="240"/>
        <v>0</v>
      </c>
      <c r="H274" s="96">
        <f t="shared" si="240"/>
        <v>0</v>
      </c>
      <c r="I274" s="96">
        <f t="shared" si="240"/>
        <v>0</v>
      </c>
      <c r="J274" s="96">
        <f t="shared" si="239"/>
        <v>0</v>
      </c>
      <c r="K274" s="96">
        <f t="shared" si="240"/>
        <v>0</v>
      </c>
      <c r="L274" s="217">
        <f t="shared" si="240"/>
        <v>0</v>
      </c>
      <c r="M274" s="217">
        <f t="shared" si="240"/>
        <v>0</v>
      </c>
      <c r="N274" s="217">
        <f t="shared" si="240"/>
        <v>0</v>
      </c>
      <c r="O274" s="217">
        <f t="shared" si="241"/>
        <v>0</v>
      </c>
      <c r="P274" s="215">
        <f t="shared" si="240"/>
        <v>0</v>
      </c>
      <c r="Q274" s="215">
        <f t="shared" si="240"/>
        <v>0</v>
      </c>
      <c r="R274" s="215">
        <f t="shared" si="240"/>
        <v>0</v>
      </c>
      <c r="S274" s="215">
        <f t="shared" si="242"/>
        <v>0</v>
      </c>
      <c r="T274" s="215">
        <f t="shared" si="243"/>
        <v>0</v>
      </c>
      <c r="U274" s="215">
        <f t="shared" si="243"/>
        <v>0</v>
      </c>
      <c r="V274" s="215">
        <f t="shared" si="243"/>
        <v>0</v>
      </c>
      <c r="W274" s="215">
        <f t="shared" si="244"/>
        <v>0</v>
      </c>
      <c r="X274" s="215">
        <f t="shared" si="245"/>
        <v>0</v>
      </c>
      <c r="Y274" s="215">
        <f t="shared" si="245"/>
        <v>0</v>
      </c>
      <c r="Z274" s="215">
        <f t="shared" si="245"/>
        <v>0</v>
      </c>
      <c r="AA274" s="215">
        <f t="shared" si="246"/>
        <v>0</v>
      </c>
      <c r="AB274" s="248">
        <f t="shared" si="238"/>
        <v>0</v>
      </c>
    </row>
    <row r="275" spans="1:28" s="50" customFormat="1" ht="19.5" hidden="1" customHeight="1" x14ac:dyDescent="0.2">
      <c r="A275" s="59"/>
      <c r="B275" s="51"/>
      <c r="C275" s="76" t="s">
        <v>125</v>
      </c>
      <c r="D275" s="63">
        <v>0.15</v>
      </c>
      <c r="E275" s="96">
        <f t="shared" si="240"/>
        <v>0.18437504999999998</v>
      </c>
      <c r="F275" s="96">
        <f t="shared" si="240"/>
        <v>0.55312514999999995</v>
      </c>
      <c r="G275" s="96">
        <f t="shared" si="240"/>
        <v>0.18437504999999998</v>
      </c>
      <c r="H275" s="96">
        <f t="shared" si="240"/>
        <v>0.18437504999999998</v>
      </c>
      <c r="I275" s="96">
        <f t="shared" si="240"/>
        <v>0.18437504999999998</v>
      </c>
      <c r="J275" s="96">
        <f t="shared" si="239"/>
        <v>0.55312514999999995</v>
      </c>
      <c r="K275" s="96">
        <f t="shared" si="240"/>
        <v>2.4121853999999998</v>
      </c>
      <c r="L275" s="217">
        <f t="shared" si="240"/>
        <v>0.18437430000000002</v>
      </c>
      <c r="M275" s="217">
        <f t="shared" si="240"/>
        <v>3.096585E-2</v>
      </c>
      <c r="N275" s="217">
        <f t="shared" si="240"/>
        <v>3.096585E-2</v>
      </c>
      <c r="O275" s="217">
        <f t="shared" si="241"/>
        <v>0.246306</v>
      </c>
      <c r="P275" s="215">
        <f t="shared" si="240"/>
        <v>3.0966599999999997E-2</v>
      </c>
      <c r="Q275" s="215">
        <f t="shared" si="240"/>
        <v>0</v>
      </c>
      <c r="R275" s="215">
        <f t="shared" si="240"/>
        <v>0</v>
      </c>
      <c r="S275" s="215">
        <f t="shared" si="242"/>
        <v>3.0966599999999997E-2</v>
      </c>
      <c r="T275" s="215">
        <f t="shared" si="243"/>
        <v>0</v>
      </c>
      <c r="U275" s="215">
        <f t="shared" si="243"/>
        <v>0.16500000000000001</v>
      </c>
      <c r="V275" s="215">
        <f t="shared" si="243"/>
        <v>0.16500000000000001</v>
      </c>
      <c r="W275" s="215">
        <f t="shared" si="244"/>
        <v>0.33</v>
      </c>
      <c r="X275" s="215">
        <f t="shared" si="245"/>
        <v>0.16500000000000001</v>
      </c>
      <c r="Y275" s="215">
        <f t="shared" si="245"/>
        <v>0.16500000000000001</v>
      </c>
      <c r="Z275" s="215">
        <f t="shared" si="245"/>
        <v>0.16500000000000001</v>
      </c>
      <c r="AA275" s="215">
        <f t="shared" si="246"/>
        <v>0.495</v>
      </c>
      <c r="AB275" s="248">
        <f t="shared" si="238"/>
        <v>1.1022725999999998</v>
      </c>
    </row>
    <row r="276" spans="1:28" s="50" customFormat="1" ht="19.5" hidden="1" customHeight="1" x14ac:dyDescent="0.2">
      <c r="A276" s="59"/>
      <c r="B276" s="51"/>
      <c r="C276" s="76" t="s">
        <v>126</v>
      </c>
      <c r="D276" s="63">
        <v>0.05</v>
      </c>
      <c r="E276" s="96">
        <f t="shared" si="240"/>
        <v>6.1458349999999995E-2</v>
      </c>
      <c r="F276" s="96">
        <f t="shared" si="240"/>
        <v>0.18437504999999998</v>
      </c>
      <c r="G276" s="96">
        <f t="shared" si="240"/>
        <v>6.1458349999999995E-2</v>
      </c>
      <c r="H276" s="96">
        <f t="shared" si="240"/>
        <v>6.1458349999999995E-2</v>
      </c>
      <c r="I276" s="96">
        <f t="shared" si="240"/>
        <v>6.1458349999999995E-2</v>
      </c>
      <c r="J276" s="96">
        <f t="shared" si="239"/>
        <v>0.18437504999999998</v>
      </c>
      <c r="K276" s="96">
        <f t="shared" si="240"/>
        <v>0.80406180000000005</v>
      </c>
      <c r="L276" s="217">
        <f t="shared" si="240"/>
        <v>6.1458100000000009E-2</v>
      </c>
      <c r="M276" s="217">
        <f t="shared" si="240"/>
        <v>1.0321950000000002E-2</v>
      </c>
      <c r="N276" s="217">
        <f t="shared" si="240"/>
        <v>1.0321950000000002E-2</v>
      </c>
      <c r="O276" s="217">
        <f t="shared" si="241"/>
        <v>8.2102000000000008E-2</v>
      </c>
      <c r="P276" s="215">
        <f t="shared" si="240"/>
        <v>1.03222E-2</v>
      </c>
      <c r="Q276" s="215">
        <f t="shared" si="240"/>
        <v>0</v>
      </c>
      <c r="R276" s="215">
        <f t="shared" si="240"/>
        <v>0</v>
      </c>
      <c r="S276" s="215">
        <f t="shared" si="242"/>
        <v>1.03222E-2</v>
      </c>
      <c r="T276" s="215">
        <f t="shared" si="243"/>
        <v>0</v>
      </c>
      <c r="U276" s="215">
        <f t="shared" si="243"/>
        <v>5.5000000000000007E-2</v>
      </c>
      <c r="V276" s="215">
        <f t="shared" si="243"/>
        <v>5.5000000000000007E-2</v>
      </c>
      <c r="W276" s="215">
        <f t="shared" si="244"/>
        <v>0.11000000000000001</v>
      </c>
      <c r="X276" s="215">
        <f t="shared" si="245"/>
        <v>5.5000000000000007E-2</v>
      </c>
      <c r="Y276" s="215">
        <f t="shared" si="245"/>
        <v>5.5000000000000007E-2</v>
      </c>
      <c r="Z276" s="215">
        <f t="shared" si="245"/>
        <v>5.5000000000000007E-2</v>
      </c>
      <c r="AA276" s="215">
        <f t="shared" si="246"/>
        <v>0.16500000000000004</v>
      </c>
      <c r="AB276" s="248">
        <f t="shared" si="238"/>
        <v>0.36742420000000003</v>
      </c>
    </row>
    <row r="277" spans="1:28" s="50" customFormat="1" ht="19.5" hidden="1" customHeight="1" x14ac:dyDescent="0.2">
      <c r="A277" s="59"/>
      <c r="B277" s="51"/>
      <c r="C277" s="76" t="s">
        <v>127</v>
      </c>
      <c r="D277" s="63">
        <v>0</v>
      </c>
      <c r="E277" s="96">
        <f t="shared" si="240"/>
        <v>0</v>
      </c>
      <c r="F277" s="96">
        <f t="shared" si="240"/>
        <v>0</v>
      </c>
      <c r="G277" s="96">
        <f t="shared" si="240"/>
        <v>0</v>
      </c>
      <c r="H277" s="96">
        <f t="shared" si="240"/>
        <v>0</v>
      </c>
      <c r="I277" s="96">
        <f t="shared" si="240"/>
        <v>0</v>
      </c>
      <c r="J277" s="96">
        <f t="shared" si="239"/>
        <v>0</v>
      </c>
      <c r="K277" s="96">
        <f t="shared" si="240"/>
        <v>0</v>
      </c>
      <c r="L277" s="217">
        <f t="shared" si="240"/>
        <v>0</v>
      </c>
      <c r="M277" s="217">
        <f t="shared" si="240"/>
        <v>0</v>
      </c>
      <c r="N277" s="217">
        <f t="shared" si="240"/>
        <v>0</v>
      </c>
      <c r="O277" s="217">
        <f t="shared" si="241"/>
        <v>0</v>
      </c>
      <c r="P277" s="215">
        <f t="shared" si="240"/>
        <v>0</v>
      </c>
      <c r="Q277" s="215">
        <f t="shared" si="240"/>
        <v>0</v>
      </c>
      <c r="R277" s="215">
        <f t="shared" si="240"/>
        <v>0</v>
      </c>
      <c r="S277" s="215">
        <f t="shared" si="242"/>
        <v>0</v>
      </c>
      <c r="T277" s="215">
        <f t="shared" si="243"/>
        <v>0</v>
      </c>
      <c r="U277" s="215">
        <f t="shared" si="243"/>
        <v>0</v>
      </c>
      <c r="V277" s="215">
        <f t="shared" si="243"/>
        <v>0</v>
      </c>
      <c r="W277" s="215">
        <f t="shared" si="244"/>
        <v>0</v>
      </c>
      <c r="X277" s="215">
        <f t="shared" si="245"/>
        <v>0</v>
      </c>
      <c r="Y277" s="215">
        <f t="shared" si="245"/>
        <v>0</v>
      </c>
      <c r="Z277" s="215">
        <f t="shared" si="245"/>
        <v>0</v>
      </c>
      <c r="AA277" s="215">
        <f t="shared" si="246"/>
        <v>0</v>
      </c>
      <c r="AB277" s="248">
        <f t="shared" si="238"/>
        <v>0</v>
      </c>
    </row>
    <row r="278" spans="1:28" s="62" customFormat="1" ht="19.5" customHeight="1" x14ac:dyDescent="0.2">
      <c r="A278" s="434">
        <v>28</v>
      </c>
      <c r="B278" s="425" t="s">
        <v>93</v>
      </c>
      <c r="C278" s="426" t="s">
        <v>94</v>
      </c>
      <c r="D278" s="102">
        <f>SUM(D279:D287)</f>
        <v>1</v>
      </c>
      <c r="E278" s="447">
        <f>'1.Danh muc CPHC'!HH39</f>
        <v>6.4</v>
      </c>
      <c r="F278" s="97">
        <f>'1.Danh muc CPHC'!HI39</f>
        <v>14.558648</v>
      </c>
      <c r="G278" s="97">
        <f>'1.Danh muc CPHC'!HJ39</f>
        <v>6.4</v>
      </c>
      <c r="H278" s="97">
        <f>'1.Danh muc CPHC'!HK39</f>
        <v>6.4</v>
      </c>
      <c r="I278" s="97">
        <f>'1.Danh muc CPHC'!HL39</f>
        <v>6.4</v>
      </c>
      <c r="J278" s="97">
        <f>'1.Danh muc CPHC'!HM39</f>
        <v>19.200000000000003</v>
      </c>
      <c r="K278" s="97">
        <f>'1.Danh muc CPHC'!HN39</f>
        <v>58.234591999999999</v>
      </c>
      <c r="L278" s="97">
        <v>8.9663380000000004</v>
      </c>
      <c r="M278" s="97">
        <v>8.9663380000000004</v>
      </c>
      <c r="N278" s="97">
        <v>8.9663380000000004</v>
      </c>
      <c r="O278" s="214">
        <f>SUM(L278:N278)</f>
        <v>26.899014000000001</v>
      </c>
      <c r="P278" s="97">
        <v>8.9663380000000004</v>
      </c>
      <c r="Q278" s="97">
        <v>6.4539390000000001</v>
      </c>
      <c r="R278" s="97">
        <v>6.4539390000000001</v>
      </c>
      <c r="S278" s="214">
        <f>SUM(P278:R278)</f>
        <v>21.874216000000001</v>
      </c>
      <c r="T278" s="97">
        <v>6.4539390000000001</v>
      </c>
      <c r="U278" s="97">
        <v>6.4539390000000001</v>
      </c>
      <c r="V278" s="97">
        <v>6.4539390000000001</v>
      </c>
      <c r="W278" s="214">
        <f>SUM(T278:V278)</f>
        <v>19.361817000000002</v>
      </c>
      <c r="X278" s="97">
        <v>6.4539390000000001</v>
      </c>
      <c r="Y278" s="97">
        <v>6.4539390000000001</v>
      </c>
      <c r="Z278" s="97">
        <v>6.4539390000000001</v>
      </c>
      <c r="AA278" s="214">
        <f>SUM(X278:Z278)</f>
        <v>19.361817000000002</v>
      </c>
      <c r="AB278" s="214">
        <f t="shared" si="238"/>
        <v>87.496864000000016</v>
      </c>
    </row>
    <row r="279" spans="1:28" s="50" customFormat="1" ht="19.5" hidden="1" customHeight="1" x14ac:dyDescent="0.2">
      <c r="A279" s="59"/>
      <c r="B279" s="51"/>
      <c r="C279" s="76" t="s">
        <v>113</v>
      </c>
      <c r="D279" s="63">
        <v>0.25</v>
      </c>
      <c r="E279" s="96">
        <f t="shared" ref="E279:T287" si="247">E$278*$D279</f>
        <v>1.6</v>
      </c>
      <c r="F279" s="96">
        <f t="shared" si="247"/>
        <v>3.639662</v>
      </c>
      <c r="G279" s="96">
        <f t="shared" si="247"/>
        <v>1.6</v>
      </c>
      <c r="H279" s="96">
        <f t="shared" si="247"/>
        <v>1.6</v>
      </c>
      <c r="I279" s="96">
        <f t="shared" si="247"/>
        <v>1.6</v>
      </c>
      <c r="J279" s="96">
        <f t="shared" si="239"/>
        <v>4.8000000000000007</v>
      </c>
      <c r="K279" s="96">
        <f t="shared" si="247"/>
        <v>14.558648</v>
      </c>
      <c r="L279" s="247">
        <f t="shared" si="247"/>
        <v>2.2415845000000001</v>
      </c>
      <c r="M279" s="217">
        <f t="shared" si="247"/>
        <v>2.2415845000000001</v>
      </c>
      <c r="N279" s="217">
        <f t="shared" si="247"/>
        <v>2.2415845000000001</v>
      </c>
      <c r="O279" s="217">
        <f t="shared" ref="O279:O287" si="248">SUM(L279:N279)</f>
        <v>6.7247535000000003</v>
      </c>
      <c r="P279" s="215">
        <f t="shared" si="247"/>
        <v>2.2415845000000001</v>
      </c>
      <c r="Q279" s="215">
        <f t="shared" si="247"/>
        <v>1.61348475</v>
      </c>
      <c r="R279" s="215">
        <f t="shared" si="247"/>
        <v>1.61348475</v>
      </c>
      <c r="S279" s="215">
        <f t="shared" ref="S279:S287" si="249">SUM(P279:R279)</f>
        <v>5.4685540000000001</v>
      </c>
      <c r="T279" s="215">
        <f t="shared" si="247"/>
        <v>1.61348475</v>
      </c>
      <c r="U279" s="215">
        <f t="shared" ref="T279:V287" si="250">U$278*$D279</f>
        <v>1.61348475</v>
      </c>
      <c r="V279" s="215">
        <f t="shared" si="250"/>
        <v>1.61348475</v>
      </c>
      <c r="W279" s="215">
        <f t="shared" ref="W279:W287" si="251">SUM(T279:V279)</f>
        <v>4.8404542500000005</v>
      </c>
      <c r="X279" s="215">
        <f t="shared" ref="X279:Z287" si="252">X$278*$D279</f>
        <v>1.61348475</v>
      </c>
      <c r="Y279" s="215">
        <f t="shared" si="252"/>
        <v>1.61348475</v>
      </c>
      <c r="Z279" s="215">
        <f t="shared" si="252"/>
        <v>1.61348475</v>
      </c>
      <c r="AA279" s="215">
        <f t="shared" ref="AA279:AA287" si="253">SUM(X279:Z279)</f>
        <v>4.8404542500000005</v>
      </c>
      <c r="AB279" s="248">
        <f t="shared" si="238"/>
        <v>21.874216000000004</v>
      </c>
    </row>
    <row r="280" spans="1:28" s="50" customFormat="1" ht="19.5" hidden="1" customHeight="1" x14ac:dyDescent="0.2">
      <c r="A280" s="59"/>
      <c r="B280" s="51"/>
      <c r="C280" s="76" t="s">
        <v>114</v>
      </c>
      <c r="D280" s="63">
        <v>0.25</v>
      </c>
      <c r="E280" s="96">
        <f t="shared" si="247"/>
        <v>1.6</v>
      </c>
      <c r="F280" s="96">
        <f t="shared" si="247"/>
        <v>3.639662</v>
      </c>
      <c r="G280" s="96">
        <f t="shared" si="247"/>
        <v>1.6</v>
      </c>
      <c r="H280" s="96">
        <f t="shared" si="247"/>
        <v>1.6</v>
      </c>
      <c r="I280" s="96">
        <f t="shared" si="247"/>
        <v>1.6</v>
      </c>
      <c r="J280" s="96">
        <f t="shared" si="239"/>
        <v>4.8000000000000007</v>
      </c>
      <c r="K280" s="96">
        <f t="shared" si="247"/>
        <v>14.558648</v>
      </c>
      <c r="L280" s="247">
        <f t="shared" si="247"/>
        <v>2.2415845000000001</v>
      </c>
      <c r="M280" s="217">
        <f t="shared" si="247"/>
        <v>2.2415845000000001</v>
      </c>
      <c r="N280" s="217">
        <f t="shared" si="247"/>
        <v>2.2415845000000001</v>
      </c>
      <c r="O280" s="217">
        <f t="shared" si="248"/>
        <v>6.7247535000000003</v>
      </c>
      <c r="P280" s="215">
        <f t="shared" si="247"/>
        <v>2.2415845000000001</v>
      </c>
      <c r="Q280" s="215">
        <f t="shared" si="247"/>
        <v>1.61348475</v>
      </c>
      <c r="R280" s="215">
        <f t="shared" si="247"/>
        <v>1.61348475</v>
      </c>
      <c r="S280" s="215">
        <f t="shared" si="249"/>
        <v>5.4685540000000001</v>
      </c>
      <c r="T280" s="215">
        <f t="shared" si="250"/>
        <v>1.61348475</v>
      </c>
      <c r="U280" s="215">
        <f t="shared" si="250"/>
        <v>1.61348475</v>
      </c>
      <c r="V280" s="215">
        <f t="shared" si="250"/>
        <v>1.61348475</v>
      </c>
      <c r="W280" s="215">
        <f t="shared" si="251"/>
        <v>4.8404542500000005</v>
      </c>
      <c r="X280" s="215">
        <f t="shared" si="252"/>
        <v>1.61348475</v>
      </c>
      <c r="Y280" s="215">
        <f t="shared" si="252"/>
        <v>1.61348475</v>
      </c>
      <c r="Z280" s="215">
        <f t="shared" si="252"/>
        <v>1.61348475</v>
      </c>
      <c r="AA280" s="215">
        <f t="shared" si="253"/>
        <v>4.8404542500000005</v>
      </c>
      <c r="AB280" s="248">
        <f t="shared" si="238"/>
        <v>21.874216000000004</v>
      </c>
    </row>
    <row r="281" spans="1:28" s="50" customFormat="1" ht="19.5" hidden="1" customHeight="1" x14ac:dyDescent="0.2">
      <c r="A281" s="59"/>
      <c r="B281" s="51"/>
      <c r="C281" s="76" t="s">
        <v>117</v>
      </c>
      <c r="D281" s="63">
        <v>0.15</v>
      </c>
      <c r="E281" s="96">
        <f t="shared" si="247"/>
        <v>0.96</v>
      </c>
      <c r="F281" s="96">
        <f t="shared" si="247"/>
        <v>2.1837971999999999</v>
      </c>
      <c r="G281" s="96">
        <f t="shared" si="247"/>
        <v>0.96</v>
      </c>
      <c r="H281" s="96">
        <f t="shared" si="247"/>
        <v>0.96</v>
      </c>
      <c r="I281" s="96">
        <f t="shared" si="247"/>
        <v>0.96</v>
      </c>
      <c r="J281" s="96">
        <f t="shared" si="239"/>
        <v>2.88</v>
      </c>
      <c r="K281" s="96">
        <f t="shared" si="247"/>
        <v>8.7351887999999995</v>
      </c>
      <c r="L281" s="247">
        <f t="shared" si="247"/>
        <v>1.3449507000000001</v>
      </c>
      <c r="M281" s="217">
        <f t="shared" si="247"/>
        <v>1.3449507000000001</v>
      </c>
      <c r="N281" s="217">
        <f t="shared" si="247"/>
        <v>1.3449507000000001</v>
      </c>
      <c r="O281" s="217">
        <f t="shared" si="248"/>
        <v>4.0348521000000002</v>
      </c>
      <c r="P281" s="215">
        <f t="shared" si="247"/>
        <v>1.3449507000000001</v>
      </c>
      <c r="Q281" s="215">
        <f t="shared" si="247"/>
        <v>0.96809084999999995</v>
      </c>
      <c r="R281" s="215">
        <f t="shared" si="247"/>
        <v>0.96809084999999995</v>
      </c>
      <c r="S281" s="215">
        <f t="shared" si="249"/>
        <v>3.2811323999999997</v>
      </c>
      <c r="T281" s="215">
        <f t="shared" si="250"/>
        <v>0.96809084999999995</v>
      </c>
      <c r="U281" s="215">
        <f t="shared" si="250"/>
        <v>0.96809084999999995</v>
      </c>
      <c r="V281" s="215">
        <f t="shared" si="250"/>
        <v>0.96809084999999995</v>
      </c>
      <c r="W281" s="215">
        <f t="shared" si="251"/>
        <v>2.90427255</v>
      </c>
      <c r="X281" s="215">
        <f t="shared" si="252"/>
        <v>0.96809084999999995</v>
      </c>
      <c r="Y281" s="215">
        <f t="shared" si="252"/>
        <v>0.96809084999999995</v>
      </c>
      <c r="Z281" s="215">
        <f t="shared" si="252"/>
        <v>0.96809084999999995</v>
      </c>
      <c r="AA281" s="215">
        <f t="shared" si="253"/>
        <v>2.90427255</v>
      </c>
      <c r="AB281" s="248">
        <f t="shared" si="238"/>
        <v>13.124529600000001</v>
      </c>
    </row>
    <row r="282" spans="1:28" s="50" customFormat="1" ht="19.5" hidden="1" customHeight="1" x14ac:dyDescent="0.2">
      <c r="A282" s="59"/>
      <c r="B282" s="51"/>
      <c r="C282" s="76" t="s">
        <v>118</v>
      </c>
      <c r="D282" s="63">
        <v>0.15</v>
      </c>
      <c r="E282" s="96">
        <f t="shared" si="247"/>
        <v>0.96</v>
      </c>
      <c r="F282" s="96">
        <f t="shared" si="247"/>
        <v>2.1837971999999999</v>
      </c>
      <c r="G282" s="96">
        <f t="shared" si="247"/>
        <v>0.96</v>
      </c>
      <c r="H282" s="96">
        <f t="shared" si="247"/>
        <v>0.96</v>
      </c>
      <c r="I282" s="96">
        <f t="shared" si="247"/>
        <v>0.96</v>
      </c>
      <c r="J282" s="96">
        <f t="shared" si="239"/>
        <v>2.88</v>
      </c>
      <c r="K282" s="96">
        <f t="shared" si="247"/>
        <v>8.7351887999999995</v>
      </c>
      <c r="L282" s="247">
        <f t="shared" si="247"/>
        <v>1.3449507000000001</v>
      </c>
      <c r="M282" s="217">
        <f t="shared" si="247"/>
        <v>1.3449507000000001</v>
      </c>
      <c r="N282" s="217">
        <f>N$278*$D282</f>
        <v>1.3449507000000001</v>
      </c>
      <c r="O282" s="217">
        <f t="shared" si="248"/>
        <v>4.0348521000000002</v>
      </c>
      <c r="P282" s="215">
        <f t="shared" si="247"/>
        <v>1.3449507000000001</v>
      </c>
      <c r="Q282" s="215">
        <f t="shared" si="247"/>
        <v>0.96809084999999995</v>
      </c>
      <c r="R282" s="215">
        <f t="shared" si="247"/>
        <v>0.96809084999999995</v>
      </c>
      <c r="S282" s="215">
        <f t="shared" si="249"/>
        <v>3.2811323999999997</v>
      </c>
      <c r="T282" s="215">
        <f t="shared" si="250"/>
        <v>0.96809084999999995</v>
      </c>
      <c r="U282" s="215">
        <f t="shared" si="250"/>
        <v>0.96809084999999995</v>
      </c>
      <c r="V282" s="215">
        <f t="shared" si="250"/>
        <v>0.96809084999999995</v>
      </c>
      <c r="W282" s="215">
        <f t="shared" si="251"/>
        <v>2.90427255</v>
      </c>
      <c r="X282" s="215">
        <f t="shared" si="252"/>
        <v>0.96809084999999995</v>
      </c>
      <c r="Y282" s="215">
        <f t="shared" si="252"/>
        <v>0.96809084999999995</v>
      </c>
      <c r="Z282" s="215">
        <f t="shared" si="252"/>
        <v>0.96809084999999995</v>
      </c>
      <c r="AA282" s="215">
        <f t="shared" si="253"/>
        <v>2.90427255</v>
      </c>
      <c r="AB282" s="248">
        <f t="shared" si="238"/>
        <v>13.124529600000001</v>
      </c>
    </row>
    <row r="283" spans="1:28" s="50" customFormat="1" ht="19.5" hidden="1" customHeight="1" x14ac:dyDescent="0.2">
      <c r="A283" s="59"/>
      <c r="B283" s="51"/>
      <c r="C283" s="76" t="s">
        <v>121</v>
      </c>
      <c r="D283" s="63">
        <v>0</v>
      </c>
      <c r="E283" s="96">
        <f t="shared" si="247"/>
        <v>0</v>
      </c>
      <c r="F283" s="96">
        <f t="shared" si="247"/>
        <v>0</v>
      </c>
      <c r="G283" s="96">
        <f t="shared" si="247"/>
        <v>0</v>
      </c>
      <c r="H283" s="96">
        <f t="shared" si="247"/>
        <v>0</v>
      </c>
      <c r="I283" s="96">
        <f t="shared" si="247"/>
        <v>0</v>
      </c>
      <c r="J283" s="96">
        <f t="shared" si="239"/>
        <v>0</v>
      </c>
      <c r="K283" s="96">
        <f t="shared" si="247"/>
        <v>0</v>
      </c>
      <c r="L283" s="247">
        <f t="shared" si="247"/>
        <v>0</v>
      </c>
      <c r="M283" s="217">
        <f t="shared" si="247"/>
        <v>0</v>
      </c>
      <c r="N283" s="217">
        <f t="shared" si="247"/>
        <v>0</v>
      </c>
      <c r="O283" s="217">
        <f t="shared" si="248"/>
        <v>0</v>
      </c>
      <c r="P283" s="215">
        <f t="shared" si="247"/>
        <v>0</v>
      </c>
      <c r="Q283" s="215">
        <f t="shared" si="247"/>
        <v>0</v>
      </c>
      <c r="R283" s="215">
        <f t="shared" si="247"/>
        <v>0</v>
      </c>
      <c r="S283" s="215">
        <f t="shared" si="249"/>
        <v>0</v>
      </c>
      <c r="T283" s="215">
        <f t="shared" si="250"/>
        <v>0</v>
      </c>
      <c r="U283" s="215">
        <f t="shared" si="250"/>
        <v>0</v>
      </c>
      <c r="V283" s="215">
        <f t="shared" si="250"/>
        <v>0</v>
      </c>
      <c r="W283" s="215">
        <f t="shared" si="251"/>
        <v>0</v>
      </c>
      <c r="X283" s="215">
        <f t="shared" si="252"/>
        <v>0</v>
      </c>
      <c r="Y283" s="215">
        <f t="shared" si="252"/>
        <v>0</v>
      </c>
      <c r="Z283" s="215">
        <f t="shared" si="252"/>
        <v>0</v>
      </c>
      <c r="AA283" s="215">
        <f t="shared" si="253"/>
        <v>0</v>
      </c>
      <c r="AB283" s="248">
        <f t="shared" si="238"/>
        <v>0</v>
      </c>
    </row>
    <row r="284" spans="1:28" s="50" customFormat="1" ht="19.5" hidden="1" customHeight="1" x14ac:dyDescent="0.2">
      <c r="A284" s="59"/>
      <c r="B284" s="51"/>
      <c r="C284" s="76" t="s">
        <v>122</v>
      </c>
      <c r="D284" s="63">
        <v>0</v>
      </c>
      <c r="E284" s="96">
        <f t="shared" si="247"/>
        <v>0</v>
      </c>
      <c r="F284" s="96">
        <f t="shared" si="247"/>
        <v>0</v>
      </c>
      <c r="G284" s="96">
        <f t="shared" si="247"/>
        <v>0</v>
      </c>
      <c r="H284" s="96">
        <f t="shared" si="247"/>
        <v>0</v>
      </c>
      <c r="I284" s="96">
        <f t="shared" si="247"/>
        <v>0</v>
      </c>
      <c r="J284" s="96">
        <f t="shared" si="239"/>
        <v>0</v>
      </c>
      <c r="K284" s="96">
        <f t="shared" si="247"/>
        <v>0</v>
      </c>
      <c r="L284" s="247">
        <f t="shared" si="247"/>
        <v>0</v>
      </c>
      <c r="M284" s="217">
        <f t="shared" si="247"/>
        <v>0</v>
      </c>
      <c r="N284" s="217">
        <f t="shared" si="247"/>
        <v>0</v>
      </c>
      <c r="O284" s="217">
        <f t="shared" si="248"/>
        <v>0</v>
      </c>
      <c r="P284" s="215">
        <f t="shared" si="247"/>
        <v>0</v>
      </c>
      <c r="Q284" s="215">
        <f t="shared" si="247"/>
        <v>0</v>
      </c>
      <c r="R284" s="215">
        <f t="shared" si="247"/>
        <v>0</v>
      </c>
      <c r="S284" s="215">
        <f t="shared" si="249"/>
        <v>0</v>
      </c>
      <c r="T284" s="215">
        <f t="shared" si="250"/>
        <v>0</v>
      </c>
      <c r="U284" s="215">
        <f t="shared" si="250"/>
        <v>0</v>
      </c>
      <c r="V284" s="215">
        <f t="shared" si="250"/>
        <v>0</v>
      </c>
      <c r="W284" s="215">
        <f t="shared" si="251"/>
        <v>0</v>
      </c>
      <c r="X284" s="215">
        <f t="shared" si="252"/>
        <v>0</v>
      </c>
      <c r="Y284" s="215">
        <f t="shared" si="252"/>
        <v>0</v>
      </c>
      <c r="Z284" s="215">
        <f t="shared" si="252"/>
        <v>0</v>
      </c>
      <c r="AA284" s="215">
        <f t="shared" si="253"/>
        <v>0</v>
      </c>
      <c r="AB284" s="248">
        <f t="shared" si="238"/>
        <v>0</v>
      </c>
    </row>
    <row r="285" spans="1:28" s="50" customFormat="1" ht="19.5" hidden="1" customHeight="1" x14ac:dyDescent="0.2">
      <c r="A285" s="59"/>
      <c r="B285" s="51"/>
      <c r="C285" s="76" t="s">
        <v>125</v>
      </c>
      <c r="D285" s="63">
        <v>0.15</v>
      </c>
      <c r="E285" s="96">
        <f t="shared" si="247"/>
        <v>0.96</v>
      </c>
      <c r="F285" s="96">
        <f t="shared" si="247"/>
        <v>2.1837971999999999</v>
      </c>
      <c r="G285" s="96">
        <f t="shared" si="247"/>
        <v>0.96</v>
      </c>
      <c r="H285" s="96">
        <f t="shared" si="247"/>
        <v>0.96</v>
      </c>
      <c r="I285" s="96">
        <f t="shared" si="247"/>
        <v>0.96</v>
      </c>
      <c r="J285" s="96">
        <f t="shared" si="239"/>
        <v>2.88</v>
      </c>
      <c r="K285" s="96">
        <f t="shared" si="247"/>
        <v>8.7351887999999995</v>
      </c>
      <c r="L285" s="247">
        <f t="shared" si="247"/>
        <v>1.3449507000000001</v>
      </c>
      <c r="M285" s="217">
        <f t="shared" si="247"/>
        <v>1.3449507000000001</v>
      </c>
      <c r="N285" s="217">
        <f t="shared" si="247"/>
        <v>1.3449507000000001</v>
      </c>
      <c r="O285" s="217">
        <f t="shared" si="248"/>
        <v>4.0348521000000002</v>
      </c>
      <c r="P285" s="215">
        <f t="shared" si="247"/>
        <v>1.3449507000000001</v>
      </c>
      <c r="Q285" s="215">
        <f t="shared" si="247"/>
        <v>0.96809084999999995</v>
      </c>
      <c r="R285" s="215">
        <f t="shared" si="247"/>
        <v>0.96809084999999995</v>
      </c>
      <c r="S285" s="215">
        <f t="shared" si="249"/>
        <v>3.2811323999999997</v>
      </c>
      <c r="T285" s="215">
        <f t="shared" si="250"/>
        <v>0.96809084999999995</v>
      </c>
      <c r="U285" s="215">
        <f t="shared" si="250"/>
        <v>0.96809084999999995</v>
      </c>
      <c r="V285" s="215">
        <f t="shared" si="250"/>
        <v>0.96809084999999995</v>
      </c>
      <c r="W285" s="215">
        <f t="shared" si="251"/>
        <v>2.90427255</v>
      </c>
      <c r="X285" s="215">
        <f t="shared" si="252"/>
        <v>0.96809084999999995</v>
      </c>
      <c r="Y285" s="215">
        <f t="shared" si="252"/>
        <v>0.96809084999999995</v>
      </c>
      <c r="Z285" s="215">
        <f t="shared" si="252"/>
        <v>0.96809084999999995</v>
      </c>
      <c r="AA285" s="215">
        <f t="shared" si="253"/>
        <v>2.90427255</v>
      </c>
      <c r="AB285" s="248">
        <f t="shared" si="238"/>
        <v>13.124529600000001</v>
      </c>
    </row>
    <row r="286" spans="1:28" s="50" customFormat="1" ht="19.5" hidden="1" customHeight="1" x14ac:dyDescent="0.2">
      <c r="A286" s="59"/>
      <c r="B286" s="51"/>
      <c r="C286" s="76" t="s">
        <v>126</v>
      </c>
      <c r="D286" s="63">
        <v>0.05</v>
      </c>
      <c r="E286" s="96">
        <f t="shared" si="247"/>
        <v>0.32000000000000006</v>
      </c>
      <c r="F286" s="96">
        <f t="shared" si="247"/>
        <v>0.72793240000000003</v>
      </c>
      <c r="G286" s="96">
        <f t="shared" si="247"/>
        <v>0.32000000000000006</v>
      </c>
      <c r="H286" s="96">
        <f t="shared" si="247"/>
        <v>0.32000000000000006</v>
      </c>
      <c r="I286" s="96">
        <f t="shared" si="247"/>
        <v>0.32000000000000006</v>
      </c>
      <c r="J286" s="96">
        <f t="shared" si="239"/>
        <v>0.96000000000000019</v>
      </c>
      <c r="K286" s="96">
        <f t="shared" si="247"/>
        <v>2.9117296000000001</v>
      </c>
      <c r="L286" s="247">
        <f t="shared" si="247"/>
        <v>0.44831690000000002</v>
      </c>
      <c r="M286" s="217">
        <f t="shared" si="247"/>
        <v>0.44831690000000002</v>
      </c>
      <c r="N286" s="217">
        <f t="shared" si="247"/>
        <v>0.44831690000000002</v>
      </c>
      <c r="O286" s="217">
        <f t="shared" si="248"/>
        <v>1.3449507000000001</v>
      </c>
      <c r="P286" s="215">
        <f t="shared" si="247"/>
        <v>0.44831690000000002</v>
      </c>
      <c r="Q286" s="215">
        <f t="shared" si="247"/>
        <v>0.32269695000000004</v>
      </c>
      <c r="R286" s="215">
        <f t="shared" si="247"/>
        <v>0.32269695000000004</v>
      </c>
      <c r="S286" s="215">
        <f t="shared" si="249"/>
        <v>1.0937108000000002</v>
      </c>
      <c r="T286" s="215">
        <f t="shared" si="250"/>
        <v>0.32269695000000004</v>
      </c>
      <c r="U286" s="215">
        <f t="shared" si="250"/>
        <v>0.32269695000000004</v>
      </c>
      <c r="V286" s="215">
        <f t="shared" si="250"/>
        <v>0.32269695000000004</v>
      </c>
      <c r="W286" s="215">
        <f t="shared" si="251"/>
        <v>0.96809085000000006</v>
      </c>
      <c r="X286" s="215">
        <f t="shared" si="252"/>
        <v>0.32269695000000004</v>
      </c>
      <c r="Y286" s="215">
        <f t="shared" si="252"/>
        <v>0.32269695000000004</v>
      </c>
      <c r="Z286" s="215">
        <f t="shared" si="252"/>
        <v>0.32269695000000004</v>
      </c>
      <c r="AA286" s="215">
        <f t="shared" si="253"/>
        <v>0.96809085000000006</v>
      </c>
      <c r="AB286" s="248">
        <f t="shared" si="238"/>
        <v>4.3748432000000008</v>
      </c>
    </row>
    <row r="287" spans="1:28" s="50" customFormat="1" ht="19.5" hidden="1" customHeight="1" x14ac:dyDescent="0.2">
      <c r="A287" s="59"/>
      <c r="B287" s="51"/>
      <c r="C287" s="76" t="s">
        <v>127</v>
      </c>
      <c r="D287" s="63">
        <v>0</v>
      </c>
      <c r="E287" s="96">
        <f t="shared" si="247"/>
        <v>0</v>
      </c>
      <c r="F287" s="96">
        <f t="shared" si="247"/>
        <v>0</v>
      </c>
      <c r="G287" s="96">
        <f t="shared" si="247"/>
        <v>0</v>
      </c>
      <c r="H287" s="96">
        <f t="shared" si="247"/>
        <v>0</v>
      </c>
      <c r="I287" s="96">
        <f t="shared" si="247"/>
        <v>0</v>
      </c>
      <c r="J287" s="96">
        <f t="shared" si="239"/>
        <v>0</v>
      </c>
      <c r="K287" s="96">
        <f t="shared" si="247"/>
        <v>0</v>
      </c>
      <c r="L287" s="247">
        <f t="shared" si="247"/>
        <v>0</v>
      </c>
      <c r="M287" s="217">
        <f t="shared" si="247"/>
        <v>0</v>
      </c>
      <c r="N287" s="217">
        <f t="shared" si="247"/>
        <v>0</v>
      </c>
      <c r="O287" s="217">
        <f t="shared" si="248"/>
        <v>0</v>
      </c>
      <c r="P287" s="215">
        <f t="shared" si="247"/>
        <v>0</v>
      </c>
      <c r="Q287" s="215">
        <f t="shared" si="247"/>
        <v>0</v>
      </c>
      <c r="R287" s="215">
        <f t="shared" si="247"/>
        <v>0</v>
      </c>
      <c r="S287" s="215">
        <f t="shared" si="249"/>
        <v>0</v>
      </c>
      <c r="T287" s="215">
        <f t="shared" si="250"/>
        <v>0</v>
      </c>
      <c r="U287" s="215">
        <f t="shared" si="250"/>
        <v>0</v>
      </c>
      <c r="V287" s="215">
        <f t="shared" si="250"/>
        <v>0</v>
      </c>
      <c r="W287" s="215">
        <f t="shared" si="251"/>
        <v>0</v>
      </c>
      <c r="X287" s="215">
        <f t="shared" si="252"/>
        <v>0</v>
      </c>
      <c r="Y287" s="215">
        <f t="shared" si="252"/>
        <v>0</v>
      </c>
      <c r="Z287" s="215">
        <f t="shared" si="252"/>
        <v>0</v>
      </c>
      <c r="AA287" s="215">
        <f t="shared" si="253"/>
        <v>0</v>
      </c>
      <c r="AB287" s="248">
        <f t="shared" si="238"/>
        <v>0</v>
      </c>
    </row>
    <row r="288" spans="1:28" s="50" customFormat="1" ht="19.5" customHeight="1" x14ac:dyDescent="0.2">
      <c r="A288" s="414" t="s">
        <v>95</v>
      </c>
      <c r="B288" s="415"/>
      <c r="C288" s="416" t="s">
        <v>96</v>
      </c>
      <c r="D288" s="417"/>
      <c r="E288" s="259">
        <f>E289+E299</f>
        <v>2.4707999999999997</v>
      </c>
      <c r="F288" s="259">
        <f t="shared" ref="F288:J288" si="254">F289+F299</f>
        <v>7.4123999999999999</v>
      </c>
      <c r="G288" s="259">
        <f t="shared" si="254"/>
        <v>2.4359999999999999</v>
      </c>
      <c r="H288" s="259">
        <f t="shared" si="254"/>
        <v>2.6160000000000001</v>
      </c>
      <c r="I288" s="259">
        <f t="shared" si="254"/>
        <v>2.488</v>
      </c>
      <c r="J288" s="259">
        <f t="shared" si="254"/>
        <v>7.54</v>
      </c>
      <c r="K288" s="259">
        <f t="shared" ref="K288" si="255">K289+K299</f>
        <v>27.470366666666671</v>
      </c>
      <c r="L288" s="251">
        <f t="shared" ref="L288:O288" si="256">L289+L299</f>
        <v>2.4940000000000002</v>
      </c>
      <c r="M288" s="251">
        <f t="shared" si="256"/>
        <v>2.4940000000000002</v>
      </c>
      <c r="N288" s="251">
        <f t="shared" si="256"/>
        <v>2.4460000000000002</v>
      </c>
      <c r="O288" s="251">
        <f t="shared" si="256"/>
        <v>7.4340000000000011</v>
      </c>
      <c r="P288" s="251">
        <f t="shared" ref="P288:R288" si="257">P289+P299</f>
        <v>2.6709999999999998</v>
      </c>
      <c r="Q288" s="251">
        <f t="shared" si="257"/>
        <v>2.698</v>
      </c>
      <c r="R288" s="251">
        <f t="shared" si="257"/>
        <v>2.835</v>
      </c>
      <c r="S288" s="251">
        <f>S289+S299</f>
        <v>8.2040000000000006</v>
      </c>
      <c r="T288" s="251">
        <f t="shared" ref="T288:V288" si="258">T289+T299</f>
        <v>2.8879999999999999</v>
      </c>
      <c r="U288" s="251">
        <f t="shared" si="258"/>
        <v>2.4940000000000002</v>
      </c>
      <c r="V288" s="251">
        <f t="shared" si="258"/>
        <v>2.4940000000000002</v>
      </c>
      <c r="W288" s="251">
        <f t="shared" ref="W288:Z288" si="259">W289+W299</f>
        <v>7.8759999999999994</v>
      </c>
      <c r="X288" s="251">
        <f t="shared" si="259"/>
        <v>2.4940000000000002</v>
      </c>
      <c r="Y288" s="251">
        <f t="shared" si="259"/>
        <v>2.4940000000000002</v>
      </c>
      <c r="Z288" s="251">
        <f t="shared" si="259"/>
        <v>2.4940000000000002</v>
      </c>
      <c r="AA288" s="251">
        <f t="shared" ref="AA288" si="260">AA289+AA299</f>
        <v>7.4820000000000011</v>
      </c>
      <c r="AB288" s="251">
        <f t="shared" si="238"/>
        <v>30.996000000000002</v>
      </c>
    </row>
    <row r="289" spans="1:28" s="62" customFormat="1" ht="19.5" customHeight="1" x14ac:dyDescent="0.2">
      <c r="A289" s="434">
        <v>29</v>
      </c>
      <c r="B289" s="425" t="s">
        <v>97</v>
      </c>
      <c r="C289" s="426" t="s">
        <v>98</v>
      </c>
      <c r="D289" s="102">
        <f>SUM(D290:D298)</f>
        <v>1</v>
      </c>
      <c r="E289" s="97">
        <f>'1.Danh muc CPHC'!HH41</f>
        <v>0</v>
      </c>
      <c r="F289" s="97">
        <f>'1.Danh muc CPHC'!HI41</f>
        <v>0</v>
      </c>
      <c r="G289" s="97">
        <f>'1.Danh muc CPHC'!HJ41</f>
        <v>0</v>
      </c>
      <c r="H289" s="97">
        <f>'1.Danh muc CPHC'!HK41</f>
        <v>0</v>
      </c>
      <c r="I289" s="97">
        <f>'1.Danh muc CPHC'!HL41</f>
        <v>0</v>
      </c>
      <c r="J289" s="97">
        <f>'1.Danh muc CPHC'!HM41</f>
        <v>0</v>
      </c>
      <c r="K289" s="97">
        <f>'1.Danh muc CPHC'!HN41</f>
        <v>0</v>
      </c>
      <c r="L289" s="97">
        <v>0</v>
      </c>
      <c r="M289" s="97">
        <v>0</v>
      </c>
      <c r="N289" s="97">
        <v>0</v>
      </c>
      <c r="O289" s="214">
        <f>SUM(L289:N289)</f>
        <v>0</v>
      </c>
      <c r="P289" s="97">
        <v>0</v>
      </c>
      <c r="Q289" s="97">
        <v>0</v>
      </c>
      <c r="R289" s="97">
        <v>0</v>
      </c>
      <c r="S289" s="214">
        <f>SUM(P289:R289)</f>
        <v>0</v>
      </c>
      <c r="T289" s="97">
        <v>0</v>
      </c>
      <c r="U289" s="214">
        <v>0</v>
      </c>
      <c r="V289" s="214">
        <v>0</v>
      </c>
      <c r="W289" s="214">
        <f>SUM(T289:V289)</f>
        <v>0</v>
      </c>
      <c r="X289" s="214">
        <v>0</v>
      </c>
      <c r="Y289" s="214">
        <v>0</v>
      </c>
      <c r="Z289" s="214">
        <v>0</v>
      </c>
      <c r="AA289" s="214">
        <f>SUM(X289:Z289)</f>
        <v>0</v>
      </c>
      <c r="AB289" s="214">
        <f t="shared" si="238"/>
        <v>0</v>
      </c>
    </row>
    <row r="290" spans="1:28" s="50" customFormat="1" ht="19.5" hidden="1" customHeight="1" x14ac:dyDescent="0.2">
      <c r="A290" s="59"/>
      <c r="B290" s="51"/>
      <c r="C290" s="76" t="s">
        <v>113</v>
      </c>
      <c r="D290" s="63">
        <v>0.25</v>
      </c>
      <c r="E290" s="96">
        <f t="shared" ref="E290:T298" si="261">E$289*$D290</f>
        <v>0</v>
      </c>
      <c r="F290" s="96">
        <f t="shared" si="261"/>
        <v>0</v>
      </c>
      <c r="G290" s="96">
        <f t="shared" si="261"/>
        <v>0</v>
      </c>
      <c r="H290" s="96">
        <f t="shared" si="261"/>
        <v>0</v>
      </c>
      <c r="I290" s="96">
        <f t="shared" si="261"/>
        <v>0</v>
      </c>
      <c r="J290" s="96">
        <f t="shared" si="239"/>
        <v>0</v>
      </c>
      <c r="K290" s="96">
        <f t="shared" si="261"/>
        <v>0</v>
      </c>
      <c r="L290" s="247">
        <f t="shared" si="261"/>
        <v>0</v>
      </c>
      <c r="M290" s="217">
        <f t="shared" si="261"/>
        <v>0</v>
      </c>
      <c r="N290" s="217">
        <f t="shared" si="261"/>
        <v>0</v>
      </c>
      <c r="O290" s="217">
        <f t="shared" ref="O290:O298" si="262">SUM(L290:N290)</f>
        <v>0</v>
      </c>
      <c r="P290" s="215">
        <f t="shared" si="261"/>
        <v>0</v>
      </c>
      <c r="Q290" s="215">
        <f t="shared" si="261"/>
        <v>0</v>
      </c>
      <c r="R290" s="215">
        <f t="shared" si="261"/>
        <v>0</v>
      </c>
      <c r="S290" s="215">
        <f t="shared" ref="S290:S298" si="263">SUM(P290:R290)</f>
        <v>0</v>
      </c>
      <c r="T290" s="215">
        <f t="shared" si="261"/>
        <v>0</v>
      </c>
      <c r="U290" s="215">
        <f t="shared" ref="T290:V298" si="264">U$289*$D290</f>
        <v>0</v>
      </c>
      <c r="V290" s="215">
        <f t="shared" si="264"/>
        <v>0</v>
      </c>
      <c r="W290" s="215">
        <f t="shared" ref="W290:W298" si="265">SUM(T290:V290)</f>
        <v>0</v>
      </c>
      <c r="X290" s="215">
        <f t="shared" ref="X290:Z298" si="266">X$289*$D290</f>
        <v>0</v>
      </c>
      <c r="Y290" s="215">
        <f t="shared" si="266"/>
        <v>0</v>
      </c>
      <c r="Z290" s="215">
        <f t="shared" si="266"/>
        <v>0</v>
      </c>
      <c r="AA290" s="215">
        <f t="shared" ref="AA290:AA298" si="267">SUM(X290:Z290)</f>
        <v>0</v>
      </c>
      <c r="AB290" s="248">
        <f t="shared" si="238"/>
        <v>0</v>
      </c>
    </row>
    <row r="291" spans="1:28" s="50" customFormat="1" ht="19.5" hidden="1" customHeight="1" x14ac:dyDescent="0.2">
      <c r="A291" s="59"/>
      <c r="B291" s="51"/>
      <c r="C291" s="76" t="s">
        <v>114</v>
      </c>
      <c r="D291" s="63">
        <v>0.25</v>
      </c>
      <c r="E291" s="96">
        <f t="shared" si="261"/>
        <v>0</v>
      </c>
      <c r="F291" s="96">
        <f t="shared" si="261"/>
        <v>0</v>
      </c>
      <c r="G291" s="96">
        <f t="shared" si="261"/>
        <v>0</v>
      </c>
      <c r="H291" s="96">
        <f t="shared" si="261"/>
        <v>0</v>
      </c>
      <c r="I291" s="96">
        <f t="shared" si="261"/>
        <v>0</v>
      </c>
      <c r="J291" s="96">
        <f t="shared" si="239"/>
        <v>0</v>
      </c>
      <c r="K291" s="96">
        <f t="shared" si="261"/>
        <v>0</v>
      </c>
      <c r="L291" s="247">
        <f t="shared" si="261"/>
        <v>0</v>
      </c>
      <c r="M291" s="217">
        <f t="shared" si="261"/>
        <v>0</v>
      </c>
      <c r="N291" s="217">
        <f t="shared" si="261"/>
        <v>0</v>
      </c>
      <c r="O291" s="217">
        <f t="shared" si="262"/>
        <v>0</v>
      </c>
      <c r="P291" s="215">
        <f t="shared" si="261"/>
        <v>0</v>
      </c>
      <c r="Q291" s="215">
        <f t="shared" si="261"/>
        <v>0</v>
      </c>
      <c r="R291" s="215">
        <f t="shared" si="261"/>
        <v>0</v>
      </c>
      <c r="S291" s="215">
        <f t="shared" si="263"/>
        <v>0</v>
      </c>
      <c r="T291" s="215">
        <f t="shared" si="264"/>
        <v>0</v>
      </c>
      <c r="U291" s="215">
        <f t="shared" si="264"/>
        <v>0</v>
      </c>
      <c r="V291" s="215">
        <f t="shared" si="264"/>
        <v>0</v>
      </c>
      <c r="W291" s="215">
        <f t="shared" si="265"/>
        <v>0</v>
      </c>
      <c r="X291" s="215">
        <f t="shared" si="266"/>
        <v>0</v>
      </c>
      <c r="Y291" s="215">
        <f t="shared" si="266"/>
        <v>0</v>
      </c>
      <c r="Z291" s="215">
        <f t="shared" si="266"/>
        <v>0</v>
      </c>
      <c r="AA291" s="215">
        <f t="shared" si="267"/>
        <v>0</v>
      </c>
      <c r="AB291" s="248">
        <f t="shared" si="238"/>
        <v>0</v>
      </c>
    </row>
    <row r="292" spans="1:28" s="50" customFormat="1" ht="19.5" hidden="1" customHeight="1" x14ac:dyDescent="0.2">
      <c r="A292" s="59"/>
      <c r="B292" s="51"/>
      <c r="C292" s="76" t="s">
        <v>117</v>
      </c>
      <c r="D292" s="63">
        <v>0.15</v>
      </c>
      <c r="E292" s="96">
        <f t="shared" si="261"/>
        <v>0</v>
      </c>
      <c r="F292" s="96">
        <f t="shared" si="261"/>
        <v>0</v>
      </c>
      <c r="G292" s="96">
        <f t="shared" si="261"/>
        <v>0</v>
      </c>
      <c r="H292" s="96">
        <f t="shared" si="261"/>
        <v>0</v>
      </c>
      <c r="I292" s="96">
        <f t="shared" si="261"/>
        <v>0</v>
      </c>
      <c r="J292" s="96">
        <f t="shared" si="239"/>
        <v>0</v>
      </c>
      <c r="K292" s="96">
        <f t="shared" si="261"/>
        <v>0</v>
      </c>
      <c r="L292" s="247">
        <f t="shared" si="261"/>
        <v>0</v>
      </c>
      <c r="M292" s="217">
        <f t="shared" si="261"/>
        <v>0</v>
      </c>
      <c r="N292" s="217">
        <f>N$289*$D292</f>
        <v>0</v>
      </c>
      <c r="O292" s="217">
        <f t="shared" si="262"/>
        <v>0</v>
      </c>
      <c r="P292" s="215">
        <f t="shared" si="261"/>
        <v>0</v>
      </c>
      <c r="Q292" s="215">
        <f t="shared" si="261"/>
        <v>0</v>
      </c>
      <c r="R292" s="215">
        <f t="shared" si="261"/>
        <v>0</v>
      </c>
      <c r="S292" s="215">
        <f t="shared" si="263"/>
        <v>0</v>
      </c>
      <c r="T292" s="215">
        <f t="shared" si="264"/>
        <v>0</v>
      </c>
      <c r="U292" s="215">
        <f t="shared" si="264"/>
        <v>0</v>
      </c>
      <c r="V292" s="215">
        <f t="shared" si="264"/>
        <v>0</v>
      </c>
      <c r="W292" s="215">
        <f t="shared" si="265"/>
        <v>0</v>
      </c>
      <c r="X292" s="215">
        <f t="shared" si="266"/>
        <v>0</v>
      </c>
      <c r="Y292" s="215">
        <f t="shared" si="266"/>
        <v>0</v>
      </c>
      <c r="Z292" s="215">
        <f t="shared" si="266"/>
        <v>0</v>
      </c>
      <c r="AA292" s="215">
        <f t="shared" si="267"/>
        <v>0</v>
      </c>
      <c r="AB292" s="248">
        <f t="shared" si="238"/>
        <v>0</v>
      </c>
    </row>
    <row r="293" spans="1:28" s="50" customFormat="1" ht="19.5" hidden="1" customHeight="1" x14ac:dyDescent="0.2">
      <c r="A293" s="59"/>
      <c r="B293" s="51"/>
      <c r="C293" s="76" t="s">
        <v>118</v>
      </c>
      <c r="D293" s="63">
        <v>0.15</v>
      </c>
      <c r="E293" s="96">
        <f t="shared" si="261"/>
        <v>0</v>
      </c>
      <c r="F293" s="96">
        <f t="shared" si="261"/>
        <v>0</v>
      </c>
      <c r="G293" s="96">
        <f t="shared" si="261"/>
        <v>0</v>
      </c>
      <c r="H293" s="96">
        <f t="shared" si="261"/>
        <v>0</v>
      </c>
      <c r="I293" s="96">
        <f t="shared" si="261"/>
        <v>0</v>
      </c>
      <c r="J293" s="96">
        <f t="shared" si="239"/>
        <v>0</v>
      </c>
      <c r="K293" s="96">
        <f t="shared" si="261"/>
        <v>0</v>
      </c>
      <c r="L293" s="247">
        <f t="shared" si="261"/>
        <v>0</v>
      </c>
      <c r="M293" s="217">
        <f t="shared" si="261"/>
        <v>0</v>
      </c>
      <c r="N293" s="217">
        <f t="shared" si="261"/>
        <v>0</v>
      </c>
      <c r="O293" s="217">
        <f t="shared" si="262"/>
        <v>0</v>
      </c>
      <c r="P293" s="215">
        <f t="shared" si="261"/>
        <v>0</v>
      </c>
      <c r="Q293" s="215">
        <f t="shared" si="261"/>
        <v>0</v>
      </c>
      <c r="R293" s="215">
        <f t="shared" si="261"/>
        <v>0</v>
      </c>
      <c r="S293" s="215">
        <f t="shared" si="263"/>
        <v>0</v>
      </c>
      <c r="T293" s="215">
        <f t="shared" si="264"/>
        <v>0</v>
      </c>
      <c r="U293" s="215">
        <f t="shared" si="264"/>
        <v>0</v>
      </c>
      <c r="V293" s="215">
        <f t="shared" si="264"/>
        <v>0</v>
      </c>
      <c r="W293" s="215">
        <f t="shared" si="265"/>
        <v>0</v>
      </c>
      <c r="X293" s="215">
        <f t="shared" si="266"/>
        <v>0</v>
      </c>
      <c r="Y293" s="215">
        <f t="shared" si="266"/>
        <v>0</v>
      </c>
      <c r="Z293" s="215">
        <f t="shared" si="266"/>
        <v>0</v>
      </c>
      <c r="AA293" s="215">
        <f t="shared" si="267"/>
        <v>0</v>
      </c>
      <c r="AB293" s="248">
        <f t="shared" si="238"/>
        <v>0</v>
      </c>
    </row>
    <row r="294" spans="1:28" s="50" customFormat="1" ht="19.5" hidden="1" customHeight="1" x14ac:dyDescent="0.2">
      <c r="A294" s="59"/>
      <c r="B294" s="51"/>
      <c r="C294" s="76" t="s">
        <v>121</v>
      </c>
      <c r="D294" s="63">
        <v>0</v>
      </c>
      <c r="E294" s="96">
        <f t="shared" si="261"/>
        <v>0</v>
      </c>
      <c r="F294" s="96">
        <f t="shared" si="261"/>
        <v>0</v>
      </c>
      <c r="G294" s="96">
        <f t="shared" si="261"/>
        <v>0</v>
      </c>
      <c r="H294" s="96">
        <f t="shared" si="261"/>
        <v>0</v>
      </c>
      <c r="I294" s="96">
        <f t="shared" si="261"/>
        <v>0</v>
      </c>
      <c r="J294" s="96">
        <f t="shared" si="239"/>
        <v>0</v>
      </c>
      <c r="K294" s="96">
        <f t="shared" si="261"/>
        <v>0</v>
      </c>
      <c r="L294" s="247">
        <f t="shared" si="261"/>
        <v>0</v>
      </c>
      <c r="M294" s="217">
        <f t="shared" si="261"/>
        <v>0</v>
      </c>
      <c r="N294" s="217">
        <f t="shared" si="261"/>
        <v>0</v>
      </c>
      <c r="O294" s="217">
        <f t="shared" si="262"/>
        <v>0</v>
      </c>
      <c r="P294" s="215">
        <f t="shared" si="261"/>
        <v>0</v>
      </c>
      <c r="Q294" s="215">
        <f t="shared" si="261"/>
        <v>0</v>
      </c>
      <c r="R294" s="215">
        <f t="shared" si="261"/>
        <v>0</v>
      </c>
      <c r="S294" s="215">
        <f t="shared" si="263"/>
        <v>0</v>
      </c>
      <c r="T294" s="215">
        <f t="shared" si="264"/>
        <v>0</v>
      </c>
      <c r="U294" s="215">
        <f t="shared" si="264"/>
        <v>0</v>
      </c>
      <c r="V294" s="215">
        <f t="shared" si="264"/>
        <v>0</v>
      </c>
      <c r="W294" s="215">
        <f t="shared" si="265"/>
        <v>0</v>
      </c>
      <c r="X294" s="215">
        <f t="shared" si="266"/>
        <v>0</v>
      </c>
      <c r="Y294" s="215">
        <f t="shared" si="266"/>
        <v>0</v>
      </c>
      <c r="Z294" s="215">
        <f t="shared" si="266"/>
        <v>0</v>
      </c>
      <c r="AA294" s="215">
        <f t="shared" si="267"/>
        <v>0</v>
      </c>
      <c r="AB294" s="248">
        <f t="shared" si="238"/>
        <v>0</v>
      </c>
    </row>
    <row r="295" spans="1:28" s="50" customFormat="1" ht="19.5" hidden="1" customHeight="1" x14ac:dyDescent="0.2">
      <c r="A295" s="59"/>
      <c r="B295" s="51"/>
      <c r="C295" s="76" t="s">
        <v>122</v>
      </c>
      <c r="D295" s="63">
        <v>0</v>
      </c>
      <c r="E295" s="96">
        <f t="shared" si="261"/>
        <v>0</v>
      </c>
      <c r="F295" s="96">
        <f t="shared" si="261"/>
        <v>0</v>
      </c>
      <c r="G295" s="96">
        <f t="shared" si="261"/>
        <v>0</v>
      </c>
      <c r="H295" s="96">
        <f t="shared" si="261"/>
        <v>0</v>
      </c>
      <c r="I295" s="96">
        <f t="shared" si="261"/>
        <v>0</v>
      </c>
      <c r="J295" s="96">
        <f t="shared" si="239"/>
        <v>0</v>
      </c>
      <c r="K295" s="96">
        <f t="shared" si="261"/>
        <v>0</v>
      </c>
      <c r="L295" s="255">
        <f t="shared" si="261"/>
        <v>0</v>
      </c>
      <c r="M295" s="254">
        <f t="shared" si="261"/>
        <v>0</v>
      </c>
      <c r="N295" s="254">
        <f t="shared" si="261"/>
        <v>0</v>
      </c>
      <c r="O295" s="254">
        <f t="shared" si="262"/>
        <v>0</v>
      </c>
      <c r="P295" s="249">
        <f t="shared" si="261"/>
        <v>0</v>
      </c>
      <c r="Q295" s="249">
        <f t="shared" si="261"/>
        <v>0</v>
      </c>
      <c r="R295" s="249">
        <f t="shared" si="261"/>
        <v>0</v>
      </c>
      <c r="S295" s="249">
        <f t="shared" si="263"/>
        <v>0</v>
      </c>
      <c r="T295" s="249">
        <f t="shared" si="264"/>
        <v>0</v>
      </c>
      <c r="U295" s="249">
        <f t="shared" si="264"/>
        <v>0</v>
      </c>
      <c r="V295" s="249">
        <f t="shared" si="264"/>
        <v>0</v>
      </c>
      <c r="W295" s="249">
        <f t="shared" si="265"/>
        <v>0</v>
      </c>
      <c r="X295" s="249">
        <f t="shared" si="266"/>
        <v>0</v>
      </c>
      <c r="Y295" s="249">
        <f t="shared" si="266"/>
        <v>0</v>
      </c>
      <c r="Z295" s="249">
        <f t="shared" si="266"/>
        <v>0</v>
      </c>
      <c r="AA295" s="249">
        <f t="shared" si="267"/>
        <v>0</v>
      </c>
      <c r="AB295" s="248">
        <f t="shared" si="238"/>
        <v>0</v>
      </c>
    </row>
    <row r="296" spans="1:28" s="50" customFormat="1" ht="19.5" hidden="1" customHeight="1" x14ac:dyDescent="0.2">
      <c r="A296" s="59"/>
      <c r="B296" s="51"/>
      <c r="C296" s="76" t="s">
        <v>125</v>
      </c>
      <c r="D296" s="63">
        <v>0.15</v>
      </c>
      <c r="E296" s="96">
        <f t="shared" si="261"/>
        <v>0</v>
      </c>
      <c r="F296" s="96">
        <f t="shared" si="261"/>
        <v>0</v>
      </c>
      <c r="G296" s="96">
        <f t="shared" si="261"/>
        <v>0</v>
      </c>
      <c r="H296" s="96">
        <f t="shared" si="261"/>
        <v>0</v>
      </c>
      <c r="I296" s="96">
        <f t="shared" si="261"/>
        <v>0</v>
      </c>
      <c r="J296" s="96">
        <f t="shared" si="239"/>
        <v>0</v>
      </c>
      <c r="K296" s="96">
        <f t="shared" si="261"/>
        <v>0</v>
      </c>
      <c r="L296" s="247">
        <f t="shared" si="261"/>
        <v>0</v>
      </c>
      <c r="M296" s="217">
        <f t="shared" si="261"/>
        <v>0</v>
      </c>
      <c r="N296" s="217">
        <f t="shared" si="261"/>
        <v>0</v>
      </c>
      <c r="O296" s="217">
        <f t="shared" si="262"/>
        <v>0</v>
      </c>
      <c r="P296" s="215">
        <f t="shared" si="261"/>
        <v>0</v>
      </c>
      <c r="Q296" s="215">
        <f t="shared" si="261"/>
        <v>0</v>
      </c>
      <c r="R296" s="215">
        <f t="shared" si="261"/>
        <v>0</v>
      </c>
      <c r="S296" s="215">
        <f t="shared" si="263"/>
        <v>0</v>
      </c>
      <c r="T296" s="215">
        <f t="shared" si="264"/>
        <v>0</v>
      </c>
      <c r="U296" s="215">
        <f t="shared" si="264"/>
        <v>0</v>
      </c>
      <c r="V296" s="215">
        <f t="shared" si="264"/>
        <v>0</v>
      </c>
      <c r="W296" s="215">
        <f t="shared" si="265"/>
        <v>0</v>
      </c>
      <c r="X296" s="215">
        <f t="shared" si="266"/>
        <v>0</v>
      </c>
      <c r="Y296" s="215">
        <f t="shared" si="266"/>
        <v>0</v>
      </c>
      <c r="Z296" s="215">
        <f t="shared" si="266"/>
        <v>0</v>
      </c>
      <c r="AA296" s="215">
        <f t="shared" si="267"/>
        <v>0</v>
      </c>
      <c r="AB296" s="248">
        <f t="shared" si="238"/>
        <v>0</v>
      </c>
    </row>
    <row r="297" spans="1:28" s="50" customFormat="1" ht="19.5" hidden="1" customHeight="1" x14ac:dyDescent="0.2">
      <c r="A297" s="59"/>
      <c r="B297" s="51"/>
      <c r="C297" s="76" t="s">
        <v>126</v>
      </c>
      <c r="D297" s="63">
        <v>0.05</v>
      </c>
      <c r="E297" s="96">
        <f t="shared" si="261"/>
        <v>0</v>
      </c>
      <c r="F297" s="96">
        <f t="shared" si="261"/>
        <v>0</v>
      </c>
      <c r="G297" s="96">
        <f t="shared" si="261"/>
        <v>0</v>
      </c>
      <c r="H297" s="96">
        <f t="shared" si="261"/>
        <v>0</v>
      </c>
      <c r="I297" s="96">
        <f t="shared" si="261"/>
        <v>0</v>
      </c>
      <c r="J297" s="96">
        <f t="shared" si="239"/>
        <v>0</v>
      </c>
      <c r="K297" s="96">
        <f t="shared" si="261"/>
        <v>0</v>
      </c>
      <c r="L297" s="247">
        <f t="shared" si="261"/>
        <v>0</v>
      </c>
      <c r="M297" s="217">
        <f t="shared" si="261"/>
        <v>0</v>
      </c>
      <c r="N297" s="217">
        <f t="shared" si="261"/>
        <v>0</v>
      </c>
      <c r="O297" s="217">
        <f t="shared" si="262"/>
        <v>0</v>
      </c>
      <c r="P297" s="215">
        <f t="shared" si="261"/>
        <v>0</v>
      </c>
      <c r="Q297" s="215">
        <f t="shared" si="261"/>
        <v>0</v>
      </c>
      <c r="R297" s="215">
        <f t="shared" si="261"/>
        <v>0</v>
      </c>
      <c r="S297" s="215">
        <f t="shared" si="263"/>
        <v>0</v>
      </c>
      <c r="T297" s="215">
        <f t="shared" si="264"/>
        <v>0</v>
      </c>
      <c r="U297" s="215">
        <f t="shared" si="264"/>
        <v>0</v>
      </c>
      <c r="V297" s="215">
        <f t="shared" si="264"/>
        <v>0</v>
      </c>
      <c r="W297" s="215">
        <f t="shared" si="265"/>
        <v>0</v>
      </c>
      <c r="X297" s="215">
        <f t="shared" si="266"/>
        <v>0</v>
      </c>
      <c r="Y297" s="215">
        <f t="shared" si="266"/>
        <v>0</v>
      </c>
      <c r="Z297" s="215">
        <f t="shared" si="266"/>
        <v>0</v>
      </c>
      <c r="AA297" s="215">
        <f t="shared" si="267"/>
        <v>0</v>
      </c>
      <c r="AB297" s="248">
        <f t="shared" si="238"/>
        <v>0</v>
      </c>
    </row>
    <row r="298" spans="1:28" s="50" customFormat="1" ht="19.5" hidden="1" customHeight="1" x14ac:dyDescent="0.2">
      <c r="A298" s="59"/>
      <c r="B298" s="51"/>
      <c r="C298" s="76" t="s">
        <v>127</v>
      </c>
      <c r="D298" s="63">
        <v>0</v>
      </c>
      <c r="E298" s="96">
        <f t="shared" si="261"/>
        <v>0</v>
      </c>
      <c r="F298" s="96">
        <f t="shared" si="261"/>
        <v>0</v>
      </c>
      <c r="G298" s="96">
        <f t="shared" si="261"/>
        <v>0</v>
      </c>
      <c r="H298" s="96">
        <f t="shared" si="261"/>
        <v>0</v>
      </c>
      <c r="I298" s="96">
        <f t="shared" si="261"/>
        <v>0</v>
      </c>
      <c r="J298" s="96">
        <f t="shared" si="239"/>
        <v>0</v>
      </c>
      <c r="K298" s="96">
        <f t="shared" si="261"/>
        <v>0</v>
      </c>
      <c r="L298" s="247">
        <f t="shared" si="261"/>
        <v>0</v>
      </c>
      <c r="M298" s="217">
        <f t="shared" si="261"/>
        <v>0</v>
      </c>
      <c r="N298" s="217">
        <f t="shared" si="261"/>
        <v>0</v>
      </c>
      <c r="O298" s="217">
        <f t="shared" si="262"/>
        <v>0</v>
      </c>
      <c r="P298" s="215">
        <f t="shared" si="261"/>
        <v>0</v>
      </c>
      <c r="Q298" s="215">
        <f t="shared" si="261"/>
        <v>0</v>
      </c>
      <c r="R298" s="215">
        <f t="shared" si="261"/>
        <v>0</v>
      </c>
      <c r="S298" s="215">
        <f t="shared" si="263"/>
        <v>0</v>
      </c>
      <c r="T298" s="215">
        <f t="shared" si="264"/>
        <v>0</v>
      </c>
      <c r="U298" s="215">
        <f t="shared" si="264"/>
        <v>0</v>
      </c>
      <c r="V298" s="215">
        <f t="shared" si="264"/>
        <v>0</v>
      </c>
      <c r="W298" s="215">
        <f t="shared" si="265"/>
        <v>0</v>
      </c>
      <c r="X298" s="215">
        <f t="shared" si="266"/>
        <v>0</v>
      </c>
      <c r="Y298" s="215">
        <f t="shared" si="266"/>
        <v>0</v>
      </c>
      <c r="Z298" s="215">
        <f t="shared" si="266"/>
        <v>0</v>
      </c>
      <c r="AA298" s="215">
        <f t="shared" si="267"/>
        <v>0</v>
      </c>
      <c r="AB298" s="248">
        <f t="shared" si="238"/>
        <v>0</v>
      </c>
    </row>
    <row r="299" spans="1:28" s="62" customFormat="1" ht="19.5" customHeight="1" x14ac:dyDescent="0.2">
      <c r="A299" s="434">
        <v>30</v>
      </c>
      <c r="B299" s="425" t="s">
        <v>99</v>
      </c>
      <c r="C299" s="426" t="s">
        <v>100</v>
      </c>
      <c r="D299" s="102">
        <f>SUM(D300:D308)</f>
        <v>1</v>
      </c>
      <c r="E299" s="97">
        <f>'1.Danh muc CPHC'!HH42</f>
        <v>2.4707999999999997</v>
      </c>
      <c r="F299" s="97">
        <f>'1.Danh muc CPHC'!HI42</f>
        <v>7.4123999999999999</v>
      </c>
      <c r="G299" s="97">
        <f>'1.Danh muc CPHC'!HJ42</f>
        <v>2.4359999999999999</v>
      </c>
      <c r="H299" s="97">
        <f>'1.Danh muc CPHC'!HK42</f>
        <v>2.6160000000000001</v>
      </c>
      <c r="I299" s="97">
        <f>'1.Danh muc CPHC'!HL42</f>
        <v>2.488</v>
      </c>
      <c r="J299" s="97">
        <f>'1.Danh muc CPHC'!HM42</f>
        <v>7.54</v>
      </c>
      <c r="K299" s="97">
        <f>'1.Danh muc CPHC'!HN42</f>
        <v>27.470366666666671</v>
      </c>
      <c r="L299" s="97">
        <v>2.4940000000000002</v>
      </c>
      <c r="M299" s="97">
        <v>2.4940000000000002</v>
      </c>
      <c r="N299" s="97">
        <v>2.4460000000000002</v>
      </c>
      <c r="O299" s="214">
        <f>SUM(L299:N299)</f>
        <v>7.4340000000000011</v>
      </c>
      <c r="P299" s="97">
        <v>2.6709999999999998</v>
      </c>
      <c r="Q299" s="97">
        <v>2.698</v>
      </c>
      <c r="R299" s="97">
        <v>2.835</v>
      </c>
      <c r="S299" s="214">
        <f>SUM(P299:R299)</f>
        <v>8.2040000000000006</v>
      </c>
      <c r="T299" s="97">
        <v>2.8879999999999999</v>
      </c>
      <c r="U299" s="97">
        <v>2.4940000000000002</v>
      </c>
      <c r="V299" s="97">
        <v>2.4940000000000002</v>
      </c>
      <c r="W299" s="214">
        <f>SUM(T299:V299)</f>
        <v>7.8759999999999994</v>
      </c>
      <c r="X299" s="97">
        <v>2.4940000000000002</v>
      </c>
      <c r="Y299" s="97">
        <v>2.4940000000000002</v>
      </c>
      <c r="Z299" s="97">
        <v>2.4940000000000002</v>
      </c>
      <c r="AA299" s="214">
        <f>SUM(X299:Z299)</f>
        <v>7.4820000000000011</v>
      </c>
      <c r="AB299" s="214">
        <f t="shared" si="238"/>
        <v>30.996000000000002</v>
      </c>
    </row>
    <row r="300" spans="1:28" s="50" customFormat="1" ht="19.5" hidden="1" customHeight="1" x14ac:dyDescent="0.2">
      <c r="A300" s="59"/>
      <c r="B300" s="51"/>
      <c r="C300" s="76" t="s">
        <v>113</v>
      </c>
      <c r="D300" s="63">
        <v>0.25</v>
      </c>
      <c r="E300" s="96">
        <f t="shared" ref="E300:T308" si="268">E$299*$D300</f>
        <v>0.61769999999999992</v>
      </c>
      <c r="F300" s="96">
        <f t="shared" si="268"/>
        <v>1.8531</v>
      </c>
      <c r="G300" s="96">
        <f t="shared" si="268"/>
        <v>0.60899999999999999</v>
      </c>
      <c r="H300" s="96">
        <f t="shared" si="268"/>
        <v>0.65400000000000003</v>
      </c>
      <c r="I300" s="96">
        <f t="shared" si="268"/>
        <v>0.622</v>
      </c>
      <c r="J300" s="96">
        <f t="shared" ref="J300:J308" si="269">SUM(G300:I300)</f>
        <v>1.8849999999999998</v>
      </c>
      <c r="K300" s="96">
        <f t="shared" si="268"/>
        <v>6.8675916666666676</v>
      </c>
      <c r="L300" s="247">
        <f t="shared" si="268"/>
        <v>0.62350000000000005</v>
      </c>
      <c r="M300" s="217">
        <f t="shared" si="268"/>
        <v>0.62350000000000005</v>
      </c>
      <c r="N300" s="217">
        <f t="shared" si="268"/>
        <v>0.61150000000000004</v>
      </c>
      <c r="O300" s="217">
        <f t="shared" ref="O300:O308" si="270">SUM(L300:N300)</f>
        <v>1.8585000000000003</v>
      </c>
      <c r="P300" s="215">
        <f t="shared" si="268"/>
        <v>0.66774999999999995</v>
      </c>
      <c r="Q300" s="215">
        <f t="shared" si="268"/>
        <v>0.67449999999999999</v>
      </c>
      <c r="R300" s="215">
        <f t="shared" si="268"/>
        <v>0.70874999999999999</v>
      </c>
      <c r="S300" s="215">
        <f t="shared" ref="S300:S308" si="271">SUM(P300:R300)</f>
        <v>2.0510000000000002</v>
      </c>
      <c r="T300" s="215">
        <f t="shared" si="268"/>
        <v>0.72199999999999998</v>
      </c>
      <c r="U300" s="215">
        <f t="shared" ref="T300:V308" si="272">U$299*$D300</f>
        <v>0.62350000000000005</v>
      </c>
      <c r="V300" s="215">
        <f t="shared" si="272"/>
        <v>0.62350000000000005</v>
      </c>
      <c r="W300" s="215">
        <f>SUM(T300:V300)</f>
        <v>1.9689999999999999</v>
      </c>
      <c r="X300" s="215">
        <f t="shared" ref="X300:Z308" si="273">X$299*$D300</f>
        <v>0.62350000000000005</v>
      </c>
      <c r="Y300" s="215">
        <f t="shared" si="273"/>
        <v>0.62350000000000005</v>
      </c>
      <c r="Z300" s="215">
        <f t="shared" si="273"/>
        <v>0.62350000000000005</v>
      </c>
      <c r="AA300" s="215">
        <f t="shared" ref="AA300:AA308" si="274">SUM(X300:Z300)</f>
        <v>1.8705000000000003</v>
      </c>
      <c r="AB300" s="248">
        <f t="shared" si="238"/>
        <v>7.7490000000000006</v>
      </c>
    </row>
    <row r="301" spans="1:28" s="50" customFormat="1" ht="19.5" hidden="1" customHeight="1" x14ac:dyDescent="0.2">
      <c r="A301" s="59"/>
      <c r="B301" s="51"/>
      <c r="C301" s="76" t="s">
        <v>114</v>
      </c>
      <c r="D301" s="63">
        <v>0.25</v>
      </c>
      <c r="E301" s="96">
        <f t="shared" si="268"/>
        <v>0.61769999999999992</v>
      </c>
      <c r="F301" s="96">
        <f t="shared" si="268"/>
        <v>1.8531</v>
      </c>
      <c r="G301" s="96">
        <f t="shared" si="268"/>
        <v>0.60899999999999999</v>
      </c>
      <c r="H301" s="96">
        <f t="shared" si="268"/>
        <v>0.65400000000000003</v>
      </c>
      <c r="I301" s="96">
        <f t="shared" si="268"/>
        <v>0.622</v>
      </c>
      <c r="J301" s="96">
        <f t="shared" si="269"/>
        <v>1.8849999999999998</v>
      </c>
      <c r="K301" s="96">
        <f t="shared" si="268"/>
        <v>6.8675916666666676</v>
      </c>
      <c r="L301" s="247">
        <f t="shared" si="268"/>
        <v>0.62350000000000005</v>
      </c>
      <c r="M301" s="217">
        <f t="shared" si="268"/>
        <v>0.62350000000000005</v>
      </c>
      <c r="N301" s="217">
        <f t="shared" si="268"/>
        <v>0.61150000000000004</v>
      </c>
      <c r="O301" s="217">
        <f t="shared" si="270"/>
        <v>1.8585000000000003</v>
      </c>
      <c r="P301" s="215">
        <f t="shared" si="268"/>
        <v>0.66774999999999995</v>
      </c>
      <c r="Q301" s="215">
        <f t="shared" si="268"/>
        <v>0.67449999999999999</v>
      </c>
      <c r="R301" s="215">
        <f t="shared" si="268"/>
        <v>0.70874999999999999</v>
      </c>
      <c r="S301" s="215">
        <f t="shared" si="271"/>
        <v>2.0510000000000002</v>
      </c>
      <c r="T301" s="215">
        <f t="shared" si="272"/>
        <v>0.72199999999999998</v>
      </c>
      <c r="U301" s="215">
        <f t="shared" si="272"/>
        <v>0.62350000000000005</v>
      </c>
      <c r="V301" s="215">
        <f t="shared" si="272"/>
        <v>0.62350000000000005</v>
      </c>
      <c r="W301" s="215">
        <f t="shared" ref="W301:W308" si="275">SUM(T301:V301)</f>
        <v>1.9689999999999999</v>
      </c>
      <c r="X301" s="215">
        <f t="shared" si="273"/>
        <v>0.62350000000000005</v>
      </c>
      <c r="Y301" s="215">
        <f t="shared" si="273"/>
        <v>0.62350000000000005</v>
      </c>
      <c r="Z301" s="215">
        <f t="shared" si="273"/>
        <v>0.62350000000000005</v>
      </c>
      <c r="AA301" s="215">
        <f t="shared" si="274"/>
        <v>1.8705000000000003</v>
      </c>
      <c r="AB301" s="248">
        <f t="shared" si="238"/>
        <v>7.7490000000000006</v>
      </c>
    </row>
    <row r="302" spans="1:28" s="50" customFormat="1" ht="19.5" hidden="1" customHeight="1" x14ac:dyDescent="0.2">
      <c r="A302" s="59"/>
      <c r="B302" s="51"/>
      <c r="C302" s="76" t="s">
        <v>117</v>
      </c>
      <c r="D302" s="63">
        <v>0.1</v>
      </c>
      <c r="E302" s="96">
        <f t="shared" si="268"/>
        <v>0.24707999999999997</v>
      </c>
      <c r="F302" s="96">
        <f t="shared" si="268"/>
        <v>0.74124000000000001</v>
      </c>
      <c r="G302" s="96">
        <f t="shared" si="268"/>
        <v>0.24360000000000001</v>
      </c>
      <c r="H302" s="96">
        <f t="shared" si="268"/>
        <v>0.2616</v>
      </c>
      <c r="I302" s="96">
        <f t="shared" si="268"/>
        <v>0.24880000000000002</v>
      </c>
      <c r="J302" s="96">
        <f t="shared" si="269"/>
        <v>0.754</v>
      </c>
      <c r="K302" s="96">
        <f t="shared" si="268"/>
        <v>2.7470366666666672</v>
      </c>
      <c r="L302" s="247">
        <f t="shared" si="268"/>
        <v>0.24940000000000004</v>
      </c>
      <c r="M302" s="217">
        <f t="shared" si="268"/>
        <v>0.24940000000000004</v>
      </c>
      <c r="N302" s="217">
        <f t="shared" si="268"/>
        <v>0.24460000000000004</v>
      </c>
      <c r="O302" s="217">
        <f t="shared" si="270"/>
        <v>0.74340000000000006</v>
      </c>
      <c r="P302" s="215">
        <f t="shared" si="268"/>
        <v>0.2671</v>
      </c>
      <c r="Q302" s="215">
        <f t="shared" si="268"/>
        <v>0.26979999999999998</v>
      </c>
      <c r="R302" s="215">
        <f t="shared" si="268"/>
        <v>0.28350000000000003</v>
      </c>
      <c r="S302" s="215">
        <f t="shared" si="271"/>
        <v>0.82040000000000002</v>
      </c>
      <c r="T302" s="215">
        <f t="shared" si="272"/>
        <v>0.2888</v>
      </c>
      <c r="U302" s="215">
        <f t="shared" si="272"/>
        <v>0.24940000000000004</v>
      </c>
      <c r="V302" s="215">
        <f t="shared" si="272"/>
        <v>0.24940000000000004</v>
      </c>
      <c r="W302" s="215">
        <f t="shared" si="275"/>
        <v>0.78760000000000008</v>
      </c>
      <c r="X302" s="215">
        <f t="shared" si="273"/>
        <v>0.24940000000000004</v>
      </c>
      <c r="Y302" s="215">
        <f t="shared" si="273"/>
        <v>0.24940000000000004</v>
      </c>
      <c r="Z302" s="215">
        <f t="shared" si="273"/>
        <v>0.24940000000000004</v>
      </c>
      <c r="AA302" s="215">
        <f t="shared" si="274"/>
        <v>0.74820000000000009</v>
      </c>
      <c r="AB302" s="248">
        <f t="shared" si="238"/>
        <v>3.0996000000000006</v>
      </c>
    </row>
    <row r="303" spans="1:28" s="50" customFormat="1" ht="19.5" hidden="1" customHeight="1" x14ac:dyDescent="0.2">
      <c r="A303" s="59"/>
      <c r="B303" s="51"/>
      <c r="C303" s="76" t="s">
        <v>118</v>
      </c>
      <c r="D303" s="63">
        <v>0.1</v>
      </c>
      <c r="E303" s="96">
        <f t="shared" si="268"/>
        <v>0.24707999999999997</v>
      </c>
      <c r="F303" s="96">
        <f t="shared" si="268"/>
        <v>0.74124000000000001</v>
      </c>
      <c r="G303" s="96">
        <f t="shared" si="268"/>
        <v>0.24360000000000001</v>
      </c>
      <c r="H303" s="96">
        <f t="shared" si="268"/>
        <v>0.2616</v>
      </c>
      <c r="I303" s="96">
        <f t="shared" si="268"/>
        <v>0.24880000000000002</v>
      </c>
      <c r="J303" s="96">
        <f t="shared" si="269"/>
        <v>0.754</v>
      </c>
      <c r="K303" s="96">
        <f t="shared" si="268"/>
        <v>2.7470366666666672</v>
      </c>
      <c r="L303" s="247">
        <f t="shared" si="268"/>
        <v>0.24940000000000004</v>
      </c>
      <c r="M303" s="217">
        <f t="shared" si="268"/>
        <v>0.24940000000000004</v>
      </c>
      <c r="N303" s="217">
        <f t="shared" si="268"/>
        <v>0.24460000000000004</v>
      </c>
      <c r="O303" s="217">
        <f t="shared" si="270"/>
        <v>0.74340000000000006</v>
      </c>
      <c r="P303" s="215">
        <f t="shared" si="268"/>
        <v>0.2671</v>
      </c>
      <c r="Q303" s="215">
        <f t="shared" si="268"/>
        <v>0.26979999999999998</v>
      </c>
      <c r="R303" s="215">
        <f t="shared" si="268"/>
        <v>0.28350000000000003</v>
      </c>
      <c r="S303" s="215">
        <f t="shared" si="271"/>
        <v>0.82040000000000002</v>
      </c>
      <c r="T303" s="215">
        <f t="shared" si="272"/>
        <v>0.2888</v>
      </c>
      <c r="U303" s="215">
        <f t="shared" si="272"/>
        <v>0.24940000000000004</v>
      </c>
      <c r="V303" s="215">
        <f t="shared" si="272"/>
        <v>0.24940000000000004</v>
      </c>
      <c r="W303" s="215">
        <f t="shared" si="275"/>
        <v>0.78760000000000008</v>
      </c>
      <c r="X303" s="215">
        <f t="shared" si="273"/>
        <v>0.24940000000000004</v>
      </c>
      <c r="Y303" s="215">
        <f t="shared" si="273"/>
        <v>0.24940000000000004</v>
      </c>
      <c r="Z303" s="215">
        <f t="shared" si="273"/>
        <v>0.24940000000000004</v>
      </c>
      <c r="AA303" s="215">
        <f t="shared" si="274"/>
        <v>0.74820000000000009</v>
      </c>
      <c r="AB303" s="248">
        <f t="shared" si="238"/>
        <v>3.0996000000000006</v>
      </c>
    </row>
    <row r="304" spans="1:28" s="50" customFormat="1" ht="19.5" hidden="1" customHeight="1" x14ac:dyDescent="0.2">
      <c r="A304" s="59"/>
      <c r="B304" s="51"/>
      <c r="C304" s="76" t="s">
        <v>121</v>
      </c>
      <c r="D304" s="63">
        <v>0.05</v>
      </c>
      <c r="E304" s="96">
        <f t="shared" si="268"/>
        <v>0.12353999999999998</v>
      </c>
      <c r="F304" s="96">
        <f t="shared" si="268"/>
        <v>0.37062</v>
      </c>
      <c r="G304" s="96">
        <f t="shared" si="268"/>
        <v>0.12180000000000001</v>
      </c>
      <c r="H304" s="96">
        <f t="shared" si="268"/>
        <v>0.1308</v>
      </c>
      <c r="I304" s="96">
        <f t="shared" si="268"/>
        <v>0.12440000000000001</v>
      </c>
      <c r="J304" s="96">
        <f t="shared" si="269"/>
        <v>0.377</v>
      </c>
      <c r="K304" s="96">
        <f t="shared" si="268"/>
        <v>1.3735183333333336</v>
      </c>
      <c r="L304" s="247">
        <f t="shared" si="268"/>
        <v>0.12470000000000002</v>
      </c>
      <c r="M304" s="217">
        <f t="shared" si="268"/>
        <v>0.12470000000000002</v>
      </c>
      <c r="N304" s="217">
        <f t="shared" si="268"/>
        <v>0.12230000000000002</v>
      </c>
      <c r="O304" s="217">
        <f t="shared" si="270"/>
        <v>0.37170000000000003</v>
      </c>
      <c r="P304" s="215">
        <f t="shared" si="268"/>
        <v>0.13355</v>
      </c>
      <c r="Q304" s="215">
        <f t="shared" si="268"/>
        <v>0.13489999999999999</v>
      </c>
      <c r="R304" s="215">
        <f t="shared" si="268"/>
        <v>0.14175000000000001</v>
      </c>
      <c r="S304" s="215">
        <f t="shared" si="271"/>
        <v>0.41020000000000001</v>
      </c>
      <c r="T304" s="215">
        <f t="shared" si="272"/>
        <v>0.1444</v>
      </c>
      <c r="U304" s="215">
        <f t="shared" si="272"/>
        <v>0.12470000000000002</v>
      </c>
      <c r="V304" s="215">
        <f t="shared" si="272"/>
        <v>0.12470000000000002</v>
      </c>
      <c r="W304" s="215">
        <f t="shared" si="275"/>
        <v>0.39380000000000004</v>
      </c>
      <c r="X304" s="215">
        <f t="shared" si="273"/>
        <v>0.12470000000000002</v>
      </c>
      <c r="Y304" s="215">
        <f t="shared" si="273"/>
        <v>0.12470000000000002</v>
      </c>
      <c r="Z304" s="215">
        <f t="shared" si="273"/>
        <v>0.12470000000000002</v>
      </c>
      <c r="AA304" s="215">
        <f t="shared" si="274"/>
        <v>0.37410000000000004</v>
      </c>
      <c r="AB304" s="248">
        <f t="shared" si="238"/>
        <v>1.5498000000000003</v>
      </c>
    </row>
    <row r="305" spans="1:30" s="50" customFormat="1" ht="19.5" hidden="1" customHeight="1" x14ac:dyDescent="0.2">
      <c r="A305" s="59"/>
      <c r="B305" s="51"/>
      <c r="C305" s="76" t="s">
        <v>122</v>
      </c>
      <c r="D305" s="63">
        <v>0.05</v>
      </c>
      <c r="E305" s="96">
        <f t="shared" si="268"/>
        <v>0.12353999999999998</v>
      </c>
      <c r="F305" s="96">
        <f t="shared" si="268"/>
        <v>0.37062</v>
      </c>
      <c r="G305" s="96">
        <f t="shared" si="268"/>
        <v>0.12180000000000001</v>
      </c>
      <c r="H305" s="96">
        <f t="shared" si="268"/>
        <v>0.1308</v>
      </c>
      <c r="I305" s="96">
        <f t="shared" si="268"/>
        <v>0.12440000000000001</v>
      </c>
      <c r="J305" s="96">
        <f t="shared" si="269"/>
        <v>0.377</v>
      </c>
      <c r="K305" s="96">
        <f t="shared" si="268"/>
        <v>1.3735183333333336</v>
      </c>
      <c r="L305" s="247">
        <f t="shared" si="268"/>
        <v>0.12470000000000002</v>
      </c>
      <c r="M305" s="217">
        <f t="shared" si="268"/>
        <v>0.12470000000000002</v>
      </c>
      <c r="N305" s="217">
        <f t="shared" si="268"/>
        <v>0.12230000000000002</v>
      </c>
      <c r="O305" s="217">
        <f t="shared" si="270"/>
        <v>0.37170000000000003</v>
      </c>
      <c r="P305" s="215">
        <f t="shared" si="268"/>
        <v>0.13355</v>
      </c>
      <c r="Q305" s="215">
        <f t="shared" si="268"/>
        <v>0.13489999999999999</v>
      </c>
      <c r="R305" s="215">
        <f t="shared" si="268"/>
        <v>0.14175000000000001</v>
      </c>
      <c r="S305" s="215">
        <f t="shared" si="271"/>
        <v>0.41020000000000001</v>
      </c>
      <c r="T305" s="215">
        <f t="shared" si="272"/>
        <v>0.1444</v>
      </c>
      <c r="U305" s="215">
        <f t="shared" si="272"/>
        <v>0.12470000000000002</v>
      </c>
      <c r="V305" s="215">
        <f t="shared" si="272"/>
        <v>0.12470000000000002</v>
      </c>
      <c r="W305" s="215">
        <f t="shared" si="275"/>
        <v>0.39380000000000004</v>
      </c>
      <c r="X305" s="215">
        <f t="shared" si="273"/>
        <v>0.12470000000000002</v>
      </c>
      <c r="Y305" s="215">
        <f t="shared" si="273"/>
        <v>0.12470000000000002</v>
      </c>
      <c r="Z305" s="215">
        <f t="shared" si="273"/>
        <v>0.12470000000000002</v>
      </c>
      <c r="AA305" s="215">
        <f t="shared" si="274"/>
        <v>0.37410000000000004</v>
      </c>
      <c r="AB305" s="248">
        <f t="shared" si="238"/>
        <v>1.5498000000000003</v>
      </c>
    </row>
    <row r="306" spans="1:30" s="50" customFormat="1" ht="19.5" hidden="1" customHeight="1" x14ac:dyDescent="0.2">
      <c r="A306" s="59"/>
      <c r="B306" s="51"/>
      <c r="C306" s="76" t="s">
        <v>125</v>
      </c>
      <c r="D306" s="63">
        <v>0.1</v>
      </c>
      <c r="E306" s="96">
        <f t="shared" si="268"/>
        <v>0.24707999999999997</v>
      </c>
      <c r="F306" s="96">
        <f t="shared" si="268"/>
        <v>0.74124000000000001</v>
      </c>
      <c r="G306" s="96">
        <f t="shared" si="268"/>
        <v>0.24360000000000001</v>
      </c>
      <c r="H306" s="96">
        <f t="shared" si="268"/>
        <v>0.2616</v>
      </c>
      <c r="I306" s="96">
        <f t="shared" si="268"/>
        <v>0.24880000000000002</v>
      </c>
      <c r="J306" s="96">
        <f t="shared" si="269"/>
        <v>0.754</v>
      </c>
      <c r="K306" s="96">
        <f t="shared" si="268"/>
        <v>2.7470366666666672</v>
      </c>
      <c r="L306" s="247">
        <f t="shared" si="268"/>
        <v>0.24940000000000004</v>
      </c>
      <c r="M306" s="217">
        <f t="shared" si="268"/>
        <v>0.24940000000000004</v>
      </c>
      <c r="N306" s="217">
        <f t="shared" si="268"/>
        <v>0.24460000000000004</v>
      </c>
      <c r="O306" s="217">
        <f t="shared" si="270"/>
        <v>0.74340000000000006</v>
      </c>
      <c r="P306" s="215">
        <f t="shared" si="268"/>
        <v>0.2671</v>
      </c>
      <c r="Q306" s="215">
        <f t="shared" si="268"/>
        <v>0.26979999999999998</v>
      </c>
      <c r="R306" s="215">
        <f t="shared" si="268"/>
        <v>0.28350000000000003</v>
      </c>
      <c r="S306" s="215">
        <f t="shared" si="271"/>
        <v>0.82040000000000002</v>
      </c>
      <c r="T306" s="215">
        <f t="shared" si="272"/>
        <v>0.2888</v>
      </c>
      <c r="U306" s="215">
        <f t="shared" si="272"/>
        <v>0.24940000000000004</v>
      </c>
      <c r="V306" s="215">
        <f t="shared" si="272"/>
        <v>0.24940000000000004</v>
      </c>
      <c r="W306" s="215">
        <f t="shared" si="275"/>
        <v>0.78760000000000008</v>
      </c>
      <c r="X306" s="215">
        <f t="shared" si="273"/>
        <v>0.24940000000000004</v>
      </c>
      <c r="Y306" s="215">
        <f t="shared" si="273"/>
        <v>0.24940000000000004</v>
      </c>
      <c r="Z306" s="215">
        <f t="shared" si="273"/>
        <v>0.24940000000000004</v>
      </c>
      <c r="AA306" s="215">
        <f t="shared" si="274"/>
        <v>0.74820000000000009</v>
      </c>
      <c r="AB306" s="248">
        <f t="shared" si="238"/>
        <v>3.0996000000000006</v>
      </c>
    </row>
    <row r="307" spans="1:30" s="50" customFormat="1" ht="19.5" hidden="1" customHeight="1" x14ac:dyDescent="0.2">
      <c r="A307" s="59"/>
      <c r="B307" s="51"/>
      <c r="C307" s="76" t="s">
        <v>126</v>
      </c>
      <c r="D307" s="63">
        <v>0.05</v>
      </c>
      <c r="E307" s="96">
        <f t="shared" si="268"/>
        <v>0.12353999999999998</v>
      </c>
      <c r="F307" s="96">
        <f t="shared" si="268"/>
        <v>0.37062</v>
      </c>
      <c r="G307" s="96">
        <f t="shared" si="268"/>
        <v>0.12180000000000001</v>
      </c>
      <c r="H307" s="96">
        <f t="shared" si="268"/>
        <v>0.1308</v>
      </c>
      <c r="I307" s="96">
        <f t="shared" si="268"/>
        <v>0.12440000000000001</v>
      </c>
      <c r="J307" s="96">
        <f t="shared" si="269"/>
        <v>0.377</v>
      </c>
      <c r="K307" s="96">
        <f t="shared" si="268"/>
        <v>1.3735183333333336</v>
      </c>
      <c r="L307" s="247">
        <f t="shared" si="268"/>
        <v>0.12470000000000002</v>
      </c>
      <c r="M307" s="217">
        <f t="shared" si="268"/>
        <v>0.12470000000000002</v>
      </c>
      <c r="N307" s="217">
        <f t="shared" si="268"/>
        <v>0.12230000000000002</v>
      </c>
      <c r="O307" s="217">
        <f t="shared" si="270"/>
        <v>0.37170000000000003</v>
      </c>
      <c r="P307" s="215">
        <f t="shared" si="268"/>
        <v>0.13355</v>
      </c>
      <c r="Q307" s="215">
        <f t="shared" si="268"/>
        <v>0.13489999999999999</v>
      </c>
      <c r="R307" s="215">
        <f t="shared" si="268"/>
        <v>0.14175000000000001</v>
      </c>
      <c r="S307" s="215">
        <f t="shared" si="271"/>
        <v>0.41020000000000001</v>
      </c>
      <c r="T307" s="215">
        <f t="shared" si="272"/>
        <v>0.1444</v>
      </c>
      <c r="U307" s="215">
        <f t="shared" si="272"/>
        <v>0.12470000000000002</v>
      </c>
      <c r="V307" s="215">
        <f t="shared" si="272"/>
        <v>0.12470000000000002</v>
      </c>
      <c r="W307" s="215">
        <f t="shared" si="275"/>
        <v>0.39380000000000004</v>
      </c>
      <c r="X307" s="215">
        <f t="shared" si="273"/>
        <v>0.12470000000000002</v>
      </c>
      <c r="Y307" s="215">
        <f t="shared" si="273"/>
        <v>0.12470000000000002</v>
      </c>
      <c r="Z307" s="215">
        <f t="shared" si="273"/>
        <v>0.12470000000000002</v>
      </c>
      <c r="AA307" s="215">
        <f t="shared" si="274"/>
        <v>0.37410000000000004</v>
      </c>
      <c r="AB307" s="248">
        <f t="shared" si="238"/>
        <v>1.5498000000000003</v>
      </c>
    </row>
    <row r="308" spans="1:30" s="50" customFormat="1" ht="19.5" hidden="1" customHeight="1" x14ac:dyDescent="0.2">
      <c r="A308" s="59"/>
      <c r="B308" s="51"/>
      <c r="C308" s="76" t="s">
        <v>127</v>
      </c>
      <c r="D308" s="63">
        <v>0.05</v>
      </c>
      <c r="E308" s="96">
        <f t="shared" si="268"/>
        <v>0.12353999999999998</v>
      </c>
      <c r="F308" s="96">
        <f t="shared" si="268"/>
        <v>0.37062</v>
      </c>
      <c r="G308" s="96">
        <f t="shared" si="268"/>
        <v>0.12180000000000001</v>
      </c>
      <c r="H308" s="96">
        <f t="shared" si="268"/>
        <v>0.1308</v>
      </c>
      <c r="I308" s="96">
        <f t="shared" si="268"/>
        <v>0.12440000000000001</v>
      </c>
      <c r="J308" s="96">
        <f t="shared" si="269"/>
        <v>0.377</v>
      </c>
      <c r="K308" s="96">
        <f t="shared" si="268"/>
        <v>1.3735183333333336</v>
      </c>
      <c r="L308" s="247">
        <f t="shared" si="268"/>
        <v>0.12470000000000002</v>
      </c>
      <c r="M308" s="217">
        <f t="shared" si="268"/>
        <v>0.12470000000000002</v>
      </c>
      <c r="N308" s="217">
        <f t="shared" si="268"/>
        <v>0.12230000000000002</v>
      </c>
      <c r="O308" s="217">
        <f t="shared" si="270"/>
        <v>0.37170000000000003</v>
      </c>
      <c r="P308" s="215">
        <f t="shared" si="268"/>
        <v>0.13355</v>
      </c>
      <c r="Q308" s="215">
        <f t="shared" si="268"/>
        <v>0.13489999999999999</v>
      </c>
      <c r="R308" s="215">
        <f t="shared" si="268"/>
        <v>0.14175000000000001</v>
      </c>
      <c r="S308" s="215">
        <f t="shared" si="271"/>
        <v>0.41020000000000001</v>
      </c>
      <c r="T308" s="215">
        <f t="shared" si="272"/>
        <v>0.1444</v>
      </c>
      <c r="U308" s="215">
        <f t="shared" si="272"/>
        <v>0.12470000000000002</v>
      </c>
      <c r="V308" s="215">
        <f t="shared" si="272"/>
        <v>0.12470000000000002</v>
      </c>
      <c r="W308" s="215">
        <f t="shared" si="275"/>
        <v>0.39380000000000004</v>
      </c>
      <c r="X308" s="215">
        <f t="shared" si="273"/>
        <v>0.12470000000000002</v>
      </c>
      <c r="Y308" s="215">
        <f t="shared" si="273"/>
        <v>0.12470000000000002</v>
      </c>
      <c r="Z308" s="215">
        <f t="shared" si="273"/>
        <v>0.12470000000000002</v>
      </c>
      <c r="AA308" s="215">
        <f t="shared" si="274"/>
        <v>0.37410000000000004</v>
      </c>
      <c r="AB308" s="248">
        <f t="shared" si="238"/>
        <v>1.5498000000000003</v>
      </c>
    </row>
    <row r="309" spans="1:30" s="56" customFormat="1" ht="33.75" hidden="1" customHeight="1" x14ac:dyDescent="0.2">
      <c r="A309" s="101"/>
      <c r="B309" s="356"/>
      <c r="C309" s="357"/>
      <c r="D309" s="358"/>
      <c r="E309" s="359">
        <f>E3+E94+E165+E196+E247+E288</f>
        <v>104.22262780000003</v>
      </c>
      <c r="F309" s="359">
        <f t="shared" ref="F309:AB309" si="276">F3+F94+F165+F196+F247+F288</f>
        <v>299.58688760000001</v>
      </c>
      <c r="G309" s="359">
        <f t="shared" si="276"/>
        <v>106.0000512</v>
      </c>
      <c r="H309" s="359">
        <f t="shared" si="276"/>
        <v>102.75837879999999</v>
      </c>
      <c r="I309" s="359">
        <f t="shared" si="276"/>
        <v>99.809732999999994</v>
      </c>
      <c r="J309" s="359">
        <f t="shared" si="276"/>
        <v>308.56816300000003</v>
      </c>
      <c r="K309" s="359">
        <f t="shared" si="276"/>
        <v>1247.7194481666668</v>
      </c>
      <c r="L309" s="359">
        <f t="shared" si="276"/>
        <v>110.07676296296297</v>
      </c>
      <c r="M309" s="359">
        <f t="shared" si="276"/>
        <v>92.426370296296298</v>
      </c>
      <c r="N309" s="359">
        <f t="shared" si="276"/>
        <v>96.242063185185174</v>
      </c>
      <c r="O309" s="359">
        <f t="shared" si="276"/>
        <v>298.74519644444445</v>
      </c>
      <c r="P309" s="359">
        <f t="shared" si="276"/>
        <v>91.132513000000003</v>
      </c>
      <c r="Q309" s="359">
        <f t="shared" si="276"/>
        <v>90.160087399999995</v>
      </c>
      <c r="R309" s="359">
        <f t="shared" si="276"/>
        <v>82.884610474074066</v>
      </c>
      <c r="S309" s="359">
        <f t="shared" si="276"/>
        <v>264.17721087407404</v>
      </c>
      <c r="T309" s="359">
        <f t="shared" si="276"/>
        <v>81.499563111111115</v>
      </c>
      <c r="U309" s="359">
        <f t="shared" si="276"/>
        <v>87.768386066666707</v>
      </c>
      <c r="V309" s="359">
        <f t="shared" si="276"/>
        <v>87.768386066666707</v>
      </c>
      <c r="W309" s="359">
        <f t="shared" si="276"/>
        <v>257.03633524444444</v>
      </c>
      <c r="X309" s="359">
        <f t="shared" si="276"/>
        <v>87.768386066666707</v>
      </c>
      <c r="Y309" s="359">
        <f t="shared" si="276"/>
        <v>87.768386066666707</v>
      </c>
      <c r="Z309" s="359">
        <f t="shared" si="276"/>
        <v>87.768386066666707</v>
      </c>
      <c r="AA309" s="359">
        <f t="shared" si="276"/>
        <v>263.30515820000011</v>
      </c>
      <c r="AB309" s="359">
        <f t="shared" si="276"/>
        <v>1083.263900762963</v>
      </c>
      <c r="AD309" s="361"/>
    </row>
    <row r="310" spans="1:30" s="56" customFormat="1" ht="33.75" customHeight="1" x14ac:dyDescent="0.2">
      <c r="A310" s="101"/>
      <c r="C310" s="379"/>
      <c r="D310" s="380"/>
      <c r="E310" s="381"/>
      <c r="F310" s="381"/>
      <c r="G310" s="381"/>
      <c r="H310" s="381"/>
      <c r="I310" s="381"/>
      <c r="J310" s="381"/>
      <c r="K310" s="381"/>
      <c r="L310" s="381"/>
      <c r="M310" s="381"/>
      <c r="N310" s="381"/>
      <c r="O310" s="381"/>
      <c r="P310" s="381"/>
      <c r="Q310" s="381"/>
      <c r="R310" s="381"/>
      <c r="S310" s="381"/>
      <c r="T310" s="381"/>
      <c r="U310" s="381"/>
      <c r="V310" s="381"/>
      <c r="W310" s="381"/>
      <c r="X310" s="381"/>
      <c r="Y310" s="381"/>
      <c r="Z310" s="381"/>
      <c r="AA310" s="381"/>
      <c r="AB310" s="381"/>
      <c r="AD310" s="361"/>
    </row>
    <row r="311" spans="1:30" x14ac:dyDescent="0.25">
      <c r="E311" s="54" t="b">
        <f>E309=E312</f>
        <v>1</v>
      </c>
      <c r="F311" s="54" t="b">
        <f>F309=F312</f>
        <v>1</v>
      </c>
      <c r="G311" s="54" t="b">
        <f t="shared" ref="G311:AB311" si="277">G309=G312</f>
        <v>1</v>
      </c>
      <c r="H311" s="54" t="b">
        <f t="shared" si="277"/>
        <v>1</v>
      </c>
      <c r="I311" s="54" t="b">
        <f t="shared" si="277"/>
        <v>1</v>
      </c>
      <c r="J311" s="54" t="b">
        <f t="shared" si="277"/>
        <v>1</v>
      </c>
      <c r="K311" s="54" t="b">
        <f t="shared" si="277"/>
        <v>1</v>
      </c>
      <c r="L311" s="54" t="b">
        <f t="shared" si="277"/>
        <v>1</v>
      </c>
      <c r="M311" s="54" t="b">
        <f t="shared" si="277"/>
        <v>1</v>
      </c>
      <c r="N311" s="54" t="b">
        <f t="shared" si="277"/>
        <v>1</v>
      </c>
      <c r="O311" s="54" t="b">
        <f t="shared" si="277"/>
        <v>1</v>
      </c>
      <c r="P311" s="54" t="b">
        <f t="shared" si="277"/>
        <v>1</v>
      </c>
      <c r="Q311" s="54" t="b">
        <f t="shared" si="277"/>
        <v>1</v>
      </c>
      <c r="R311" s="54" t="b">
        <f t="shared" si="277"/>
        <v>1</v>
      </c>
      <c r="S311" s="54" t="b">
        <f t="shared" si="277"/>
        <v>1</v>
      </c>
      <c r="T311" s="54" t="b">
        <f>T309=T312</f>
        <v>1</v>
      </c>
      <c r="U311" s="54" t="b">
        <f>U309=U312</f>
        <v>1</v>
      </c>
      <c r="V311" s="54" t="b">
        <f>V309=V312</f>
        <v>1</v>
      </c>
      <c r="W311" s="54" t="b">
        <f>W309=W312</f>
        <v>0</v>
      </c>
      <c r="X311" s="54" t="b">
        <f t="shared" si="277"/>
        <v>1</v>
      </c>
      <c r="Y311" s="54" t="b">
        <f t="shared" si="277"/>
        <v>1</v>
      </c>
      <c r="Z311" s="54" t="b">
        <f t="shared" si="277"/>
        <v>1</v>
      </c>
      <c r="AA311" s="54" t="b">
        <f t="shared" si="277"/>
        <v>1</v>
      </c>
      <c r="AB311" s="54" t="b">
        <f t="shared" si="277"/>
        <v>1</v>
      </c>
    </row>
    <row r="312" spans="1:30" s="50" customFormat="1" ht="21.6" customHeight="1" x14ac:dyDescent="0.2">
      <c r="A312" s="58"/>
      <c r="B312" s="502" t="s">
        <v>252</v>
      </c>
      <c r="C312" s="502"/>
      <c r="D312" s="329"/>
      <c r="E312" s="330">
        <f>E313+E323+E333+E343+E353+E363</f>
        <v>104.2226278</v>
      </c>
      <c r="F312" s="330">
        <f t="shared" ref="F312:AB312" si="278">F313+F323+F333+F343+F353+F363</f>
        <v>299.58688760000001</v>
      </c>
      <c r="G312" s="330">
        <f t="shared" si="278"/>
        <v>106.00005119999999</v>
      </c>
      <c r="H312" s="330">
        <f t="shared" si="278"/>
        <v>102.7583788</v>
      </c>
      <c r="I312" s="330">
        <f t="shared" si="278"/>
        <v>99.809732999999994</v>
      </c>
      <c r="J312" s="330">
        <f t="shared" si="278"/>
        <v>308.56816300000008</v>
      </c>
      <c r="K312" s="330">
        <f t="shared" si="278"/>
        <v>1247.7194481666668</v>
      </c>
      <c r="L312" s="330">
        <f t="shared" si="278"/>
        <v>110.07676296296299</v>
      </c>
      <c r="M312" s="330">
        <f t="shared" si="278"/>
        <v>92.426370296296298</v>
      </c>
      <c r="N312" s="330">
        <f t="shared" si="278"/>
        <v>96.242063185185188</v>
      </c>
      <c r="O312" s="330">
        <f t="shared" si="278"/>
        <v>298.74519644444445</v>
      </c>
      <c r="P312" s="330">
        <f t="shared" si="278"/>
        <v>91.132513000000003</v>
      </c>
      <c r="Q312" s="330">
        <f t="shared" si="278"/>
        <v>90.160087400000009</v>
      </c>
      <c r="R312" s="330">
        <f t="shared" si="278"/>
        <v>82.884610474074066</v>
      </c>
      <c r="S312" s="330">
        <f t="shared" si="278"/>
        <v>264.17721087407409</v>
      </c>
      <c r="T312" s="330">
        <f t="shared" si="278"/>
        <v>81.499563111111115</v>
      </c>
      <c r="U312" s="330">
        <f t="shared" si="278"/>
        <v>87.768386066666693</v>
      </c>
      <c r="V312" s="330">
        <f t="shared" si="278"/>
        <v>87.768386066666693</v>
      </c>
      <c r="W312" s="330">
        <f t="shared" si="278"/>
        <v>257.0363352444445</v>
      </c>
      <c r="X312" s="330">
        <f t="shared" si="278"/>
        <v>87.768386066666693</v>
      </c>
      <c r="Y312" s="330">
        <f t="shared" si="278"/>
        <v>87.768386066666693</v>
      </c>
      <c r="Z312" s="330">
        <f t="shared" si="278"/>
        <v>87.768386066666693</v>
      </c>
      <c r="AA312" s="330">
        <f t="shared" si="278"/>
        <v>263.30515820000016</v>
      </c>
      <c r="AB312" s="330">
        <f t="shared" si="278"/>
        <v>1083.2639007629632</v>
      </c>
    </row>
    <row r="313" spans="1:30" s="110" customFormat="1" x14ac:dyDescent="0.25">
      <c r="A313" s="101"/>
      <c r="B313" s="321" t="s">
        <v>30</v>
      </c>
      <c r="C313" s="322" t="s">
        <v>31</v>
      </c>
      <c r="D313" s="323"/>
      <c r="E313" s="324">
        <f>SUM(E314:E322)</f>
        <v>56.672313000000003</v>
      </c>
      <c r="F313" s="324">
        <f t="shared" ref="F313:AB313" si="279">SUM(F314:F322)</f>
        <v>164.41831200000004</v>
      </c>
      <c r="G313" s="324">
        <f t="shared" si="279"/>
        <v>52.465356999999997</v>
      </c>
      <c r="H313" s="324">
        <f t="shared" si="279"/>
        <v>57.526199000000013</v>
      </c>
      <c r="I313" s="324">
        <f t="shared" si="279"/>
        <v>56.016829000000001</v>
      </c>
      <c r="J313" s="324">
        <f t="shared" si="279"/>
        <v>166.00838500000003</v>
      </c>
      <c r="K313" s="324">
        <f t="shared" si="279"/>
        <v>634.57261600000015</v>
      </c>
      <c r="L313" s="324">
        <f t="shared" si="279"/>
        <v>61.126740962962977</v>
      </c>
      <c r="M313" s="324">
        <f t="shared" si="279"/>
        <v>50.200719296296292</v>
      </c>
      <c r="N313" s="324">
        <f t="shared" si="279"/>
        <v>63.142781185185186</v>
      </c>
      <c r="O313" s="324">
        <f t="shared" si="279"/>
        <v>174.47024144444441</v>
      </c>
      <c r="P313" s="324">
        <f t="shared" si="279"/>
        <v>47.387948999999999</v>
      </c>
      <c r="Q313" s="324">
        <f t="shared" si="279"/>
        <v>50.175485999999999</v>
      </c>
      <c r="R313" s="324">
        <f t="shared" si="279"/>
        <v>43.665258074074075</v>
      </c>
      <c r="S313" s="324">
        <f t="shared" si="279"/>
        <v>141.2286930740741</v>
      </c>
      <c r="T313" s="324">
        <f t="shared" si="279"/>
        <v>49.615765111111116</v>
      </c>
      <c r="U313" s="324">
        <f t="shared" si="279"/>
        <v>48.747541666666699</v>
      </c>
      <c r="V313" s="324">
        <f t="shared" si="279"/>
        <v>48.747541666666699</v>
      </c>
      <c r="W313" s="324">
        <f t="shared" ref="W313" si="280">SUM(W314:W322)</f>
        <v>147.11084844444454</v>
      </c>
      <c r="X313" s="324">
        <f t="shared" si="279"/>
        <v>48.747541666666699</v>
      </c>
      <c r="Y313" s="324">
        <f t="shared" si="279"/>
        <v>48.747541666666699</v>
      </c>
      <c r="Z313" s="324">
        <f t="shared" si="279"/>
        <v>48.747541666666699</v>
      </c>
      <c r="AA313" s="324">
        <f t="shared" si="279"/>
        <v>146.24262500000012</v>
      </c>
      <c r="AB313" s="324">
        <f t="shared" si="279"/>
        <v>609.05240796296312</v>
      </c>
    </row>
    <row r="314" spans="1:30" x14ac:dyDescent="0.25">
      <c r="B314" s="325">
        <v>1</v>
      </c>
      <c r="C314" s="326" t="s">
        <v>113</v>
      </c>
      <c r="D314" s="156"/>
      <c r="E314" s="320">
        <f t="shared" ref="E314:AB314" si="281">E5+E15+E25+E35+E45+E55+E65+E75+E85</f>
        <v>11.268234950000004</v>
      </c>
      <c r="F314" s="320">
        <f t="shared" si="281"/>
        <v>32.610979600000007</v>
      </c>
      <c r="G314" s="320">
        <f t="shared" si="281"/>
        <v>10.487767320000001</v>
      </c>
      <c r="H314" s="320">
        <f t="shared" si="281"/>
        <v>11.227017610000001</v>
      </c>
      <c r="I314" s="320">
        <f t="shared" si="281"/>
        <v>10.90879951</v>
      </c>
      <c r="J314" s="320">
        <f t="shared" si="281"/>
        <v>32.623584440000002</v>
      </c>
      <c r="K314" s="320">
        <f t="shared" si="281"/>
        <v>126.01553455000001</v>
      </c>
      <c r="L314" s="320">
        <f t="shared" si="281"/>
        <v>11.810932692592596</v>
      </c>
      <c r="M314" s="320">
        <f t="shared" si="281"/>
        <v>9.3163097392592586</v>
      </c>
      <c r="N314" s="320">
        <f t="shared" si="281"/>
        <v>11.674757227037036</v>
      </c>
      <c r="O314" s="320">
        <f t="shared" si="281"/>
        <v>32.801999658888889</v>
      </c>
      <c r="P314" s="320">
        <f t="shared" si="281"/>
        <v>9.5058687300000013</v>
      </c>
      <c r="Q314" s="320">
        <f t="shared" si="281"/>
        <v>9.8996917799999995</v>
      </c>
      <c r="R314" s="320">
        <f t="shared" si="281"/>
        <v>8.5867586948148169</v>
      </c>
      <c r="S314" s="320">
        <f t="shared" si="281"/>
        <v>27.992319204814816</v>
      </c>
      <c r="T314" s="320">
        <f t="shared" si="281"/>
        <v>9.7606093522222235</v>
      </c>
      <c r="U314" s="320">
        <f t="shared" si="281"/>
        <v>9.6918454233333406</v>
      </c>
      <c r="V314" s="320">
        <f t="shared" si="281"/>
        <v>9.6918454233333406</v>
      </c>
      <c r="W314" s="320">
        <f t="shared" ref="W314" si="282">W5+W15+W25+W35+W45+W55+W65+W75+W85</f>
        <v>29.144300198888899</v>
      </c>
      <c r="X314" s="320">
        <f t="shared" si="281"/>
        <v>9.6918454233333406</v>
      </c>
      <c r="Y314" s="320">
        <f t="shared" si="281"/>
        <v>9.6918454233333406</v>
      </c>
      <c r="Z314" s="320">
        <f t="shared" si="281"/>
        <v>9.6918454233333406</v>
      </c>
      <c r="AA314" s="320">
        <f t="shared" si="281"/>
        <v>29.075536270000022</v>
      </c>
      <c r="AB314" s="320">
        <f t="shared" si="281"/>
        <v>119.01415533259264</v>
      </c>
    </row>
    <row r="315" spans="1:30" x14ac:dyDescent="0.25">
      <c r="B315" s="325">
        <v>2</v>
      </c>
      <c r="C315" s="326" t="s">
        <v>114</v>
      </c>
      <c r="D315" s="156"/>
      <c r="E315" s="320">
        <f t="shared" ref="E315:AB315" si="283">E6+E16+E26+E36+E46+E56+E66+E76+E86</f>
        <v>11.268234950000004</v>
      </c>
      <c r="F315" s="320">
        <f t="shared" si="283"/>
        <v>32.610979600000007</v>
      </c>
      <c r="G315" s="320">
        <f t="shared" si="283"/>
        <v>10.487767320000001</v>
      </c>
      <c r="H315" s="320">
        <f t="shared" si="283"/>
        <v>11.227017610000001</v>
      </c>
      <c r="I315" s="320">
        <f t="shared" si="283"/>
        <v>10.90879951</v>
      </c>
      <c r="J315" s="320">
        <f t="shared" si="283"/>
        <v>32.623584440000002</v>
      </c>
      <c r="K315" s="320">
        <f t="shared" si="283"/>
        <v>126.01553455000001</v>
      </c>
      <c r="L315" s="320">
        <f t="shared" si="283"/>
        <v>11.810932692592596</v>
      </c>
      <c r="M315" s="320">
        <f t="shared" si="283"/>
        <v>9.3163097392592586</v>
      </c>
      <c r="N315" s="320">
        <f t="shared" si="283"/>
        <v>11.674757227037036</v>
      </c>
      <c r="O315" s="320">
        <f t="shared" si="283"/>
        <v>32.801999658888889</v>
      </c>
      <c r="P315" s="320">
        <f t="shared" si="283"/>
        <v>9.5058687300000013</v>
      </c>
      <c r="Q315" s="320">
        <f t="shared" si="283"/>
        <v>9.8996917799999995</v>
      </c>
      <c r="R315" s="320">
        <f t="shared" si="283"/>
        <v>8.5867586948148169</v>
      </c>
      <c r="S315" s="320">
        <f t="shared" si="283"/>
        <v>27.992319204814816</v>
      </c>
      <c r="T315" s="320">
        <f t="shared" si="283"/>
        <v>9.7606093522222235</v>
      </c>
      <c r="U315" s="320">
        <f t="shared" si="283"/>
        <v>9.6918454233333406</v>
      </c>
      <c r="V315" s="320">
        <f t="shared" si="283"/>
        <v>9.6918454233333406</v>
      </c>
      <c r="W315" s="320">
        <f t="shared" ref="W315" si="284">W6+W16+W26+W36+W46+W56+W66+W76+W86</f>
        <v>29.144300198888899</v>
      </c>
      <c r="X315" s="320">
        <f t="shared" si="283"/>
        <v>9.6918454233333406</v>
      </c>
      <c r="Y315" s="320">
        <f t="shared" si="283"/>
        <v>9.6918454233333406</v>
      </c>
      <c r="Z315" s="320">
        <f t="shared" si="283"/>
        <v>9.6918454233333406</v>
      </c>
      <c r="AA315" s="320">
        <f t="shared" si="283"/>
        <v>29.075536270000022</v>
      </c>
      <c r="AB315" s="320">
        <f t="shared" si="283"/>
        <v>119.01415533259264</v>
      </c>
    </row>
    <row r="316" spans="1:30" x14ac:dyDescent="0.25">
      <c r="B316" s="325">
        <v>3</v>
      </c>
      <c r="C316" s="326" t="s">
        <v>117</v>
      </c>
      <c r="D316" s="156"/>
      <c r="E316" s="320">
        <f t="shared" ref="E316:AB316" si="285">E7+E17+E27+E37+E47+E57+E67+E77+E87</f>
        <v>3.7387499100000006</v>
      </c>
      <c r="F316" s="320">
        <f t="shared" si="285"/>
        <v>11.245430590000002</v>
      </c>
      <c r="G316" s="320">
        <f t="shared" si="285"/>
        <v>3.3830219699999997</v>
      </c>
      <c r="H316" s="320">
        <f t="shared" si="285"/>
        <v>3.77162759</v>
      </c>
      <c r="I316" s="320">
        <f t="shared" si="285"/>
        <v>3.6731036199999996</v>
      </c>
      <c r="J316" s="320">
        <f t="shared" si="285"/>
        <v>10.82775318</v>
      </c>
      <c r="K316" s="320">
        <f t="shared" si="285"/>
        <v>46.173695670000008</v>
      </c>
      <c r="L316" s="320">
        <f t="shared" si="285"/>
        <v>3.801443038148149</v>
      </c>
      <c r="M316" s="320">
        <f t="shared" si="285"/>
        <v>3.6202034248148154</v>
      </c>
      <c r="N316" s="320">
        <f t="shared" si="285"/>
        <v>4.6247643392592597</v>
      </c>
      <c r="O316" s="320">
        <f t="shared" si="285"/>
        <v>12.046410802222221</v>
      </c>
      <c r="P316" s="320">
        <f t="shared" si="285"/>
        <v>3.0664459700000002</v>
      </c>
      <c r="Q316" s="320">
        <f t="shared" si="285"/>
        <v>3.1228515099999998</v>
      </c>
      <c r="R316" s="320">
        <f t="shared" si="285"/>
        <v>2.5665346137037037</v>
      </c>
      <c r="S316" s="320">
        <f t="shared" si="285"/>
        <v>8.7558320937037024</v>
      </c>
      <c r="T316" s="320">
        <f t="shared" si="285"/>
        <v>3.0057540155555555</v>
      </c>
      <c r="U316" s="320">
        <f t="shared" si="285"/>
        <v>3.2060438033333352</v>
      </c>
      <c r="V316" s="320">
        <f t="shared" si="285"/>
        <v>3.2060438033333352</v>
      </c>
      <c r="W316" s="320">
        <f t="shared" ref="W316" si="286">W7+W17+W27+W37+W47+W57+W67+W77+W87</f>
        <v>9.4178416222222268</v>
      </c>
      <c r="X316" s="320">
        <f t="shared" si="285"/>
        <v>3.2060438033333352</v>
      </c>
      <c r="Y316" s="320">
        <f t="shared" si="285"/>
        <v>3.2060438033333352</v>
      </c>
      <c r="Z316" s="320">
        <f t="shared" si="285"/>
        <v>3.2060438033333352</v>
      </c>
      <c r="AA316" s="320">
        <f t="shared" si="285"/>
        <v>9.6181314100000055</v>
      </c>
      <c r="AB316" s="320">
        <f t="shared" si="285"/>
        <v>39.838215928148145</v>
      </c>
    </row>
    <row r="317" spans="1:30" x14ac:dyDescent="0.25">
      <c r="B317" s="325">
        <v>4</v>
      </c>
      <c r="C317" s="326" t="s">
        <v>118</v>
      </c>
      <c r="D317" s="156"/>
      <c r="E317" s="320">
        <f t="shared" ref="E317:AB317" si="287">E8+E18+E28+E38+E48+E58+E68+E78+E88</f>
        <v>3.7387499100000006</v>
      </c>
      <c r="F317" s="320">
        <f t="shared" si="287"/>
        <v>11.245430590000002</v>
      </c>
      <c r="G317" s="320">
        <f t="shared" si="287"/>
        <v>3.3830219699999997</v>
      </c>
      <c r="H317" s="320">
        <f t="shared" si="287"/>
        <v>3.77162759</v>
      </c>
      <c r="I317" s="320">
        <f t="shared" si="287"/>
        <v>3.6731036199999996</v>
      </c>
      <c r="J317" s="320">
        <f t="shared" si="287"/>
        <v>10.82775318</v>
      </c>
      <c r="K317" s="320">
        <f t="shared" si="287"/>
        <v>46.173695670000008</v>
      </c>
      <c r="L317" s="320">
        <f t="shared" si="287"/>
        <v>3.801443038148149</v>
      </c>
      <c r="M317" s="320">
        <f t="shared" si="287"/>
        <v>3.6202034248148154</v>
      </c>
      <c r="N317" s="320">
        <f t="shared" si="287"/>
        <v>4.6247643392592597</v>
      </c>
      <c r="O317" s="320">
        <f t="shared" si="287"/>
        <v>12.046410802222221</v>
      </c>
      <c r="P317" s="320">
        <f t="shared" si="287"/>
        <v>3.0664459700000002</v>
      </c>
      <c r="Q317" s="320">
        <f t="shared" si="287"/>
        <v>3.1228515099999998</v>
      </c>
      <c r="R317" s="320">
        <f t="shared" si="287"/>
        <v>2.5665346137037037</v>
      </c>
      <c r="S317" s="320">
        <f t="shared" si="287"/>
        <v>8.7558320937037024</v>
      </c>
      <c r="T317" s="320">
        <f t="shared" si="287"/>
        <v>3.0057540155555555</v>
      </c>
      <c r="U317" s="320">
        <f t="shared" si="287"/>
        <v>3.2060438033333352</v>
      </c>
      <c r="V317" s="320">
        <f t="shared" si="287"/>
        <v>3.2060438033333352</v>
      </c>
      <c r="W317" s="320">
        <f t="shared" ref="W317" si="288">W8+W18+W28+W38+W48+W58+W68+W78+W88</f>
        <v>9.4178416222222268</v>
      </c>
      <c r="X317" s="320">
        <f t="shared" si="287"/>
        <v>3.2060438033333352</v>
      </c>
      <c r="Y317" s="320">
        <f t="shared" si="287"/>
        <v>3.2060438033333352</v>
      </c>
      <c r="Z317" s="320">
        <f t="shared" si="287"/>
        <v>3.2060438033333352</v>
      </c>
      <c r="AA317" s="320">
        <f t="shared" si="287"/>
        <v>9.6181314100000055</v>
      </c>
      <c r="AB317" s="320">
        <f t="shared" si="287"/>
        <v>39.838215928148145</v>
      </c>
    </row>
    <row r="318" spans="1:30" x14ac:dyDescent="0.25">
      <c r="B318" s="325">
        <v>5</v>
      </c>
      <c r="C318" s="326" t="s">
        <v>121</v>
      </c>
      <c r="D318" s="156"/>
      <c r="E318" s="320">
        <f t="shared" ref="E318:AB318" si="289">E9+E19+E29+E39+E49+E59+E69+E79+E89</f>
        <v>7.74920338</v>
      </c>
      <c r="F318" s="320">
        <f t="shared" si="289"/>
        <v>22.241331640000002</v>
      </c>
      <c r="G318" s="320">
        <f t="shared" si="289"/>
        <v>7.1961407499999996</v>
      </c>
      <c r="H318" s="320">
        <f t="shared" si="289"/>
        <v>8.08019189</v>
      </c>
      <c r="I318" s="320">
        <f t="shared" si="289"/>
        <v>7.8867766399999999</v>
      </c>
      <c r="J318" s="320">
        <f t="shared" si="289"/>
        <v>23.16310928</v>
      </c>
      <c r="K318" s="320">
        <f t="shared" si="289"/>
        <v>82.994409600000012</v>
      </c>
      <c r="L318" s="320">
        <f t="shared" si="289"/>
        <v>8.9051566944444449</v>
      </c>
      <c r="M318" s="320">
        <f t="shared" si="289"/>
        <v>7.2111251544444439</v>
      </c>
      <c r="N318" s="320">
        <f t="shared" si="289"/>
        <v>9.0403262277777756</v>
      </c>
      <c r="O318" s="320">
        <f t="shared" si="289"/>
        <v>25.156608076666657</v>
      </c>
      <c r="P318" s="320">
        <f t="shared" si="289"/>
        <v>6.4722075099999996</v>
      </c>
      <c r="Q318" s="320">
        <f t="shared" si="289"/>
        <v>7.1226511099999996</v>
      </c>
      <c r="R318" s="320">
        <f t="shared" si="289"/>
        <v>6.345889421111111</v>
      </c>
      <c r="S318" s="320">
        <f t="shared" si="289"/>
        <v>19.940748041111107</v>
      </c>
      <c r="T318" s="320">
        <f t="shared" si="289"/>
        <v>7.1144977266666665</v>
      </c>
      <c r="U318" s="320">
        <f t="shared" si="289"/>
        <v>6.6904700500000054</v>
      </c>
      <c r="V318" s="320">
        <f t="shared" si="289"/>
        <v>6.6904700500000054</v>
      </c>
      <c r="W318" s="320">
        <f t="shared" ref="W318" si="290">W9+W19+W29+W39+W49+W59+W69+W79+W89</f>
        <v>20.495437826666681</v>
      </c>
      <c r="X318" s="320">
        <f t="shared" si="289"/>
        <v>6.6904700500000054</v>
      </c>
      <c r="Y318" s="320">
        <f t="shared" si="289"/>
        <v>6.6904700500000054</v>
      </c>
      <c r="Z318" s="320">
        <f t="shared" si="289"/>
        <v>6.6904700500000054</v>
      </c>
      <c r="AA318" s="320">
        <f t="shared" si="289"/>
        <v>20.071410150000016</v>
      </c>
      <c r="AB318" s="320">
        <f t="shared" si="289"/>
        <v>85.664204094444472</v>
      </c>
    </row>
    <row r="319" spans="1:30" x14ac:dyDescent="0.25">
      <c r="B319" s="325">
        <v>6</v>
      </c>
      <c r="C319" s="326" t="s">
        <v>122</v>
      </c>
      <c r="D319" s="156"/>
      <c r="E319" s="320">
        <f t="shared" ref="E319:AB319" si="291">E10+E20+E30+E40+E50+E60+E70+E80+E90</f>
        <v>7.74920338</v>
      </c>
      <c r="F319" s="320">
        <f t="shared" si="291"/>
        <v>22.241331640000002</v>
      </c>
      <c r="G319" s="320">
        <f t="shared" si="291"/>
        <v>7.1961407499999996</v>
      </c>
      <c r="H319" s="320">
        <f t="shared" si="291"/>
        <v>8.08019189</v>
      </c>
      <c r="I319" s="320">
        <f t="shared" si="291"/>
        <v>7.8867766399999999</v>
      </c>
      <c r="J319" s="320">
        <f t="shared" si="291"/>
        <v>23.16310928</v>
      </c>
      <c r="K319" s="320">
        <f t="shared" si="291"/>
        <v>82.994409600000012</v>
      </c>
      <c r="L319" s="320">
        <f t="shared" si="291"/>
        <v>8.9051566944444449</v>
      </c>
      <c r="M319" s="320">
        <f t="shared" si="291"/>
        <v>7.2111251544444439</v>
      </c>
      <c r="N319" s="320">
        <f t="shared" si="291"/>
        <v>9.0403262277777756</v>
      </c>
      <c r="O319" s="320">
        <f t="shared" si="291"/>
        <v>25.156608076666657</v>
      </c>
      <c r="P319" s="320">
        <f t="shared" si="291"/>
        <v>6.4722075099999996</v>
      </c>
      <c r="Q319" s="320">
        <f t="shared" si="291"/>
        <v>7.1226511099999996</v>
      </c>
      <c r="R319" s="320">
        <f t="shared" si="291"/>
        <v>6.345889421111111</v>
      </c>
      <c r="S319" s="320">
        <f t="shared" si="291"/>
        <v>19.940748041111107</v>
      </c>
      <c r="T319" s="320">
        <f t="shared" si="291"/>
        <v>7.1144977266666665</v>
      </c>
      <c r="U319" s="320">
        <f t="shared" si="291"/>
        <v>6.6904700500000054</v>
      </c>
      <c r="V319" s="320">
        <f t="shared" si="291"/>
        <v>6.6904700500000054</v>
      </c>
      <c r="W319" s="320">
        <f t="shared" ref="W319" si="292">W10+W20+W30+W40+W50+W60+W70+W80+W90</f>
        <v>20.495437826666681</v>
      </c>
      <c r="X319" s="320">
        <f t="shared" si="291"/>
        <v>6.6904700500000054</v>
      </c>
      <c r="Y319" s="320">
        <f t="shared" si="291"/>
        <v>6.6904700500000054</v>
      </c>
      <c r="Z319" s="320">
        <f t="shared" si="291"/>
        <v>6.6904700500000054</v>
      </c>
      <c r="AA319" s="320">
        <f t="shared" si="291"/>
        <v>20.071410150000016</v>
      </c>
      <c r="AB319" s="320">
        <f t="shared" si="291"/>
        <v>85.664204094444472</v>
      </c>
    </row>
    <row r="320" spans="1:30" x14ac:dyDescent="0.25">
      <c r="B320" s="325">
        <v>7</v>
      </c>
      <c r="C320" s="326" t="s">
        <v>125</v>
      </c>
      <c r="D320" s="156"/>
      <c r="E320" s="320">
        <f t="shared" ref="E320:AB320" si="293">E11+E21+E31+E41+E51+E61+E71+E81+E91</f>
        <v>3.1745862600000008</v>
      </c>
      <c r="F320" s="320">
        <f t="shared" si="293"/>
        <v>9.276358140000001</v>
      </c>
      <c r="G320" s="320">
        <f t="shared" si="293"/>
        <v>2.9374824199999998</v>
      </c>
      <c r="H320" s="320">
        <f t="shared" si="293"/>
        <v>3.2014153400000009</v>
      </c>
      <c r="I320" s="320">
        <f t="shared" si="293"/>
        <v>3.1353719700000009</v>
      </c>
      <c r="J320" s="320">
        <f t="shared" si="293"/>
        <v>9.2742697300000021</v>
      </c>
      <c r="K320" s="320">
        <f t="shared" si="293"/>
        <v>37.341393830000008</v>
      </c>
      <c r="L320" s="320">
        <f t="shared" si="293"/>
        <v>3.2539511981481484</v>
      </c>
      <c r="M320" s="320">
        <f t="shared" si="293"/>
        <v>2.7596890448148148</v>
      </c>
      <c r="N320" s="320">
        <f t="shared" si="293"/>
        <v>3.4688390892592591</v>
      </c>
      <c r="O320" s="320">
        <f t="shared" si="293"/>
        <v>9.4824793322222227</v>
      </c>
      <c r="P320" s="320">
        <f t="shared" si="293"/>
        <v>2.6778087999999998</v>
      </c>
      <c r="Q320" s="320">
        <f t="shared" si="293"/>
        <v>2.7065685500000001</v>
      </c>
      <c r="R320" s="320">
        <f t="shared" si="293"/>
        <v>2.3000096537037038</v>
      </c>
      <c r="S320" s="320">
        <f t="shared" si="293"/>
        <v>7.6843870037037041</v>
      </c>
      <c r="T320" s="320">
        <f t="shared" si="293"/>
        <v>2.6600372555555554</v>
      </c>
      <c r="U320" s="320">
        <f t="shared" si="293"/>
        <v>2.7401254333333349</v>
      </c>
      <c r="V320" s="320">
        <f t="shared" si="293"/>
        <v>2.7401254333333349</v>
      </c>
      <c r="W320" s="320">
        <f t="shared" ref="W320" si="294">W11+W21+W31+W41+W51+W61+W71+W81+W91</f>
        <v>8.1402881222222252</v>
      </c>
      <c r="X320" s="320">
        <f t="shared" si="293"/>
        <v>2.7401254333333349</v>
      </c>
      <c r="Y320" s="320">
        <f t="shared" si="293"/>
        <v>2.7401254333333349</v>
      </c>
      <c r="Z320" s="320">
        <f t="shared" si="293"/>
        <v>2.7401254333333349</v>
      </c>
      <c r="AA320" s="320">
        <f t="shared" si="293"/>
        <v>8.2203763000000052</v>
      </c>
      <c r="AB320" s="320">
        <f t="shared" si="293"/>
        <v>33.527530758148153</v>
      </c>
    </row>
    <row r="321" spans="1:28" x14ac:dyDescent="0.25">
      <c r="B321" s="325">
        <v>8</v>
      </c>
      <c r="C321" s="326" t="s">
        <v>126</v>
      </c>
      <c r="D321" s="156"/>
      <c r="E321" s="320">
        <f t="shared" ref="E321:AB321" si="295">E12+E22+E32+E42+E52+E62+E72+E82+E92</f>
        <v>2.9436964100000003</v>
      </c>
      <c r="F321" s="320">
        <f t="shared" si="295"/>
        <v>8.4999981500000015</v>
      </c>
      <c r="G321" s="320">
        <f t="shared" si="295"/>
        <v>2.7145736500000002</v>
      </c>
      <c r="H321" s="320">
        <f t="shared" si="295"/>
        <v>2.932657110000001</v>
      </c>
      <c r="I321" s="320">
        <f t="shared" si="295"/>
        <v>2.8560413800000006</v>
      </c>
      <c r="J321" s="320">
        <f t="shared" si="295"/>
        <v>8.5032721400000018</v>
      </c>
      <c r="K321" s="320">
        <f t="shared" si="295"/>
        <v>33.263746500000011</v>
      </c>
      <c r="L321" s="320">
        <f t="shared" si="295"/>
        <v>3.0558056181481481</v>
      </c>
      <c r="M321" s="320">
        <f t="shared" si="295"/>
        <v>2.5699572348148148</v>
      </c>
      <c r="N321" s="320">
        <f t="shared" si="295"/>
        <v>3.231284339259259</v>
      </c>
      <c r="O321" s="320">
        <f t="shared" si="295"/>
        <v>8.8570471922222236</v>
      </c>
      <c r="P321" s="320">
        <f t="shared" si="295"/>
        <v>2.44380073</v>
      </c>
      <c r="Q321" s="320">
        <f t="shared" si="295"/>
        <v>2.5599224500000002</v>
      </c>
      <c r="R321" s="320">
        <f t="shared" si="295"/>
        <v>2.2477345537037032</v>
      </c>
      <c r="S321" s="320">
        <f t="shared" si="295"/>
        <v>7.2514577337037043</v>
      </c>
      <c r="T321" s="320">
        <f t="shared" si="295"/>
        <v>2.5704380555555559</v>
      </c>
      <c r="U321" s="320">
        <f t="shared" si="295"/>
        <v>2.5102403633333346</v>
      </c>
      <c r="V321" s="320">
        <f t="shared" si="295"/>
        <v>2.5102403633333346</v>
      </c>
      <c r="W321" s="320">
        <f t="shared" ref="W321" si="296">W12+W22+W32+W42+W52+W62+W72+W82+W92</f>
        <v>7.5909187822222259</v>
      </c>
      <c r="X321" s="320">
        <f t="shared" si="295"/>
        <v>2.5102403633333346</v>
      </c>
      <c r="Y321" s="320">
        <f t="shared" si="295"/>
        <v>2.5102403633333346</v>
      </c>
      <c r="Z321" s="320">
        <f t="shared" si="295"/>
        <v>2.5102403633333346</v>
      </c>
      <c r="AA321" s="320">
        <f t="shared" si="295"/>
        <v>7.5307210900000063</v>
      </c>
      <c r="AB321" s="320">
        <f t="shared" si="295"/>
        <v>31.230144798148153</v>
      </c>
    </row>
    <row r="322" spans="1:28" x14ac:dyDescent="0.25">
      <c r="B322" s="325">
        <v>9</v>
      </c>
      <c r="C322" s="326" t="s">
        <v>127</v>
      </c>
      <c r="D322" s="156"/>
      <c r="E322" s="320">
        <f t="shared" ref="E322:AB322" si="297">E13+E23+E33+E43+E53+E63+E73+E83+E93</f>
        <v>5.0416538499999994</v>
      </c>
      <c r="F322" s="320">
        <f t="shared" si="297"/>
        <v>14.446472050000002</v>
      </c>
      <c r="G322" s="320">
        <f t="shared" si="297"/>
        <v>4.6794408500000007</v>
      </c>
      <c r="H322" s="320">
        <f t="shared" si="297"/>
        <v>5.2344523700000005</v>
      </c>
      <c r="I322" s="320">
        <f t="shared" si="297"/>
        <v>5.088056110000001</v>
      </c>
      <c r="J322" s="320">
        <f t="shared" si="297"/>
        <v>15.00194933</v>
      </c>
      <c r="K322" s="320">
        <f t="shared" si="297"/>
        <v>53.600196030000006</v>
      </c>
      <c r="L322" s="320">
        <f t="shared" si="297"/>
        <v>5.7819192962962962</v>
      </c>
      <c r="M322" s="320">
        <f t="shared" si="297"/>
        <v>4.5757963796296295</v>
      </c>
      <c r="N322" s="320">
        <f t="shared" si="297"/>
        <v>5.7629621685185182</v>
      </c>
      <c r="O322" s="320">
        <f t="shared" si="297"/>
        <v>16.120677844444444</v>
      </c>
      <c r="P322" s="320">
        <f t="shared" si="297"/>
        <v>4.1772950499999997</v>
      </c>
      <c r="Q322" s="320">
        <f t="shared" si="297"/>
        <v>4.6186061999999994</v>
      </c>
      <c r="R322" s="320">
        <f t="shared" si="297"/>
        <v>4.1191484074074074</v>
      </c>
      <c r="S322" s="320">
        <f t="shared" si="297"/>
        <v>12.915049657407408</v>
      </c>
      <c r="T322" s="320">
        <f t="shared" si="297"/>
        <v>4.6235676111111097</v>
      </c>
      <c r="U322" s="320">
        <f t="shared" si="297"/>
        <v>4.3204573166666691</v>
      </c>
      <c r="V322" s="320">
        <f t="shared" si="297"/>
        <v>4.3204573166666691</v>
      </c>
      <c r="W322" s="320">
        <f t="shared" ref="W322" si="298">W13+W23+W33+W43+W53+W63+W73+W83+W93</f>
        <v>13.264482244444451</v>
      </c>
      <c r="X322" s="320">
        <f t="shared" si="297"/>
        <v>4.3204573166666691</v>
      </c>
      <c r="Y322" s="320">
        <f t="shared" si="297"/>
        <v>4.3204573166666691</v>
      </c>
      <c r="Z322" s="320">
        <f t="shared" si="297"/>
        <v>4.3204573166666691</v>
      </c>
      <c r="AA322" s="320">
        <f t="shared" si="297"/>
        <v>12.961371950000013</v>
      </c>
      <c r="AB322" s="320">
        <f t="shared" si="297"/>
        <v>55.261581696296318</v>
      </c>
    </row>
    <row r="323" spans="1:28" s="110" customFormat="1" x14ac:dyDescent="0.25">
      <c r="A323" s="101"/>
      <c r="B323" s="321" t="s">
        <v>49</v>
      </c>
      <c r="C323" s="322" t="s">
        <v>248</v>
      </c>
      <c r="D323" s="323"/>
      <c r="E323" s="324">
        <f>SUM(E324:E332)</f>
        <v>14.111283000000002</v>
      </c>
      <c r="F323" s="324">
        <f t="shared" ref="F323:AB323" si="299">SUM(F324:F332)</f>
        <v>39.763002999999998</v>
      </c>
      <c r="G323" s="324">
        <f t="shared" si="299"/>
        <v>14.264140000000001</v>
      </c>
      <c r="H323" s="324">
        <f t="shared" si="299"/>
        <v>12.031254000000001</v>
      </c>
      <c r="I323" s="324">
        <f t="shared" si="299"/>
        <v>17.391824</v>
      </c>
      <c r="J323" s="324">
        <f t="shared" si="299"/>
        <v>43.687218000000009</v>
      </c>
      <c r="K323" s="324">
        <f t="shared" si="299"/>
        <v>166.8450249</v>
      </c>
      <c r="L323" s="324">
        <f t="shared" si="299"/>
        <v>14.653778000000003</v>
      </c>
      <c r="M323" s="324">
        <f t="shared" si="299"/>
        <v>14.554111000000001</v>
      </c>
      <c r="N323" s="324">
        <f t="shared" si="299"/>
        <v>7.3067419999999998</v>
      </c>
      <c r="O323" s="324">
        <f t="shared" si="299"/>
        <v>36.514631000000001</v>
      </c>
      <c r="P323" s="324">
        <f t="shared" si="299"/>
        <v>10.664035</v>
      </c>
      <c r="Q323" s="324">
        <f t="shared" si="299"/>
        <v>13.090514000000001</v>
      </c>
      <c r="R323" s="324">
        <f t="shared" si="299"/>
        <v>9.3588819999999995</v>
      </c>
      <c r="S323" s="324">
        <f t="shared" si="299"/>
        <v>33.113430999999999</v>
      </c>
      <c r="T323" s="324">
        <f t="shared" si="299"/>
        <v>9.9558140000000002</v>
      </c>
      <c r="U323" s="324">
        <f t="shared" si="299"/>
        <v>11.100000000000001</v>
      </c>
      <c r="V323" s="324">
        <f t="shared" si="299"/>
        <v>11.100000000000001</v>
      </c>
      <c r="W323" s="324">
        <f t="shared" ref="W323" si="300">SUM(W324:W332)</f>
        <v>32.155813999999999</v>
      </c>
      <c r="X323" s="324">
        <f t="shared" si="299"/>
        <v>11.100000000000001</v>
      </c>
      <c r="Y323" s="324">
        <f t="shared" si="299"/>
        <v>11.100000000000001</v>
      </c>
      <c r="Z323" s="324">
        <f t="shared" si="299"/>
        <v>11.100000000000001</v>
      </c>
      <c r="AA323" s="324">
        <f t="shared" si="299"/>
        <v>33.300000000000004</v>
      </c>
      <c r="AB323" s="324">
        <f t="shared" si="299"/>
        <v>135.083876</v>
      </c>
    </row>
    <row r="324" spans="1:28" x14ac:dyDescent="0.25">
      <c r="B324" s="325">
        <v>1</v>
      </c>
      <c r="C324" s="326" t="s">
        <v>113</v>
      </c>
      <c r="D324" s="156"/>
      <c r="E324" s="320">
        <f t="shared" ref="E324:AB324" si="301">E96+E106+E116+E126+E136+E146+E156</f>
        <v>3.0005584500000007</v>
      </c>
      <c r="F324" s="320">
        <f t="shared" si="301"/>
        <v>8.5620709999999995</v>
      </c>
      <c r="G324" s="320">
        <f t="shared" si="301"/>
        <v>3.2055498000000004</v>
      </c>
      <c r="H324" s="320">
        <f t="shared" si="301"/>
        <v>2.66099365</v>
      </c>
      <c r="I324" s="320">
        <f t="shared" si="301"/>
        <v>3.9377645500000007</v>
      </c>
      <c r="J324" s="320">
        <f t="shared" si="301"/>
        <v>9.8043080000000007</v>
      </c>
      <c r="K324" s="320">
        <f t="shared" si="301"/>
        <v>36.51089288</v>
      </c>
      <c r="L324" s="320">
        <f t="shared" si="301"/>
        <v>3.2421375000000001</v>
      </c>
      <c r="M324" s="320">
        <f t="shared" si="301"/>
        <v>3.3151967999999998</v>
      </c>
      <c r="N324" s="320">
        <f t="shared" si="301"/>
        <v>1.6316484</v>
      </c>
      <c r="O324" s="320">
        <f t="shared" si="301"/>
        <v>8.1889827000000004</v>
      </c>
      <c r="P324" s="320">
        <f t="shared" si="301"/>
        <v>2.3708750000000003</v>
      </c>
      <c r="Q324" s="320">
        <f t="shared" si="301"/>
        <v>3.0546056000000004</v>
      </c>
      <c r="R324" s="320">
        <f t="shared" si="301"/>
        <v>2.0989306999999999</v>
      </c>
      <c r="S324" s="320">
        <f t="shared" si="301"/>
        <v>7.5244113000000006</v>
      </c>
      <c r="T324" s="320">
        <f t="shared" si="301"/>
        <v>2.1815503000000001</v>
      </c>
      <c r="U324" s="320">
        <f t="shared" si="301"/>
        <v>2.52</v>
      </c>
      <c r="V324" s="320">
        <f t="shared" si="301"/>
        <v>2.52</v>
      </c>
      <c r="W324" s="320">
        <f t="shared" ref="W324" si="302">W96+W106+W116+W126+W136+W146+W156</f>
        <v>7.2215503000000005</v>
      </c>
      <c r="X324" s="320">
        <f t="shared" si="301"/>
        <v>2.52</v>
      </c>
      <c r="Y324" s="320">
        <f t="shared" si="301"/>
        <v>2.52</v>
      </c>
      <c r="Z324" s="320">
        <f t="shared" si="301"/>
        <v>2.52</v>
      </c>
      <c r="AA324" s="320">
        <f t="shared" si="301"/>
        <v>7.5600000000000005</v>
      </c>
      <c r="AB324" s="320">
        <f t="shared" si="301"/>
        <v>30.4949443</v>
      </c>
    </row>
    <row r="325" spans="1:28" x14ac:dyDescent="0.25">
      <c r="B325" s="325">
        <v>2</v>
      </c>
      <c r="C325" s="326" t="s">
        <v>114</v>
      </c>
      <c r="D325" s="156"/>
      <c r="E325" s="320">
        <f t="shared" ref="E325:AB325" si="303">E97+E107+E117+E127+E137+E147+E157</f>
        <v>3.0005584500000007</v>
      </c>
      <c r="F325" s="320">
        <f t="shared" si="303"/>
        <v>8.5620709999999995</v>
      </c>
      <c r="G325" s="320">
        <f t="shared" si="303"/>
        <v>3.2055498000000004</v>
      </c>
      <c r="H325" s="320">
        <f t="shared" si="303"/>
        <v>2.66099365</v>
      </c>
      <c r="I325" s="320">
        <f t="shared" si="303"/>
        <v>3.9377645500000007</v>
      </c>
      <c r="J325" s="320">
        <f t="shared" si="303"/>
        <v>9.8043080000000007</v>
      </c>
      <c r="K325" s="320">
        <f t="shared" si="303"/>
        <v>36.51089288</v>
      </c>
      <c r="L325" s="320">
        <f t="shared" si="303"/>
        <v>3.2421375000000001</v>
      </c>
      <c r="M325" s="320">
        <f t="shared" si="303"/>
        <v>3.3151967999999998</v>
      </c>
      <c r="N325" s="320">
        <f t="shared" si="303"/>
        <v>1.6316484</v>
      </c>
      <c r="O325" s="320">
        <f t="shared" si="303"/>
        <v>8.1889827000000004</v>
      </c>
      <c r="P325" s="320">
        <f t="shared" si="303"/>
        <v>2.3708750000000003</v>
      </c>
      <c r="Q325" s="320">
        <f t="shared" si="303"/>
        <v>3.0546056000000004</v>
      </c>
      <c r="R325" s="320">
        <f t="shared" si="303"/>
        <v>2.0989306999999999</v>
      </c>
      <c r="S325" s="320">
        <f t="shared" si="303"/>
        <v>7.5244113000000006</v>
      </c>
      <c r="T325" s="320">
        <f t="shared" si="303"/>
        <v>2.1815503000000001</v>
      </c>
      <c r="U325" s="320">
        <f t="shared" si="303"/>
        <v>2.52</v>
      </c>
      <c r="V325" s="320">
        <f t="shared" si="303"/>
        <v>2.52</v>
      </c>
      <c r="W325" s="320">
        <f t="shared" ref="W325" si="304">W97+W107+W117+W127+W137+W147+W157</f>
        <v>7.2215503000000005</v>
      </c>
      <c r="X325" s="320">
        <f t="shared" si="303"/>
        <v>2.52</v>
      </c>
      <c r="Y325" s="320">
        <f t="shared" si="303"/>
        <v>2.52</v>
      </c>
      <c r="Z325" s="320">
        <f t="shared" si="303"/>
        <v>2.52</v>
      </c>
      <c r="AA325" s="320">
        <f t="shared" si="303"/>
        <v>7.5600000000000005</v>
      </c>
      <c r="AB325" s="320">
        <f t="shared" si="303"/>
        <v>30.4949443</v>
      </c>
    </row>
    <row r="326" spans="1:28" x14ac:dyDescent="0.25">
      <c r="B326" s="325">
        <v>3</v>
      </c>
      <c r="C326" s="326" t="s">
        <v>117</v>
      </c>
      <c r="D326" s="156"/>
      <c r="E326" s="320">
        <f t="shared" ref="E326:AB326" si="305">E98+E108+E118+E128+E138+E148+E158</f>
        <v>1.8122037500000001</v>
      </c>
      <c r="F326" s="320">
        <f t="shared" si="305"/>
        <v>5.2138181999999995</v>
      </c>
      <c r="G326" s="320">
        <f t="shared" si="305"/>
        <v>1.9313478500000001</v>
      </c>
      <c r="H326" s="320">
        <f t="shared" si="305"/>
        <v>1.61023085</v>
      </c>
      <c r="I326" s="320">
        <f t="shared" si="305"/>
        <v>2.4159791500000001</v>
      </c>
      <c r="J326" s="320">
        <f t="shared" si="305"/>
        <v>5.9575578500000006</v>
      </c>
      <c r="K326" s="320">
        <f t="shared" si="305"/>
        <v>22.264111284999998</v>
      </c>
      <c r="L326" s="320">
        <f t="shared" si="305"/>
        <v>1.9949342999999999</v>
      </c>
      <c r="M326" s="320">
        <f t="shared" si="305"/>
        <v>1.9889981499999998</v>
      </c>
      <c r="N326" s="320">
        <f t="shared" si="305"/>
        <v>0.99102055</v>
      </c>
      <c r="O326" s="320">
        <f t="shared" si="305"/>
        <v>4.9749530000000002</v>
      </c>
      <c r="P326" s="320">
        <f t="shared" si="305"/>
        <v>1.3942571000000001</v>
      </c>
      <c r="Q326" s="320">
        <f t="shared" si="305"/>
        <v>1.7691519</v>
      </c>
      <c r="R326" s="320">
        <f t="shared" si="305"/>
        <v>1.2288450499999999</v>
      </c>
      <c r="S326" s="320">
        <f t="shared" si="305"/>
        <v>4.39225405</v>
      </c>
      <c r="T326" s="320">
        <f t="shared" si="305"/>
        <v>1.3062424499999998</v>
      </c>
      <c r="U326" s="320">
        <f t="shared" si="305"/>
        <v>1.4650000000000001</v>
      </c>
      <c r="V326" s="320">
        <f t="shared" si="305"/>
        <v>1.4650000000000001</v>
      </c>
      <c r="W326" s="320">
        <f t="shared" ref="W326" si="306">W98+W108+W118+W128+W138+W148+W158</f>
        <v>4.2362424500000007</v>
      </c>
      <c r="X326" s="320">
        <f t="shared" si="305"/>
        <v>1.4650000000000001</v>
      </c>
      <c r="Y326" s="320">
        <f t="shared" si="305"/>
        <v>1.4650000000000001</v>
      </c>
      <c r="Z326" s="320">
        <f t="shared" si="305"/>
        <v>1.4650000000000001</v>
      </c>
      <c r="AA326" s="320">
        <f t="shared" si="305"/>
        <v>4.3950000000000005</v>
      </c>
      <c r="AB326" s="320">
        <f t="shared" si="305"/>
        <v>17.9984495</v>
      </c>
    </row>
    <row r="327" spans="1:28" x14ac:dyDescent="0.25">
      <c r="B327" s="325">
        <v>4</v>
      </c>
      <c r="C327" s="326" t="s">
        <v>118</v>
      </c>
      <c r="D327" s="156"/>
      <c r="E327" s="320">
        <f t="shared" ref="E327:AB327" si="307">E99+E109+E119+E129+E139+E149+E159</f>
        <v>1.8122037500000001</v>
      </c>
      <c r="F327" s="320">
        <f t="shared" si="307"/>
        <v>5.2138181999999995</v>
      </c>
      <c r="G327" s="320">
        <f t="shared" si="307"/>
        <v>1.9313478500000001</v>
      </c>
      <c r="H327" s="320">
        <f t="shared" si="307"/>
        <v>1.61023085</v>
      </c>
      <c r="I327" s="320">
        <f t="shared" si="307"/>
        <v>2.4159791500000001</v>
      </c>
      <c r="J327" s="320">
        <f t="shared" si="307"/>
        <v>5.9575578500000006</v>
      </c>
      <c r="K327" s="320">
        <f t="shared" si="307"/>
        <v>22.264111284999998</v>
      </c>
      <c r="L327" s="320">
        <f t="shared" si="307"/>
        <v>1.9949342999999999</v>
      </c>
      <c r="M327" s="320">
        <f t="shared" si="307"/>
        <v>1.9889981499999998</v>
      </c>
      <c r="N327" s="320">
        <f t="shared" si="307"/>
        <v>0.99102055</v>
      </c>
      <c r="O327" s="320">
        <f t="shared" si="307"/>
        <v>4.9749530000000002</v>
      </c>
      <c r="P327" s="320">
        <f t="shared" si="307"/>
        <v>1.3942571000000001</v>
      </c>
      <c r="Q327" s="320">
        <f t="shared" si="307"/>
        <v>1.7691519</v>
      </c>
      <c r="R327" s="320">
        <f t="shared" si="307"/>
        <v>1.2288450499999999</v>
      </c>
      <c r="S327" s="320">
        <f t="shared" si="307"/>
        <v>4.39225405</v>
      </c>
      <c r="T327" s="320">
        <f t="shared" si="307"/>
        <v>1.3062424499999998</v>
      </c>
      <c r="U327" s="320">
        <f t="shared" si="307"/>
        <v>1.4650000000000001</v>
      </c>
      <c r="V327" s="320">
        <f t="shared" si="307"/>
        <v>1.4650000000000001</v>
      </c>
      <c r="W327" s="320">
        <f t="shared" ref="W327" si="308">W99+W109+W119+W129+W139+W149+W159</f>
        <v>4.2362424500000007</v>
      </c>
      <c r="X327" s="320">
        <f t="shared" si="307"/>
        <v>1.4650000000000001</v>
      </c>
      <c r="Y327" s="320">
        <f t="shared" si="307"/>
        <v>1.4650000000000001</v>
      </c>
      <c r="Z327" s="320">
        <f t="shared" si="307"/>
        <v>1.4650000000000001</v>
      </c>
      <c r="AA327" s="320">
        <f t="shared" si="307"/>
        <v>4.3950000000000005</v>
      </c>
      <c r="AB327" s="320">
        <f t="shared" si="307"/>
        <v>17.9984495</v>
      </c>
    </row>
    <row r="328" spans="1:28" x14ac:dyDescent="0.25">
      <c r="B328" s="325">
        <v>5</v>
      </c>
      <c r="C328" s="326" t="s">
        <v>121</v>
      </c>
      <c r="D328" s="156"/>
      <c r="E328" s="320">
        <f t="shared" ref="E328:AB328" si="309">E100+E110+E120+E130+E140+E150+E160</f>
        <v>0.77085325999999998</v>
      </c>
      <c r="F328" s="320">
        <f t="shared" si="309"/>
        <v>1.97918555</v>
      </c>
      <c r="G328" s="320">
        <f t="shared" si="309"/>
        <v>0.52710371999999994</v>
      </c>
      <c r="H328" s="320">
        <f t="shared" si="309"/>
        <v>0.50238565000000013</v>
      </c>
      <c r="I328" s="320">
        <f t="shared" si="309"/>
        <v>0.56442701000000006</v>
      </c>
      <c r="J328" s="320">
        <f t="shared" si="309"/>
        <v>1.59391638</v>
      </c>
      <c r="K328" s="320">
        <f t="shared" si="309"/>
        <v>7.4104773050000006</v>
      </c>
      <c r="L328" s="320">
        <f t="shared" si="309"/>
        <v>0.58381291999999996</v>
      </c>
      <c r="M328" s="320">
        <f t="shared" si="309"/>
        <v>0.47862574999999996</v>
      </c>
      <c r="N328" s="320">
        <f t="shared" si="309"/>
        <v>0.27902969999999999</v>
      </c>
      <c r="O328" s="320">
        <f t="shared" si="309"/>
        <v>1.3414683700000001</v>
      </c>
      <c r="P328" s="320">
        <f t="shared" si="309"/>
        <v>0.45941227000000007</v>
      </c>
      <c r="Q328" s="320">
        <f t="shared" si="309"/>
        <v>0.37356306</v>
      </c>
      <c r="R328" s="320">
        <f t="shared" si="309"/>
        <v>0.3807796</v>
      </c>
      <c r="S328" s="320">
        <f t="shared" si="309"/>
        <v>1.2137549300000001</v>
      </c>
      <c r="T328" s="320">
        <f t="shared" si="309"/>
        <v>0.45710691999999997</v>
      </c>
      <c r="U328" s="320">
        <f t="shared" si="309"/>
        <v>0.41499999999999998</v>
      </c>
      <c r="V328" s="320">
        <f t="shared" si="309"/>
        <v>0.41499999999999998</v>
      </c>
      <c r="W328" s="320">
        <f t="shared" ref="W328" si="310">W100+W110+W120+W130+W140+W150+W160</f>
        <v>1.28710692</v>
      </c>
      <c r="X328" s="320">
        <f t="shared" si="309"/>
        <v>0.41499999999999998</v>
      </c>
      <c r="Y328" s="320">
        <f t="shared" si="309"/>
        <v>0.41499999999999998</v>
      </c>
      <c r="Z328" s="320">
        <f t="shared" si="309"/>
        <v>0.41499999999999998</v>
      </c>
      <c r="AA328" s="320">
        <f t="shared" si="309"/>
        <v>1.2450000000000001</v>
      </c>
      <c r="AB328" s="320">
        <f t="shared" si="309"/>
        <v>5.0873302200000001</v>
      </c>
    </row>
    <row r="329" spans="1:28" x14ac:dyDescent="0.25">
      <c r="B329" s="325">
        <v>6</v>
      </c>
      <c r="C329" s="326" t="s">
        <v>122</v>
      </c>
      <c r="D329" s="156"/>
      <c r="E329" s="320">
        <f t="shared" ref="E329:AB329" si="311">E101+E111+E121+E131+E141+E151+E161</f>
        <v>0.77085325999999998</v>
      </c>
      <c r="F329" s="320">
        <f t="shared" si="311"/>
        <v>1.97918555</v>
      </c>
      <c r="G329" s="320">
        <f t="shared" si="311"/>
        <v>0.52710371999999994</v>
      </c>
      <c r="H329" s="320">
        <f t="shared" si="311"/>
        <v>0.50238565000000013</v>
      </c>
      <c r="I329" s="320">
        <f t="shared" si="311"/>
        <v>0.56442701000000006</v>
      </c>
      <c r="J329" s="320">
        <f t="shared" si="311"/>
        <v>1.59391638</v>
      </c>
      <c r="K329" s="320">
        <f t="shared" si="311"/>
        <v>7.4104773050000006</v>
      </c>
      <c r="L329" s="320">
        <f t="shared" si="311"/>
        <v>0.58381291999999996</v>
      </c>
      <c r="M329" s="320">
        <f t="shared" si="311"/>
        <v>0.47862574999999996</v>
      </c>
      <c r="N329" s="320">
        <f t="shared" si="311"/>
        <v>0.27902969999999999</v>
      </c>
      <c r="O329" s="320">
        <f t="shared" si="311"/>
        <v>1.3414683700000001</v>
      </c>
      <c r="P329" s="320">
        <f t="shared" si="311"/>
        <v>0.45941227000000007</v>
      </c>
      <c r="Q329" s="320">
        <f t="shared" si="311"/>
        <v>0.37356306</v>
      </c>
      <c r="R329" s="320">
        <f t="shared" si="311"/>
        <v>0.3807796</v>
      </c>
      <c r="S329" s="320">
        <f t="shared" si="311"/>
        <v>1.2137549300000001</v>
      </c>
      <c r="T329" s="320">
        <f t="shared" si="311"/>
        <v>0.45710691999999997</v>
      </c>
      <c r="U329" s="320">
        <f t="shared" si="311"/>
        <v>0.41499999999999998</v>
      </c>
      <c r="V329" s="320">
        <f t="shared" si="311"/>
        <v>0.41499999999999998</v>
      </c>
      <c r="W329" s="320">
        <f t="shared" ref="W329" si="312">W101+W111+W121+W131+W141+W151+W161</f>
        <v>1.28710692</v>
      </c>
      <c r="X329" s="320">
        <f t="shared" si="311"/>
        <v>0.41499999999999998</v>
      </c>
      <c r="Y329" s="320">
        <f t="shared" si="311"/>
        <v>0.41499999999999998</v>
      </c>
      <c r="Z329" s="320">
        <f t="shared" si="311"/>
        <v>0.41499999999999998</v>
      </c>
      <c r="AA329" s="320">
        <f t="shared" si="311"/>
        <v>1.2450000000000001</v>
      </c>
      <c r="AB329" s="320">
        <f t="shared" si="311"/>
        <v>5.0873302200000001</v>
      </c>
    </row>
    <row r="330" spans="1:28" x14ac:dyDescent="0.25">
      <c r="B330" s="325">
        <v>7</v>
      </c>
      <c r="C330" s="326" t="s">
        <v>125</v>
      </c>
      <c r="D330" s="156"/>
      <c r="E330" s="320">
        <f t="shared" ref="E330:AB330" si="313">E102+E112+E122+E132+E142+E152+E162</f>
        <v>1.2961202800000002</v>
      </c>
      <c r="F330" s="320">
        <f t="shared" si="313"/>
        <v>3.7888414000000004</v>
      </c>
      <c r="G330" s="320">
        <f t="shared" si="313"/>
        <v>1.5053551600000001</v>
      </c>
      <c r="H330" s="320">
        <f t="shared" si="313"/>
        <v>1.2206688999999999</v>
      </c>
      <c r="I330" s="320">
        <f t="shared" si="313"/>
        <v>1.9022554800000002</v>
      </c>
      <c r="J330" s="320">
        <f t="shared" si="313"/>
        <v>4.6282795400000003</v>
      </c>
      <c r="K330" s="320">
        <f t="shared" si="313"/>
        <v>16.459501169999999</v>
      </c>
      <c r="L330" s="320">
        <f t="shared" si="313"/>
        <v>1.4992052599999999</v>
      </c>
      <c r="M330" s="320">
        <f t="shared" si="313"/>
        <v>1.6055146</v>
      </c>
      <c r="N330" s="320">
        <f t="shared" si="313"/>
        <v>0.73017975000000002</v>
      </c>
      <c r="O330" s="320">
        <f t="shared" si="313"/>
        <v>3.8348996099999999</v>
      </c>
      <c r="P330" s="320">
        <f t="shared" si="313"/>
        <v>1.0851126100000001</v>
      </c>
      <c r="Q330" s="320">
        <f t="shared" si="313"/>
        <v>1.4501240800000001</v>
      </c>
      <c r="R330" s="320">
        <f t="shared" si="313"/>
        <v>0.90840015000000007</v>
      </c>
      <c r="S330" s="320">
        <f t="shared" si="313"/>
        <v>3.4436368399999999</v>
      </c>
      <c r="T330" s="320">
        <f t="shared" si="313"/>
        <v>0.93419110999999999</v>
      </c>
      <c r="U330" s="320">
        <f t="shared" si="313"/>
        <v>1.165</v>
      </c>
      <c r="V330" s="320">
        <f t="shared" si="313"/>
        <v>1.165</v>
      </c>
      <c r="W330" s="320">
        <f t="shared" ref="W330" si="314">W102+W112+W122+W132+W142+W152+W162</f>
        <v>3.2641911100000001</v>
      </c>
      <c r="X330" s="320">
        <f t="shared" si="313"/>
        <v>1.165</v>
      </c>
      <c r="Y330" s="320">
        <f t="shared" si="313"/>
        <v>1.165</v>
      </c>
      <c r="Z330" s="320">
        <f t="shared" si="313"/>
        <v>1.165</v>
      </c>
      <c r="AA330" s="320">
        <f t="shared" si="313"/>
        <v>3.4950000000000001</v>
      </c>
      <c r="AB330" s="320">
        <f t="shared" si="313"/>
        <v>14.03772756</v>
      </c>
    </row>
    <row r="331" spans="1:28" x14ac:dyDescent="0.25">
      <c r="B331" s="325">
        <v>8</v>
      </c>
      <c r="C331" s="326" t="s">
        <v>126</v>
      </c>
      <c r="D331" s="156"/>
      <c r="E331" s="320">
        <f t="shared" ref="E331:AB331" si="315">E103+E113+E123+E133+E143+E153+E163</f>
        <v>0.98253100000000015</v>
      </c>
      <c r="F331" s="320">
        <f t="shared" si="315"/>
        <v>2.7605625000000007</v>
      </c>
      <c r="G331" s="320">
        <f t="shared" si="315"/>
        <v>0.97577542000000006</v>
      </c>
      <c r="H331" s="320">
        <f t="shared" si="315"/>
        <v>0.83034311999999999</v>
      </c>
      <c r="I331" s="320">
        <f t="shared" si="315"/>
        <v>1.1708383800000002</v>
      </c>
      <c r="J331" s="320">
        <f t="shared" si="315"/>
        <v>2.9769569200000006</v>
      </c>
      <c r="K331" s="320">
        <f t="shared" si="315"/>
        <v>11.644156154000001</v>
      </c>
      <c r="L331" s="320">
        <f t="shared" si="315"/>
        <v>1.01325178</v>
      </c>
      <c r="M331" s="320">
        <f t="shared" si="315"/>
        <v>0.96899544000000004</v>
      </c>
      <c r="N331" s="320">
        <f t="shared" si="315"/>
        <v>0.53314267000000004</v>
      </c>
      <c r="O331" s="320">
        <f t="shared" si="315"/>
        <v>2.5153898899999998</v>
      </c>
      <c r="P331" s="320">
        <f t="shared" si="315"/>
        <v>0.72944813000000008</v>
      </c>
      <c r="Q331" s="320">
        <f t="shared" si="315"/>
        <v>0.91579032000000016</v>
      </c>
      <c r="R331" s="320">
        <f t="shared" si="315"/>
        <v>0.70074950999999996</v>
      </c>
      <c r="S331" s="320">
        <f t="shared" si="315"/>
        <v>2.3459879600000004</v>
      </c>
      <c r="T331" s="320">
        <f t="shared" si="315"/>
        <v>0.73619727000000001</v>
      </c>
      <c r="U331" s="320">
        <f t="shared" si="315"/>
        <v>0.77100000000000013</v>
      </c>
      <c r="V331" s="320">
        <f t="shared" si="315"/>
        <v>0.77100000000000013</v>
      </c>
      <c r="W331" s="320">
        <f t="shared" ref="W331" si="316">W103+W113+W123+W133+W143+W153+W163</f>
        <v>2.2781972700000002</v>
      </c>
      <c r="X331" s="320">
        <f t="shared" si="315"/>
        <v>0.77100000000000013</v>
      </c>
      <c r="Y331" s="320">
        <f t="shared" si="315"/>
        <v>0.77100000000000013</v>
      </c>
      <c r="Z331" s="320">
        <f t="shared" si="315"/>
        <v>0.77100000000000013</v>
      </c>
      <c r="AA331" s="320">
        <f t="shared" si="315"/>
        <v>2.3130000000000002</v>
      </c>
      <c r="AB331" s="320">
        <f t="shared" si="315"/>
        <v>9.4525751200000006</v>
      </c>
    </row>
    <row r="332" spans="1:28" x14ac:dyDescent="0.25">
      <c r="B332" s="325">
        <v>9</v>
      </c>
      <c r="C332" s="326" t="s">
        <v>127</v>
      </c>
      <c r="D332" s="156"/>
      <c r="E332" s="320">
        <f t="shared" ref="E332:AB332" si="317">E104+E114+E124+E134+E144+E154+E164</f>
        <v>0.66540080000000001</v>
      </c>
      <c r="F332" s="320">
        <f t="shared" si="317"/>
        <v>1.7034495999999999</v>
      </c>
      <c r="G332" s="320">
        <f t="shared" si="317"/>
        <v>0.45500668</v>
      </c>
      <c r="H332" s="320">
        <f t="shared" si="317"/>
        <v>0.43302168000000008</v>
      </c>
      <c r="I332" s="320">
        <f t="shared" si="317"/>
        <v>0.48238872000000005</v>
      </c>
      <c r="J332" s="320">
        <f t="shared" si="317"/>
        <v>1.3704170800000002</v>
      </c>
      <c r="K332" s="320">
        <f t="shared" si="317"/>
        <v>6.370404636</v>
      </c>
      <c r="L332" s="320">
        <f t="shared" si="317"/>
        <v>0.49955152000000003</v>
      </c>
      <c r="M332" s="320">
        <f t="shared" si="317"/>
        <v>0.41395956</v>
      </c>
      <c r="N332" s="320">
        <f t="shared" si="317"/>
        <v>0.24002228</v>
      </c>
      <c r="O332" s="320">
        <f t="shared" si="317"/>
        <v>1.15353336</v>
      </c>
      <c r="P332" s="320">
        <f t="shared" si="317"/>
        <v>0.40038552000000005</v>
      </c>
      <c r="Q332" s="320">
        <f t="shared" si="317"/>
        <v>0.32995848</v>
      </c>
      <c r="R332" s="320">
        <f t="shared" si="317"/>
        <v>0.33262164</v>
      </c>
      <c r="S332" s="320">
        <f t="shared" si="317"/>
        <v>1.06296564</v>
      </c>
      <c r="T332" s="320">
        <f t="shared" si="317"/>
        <v>0.39562628</v>
      </c>
      <c r="U332" s="320">
        <f t="shared" si="317"/>
        <v>0.36399999999999999</v>
      </c>
      <c r="V332" s="320">
        <f t="shared" si="317"/>
        <v>0.36399999999999999</v>
      </c>
      <c r="W332" s="320">
        <f t="shared" ref="W332" si="318">W104+W114+W124+W134+W144+W154+W164</f>
        <v>1.1236262800000001</v>
      </c>
      <c r="X332" s="320">
        <f t="shared" si="317"/>
        <v>0.36399999999999999</v>
      </c>
      <c r="Y332" s="320">
        <f t="shared" si="317"/>
        <v>0.36399999999999999</v>
      </c>
      <c r="Z332" s="320">
        <f t="shared" si="317"/>
        <v>0.36399999999999999</v>
      </c>
      <c r="AA332" s="320">
        <f t="shared" si="317"/>
        <v>1.0920000000000001</v>
      </c>
      <c r="AB332" s="320">
        <f t="shared" si="317"/>
        <v>4.4321252800000002</v>
      </c>
    </row>
    <row r="333" spans="1:28" s="110" customFormat="1" x14ac:dyDescent="0.25">
      <c r="A333" s="101"/>
      <c r="B333" s="321" t="s">
        <v>65</v>
      </c>
      <c r="C333" s="322" t="s">
        <v>249</v>
      </c>
      <c r="D333" s="323"/>
      <c r="E333" s="324">
        <f>SUM(E334:E342)</f>
        <v>0.6157338</v>
      </c>
      <c r="F333" s="324">
        <f t="shared" ref="F333:AB333" si="319">SUM(F334:F342)</f>
        <v>4.5800966000000001</v>
      </c>
      <c r="G333" s="324">
        <f t="shared" si="319"/>
        <v>2.1551022</v>
      </c>
      <c r="H333" s="324">
        <f t="shared" si="319"/>
        <v>5.4188247999999994</v>
      </c>
      <c r="I333" s="324">
        <f t="shared" si="319"/>
        <v>3.6296580000000001</v>
      </c>
      <c r="J333" s="324">
        <f t="shared" si="319"/>
        <v>11.203585</v>
      </c>
      <c r="K333" s="324">
        <f t="shared" si="319"/>
        <v>41.578221600000006</v>
      </c>
      <c r="L333" s="324">
        <f t="shared" si="319"/>
        <v>1.6905549999999998</v>
      </c>
      <c r="M333" s="324">
        <f t="shared" si="319"/>
        <v>1.4444429999999999</v>
      </c>
      <c r="N333" s="324">
        <f t="shared" si="319"/>
        <v>1.1435219999999997</v>
      </c>
      <c r="O333" s="324">
        <f t="shared" si="319"/>
        <v>4.2785200000000003</v>
      </c>
      <c r="P333" s="324">
        <f t="shared" si="319"/>
        <v>1.320333</v>
      </c>
      <c r="Q333" s="324">
        <f t="shared" si="319"/>
        <v>1.8363709999999998</v>
      </c>
      <c r="R333" s="324">
        <f t="shared" si="319"/>
        <v>2.3481734000000003</v>
      </c>
      <c r="S333" s="324">
        <f t="shared" si="319"/>
        <v>5.5048774000000007</v>
      </c>
      <c r="T333" s="324">
        <f t="shared" si="319"/>
        <v>1.489962</v>
      </c>
      <c r="U333" s="324">
        <f t="shared" si="319"/>
        <v>2.744443</v>
      </c>
      <c r="V333" s="324">
        <f t="shared" si="319"/>
        <v>2.744443</v>
      </c>
      <c r="W333" s="324">
        <f t="shared" ref="W333" si="320">SUM(W334:W342)</f>
        <v>6.9788479999999993</v>
      </c>
      <c r="X333" s="324">
        <f t="shared" si="319"/>
        <v>2.744443</v>
      </c>
      <c r="Y333" s="324">
        <f t="shared" si="319"/>
        <v>2.744443</v>
      </c>
      <c r="Z333" s="324">
        <f t="shared" si="319"/>
        <v>2.744443</v>
      </c>
      <c r="AA333" s="324">
        <f t="shared" si="319"/>
        <v>8.2333289999999995</v>
      </c>
      <c r="AB333" s="324">
        <f t="shared" si="319"/>
        <v>24.995574399999999</v>
      </c>
    </row>
    <row r="334" spans="1:28" x14ac:dyDescent="0.25">
      <c r="B334" s="325">
        <v>1</v>
      </c>
      <c r="C334" s="326" t="s">
        <v>113</v>
      </c>
      <c r="D334" s="156"/>
      <c r="E334" s="320">
        <f t="shared" ref="E334:AB334" si="321">E167+E177+E187</f>
        <v>0.15393345</v>
      </c>
      <c r="F334" s="320">
        <f t="shared" si="321"/>
        <v>1.14502415</v>
      </c>
      <c r="G334" s="320">
        <f t="shared" si="321"/>
        <v>0.53877554999999999</v>
      </c>
      <c r="H334" s="320">
        <f t="shared" si="321"/>
        <v>1.3547062000000001</v>
      </c>
      <c r="I334" s="320">
        <f t="shared" si="321"/>
        <v>0.90741450000000012</v>
      </c>
      <c r="J334" s="320">
        <f t="shared" si="321"/>
        <v>2.8008962500000001</v>
      </c>
      <c r="K334" s="320">
        <f t="shared" si="321"/>
        <v>10.394555400000002</v>
      </c>
      <c r="L334" s="320">
        <f t="shared" si="321"/>
        <v>0.42263874999999995</v>
      </c>
      <c r="M334" s="320">
        <f t="shared" si="321"/>
        <v>0.36111074999999998</v>
      </c>
      <c r="N334" s="320">
        <f t="shared" si="321"/>
        <v>0.28588049999999998</v>
      </c>
      <c r="O334" s="320">
        <f t="shared" si="321"/>
        <v>1.0696300000000001</v>
      </c>
      <c r="P334" s="320">
        <f t="shared" si="321"/>
        <v>0.33008324999999999</v>
      </c>
      <c r="Q334" s="320">
        <f t="shared" si="321"/>
        <v>0.45909274999999999</v>
      </c>
      <c r="R334" s="320">
        <f t="shared" si="321"/>
        <v>0.58704334999999996</v>
      </c>
      <c r="S334" s="320">
        <f t="shared" si="321"/>
        <v>1.37621935</v>
      </c>
      <c r="T334" s="320">
        <f t="shared" si="321"/>
        <v>0.3724905</v>
      </c>
      <c r="U334" s="320">
        <f t="shared" si="321"/>
        <v>0.6861107500000001</v>
      </c>
      <c r="V334" s="320">
        <f t="shared" si="321"/>
        <v>0.6861107500000001</v>
      </c>
      <c r="W334" s="320">
        <f t="shared" ref="W334" si="322">W167+W177+W187</f>
        <v>1.7447119999999998</v>
      </c>
      <c r="X334" s="320">
        <f t="shared" si="321"/>
        <v>0.6861107500000001</v>
      </c>
      <c r="Y334" s="320">
        <f t="shared" si="321"/>
        <v>0.6861107500000001</v>
      </c>
      <c r="Z334" s="320">
        <f t="shared" si="321"/>
        <v>0.6861107500000001</v>
      </c>
      <c r="AA334" s="320">
        <f t="shared" si="321"/>
        <v>2.0583322499999999</v>
      </c>
      <c r="AB334" s="320">
        <f t="shared" si="321"/>
        <v>6.2488935999999997</v>
      </c>
    </row>
    <row r="335" spans="1:28" x14ac:dyDescent="0.25">
      <c r="B335" s="325">
        <v>2</v>
      </c>
      <c r="C335" s="326" t="s">
        <v>114</v>
      </c>
      <c r="D335" s="156"/>
      <c r="E335" s="320">
        <f t="shared" ref="E335:AB335" si="323">E168+E178+E188</f>
        <v>0.15393345</v>
      </c>
      <c r="F335" s="320">
        <f t="shared" si="323"/>
        <v>1.14502415</v>
      </c>
      <c r="G335" s="320">
        <f t="shared" si="323"/>
        <v>0.53877554999999999</v>
      </c>
      <c r="H335" s="320">
        <f t="shared" si="323"/>
        <v>1.3547062000000001</v>
      </c>
      <c r="I335" s="320">
        <f t="shared" si="323"/>
        <v>0.90741450000000012</v>
      </c>
      <c r="J335" s="320">
        <f t="shared" si="323"/>
        <v>2.8008962500000001</v>
      </c>
      <c r="K335" s="320">
        <f t="shared" si="323"/>
        <v>10.394555400000002</v>
      </c>
      <c r="L335" s="320">
        <f t="shared" si="323"/>
        <v>0.42263874999999995</v>
      </c>
      <c r="M335" s="320">
        <f t="shared" si="323"/>
        <v>0.36111074999999998</v>
      </c>
      <c r="N335" s="320">
        <f t="shared" si="323"/>
        <v>0.28588049999999998</v>
      </c>
      <c r="O335" s="320">
        <f t="shared" si="323"/>
        <v>1.0696300000000001</v>
      </c>
      <c r="P335" s="320">
        <f t="shared" si="323"/>
        <v>0.33008324999999999</v>
      </c>
      <c r="Q335" s="320">
        <f t="shared" si="323"/>
        <v>0.45909274999999999</v>
      </c>
      <c r="R335" s="320">
        <f t="shared" si="323"/>
        <v>0.58704334999999996</v>
      </c>
      <c r="S335" s="320">
        <f t="shared" si="323"/>
        <v>1.37621935</v>
      </c>
      <c r="T335" s="320">
        <f t="shared" si="323"/>
        <v>0.3724905</v>
      </c>
      <c r="U335" s="320">
        <f t="shared" si="323"/>
        <v>0.6861107500000001</v>
      </c>
      <c r="V335" s="320">
        <f t="shared" si="323"/>
        <v>0.6861107500000001</v>
      </c>
      <c r="W335" s="320">
        <f t="shared" ref="W335" si="324">W168+W178+W188</f>
        <v>1.7447119999999998</v>
      </c>
      <c r="X335" s="320">
        <f t="shared" si="323"/>
        <v>0.6861107500000001</v>
      </c>
      <c r="Y335" s="320">
        <f t="shared" si="323"/>
        <v>0.6861107500000001</v>
      </c>
      <c r="Z335" s="320">
        <f t="shared" si="323"/>
        <v>0.6861107500000001</v>
      </c>
      <c r="AA335" s="320">
        <f t="shared" si="323"/>
        <v>2.0583322499999999</v>
      </c>
      <c r="AB335" s="320">
        <f t="shared" si="323"/>
        <v>6.2488935999999997</v>
      </c>
    </row>
    <row r="336" spans="1:28" x14ac:dyDescent="0.25">
      <c r="B336" s="325">
        <v>3</v>
      </c>
      <c r="C336" s="326" t="s">
        <v>117</v>
      </c>
      <c r="D336" s="156"/>
      <c r="E336" s="320">
        <f t="shared" ref="E336:AB336" si="325">E169+E179+E189</f>
        <v>9.2360070000000002E-2</v>
      </c>
      <c r="F336" s="320">
        <f t="shared" si="325"/>
        <v>0.68701448999999992</v>
      </c>
      <c r="G336" s="320">
        <f t="shared" si="325"/>
        <v>0.32326532999999996</v>
      </c>
      <c r="H336" s="320">
        <f t="shared" si="325"/>
        <v>0.81282371999999992</v>
      </c>
      <c r="I336" s="320">
        <f t="shared" si="325"/>
        <v>0.54444870000000001</v>
      </c>
      <c r="J336" s="320">
        <f t="shared" si="325"/>
        <v>1.6805377500000001</v>
      </c>
      <c r="K336" s="320">
        <f t="shared" si="325"/>
        <v>6.2367332400000004</v>
      </c>
      <c r="L336" s="320">
        <f t="shared" si="325"/>
        <v>0.25358324999999998</v>
      </c>
      <c r="M336" s="320">
        <f t="shared" si="325"/>
        <v>0.21666644999999998</v>
      </c>
      <c r="N336" s="320">
        <f t="shared" si="325"/>
        <v>0.17152829999999999</v>
      </c>
      <c r="O336" s="320">
        <f t="shared" si="325"/>
        <v>0.64177799999999996</v>
      </c>
      <c r="P336" s="320">
        <f t="shared" si="325"/>
        <v>0.19804995</v>
      </c>
      <c r="Q336" s="320">
        <f t="shared" si="325"/>
        <v>0.27545565</v>
      </c>
      <c r="R336" s="320">
        <f t="shared" si="325"/>
        <v>0.35222600999999998</v>
      </c>
      <c r="S336" s="320">
        <f t="shared" si="325"/>
        <v>0.82573160999999995</v>
      </c>
      <c r="T336" s="320">
        <f t="shared" si="325"/>
        <v>0.22349429999999998</v>
      </c>
      <c r="U336" s="320">
        <f t="shared" si="325"/>
        <v>0.41166644999999996</v>
      </c>
      <c r="V336" s="320">
        <f t="shared" si="325"/>
        <v>0.41166644999999996</v>
      </c>
      <c r="W336" s="320">
        <f t="shared" ref="W336" si="326">W169+W179+W189</f>
        <v>1.0468272000000001</v>
      </c>
      <c r="X336" s="320">
        <f t="shared" si="325"/>
        <v>0.41166644999999996</v>
      </c>
      <c r="Y336" s="320">
        <f t="shared" si="325"/>
        <v>0.41166644999999996</v>
      </c>
      <c r="Z336" s="320">
        <f t="shared" si="325"/>
        <v>0.41166644999999996</v>
      </c>
      <c r="AA336" s="320">
        <f t="shared" si="325"/>
        <v>1.2349993499999998</v>
      </c>
      <c r="AB336" s="320">
        <f t="shared" si="325"/>
        <v>3.7493361599999999</v>
      </c>
    </row>
    <row r="337" spans="2:28" x14ac:dyDescent="0.25">
      <c r="B337" s="325">
        <v>4</v>
      </c>
      <c r="C337" s="326" t="s">
        <v>118</v>
      </c>
      <c r="D337" s="156"/>
      <c r="E337" s="320">
        <f t="shared" ref="E337:AB337" si="327">E170+E180+E190</f>
        <v>9.2360070000000002E-2</v>
      </c>
      <c r="F337" s="320">
        <f t="shared" si="327"/>
        <v>0.68701448999999992</v>
      </c>
      <c r="G337" s="320">
        <f t="shared" si="327"/>
        <v>0.32326532999999996</v>
      </c>
      <c r="H337" s="320">
        <f t="shared" si="327"/>
        <v>0.81282371999999992</v>
      </c>
      <c r="I337" s="320">
        <f t="shared" si="327"/>
        <v>0.54444870000000001</v>
      </c>
      <c r="J337" s="320">
        <f t="shared" si="327"/>
        <v>1.6805377500000001</v>
      </c>
      <c r="K337" s="320">
        <f t="shared" si="327"/>
        <v>6.2367332400000004</v>
      </c>
      <c r="L337" s="320">
        <f t="shared" si="327"/>
        <v>0.25358324999999998</v>
      </c>
      <c r="M337" s="320">
        <f t="shared" si="327"/>
        <v>0.21666644999999998</v>
      </c>
      <c r="N337" s="320">
        <f t="shared" si="327"/>
        <v>0.17152829999999999</v>
      </c>
      <c r="O337" s="320">
        <f t="shared" si="327"/>
        <v>0.64177799999999996</v>
      </c>
      <c r="P337" s="320">
        <f t="shared" si="327"/>
        <v>0.19804995</v>
      </c>
      <c r="Q337" s="320">
        <f t="shared" si="327"/>
        <v>0.27545565</v>
      </c>
      <c r="R337" s="320">
        <f t="shared" si="327"/>
        <v>0.35222600999999998</v>
      </c>
      <c r="S337" s="320">
        <f t="shared" si="327"/>
        <v>0.82573160999999995</v>
      </c>
      <c r="T337" s="320">
        <f t="shared" si="327"/>
        <v>0.22349429999999998</v>
      </c>
      <c r="U337" s="320">
        <f t="shared" si="327"/>
        <v>0.41166644999999996</v>
      </c>
      <c r="V337" s="320">
        <f t="shared" si="327"/>
        <v>0.41166644999999996</v>
      </c>
      <c r="W337" s="320">
        <f t="shared" ref="W337" si="328">W170+W180+W190</f>
        <v>1.0468272000000001</v>
      </c>
      <c r="X337" s="320">
        <f t="shared" si="327"/>
        <v>0.41166644999999996</v>
      </c>
      <c r="Y337" s="320">
        <f t="shared" si="327"/>
        <v>0.41166644999999996</v>
      </c>
      <c r="Z337" s="320">
        <f t="shared" si="327"/>
        <v>0.41166644999999996</v>
      </c>
      <c r="AA337" s="320">
        <f t="shared" si="327"/>
        <v>1.2349993499999998</v>
      </c>
      <c r="AB337" s="320">
        <f t="shared" si="327"/>
        <v>3.7493361599999999</v>
      </c>
    </row>
    <row r="338" spans="2:28" x14ac:dyDescent="0.25">
      <c r="B338" s="325">
        <v>5</v>
      </c>
      <c r="C338" s="326" t="s">
        <v>121</v>
      </c>
      <c r="D338" s="156"/>
      <c r="E338" s="320">
        <f t="shared" ref="E338:AB338" si="329">E171+E181+E191</f>
        <v>0</v>
      </c>
      <c r="F338" s="320">
        <f t="shared" si="329"/>
        <v>0</v>
      </c>
      <c r="G338" s="320">
        <f t="shared" si="329"/>
        <v>0</v>
      </c>
      <c r="H338" s="320">
        <f t="shared" si="329"/>
        <v>0</v>
      </c>
      <c r="I338" s="320">
        <f t="shared" si="329"/>
        <v>0</v>
      </c>
      <c r="J338" s="320">
        <f t="shared" si="329"/>
        <v>0</v>
      </c>
      <c r="K338" s="320">
        <f t="shared" si="329"/>
        <v>0</v>
      </c>
      <c r="L338" s="320">
        <f t="shared" si="329"/>
        <v>0</v>
      </c>
      <c r="M338" s="320">
        <f t="shared" si="329"/>
        <v>0</v>
      </c>
      <c r="N338" s="320">
        <f t="shared" si="329"/>
        <v>0</v>
      </c>
      <c r="O338" s="320">
        <f t="shared" si="329"/>
        <v>0</v>
      </c>
      <c r="P338" s="320">
        <f t="shared" si="329"/>
        <v>0</v>
      </c>
      <c r="Q338" s="320">
        <f t="shared" si="329"/>
        <v>0</v>
      </c>
      <c r="R338" s="320">
        <f t="shared" si="329"/>
        <v>0</v>
      </c>
      <c r="S338" s="320">
        <f t="shared" si="329"/>
        <v>0</v>
      </c>
      <c r="T338" s="320">
        <f t="shared" si="329"/>
        <v>0</v>
      </c>
      <c r="U338" s="320">
        <f t="shared" si="329"/>
        <v>0</v>
      </c>
      <c r="V338" s="320">
        <f t="shared" si="329"/>
        <v>0</v>
      </c>
      <c r="W338" s="320">
        <f t="shared" ref="W338" si="330">W171+W181+W191</f>
        <v>0</v>
      </c>
      <c r="X338" s="320">
        <f t="shared" si="329"/>
        <v>0</v>
      </c>
      <c r="Y338" s="320">
        <f t="shared" si="329"/>
        <v>0</v>
      </c>
      <c r="Z338" s="320">
        <f t="shared" si="329"/>
        <v>0</v>
      </c>
      <c r="AA338" s="320">
        <f t="shared" si="329"/>
        <v>0</v>
      </c>
      <c r="AB338" s="320">
        <f t="shared" si="329"/>
        <v>0</v>
      </c>
    </row>
    <row r="339" spans="2:28" x14ac:dyDescent="0.25">
      <c r="B339" s="325">
        <v>6</v>
      </c>
      <c r="C339" s="326" t="s">
        <v>122</v>
      </c>
      <c r="D339" s="156"/>
      <c r="E339" s="320">
        <f t="shared" ref="E339:AB339" si="331">E172+E182+E192</f>
        <v>0</v>
      </c>
      <c r="F339" s="320">
        <f t="shared" si="331"/>
        <v>0</v>
      </c>
      <c r="G339" s="320">
        <f t="shared" si="331"/>
        <v>0</v>
      </c>
      <c r="H339" s="320">
        <f t="shared" si="331"/>
        <v>0</v>
      </c>
      <c r="I339" s="320">
        <f t="shared" si="331"/>
        <v>0</v>
      </c>
      <c r="J339" s="320">
        <f t="shared" si="331"/>
        <v>0</v>
      </c>
      <c r="K339" s="320">
        <f t="shared" si="331"/>
        <v>0</v>
      </c>
      <c r="L339" s="320">
        <f t="shared" si="331"/>
        <v>0</v>
      </c>
      <c r="M339" s="320">
        <f t="shared" si="331"/>
        <v>0</v>
      </c>
      <c r="N339" s="320">
        <f t="shared" si="331"/>
        <v>0</v>
      </c>
      <c r="O339" s="320">
        <f t="shared" si="331"/>
        <v>0</v>
      </c>
      <c r="P339" s="320">
        <f t="shared" si="331"/>
        <v>0</v>
      </c>
      <c r="Q339" s="320">
        <f t="shared" si="331"/>
        <v>0</v>
      </c>
      <c r="R339" s="320">
        <f t="shared" si="331"/>
        <v>0</v>
      </c>
      <c r="S339" s="320">
        <f t="shared" si="331"/>
        <v>0</v>
      </c>
      <c r="T339" s="320">
        <f t="shared" si="331"/>
        <v>0</v>
      </c>
      <c r="U339" s="320">
        <f t="shared" si="331"/>
        <v>0</v>
      </c>
      <c r="V339" s="320">
        <f t="shared" si="331"/>
        <v>0</v>
      </c>
      <c r="W339" s="320">
        <f t="shared" ref="W339" si="332">W172+W182+W192</f>
        <v>0</v>
      </c>
      <c r="X339" s="320">
        <f t="shared" si="331"/>
        <v>0</v>
      </c>
      <c r="Y339" s="320">
        <f t="shared" si="331"/>
        <v>0</v>
      </c>
      <c r="Z339" s="320">
        <f t="shared" si="331"/>
        <v>0</v>
      </c>
      <c r="AA339" s="320">
        <f t="shared" si="331"/>
        <v>0</v>
      </c>
      <c r="AB339" s="320">
        <f t="shared" si="331"/>
        <v>0</v>
      </c>
    </row>
    <row r="340" spans="2:28" x14ac:dyDescent="0.25">
      <c r="B340" s="325">
        <v>7</v>
      </c>
      <c r="C340" s="326" t="s">
        <v>125</v>
      </c>
      <c r="D340" s="156"/>
      <c r="E340" s="320">
        <f t="shared" ref="E340:AB340" si="333">E173+E183+E193</f>
        <v>6.1573380000000004E-2</v>
      </c>
      <c r="F340" s="320">
        <f t="shared" si="333"/>
        <v>0.4580096600000001</v>
      </c>
      <c r="G340" s="320">
        <f t="shared" si="333"/>
        <v>0.21551022000000003</v>
      </c>
      <c r="H340" s="320">
        <f t="shared" si="333"/>
        <v>0.54188248000000006</v>
      </c>
      <c r="I340" s="320">
        <f t="shared" si="333"/>
        <v>0.36296580000000012</v>
      </c>
      <c r="J340" s="320">
        <f t="shared" si="333"/>
        <v>1.1203585</v>
      </c>
      <c r="K340" s="320">
        <f t="shared" si="333"/>
        <v>4.1578221600000003</v>
      </c>
      <c r="L340" s="320">
        <f t="shared" si="333"/>
        <v>0.1690555</v>
      </c>
      <c r="M340" s="320">
        <f t="shared" si="333"/>
        <v>0.1444443</v>
      </c>
      <c r="N340" s="320">
        <f t="shared" si="333"/>
        <v>0.11435219999999999</v>
      </c>
      <c r="O340" s="320">
        <f t="shared" si="333"/>
        <v>0.42785199999999995</v>
      </c>
      <c r="P340" s="320">
        <f t="shared" si="333"/>
        <v>0.13203329999999999</v>
      </c>
      <c r="Q340" s="320">
        <f t="shared" si="333"/>
        <v>0.1836371</v>
      </c>
      <c r="R340" s="320">
        <f t="shared" si="333"/>
        <v>0.23481734000000001</v>
      </c>
      <c r="S340" s="320">
        <f t="shared" si="333"/>
        <v>0.55048774</v>
      </c>
      <c r="T340" s="320">
        <f t="shared" si="333"/>
        <v>0.1489962</v>
      </c>
      <c r="U340" s="320">
        <f t="shared" si="333"/>
        <v>0.27444430000000003</v>
      </c>
      <c r="V340" s="320">
        <f t="shared" si="333"/>
        <v>0.27444430000000003</v>
      </c>
      <c r="W340" s="320">
        <f t="shared" ref="W340" si="334">W173+W183+W193</f>
        <v>0.69788480000000008</v>
      </c>
      <c r="X340" s="320">
        <f t="shared" si="333"/>
        <v>0.27444430000000003</v>
      </c>
      <c r="Y340" s="320">
        <f t="shared" si="333"/>
        <v>0.27444430000000003</v>
      </c>
      <c r="Z340" s="320">
        <f t="shared" si="333"/>
        <v>0.27444430000000003</v>
      </c>
      <c r="AA340" s="320">
        <f t="shared" si="333"/>
        <v>0.82333290000000003</v>
      </c>
      <c r="AB340" s="320">
        <f t="shared" si="333"/>
        <v>2.4995574399999998</v>
      </c>
    </row>
    <row r="341" spans="2:28" x14ac:dyDescent="0.25">
      <c r="B341" s="325">
        <v>8</v>
      </c>
      <c r="C341" s="326" t="s">
        <v>126</v>
      </c>
      <c r="D341" s="156"/>
      <c r="E341" s="320">
        <f t="shared" ref="E341:AB341" si="335">E174+E184+E194</f>
        <v>6.1573380000000004E-2</v>
      </c>
      <c r="F341" s="320">
        <f t="shared" si="335"/>
        <v>0.4580096600000001</v>
      </c>
      <c r="G341" s="320">
        <f t="shared" si="335"/>
        <v>0.21551022000000003</v>
      </c>
      <c r="H341" s="320">
        <f t="shared" si="335"/>
        <v>0.54188248000000006</v>
      </c>
      <c r="I341" s="320">
        <f t="shared" si="335"/>
        <v>0.36296580000000012</v>
      </c>
      <c r="J341" s="320">
        <f t="shared" si="335"/>
        <v>1.1203585</v>
      </c>
      <c r="K341" s="320">
        <f t="shared" si="335"/>
        <v>4.1578221600000003</v>
      </c>
      <c r="L341" s="320">
        <f t="shared" si="335"/>
        <v>0.1690555</v>
      </c>
      <c r="M341" s="320">
        <f t="shared" si="335"/>
        <v>0.1444443</v>
      </c>
      <c r="N341" s="320">
        <f t="shared" si="335"/>
        <v>0.11435219999999999</v>
      </c>
      <c r="O341" s="320">
        <f t="shared" si="335"/>
        <v>0.42785199999999995</v>
      </c>
      <c r="P341" s="320">
        <f t="shared" si="335"/>
        <v>0.13203329999999999</v>
      </c>
      <c r="Q341" s="320">
        <f t="shared" si="335"/>
        <v>0.1836371</v>
      </c>
      <c r="R341" s="320">
        <f t="shared" si="335"/>
        <v>0.23481734000000001</v>
      </c>
      <c r="S341" s="320">
        <f t="shared" si="335"/>
        <v>0.55048774</v>
      </c>
      <c r="T341" s="320">
        <f t="shared" si="335"/>
        <v>0.1489962</v>
      </c>
      <c r="U341" s="320">
        <f t="shared" si="335"/>
        <v>0.27444430000000003</v>
      </c>
      <c r="V341" s="320">
        <f t="shared" si="335"/>
        <v>0.27444430000000003</v>
      </c>
      <c r="W341" s="320">
        <f t="shared" ref="W341" si="336">W174+W184+W194</f>
        <v>0.69788480000000008</v>
      </c>
      <c r="X341" s="320">
        <f t="shared" si="335"/>
        <v>0.27444430000000003</v>
      </c>
      <c r="Y341" s="320">
        <f t="shared" si="335"/>
        <v>0.27444430000000003</v>
      </c>
      <c r="Z341" s="320">
        <f t="shared" si="335"/>
        <v>0.27444430000000003</v>
      </c>
      <c r="AA341" s="320">
        <f t="shared" si="335"/>
        <v>0.82333290000000003</v>
      </c>
      <c r="AB341" s="320">
        <f t="shared" si="335"/>
        <v>2.4995574399999998</v>
      </c>
    </row>
    <row r="342" spans="2:28" x14ac:dyDescent="0.25">
      <c r="B342" s="325">
        <v>9</v>
      </c>
      <c r="C342" s="326" t="s">
        <v>127</v>
      </c>
      <c r="D342" s="156"/>
      <c r="E342" s="320">
        <f t="shared" ref="E342:AB342" si="337">E175+E185+E195</f>
        <v>0</v>
      </c>
      <c r="F342" s="320">
        <f t="shared" si="337"/>
        <v>0</v>
      </c>
      <c r="G342" s="320">
        <f t="shared" si="337"/>
        <v>0</v>
      </c>
      <c r="H342" s="320">
        <f t="shared" si="337"/>
        <v>0</v>
      </c>
      <c r="I342" s="320">
        <f t="shared" si="337"/>
        <v>0</v>
      </c>
      <c r="J342" s="320">
        <f t="shared" si="337"/>
        <v>0</v>
      </c>
      <c r="K342" s="320">
        <f t="shared" si="337"/>
        <v>0</v>
      </c>
      <c r="L342" s="320">
        <f t="shared" si="337"/>
        <v>0</v>
      </c>
      <c r="M342" s="320">
        <f t="shared" si="337"/>
        <v>0</v>
      </c>
      <c r="N342" s="320">
        <f t="shared" si="337"/>
        <v>0</v>
      </c>
      <c r="O342" s="320">
        <f t="shared" si="337"/>
        <v>0</v>
      </c>
      <c r="P342" s="320">
        <f t="shared" si="337"/>
        <v>0</v>
      </c>
      <c r="Q342" s="320">
        <f t="shared" si="337"/>
        <v>0</v>
      </c>
      <c r="R342" s="320">
        <f t="shared" si="337"/>
        <v>0</v>
      </c>
      <c r="S342" s="320">
        <f t="shared" si="337"/>
        <v>0</v>
      </c>
      <c r="T342" s="320">
        <f t="shared" si="337"/>
        <v>0</v>
      </c>
      <c r="U342" s="320">
        <f t="shared" si="337"/>
        <v>0</v>
      </c>
      <c r="V342" s="320">
        <f t="shared" si="337"/>
        <v>0</v>
      </c>
      <c r="W342" s="320">
        <f t="shared" ref="W342" si="338">W175+W185+W195</f>
        <v>0</v>
      </c>
      <c r="X342" s="320">
        <f t="shared" si="337"/>
        <v>0</v>
      </c>
      <c r="Y342" s="320">
        <f t="shared" si="337"/>
        <v>0</v>
      </c>
      <c r="Z342" s="320">
        <f t="shared" si="337"/>
        <v>0</v>
      </c>
      <c r="AA342" s="320">
        <f t="shared" si="337"/>
        <v>0</v>
      </c>
      <c r="AB342" s="320">
        <f t="shared" si="337"/>
        <v>0</v>
      </c>
    </row>
    <row r="343" spans="2:28" x14ac:dyDescent="0.25">
      <c r="B343" s="321" t="s">
        <v>73</v>
      </c>
      <c r="C343" s="322" t="s">
        <v>74</v>
      </c>
      <c r="D343" s="323"/>
      <c r="E343" s="324">
        <f>SUM(E344:E352)</f>
        <v>8.1562590000000004</v>
      </c>
      <c r="F343" s="324">
        <f t="shared" ref="F343:AB343" si="339">SUM(F344:F352)</f>
        <v>25.701844999999999</v>
      </c>
      <c r="G343" s="324">
        <f t="shared" si="339"/>
        <v>11.583213000000001</v>
      </c>
      <c r="H343" s="324">
        <f t="shared" si="339"/>
        <v>6.962947999999999</v>
      </c>
      <c r="I343" s="324">
        <f t="shared" si="339"/>
        <v>3.8690579999999999</v>
      </c>
      <c r="J343" s="324">
        <f t="shared" si="339"/>
        <v>22.415219</v>
      </c>
      <c r="K343" s="324">
        <f t="shared" si="339"/>
        <v>106.82654500000001</v>
      </c>
      <c r="L343" s="324">
        <f t="shared" si="339"/>
        <v>12.236357</v>
      </c>
      <c r="M343" s="324">
        <f t="shared" si="339"/>
        <v>6.5784610000000008</v>
      </c>
      <c r="N343" s="324">
        <f t="shared" si="339"/>
        <v>5.5406659999999999</v>
      </c>
      <c r="O343" s="324">
        <f t="shared" si="339"/>
        <v>24.355484000000001</v>
      </c>
      <c r="P343" s="324">
        <f t="shared" si="339"/>
        <v>13.120592</v>
      </c>
      <c r="Q343" s="324">
        <f t="shared" si="339"/>
        <v>9.6906059999999989</v>
      </c>
      <c r="R343" s="324">
        <f t="shared" si="339"/>
        <v>6.7917560000000003</v>
      </c>
      <c r="S343" s="324">
        <f t="shared" si="339"/>
        <v>29.602954</v>
      </c>
      <c r="T343" s="324">
        <f t="shared" si="339"/>
        <v>2.8031730000000001</v>
      </c>
      <c r="U343" s="324">
        <f t="shared" si="339"/>
        <v>7.1132910000000003</v>
      </c>
      <c r="V343" s="324">
        <f t="shared" si="339"/>
        <v>7.1132910000000003</v>
      </c>
      <c r="W343" s="324">
        <f t="shared" ref="W343" si="340">SUM(W344:W352)</f>
        <v>17.029755000000002</v>
      </c>
      <c r="X343" s="324">
        <f t="shared" si="339"/>
        <v>7.1132910000000003</v>
      </c>
      <c r="Y343" s="324">
        <f t="shared" si="339"/>
        <v>7.1132910000000003</v>
      </c>
      <c r="Z343" s="324">
        <f t="shared" si="339"/>
        <v>7.1132910000000003</v>
      </c>
      <c r="AA343" s="324">
        <f t="shared" si="339"/>
        <v>21.339873000000004</v>
      </c>
      <c r="AB343" s="324">
        <f t="shared" si="339"/>
        <v>92.328065999999993</v>
      </c>
    </row>
    <row r="344" spans="2:28" x14ac:dyDescent="0.25">
      <c r="B344" s="325">
        <v>1</v>
      </c>
      <c r="C344" s="326" t="s">
        <v>113</v>
      </c>
      <c r="D344" s="156"/>
      <c r="E344" s="320">
        <f t="shared" ref="E344:AB344" si="341">E198+E208+E218+E228+E238</f>
        <v>1.92428814</v>
      </c>
      <c r="F344" s="320">
        <f t="shared" si="341"/>
        <v>5.5767546499999998</v>
      </c>
      <c r="G344" s="320">
        <f t="shared" si="341"/>
        <v>2.4727069200000003</v>
      </c>
      <c r="H344" s="320">
        <f t="shared" si="341"/>
        <v>1.4462875199999998</v>
      </c>
      <c r="I344" s="320">
        <f t="shared" si="341"/>
        <v>0.92857392000000005</v>
      </c>
      <c r="J344" s="320">
        <f t="shared" si="341"/>
        <v>4.8475683599999995</v>
      </c>
      <c r="K344" s="320">
        <f t="shared" si="341"/>
        <v>23.32135967</v>
      </c>
      <c r="L344" s="320">
        <f t="shared" si="341"/>
        <v>2.2547846099999997</v>
      </c>
      <c r="M344" s="320">
        <f t="shared" si="341"/>
        <v>1.6025437</v>
      </c>
      <c r="N344" s="320">
        <f t="shared" si="341"/>
        <v>1.3434728999999999</v>
      </c>
      <c r="O344" s="320">
        <f t="shared" si="341"/>
        <v>5.2008012099999998</v>
      </c>
      <c r="P344" s="320">
        <f t="shared" si="341"/>
        <v>2.53208229</v>
      </c>
      <c r="Q344" s="320">
        <f t="shared" si="341"/>
        <v>1.9477572299999999</v>
      </c>
      <c r="R344" s="320">
        <f t="shared" si="341"/>
        <v>1.37155198</v>
      </c>
      <c r="S344" s="320">
        <f t="shared" si="341"/>
        <v>5.8513915000000001</v>
      </c>
      <c r="T344" s="320">
        <f t="shared" si="341"/>
        <v>0.67276152</v>
      </c>
      <c r="U344" s="320">
        <f t="shared" si="341"/>
        <v>1.4371898399999998</v>
      </c>
      <c r="V344" s="320">
        <f t="shared" si="341"/>
        <v>1.4371898399999998</v>
      </c>
      <c r="W344" s="320">
        <f t="shared" ref="W344" si="342">W198+W208+W218+W228+W238</f>
        <v>3.5471412</v>
      </c>
      <c r="X344" s="320">
        <f t="shared" si="341"/>
        <v>1.4371898399999998</v>
      </c>
      <c r="Y344" s="320">
        <f t="shared" si="341"/>
        <v>1.4371898399999998</v>
      </c>
      <c r="Z344" s="320">
        <f t="shared" si="341"/>
        <v>1.4371898399999998</v>
      </c>
      <c r="AA344" s="320">
        <f t="shared" si="341"/>
        <v>4.3115695199999999</v>
      </c>
      <c r="AB344" s="320">
        <f t="shared" si="341"/>
        <v>18.910903429999998</v>
      </c>
    </row>
    <row r="345" spans="2:28" x14ac:dyDescent="0.25">
      <c r="B345" s="325">
        <v>2</v>
      </c>
      <c r="C345" s="326" t="s">
        <v>114</v>
      </c>
      <c r="D345" s="156"/>
      <c r="E345" s="320">
        <f t="shared" ref="E345:AB345" si="343">E199+E209+E219+E229+E239</f>
        <v>1.92428814</v>
      </c>
      <c r="F345" s="320">
        <f t="shared" si="343"/>
        <v>5.5767546499999998</v>
      </c>
      <c r="G345" s="320">
        <f t="shared" si="343"/>
        <v>2.4727069200000003</v>
      </c>
      <c r="H345" s="320">
        <f t="shared" si="343"/>
        <v>1.4462875199999998</v>
      </c>
      <c r="I345" s="320">
        <f t="shared" si="343"/>
        <v>0.92857392000000005</v>
      </c>
      <c r="J345" s="320">
        <f t="shared" si="343"/>
        <v>4.8475683599999995</v>
      </c>
      <c r="K345" s="320">
        <f t="shared" si="343"/>
        <v>23.32135967</v>
      </c>
      <c r="L345" s="320">
        <f t="shared" si="343"/>
        <v>2.2547846099999997</v>
      </c>
      <c r="M345" s="320">
        <f t="shared" si="343"/>
        <v>1.6025437</v>
      </c>
      <c r="N345" s="320">
        <f t="shared" si="343"/>
        <v>1.3434728999999999</v>
      </c>
      <c r="O345" s="320">
        <f t="shared" si="343"/>
        <v>5.2008012099999998</v>
      </c>
      <c r="P345" s="320">
        <f t="shared" si="343"/>
        <v>2.53208229</v>
      </c>
      <c r="Q345" s="320">
        <f t="shared" si="343"/>
        <v>1.9477572299999999</v>
      </c>
      <c r="R345" s="320">
        <f t="shared" si="343"/>
        <v>1.37155198</v>
      </c>
      <c r="S345" s="320">
        <f t="shared" si="343"/>
        <v>5.8513915000000001</v>
      </c>
      <c r="T345" s="320">
        <f t="shared" si="343"/>
        <v>0.67276152</v>
      </c>
      <c r="U345" s="320">
        <f t="shared" si="343"/>
        <v>1.4371898399999998</v>
      </c>
      <c r="V345" s="320">
        <f t="shared" si="343"/>
        <v>1.4371898399999998</v>
      </c>
      <c r="W345" s="320">
        <f t="shared" ref="W345" si="344">W199+W209+W219+W229+W239</f>
        <v>3.5471412</v>
      </c>
      <c r="X345" s="320">
        <f t="shared" si="343"/>
        <v>1.4371898399999998</v>
      </c>
      <c r="Y345" s="320">
        <f t="shared" si="343"/>
        <v>1.4371898399999998</v>
      </c>
      <c r="Z345" s="320">
        <f t="shared" si="343"/>
        <v>1.4371898399999998</v>
      </c>
      <c r="AA345" s="320">
        <f t="shared" si="343"/>
        <v>4.3115695199999999</v>
      </c>
      <c r="AB345" s="320">
        <f t="shared" si="343"/>
        <v>18.910903429999998</v>
      </c>
    </row>
    <row r="346" spans="2:28" x14ac:dyDescent="0.25">
      <c r="B346" s="325">
        <v>3</v>
      </c>
      <c r="C346" s="326" t="s">
        <v>117</v>
      </c>
      <c r="D346" s="156"/>
      <c r="E346" s="320">
        <f t="shared" ref="E346:AB346" si="345">E200+E210+E220+E230+E240</f>
        <v>1.3219363799999999</v>
      </c>
      <c r="F346" s="320">
        <f t="shared" si="345"/>
        <v>3.8876279499999997</v>
      </c>
      <c r="G346" s="320">
        <f t="shared" si="345"/>
        <v>1.6951879400000001</v>
      </c>
      <c r="H346" s="320">
        <f t="shared" si="345"/>
        <v>1.0534906399999999</v>
      </c>
      <c r="I346" s="320">
        <f t="shared" si="345"/>
        <v>0.69643043999999998</v>
      </c>
      <c r="J346" s="320">
        <f t="shared" si="345"/>
        <v>3.4451090200000003</v>
      </c>
      <c r="K346" s="320">
        <f t="shared" si="345"/>
        <v>15.890075739999999</v>
      </c>
      <c r="L346" s="320">
        <f t="shared" si="345"/>
        <v>1.5963744200000001</v>
      </c>
      <c r="M346" s="320">
        <f t="shared" si="345"/>
        <v>1.1129837999999999</v>
      </c>
      <c r="N346" s="320">
        <f t="shared" si="345"/>
        <v>0.95618069999999999</v>
      </c>
      <c r="O346" s="320">
        <f t="shared" si="345"/>
        <v>3.6655389199999999</v>
      </c>
      <c r="P346" s="320">
        <f t="shared" si="345"/>
        <v>1.7380211300000001</v>
      </c>
      <c r="Q346" s="320">
        <f t="shared" si="345"/>
        <v>1.38628251</v>
      </c>
      <c r="R346" s="320">
        <f t="shared" si="345"/>
        <v>0.95387655999999998</v>
      </c>
      <c r="S346" s="320">
        <f t="shared" si="345"/>
        <v>4.0781802000000003</v>
      </c>
      <c r="T346" s="320">
        <f t="shared" si="345"/>
        <v>0.50457114000000003</v>
      </c>
      <c r="U346" s="320">
        <f t="shared" si="345"/>
        <v>1.0403923800000001</v>
      </c>
      <c r="V346" s="320">
        <f t="shared" si="345"/>
        <v>1.0403923800000001</v>
      </c>
      <c r="W346" s="320">
        <f t="shared" ref="W346" si="346">W200+W210+W220+W230+W240</f>
        <v>2.5853559000000006</v>
      </c>
      <c r="X346" s="320">
        <f t="shared" si="345"/>
        <v>1.0403923800000001</v>
      </c>
      <c r="Y346" s="320">
        <f t="shared" si="345"/>
        <v>1.0403923800000001</v>
      </c>
      <c r="Z346" s="320">
        <f t="shared" si="345"/>
        <v>1.0403923800000001</v>
      </c>
      <c r="AA346" s="320">
        <f t="shared" si="345"/>
        <v>3.1211771400000003</v>
      </c>
      <c r="AB346" s="320">
        <f t="shared" si="345"/>
        <v>13.45025216</v>
      </c>
    </row>
    <row r="347" spans="2:28" x14ac:dyDescent="0.25">
      <c r="B347" s="325">
        <v>4</v>
      </c>
      <c r="C347" s="326" t="s">
        <v>118</v>
      </c>
      <c r="D347" s="156"/>
      <c r="E347" s="320">
        <f t="shared" ref="E347:AB347" si="347">E201+E211+E221+E231+E241</f>
        <v>1.3219363799999999</v>
      </c>
      <c r="F347" s="320">
        <f t="shared" si="347"/>
        <v>3.8876279499999997</v>
      </c>
      <c r="G347" s="320">
        <f t="shared" si="347"/>
        <v>1.6951879400000001</v>
      </c>
      <c r="H347" s="320">
        <f t="shared" si="347"/>
        <v>1.0534906399999999</v>
      </c>
      <c r="I347" s="320">
        <f t="shared" si="347"/>
        <v>0.69643043999999998</v>
      </c>
      <c r="J347" s="320">
        <f t="shared" si="347"/>
        <v>3.4451090200000003</v>
      </c>
      <c r="K347" s="320">
        <f t="shared" si="347"/>
        <v>15.890075739999999</v>
      </c>
      <c r="L347" s="320">
        <f t="shared" si="347"/>
        <v>1.5963744200000001</v>
      </c>
      <c r="M347" s="320">
        <f t="shared" si="347"/>
        <v>1.1129837999999999</v>
      </c>
      <c r="N347" s="320">
        <f t="shared" si="347"/>
        <v>0.95618069999999999</v>
      </c>
      <c r="O347" s="320">
        <f t="shared" si="347"/>
        <v>3.6655389199999999</v>
      </c>
      <c r="P347" s="320">
        <f t="shared" si="347"/>
        <v>1.7380211300000001</v>
      </c>
      <c r="Q347" s="320">
        <f t="shared" si="347"/>
        <v>1.38628251</v>
      </c>
      <c r="R347" s="320">
        <f t="shared" si="347"/>
        <v>0.95387655999999998</v>
      </c>
      <c r="S347" s="320">
        <f t="shared" si="347"/>
        <v>4.0781802000000003</v>
      </c>
      <c r="T347" s="320">
        <f t="shared" si="347"/>
        <v>0.50457114000000003</v>
      </c>
      <c r="U347" s="320">
        <f t="shared" si="347"/>
        <v>1.0403923800000001</v>
      </c>
      <c r="V347" s="320">
        <f t="shared" si="347"/>
        <v>1.0403923800000001</v>
      </c>
      <c r="W347" s="320">
        <f t="shared" ref="W347" si="348">W201+W211+W221+W231+W241</f>
        <v>2.5853559000000006</v>
      </c>
      <c r="X347" s="320">
        <f t="shared" si="347"/>
        <v>1.0403923800000001</v>
      </c>
      <c r="Y347" s="320">
        <f t="shared" si="347"/>
        <v>1.0403923800000001</v>
      </c>
      <c r="Z347" s="320">
        <f t="shared" si="347"/>
        <v>1.0403923800000001</v>
      </c>
      <c r="AA347" s="320">
        <f t="shared" si="347"/>
        <v>3.1211771400000003</v>
      </c>
      <c r="AB347" s="320">
        <f t="shared" si="347"/>
        <v>13.45025216</v>
      </c>
    </row>
    <row r="348" spans="2:28" x14ac:dyDescent="0.25">
      <c r="B348" s="325">
        <v>5</v>
      </c>
      <c r="C348" s="326" t="s">
        <v>121</v>
      </c>
      <c r="D348" s="156"/>
      <c r="E348" s="320">
        <f t="shared" ref="E348:AB348" si="349">E202+E212+E222+E232+E242</f>
        <v>0</v>
      </c>
      <c r="F348" s="320">
        <f t="shared" si="349"/>
        <v>0</v>
      </c>
      <c r="G348" s="320">
        <f t="shared" si="349"/>
        <v>0</v>
      </c>
      <c r="H348" s="320">
        <f t="shared" si="349"/>
        <v>0</v>
      </c>
      <c r="I348" s="320">
        <f t="shared" si="349"/>
        <v>0</v>
      </c>
      <c r="J348" s="320">
        <f t="shared" si="349"/>
        <v>0</v>
      </c>
      <c r="K348" s="320">
        <f t="shared" si="349"/>
        <v>0</v>
      </c>
      <c r="L348" s="320">
        <f t="shared" si="349"/>
        <v>0</v>
      </c>
      <c r="M348" s="320">
        <f t="shared" si="349"/>
        <v>0</v>
      </c>
      <c r="N348" s="320">
        <f t="shared" si="349"/>
        <v>0</v>
      </c>
      <c r="O348" s="320">
        <f t="shared" si="349"/>
        <v>0</v>
      </c>
      <c r="P348" s="320">
        <f t="shared" si="349"/>
        <v>0</v>
      </c>
      <c r="Q348" s="320">
        <f t="shared" si="349"/>
        <v>0</v>
      </c>
      <c r="R348" s="320">
        <f t="shared" si="349"/>
        <v>0</v>
      </c>
      <c r="S348" s="320">
        <f t="shared" si="349"/>
        <v>0</v>
      </c>
      <c r="T348" s="320">
        <f t="shared" si="349"/>
        <v>0</v>
      </c>
      <c r="U348" s="320">
        <f t="shared" si="349"/>
        <v>0</v>
      </c>
      <c r="V348" s="320">
        <f t="shared" si="349"/>
        <v>0</v>
      </c>
      <c r="W348" s="320">
        <f t="shared" ref="W348" si="350">W202+W212+W222+W232+W242</f>
        <v>0</v>
      </c>
      <c r="X348" s="320">
        <f t="shared" si="349"/>
        <v>0</v>
      </c>
      <c r="Y348" s="320">
        <f t="shared" si="349"/>
        <v>0</v>
      </c>
      <c r="Z348" s="320">
        <f t="shared" si="349"/>
        <v>0</v>
      </c>
      <c r="AA348" s="320">
        <f t="shared" si="349"/>
        <v>0</v>
      </c>
      <c r="AB348" s="320">
        <f t="shared" si="349"/>
        <v>0</v>
      </c>
    </row>
    <row r="349" spans="2:28" x14ac:dyDescent="0.25">
      <c r="B349" s="325">
        <v>6</v>
      </c>
      <c r="C349" s="326" t="s">
        <v>122</v>
      </c>
      <c r="D349" s="156"/>
      <c r="E349" s="320">
        <f t="shared" ref="E349:AB349" si="351">E203+E213+E223+E233+E243</f>
        <v>0</v>
      </c>
      <c r="F349" s="320">
        <f t="shared" si="351"/>
        <v>0</v>
      </c>
      <c r="G349" s="320">
        <f t="shared" si="351"/>
        <v>0</v>
      </c>
      <c r="H349" s="320">
        <f t="shared" si="351"/>
        <v>0</v>
      </c>
      <c r="I349" s="320">
        <f t="shared" si="351"/>
        <v>0</v>
      </c>
      <c r="J349" s="320">
        <f t="shared" si="351"/>
        <v>0</v>
      </c>
      <c r="K349" s="320">
        <f t="shared" si="351"/>
        <v>0</v>
      </c>
      <c r="L349" s="320">
        <f t="shared" si="351"/>
        <v>0</v>
      </c>
      <c r="M349" s="320">
        <f t="shared" si="351"/>
        <v>0</v>
      </c>
      <c r="N349" s="320">
        <f t="shared" si="351"/>
        <v>0</v>
      </c>
      <c r="O349" s="320">
        <f t="shared" si="351"/>
        <v>0</v>
      </c>
      <c r="P349" s="320">
        <f t="shared" si="351"/>
        <v>0</v>
      </c>
      <c r="Q349" s="320">
        <f t="shared" si="351"/>
        <v>0</v>
      </c>
      <c r="R349" s="320">
        <f t="shared" si="351"/>
        <v>0</v>
      </c>
      <c r="S349" s="320">
        <f t="shared" si="351"/>
        <v>0</v>
      </c>
      <c r="T349" s="320">
        <f t="shared" si="351"/>
        <v>0</v>
      </c>
      <c r="U349" s="320">
        <f t="shared" si="351"/>
        <v>0</v>
      </c>
      <c r="V349" s="320">
        <f t="shared" si="351"/>
        <v>0</v>
      </c>
      <c r="W349" s="320">
        <f t="shared" ref="W349" si="352">W203+W213+W223+W233+W243</f>
        <v>0</v>
      </c>
      <c r="X349" s="320">
        <f t="shared" si="351"/>
        <v>0</v>
      </c>
      <c r="Y349" s="320">
        <f t="shared" si="351"/>
        <v>0</v>
      </c>
      <c r="Z349" s="320">
        <f t="shared" si="351"/>
        <v>0</v>
      </c>
      <c r="AA349" s="320">
        <f t="shared" si="351"/>
        <v>0</v>
      </c>
      <c r="AB349" s="320">
        <f t="shared" si="351"/>
        <v>0</v>
      </c>
    </row>
    <row r="350" spans="2:28" x14ac:dyDescent="0.25">
      <c r="B350" s="325">
        <v>7</v>
      </c>
      <c r="C350" s="326" t="s">
        <v>125</v>
      </c>
      <c r="D350" s="156"/>
      <c r="E350" s="320">
        <f t="shared" ref="E350:AB350" si="353">E204+E214+E224+E234+E244</f>
        <v>1.0513393</v>
      </c>
      <c r="F350" s="320">
        <f t="shared" si="353"/>
        <v>4.8733907500000004</v>
      </c>
      <c r="G350" s="320">
        <f t="shared" si="353"/>
        <v>2.2825353000000002</v>
      </c>
      <c r="H350" s="320">
        <f t="shared" si="353"/>
        <v>1.4456948000000001</v>
      </c>
      <c r="I350" s="320">
        <f t="shared" si="353"/>
        <v>0.38690580000000008</v>
      </c>
      <c r="J350" s="320">
        <f t="shared" si="353"/>
        <v>4.1151359000000003</v>
      </c>
      <c r="K350" s="320">
        <f t="shared" si="353"/>
        <v>20.288690949999999</v>
      </c>
      <c r="L350" s="320">
        <f t="shared" si="353"/>
        <v>3.4967726000000003</v>
      </c>
      <c r="M350" s="320">
        <f t="shared" si="353"/>
        <v>0.72641140000000004</v>
      </c>
      <c r="N350" s="320">
        <f t="shared" si="353"/>
        <v>0.62263190000000002</v>
      </c>
      <c r="O350" s="320">
        <f t="shared" si="353"/>
        <v>4.8458158999999998</v>
      </c>
      <c r="P350" s="320">
        <f t="shared" si="353"/>
        <v>3.5297562500000002</v>
      </c>
      <c r="Q350" s="320">
        <f t="shared" si="353"/>
        <v>2.2762435500000002</v>
      </c>
      <c r="R350" s="320">
        <f t="shared" si="353"/>
        <v>1.5740738000000003</v>
      </c>
      <c r="S350" s="320">
        <f t="shared" si="353"/>
        <v>7.3800735999999993</v>
      </c>
      <c r="T350" s="320">
        <f t="shared" si="353"/>
        <v>0.28031730000000005</v>
      </c>
      <c r="U350" s="320">
        <f t="shared" si="353"/>
        <v>1.6113291000000003</v>
      </c>
      <c r="V350" s="320">
        <f t="shared" si="353"/>
        <v>1.6113291000000003</v>
      </c>
      <c r="W350" s="320">
        <f t="shared" ref="W350" si="354">W204+W214+W224+W234+W244</f>
        <v>3.5029755000000007</v>
      </c>
      <c r="X350" s="320">
        <f t="shared" si="353"/>
        <v>1.6113291000000003</v>
      </c>
      <c r="Y350" s="320">
        <f t="shared" si="353"/>
        <v>1.6113291000000003</v>
      </c>
      <c r="Z350" s="320">
        <f t="shared" si="353"/>
        <v>1.6113291000000003</v>
      </c>
      <c r="AA350" s="320">
        <f t="shared" si="353"/>
        <v>4.8339873000000004</v>
      </c>
      <c r="AB350" s="320">
        <f t="shared" si="353"/>
        <v>20.562852299999999</v>
      </c>
    </row>
    <row r="351" spans="2:28" x14ac:dyDescent="0.25">
      <c r="B351" s="325">
        <v>8</v>
      </c>
      <c r="C351" s="326" t="s">
        <v>126</v>
      </c>
      <c r="D351" s="156"/>
      <c r="E351" s="320">
        <f t="shared" ref="E351:AB351" si="355">E205+E215+E225+E235+E245</f>
        <v>0.61247066000000006</v>
      </c>
      <c r="F351" s="320">
        <f t="shared" si="355"/>
        <v>1.8996890500000001</v>
      </c>
      <c r="G351" s="320">
        <f t="shared" si="355"/>
        <v>0.96488798000000009</v>
      </c>
      <c r="H351" s="320">
        <f t="shared" si="355"/>
        <v>0.51769687999999991</v>
      </c>
      <c r="I351" s="320">
        <f t="shared" si="355"/>
        <v>0.23214348000000001</v>
      </c>
      <c r="J351" s="320">
        <f t="shared" si="355"/>
        <v>1.71472834</v>
      </c>
      <c r="K351" s="320">
        <f t="shared" si="355"/>
        <v>8.11498323</v>
      </c>
      <c r="L351" s="320">
        <f t="shared" si="355"/>
        <v>1.03726634</v>
      </c>
      <c r="M351" s="320">
        <f t="shared" si="355"/>
        <v>0.4209946</v>
      </c>
      <c r="N351" s="320">
        <f t="shared" si="355"/>
        <v>0.31872689999999998</v>
      </c>
      <c r="O351" s="320">
        <f t="shared" si="355"/>
        <v>1.7769878400000003</v>
      </c>
      <c r="P351" s="320">
        <f t="shared" si="355"/>
        <v>1.0506289099999999</v>
      </c>
      <c r="Q351" s="320">
        <f t="shared" si="355"/>
        <v>0.74628296999999999</v>
      </c>
      <c r="R351" s="320">
        <f t="shared" si="355"/>
        <v>0.56682512000000007</v>
      </c>
      <c r="S351" s="320">
        <f t="shared" si="355"/>
        <v>2.363737</v>
      </c>
      <c r="T351" s="320">
        <f t="shared" si="355"/>
        <v>0.16819038</v>
      </c>
      <c r="U351" s="320">
        <f t="shared" si="355"/>
        <v>0.54679746000000007</v>
      </c>
      <c r="V351" s="320">
        <f t="shared" si="355"/>
        <v>0.54679746000000007</v>
      </c>
      <c r="W351" s="320">
        <f t="shared" ref="W351" si="356">W205+W215+W225+W235+W245</f>
        <v>1.2617853000000001</v>
      </c>
      <c r="X351" s="320">
        <f t="shared" si="355"/>
        <v>0.54679746000000007</v>
      </c>
      <c r="Y351" s="320">
        <f t="shared" si="355"/>
        <v>0.54679746000000007</v>
      </c>
      <c r="Z351" s="320">
        <f t="shared" si="355"/>
        <v>0.54679746000000007</v>
      </c>
      <c r="AA351" s="320">
        <f t="shared" si="355"/>
        <v>1.6403923800000002</v>
      </c>
      <c r="AB351" s="320">
        <f t="shared" si="355"/>
        <v>7.0429025200000002</v>
      </c>
    </row>
    <row r="352" spans="2:28" x14ac:dyDescent="0.25">
      <c r="B352" s="325">
        <v>9</v>
      </c>
      <c r="C352" s="326" t="s">
        <v>127</v>
      </c>
      <c r="D352" s="156"/>
      <c r="E352" s="320">
        <f t="shared" ref="E352:AB352" si="357">E206+E216+E226+E236+E246</f>
        <v>0</v>
      </c>
      <c r="F352" s="320">
        <f t="shared" si="357"/>
        <v>0</v>
      </c>
      <c r="G352" s="320">
        <f t="shared" si="357"/>
        <v>0</v>
      </c>
      <c r="H352" s="320">
        <f t="shared" si="357"/>
        <v>0</v>
      </c>
      <c r="I352" s="320">
        <f t="shared" si="357"/>
        <v>0</v>
      </c>
      <c r="J352" s="320">
        <f t="shared" si="357"/>
        <v>0</v>
      </c>
      <c r="K352" s="320">
        <f t="shared" si="357"/>
        <v>0</v>
      </c>
      <c r="L352" s="320">
        <f t="shared" si="357"/>
        <v>0</v>
      </c>
      <c r="M352" s="320">
        <f t="shared" si="357"/>
        <v>0</v>
      </c>
      <c r="N352" s="320">
        <f t="shared" si="357"/>
        <v>0</v>
      </c>
      <c r="O352" s="320">
        <f t="shared" si="357"/>
        <v>0</v>
      </c>
      <c r="P352" s="320">
        <f t="shared" si="357"/>
        <v>0</v>
      </c>
      <c r="Q352" s="320">
        <f t="shared" si="357"/>
        <v>0</v>
      </c>
      <c r="R352" s="320">
        <f t="shared" si="357"/>
        <v>0</v>
      </c>
      <c r="S352" s="320">
        <f t="shared" si="357"/>
        <v>0</v>
      </c>
      <c r="T352" s="320">
        <f t="shared" si="357"/>
        <v>0</v>
      </c>
      <c r="U352" s="320">
        <f t="shared" si="357"/>
        <v>0</v>
      </c>
      <c r="V352" s="320">
        <f t="shared" si="357"/>
        <v>0</v>
      </c>
      <c r="W352" s="320">
        <f t="shared" ref="W352" si="358">W206+W216+W226+W236+W246</f>
        <v>0</v>
      </c>
      <c r="X352" s="320">
        <f t="shared" si="357"/>
        <v>0</v>
      </c>
      <c r="Y352" s="320">
        <f t="shared" si="357"/>
        <v>0</v>
      </c>
      <c r="Z352" s="320">
        <f t="shared" si="357"/>
        <v>0</v>
      </c>
      <c r="AA352" s="320">
        <f t="shared" si="357"/>
        <v>0</v>
      </c>
      <c r="AB352" s="320">
        <f t="shared" si="357"/>
        <v>0</v>
      </c>
    </row>
    <row r="353" spans="1:28" x14ac:dyDescent="0.25">
      <c r="B353" s="321" t="s">
        <v>85</v>
      </c>
      <c r="C353" s="322" t="s">
        <v>250</v>
      </c>
      <c r="D353" s="327"/>
      <c r="E353" s="328">
        <f>SUM(E354:E362)</f>
        <v>22.196238999999998</v>
      </c>
      <c r="F353" s="328">
        <f t="shared" ref="F353:AB353" si="359">SUM(F354:F362)</f>
        <v>57.711231000000005</v>
      </c>
      <c r="G353" s="328">
        <f t="shared" si="359"/>
        <v>23.096239000000004</v>
      </c>
      <c r="H353" s="328">
        <f t="shared" si="359"/>
        <v>18.203152999999997</v>
      </c>
      <c r="I353" s="328">
        <f t="shared" si="359"/>
        <v>16.414363999999999</v>
      </c>
      <c r="J353" s="328">
        <f t="shared" si="359"/>
        <v>57.713755999999997</v>
      </c>
      <c r="K353" s="328">
        <f t="shared" si="359"/>
        <v>270.42667399999999</v>
      </c>
      <c r="L353" s="328">
        <f t="shared" si="359"/>
        <v>17.875332</v>
      </c>
      <c r="M353" s="328">
        <f t="shared" si="359"/>
        <v>17.154636</v>
      </c>
      <c r="N353" s="328">
        <f t="shared" si="359"/>
        <v>16.662351999999998</v>
      </c>
      <c r="O353" s="328">
        <f t="shared" si="359"/>
        <v>51.692319999999995</v>
      </c>
      <c r="P353" s="328">
        <f t="shared" si="359"/>
        <v>15.968603999999997</v>
      </c>
      <c r="Q353" s="328">
        <f t="shared" si="359"/>
        <v>12.669110400000003</v>
      </c>
      <c r="R353" s="328">
        <f t="shared" si="359"/>
        <v>17.885541</v>
      </c>
      <c r="S353" s="328">
        <f t="shared" si="359"/>
        <v>46.523255400000011</v>
      </c>
      <c r="T353" s="328">
        <f t="shared" si="359"/>
        <v>14.746848999999997</v>
      </c>
      <c r="U353" s="328">
        <f t="shared" si="359"/>
        <v>15.569110399999998</v>
      </c>
      <c r="V353" s="328">
        <f t="shared" si="359"/>
        <v>15.569110399999998</v>
      </c>
      <c r="W353" s="328">
        <f t="shared" ref="W353" si="360">SUM(W354:W362)</f>
        <v>45.885069800000004</v>
      </c>
      <c r="X353" s="328">
        <f t="shared" si="359"/>
        <v>15.569110399999998</v>
      </c>
      <c r="Y353" s="328">
        <f t="shared" si="359"/>
        <v>15.569110399999998</v>
      </c>
      <c r="Z353" s="328">
        <f t="shared" si="359"/>
        <v>15.569110399999998</v>
      </c>
      <c r="AA353" s="328">
        <f t="shared" si="359"/>
        <v>46.707331199999999</v>
      </c>
      <c r="AB353" s="328">
        <f t="shared" si="359"/>
        <v>190.80797640000003</v>
      </c>
    </row>
    <row r="354" spans="1:28" x14ac:dyDescent="0.25">
      <c r="B354" s="325">
        <v>1</v>
      </c>
      <c r="C354" s="326" t="s">
        <v>113</v>
      </c>
      <c r="D354" s="156"/>
      <c r="E354" s="320">
        <f t="shared" ref="E354:AB354" si="361">E249+E259+E269+E279</f>
        <v>4.8207061500000004</v>
      </c>
      <c r="F354" s="320">
        <f t="shared" si="361"/>
        <v>12.454553649999999</v>
      </c>
      <c r="G354" s="320">
        <f t="shared" si="361"/>
        <v>5.000706150000001</v>
      </c>
      <c r="H354" s="320">
        <f t="shared" si="361"/>
        <v>4.0220889500000006</v>
      </c>
      <c r="I354" s="320">
        <f t="shared" si="361"/>
        <v>3.6643311500000002</v>
      </c>
      <c r="J354" s="320">
        <f t="shared" si="361"/>
        <v>12.687126250000002</v>
      </c>
      <c r="K354" s="320">
        <f t="shared" si="361"/>
        <v>57.801126199999992</v>
      </c>
      <c r="L354" s="320">
        <f t="shared" si="361"/>
        <v>4.0848414000000002</v>
      </c>
      <c r="M354" s="320">
        <f t="shared" si="361"/>
        <v>3.88956605</v>
      </c>
      <c r="N354" s="320">
        <f t="shared" si="361"/>
        <v>3.7911092499999999</v>
      </c>
      <c r="O354" s="320">
        <f t="shared" si="361"/>
        <v>11.765516700000001</v>
      </c>
      <c r="P354" s="320">
        <f t="shared" si="361"/>
        <v>3.6523599000000004</v>
      </c>
      <c r="Q354" s="320">
        <f t="shared" si="361"/>
        <v>2.8565190300000003</v>
      </c>
      <c r="R354" s="320">
        <f t="shared" si="361"/>
        <v>3.8998051500000002</v>
      </c>
      <c r="S354" s="320">
        <f t="shared" si="361"/>
        <v>10.40868408</v>
      </c>
      <c r="T354" s="320">
        <f t="shared" si="361"/>
        <v>3.27206675</v>
      </c>
      <c r="U354" s="320">
        <f t="shared" si="361"/>
        <v>3.4915190300000001</v>
      </c>
      <c r="V354" s="320">
        <f t="shared" si="361"/>
        <v>3.4915190300000001</v>
      </c>
      <c r="W354" s="320">
        <f t="shared" ref="W354" si="362">W249+W259+W269+W279</f>
        <v>10.255104810000001</v>
      </c>
      <c r="X354" s="320">
        <f t="shared" si="361"/>
        <v>3.4915190300000001</v>
      </c>
      <c r="Y354" s="320">
        <f t="shared" si="361"/>
        <v>3.4915190300000001</v>
      </c>
      <c r="Z354" s="320">
        <f t="shared" si="361"/>
        <v>3.4915190300000001</v>
      </c>
      <c r="AA354" s="320">
        <f t="shared" si="361"/>
        <v>10.474557090000001</v>
      </c>
      <c r="AB354" s="320">
        <f t="shared" si="361"/>
        <v>42.903862680000003</v>
      </c>
    </row>
    <row r="355" spans="1:28" x14ac:dyDescent="0.25">
      <c r="B355" s="325">
        <v>2</v>
      </c>
      <c r="C355" s="326" t="s">
        <v>114</v>
      </c>
      <c r="D355" s="156"/>
      <c r="E355" s="320">
        <f t="shared" ref="E355:AB355" si="363">E250+E260+E270+E280</f>
        <v>4.8207061500000004</v>
      </c>
      <c r="F355" s="320">
        <f t="shared" si="363"/>
        <v>12.454553649999999</v>
      </c>
      <c r="G355" s="320">
        <f t="shared" si="363"/>
        <v>5.000706150000001</v>
      </c>
      <c r="H355" s="320">
        <f t="shared" si="363"/>
        <v>4.0220889500000006</v>
      </c>
      <c r="I355" s="320">
        <f t="shared" si="363"/>
        <v>3.6643311500000002</v>
      </c>
      <c r="J355" s="320">
        <f t="shared" si="363"/>
        <v>12.687126250000002</v>
      </c>
      <c r="K355" s="320">
        <f t="shared" si="363"/>
        <v>57.801126199999992</v>
      </c>
      <c r="L355" s="320">
        <f t="shared" si="363"/>
        <v>4.0848414000000002</v>
      </c>
      <c r="M355" s="320">
        <f t="shared" si="363"/>
        <v>3.88956605</v>
      </c>
      <c r="N355" s="320">
        <f t="shared" si="363"/>
        <v>3.7911092499999999</v>
      </c>
      <c r="O355" s="320">
        <f t="shared" si="363"/>
        <v>11.765516700000001</v>
      </c>
      <c r="P355" s="320">
        <f t="shared" si="363"/>
        <v>3.6523599000000004</v>
      </c>
      <c r="Q355" s="320">
        <f t="shared" si="363"/>
        <v>2.8565190300000003</v>
      </c>
      <c r="R355" s="320">
        <f t="shared" si="363"/>
        <v>3.8998051500000002</v>
      </c>
      <c r="S355" s="320">
        <f t="shared" si="363"/>
        <v>10.40868408</v>
      </c>
      <c r="T355" s="320">
        <f t="shared" si="363"/>
        <v>3.27206675</v>
      </c>
      <c r="U355" s="320">
        <f t="shared" si="363"/>
        <v>3.4915190300000001</v>
      </c>
      <c r="V355" s="320">
        <f t="shared" si="363"/>
        <v>3.4915190300000001</v>
      </c>
      <c r="W355" s="320">
        <f t="shared" ref="W355" si="364">W250+W260+W270+W280</f>
        <v>10.255104810000001</v>
      </c>
      <c r="X355" s="320">
        <f t="shared" si="363"/>
        <v>3.4915190300000001</v>
      </c>
      <c r="Y355" s="320">
        <f t="shared" si="363"/>
        <v>3.4915190300000001</v>
      </c>
      <c r="Z355" s="320">
        <f t="shared" si="363"/>
        <v>3.4915190300000001</v>
      </c>
      <c r="AA355" s="320">
        <f t="shared" si="363"/>
        <v>10.474557090000001</v>
      </c>
      <c r="AB355" s="320">
        <f t="shared" si="363"/>
        <v>42.903862680000003</v>
      </c>
    </row>
    <row r="356" spans="1:28" x14ac:dyDescent="0.25">
      <c r="B356" s="325">
        <v>3</v>
      </c>
      <c r="C356" s="326" t="s">
        <v>117</v>
      </c>
      <c r="D356" s="156"/>
      <c r="E356" s="320">
        <f t="shared" ref="E356:AB356" si="365">E251+E261+E271+E281</f>
        <v>3.3294358499999994</v>
      </c>
      <c r="F356" s="320">
        <f t="shared" si="365"/>
        <v>8.656684649999999</v>
      </c>
      <c r="G356" s="320">
        <f t="shared" si="365"/>
        <v>3.4644358499999997</v>
      </c>
      <c r="H356" s="320">
        <f t="shared" si="365"/>
        <v>2.7304729499999998</v>
      </c>
      <c r="I356" s="320">
        <f t="shared" si="365"/>
        <v>2.4621545999999999</v>
      </c>
      <c r="J356" s="320">
        <f t="shared" si="365"/>
        <v>8.6570633999999984</v>
      </c>
      <c r="K356" s="320">
        <f t="shared" si="365"/>
        <v>40.564001099999999</v>
      </c>
      <c r="L356" s="320">
        <f t="shared" si="365"/>
        <v>2.6812997999999997</v>
      </c>
      <c r="M356" s="320">
        <f t="shared" si="365"/>
        <v>2.5731954000000004</v>
      </c>
      <c r="N356" s="320">
        <f t="shared" si="365"/>
        <v>2.4993528000000005</v>
      </c>
      <c r="O356" s="320">
        <f t="shared" si="365"/>
        <v>7.7538480000000005</v>
      </c>
      <c r="P356" s="320">
        <f t="shared" si="365"/>
        <v>2.3952906</v>
      </c>
      <c r="Q356" s="320">
        <f t="shared" si="365"/>
        <v>1.9003665599999999</v>
      </c>
      <c r="R356" s="320">
        <f t="shared" si="365"/>
        <v>2.6828311499999997</v>
      </c>
      <c r="S356" s="320">
        <f t="shared" si="365"/>
        <v>6.9784883099999995</v>
      </c>
      <c r="T356" s="320">
        <f t="shared" si="365"/>
        <v>2.2120273499999996</v>
      </c>
      <c r="U356" s="320">
        <f t="shared" si="365"/>
        <v>2.3353665599999998</v>
      </c>
      <c r="V356" s="320">
        <f t="shared" si="365"/>
        <v>2.3353665599999998</v>
      </c>
      <c r="W356" s="320">
        <f t="shared" ref="W356" si="366">W251+W261+W271+W281</f>
        <v>6.88276047</v>
      </c>
      <c r="X356" s="320">
        <f t="shared" si="365"/>
        <v>2.3353665599999998</v>
      </c>
      <c r="Y356" s="320">
        <f t="shared" si="365"/>
        <v>2.3353665599999998</v>
      </c>
      <c r="Z356" s="320">
        <f t="shared" si="365"/>
        <v>2.3353665599999998</v>
      </c>
      <c r="AA356" s="320">
        <f t="shared" si="365"/>
        <v>7.0060996800000002</v>
      </c>
      <c r="AB356" s="320">
        <f t="shared" si="365"/>
        <v>28.62119646</v>
      </c>
    </row>
    <row r="357" spans="1:28" x14ac:dyDescent="0.25">
      <c r="B357" s="325">
        <v>4</v>
      </c>
      <c r="C357" s="326" t="s">
        <v>118</v>
      </c>
      <c r="D357" s="156"/>
      <c r="E357" s="320">
        <f t="shared" ref="E357:AB357" si="367">E252+E262+E272+E282</f>
        <v>3.3294358499999994</v>
      </c>
      <c r="F357" s="320">
        <f t="shared" si="367"/>
        <v>8.656684649999999</v>
      </c>
      <c r="G357" s="320">
        <f t="shared" si="367"/>
        <v>3.4644358499999997</v>
      </c>
      <c r="H357" s="320">
        <f t="shared" si="367"/>
        <v>2.7304729499999998</v>
      </c>
      <c r="I357" s="320">
        <f t="shared" si="367"/>
        <v>2.4621545999999999</v>
      </c>
      <c r="J357" s="320">
        <f t="shared" si="367"/>
        <v>8.6570633999999984</v>
      </c>
      <c r="K357" s="320">
        <f t="shared" si="367"/>
        <v>40.564001099999999</v>
      </c>
      <c r="L357" s="320">
        <f t="shared" si="367"/>
        <v>2.6812997999999997</v>
      </c>
      <c r="M357" s="320">
        <f t="shared" si="367"/>
        <v>2.5731954000000004</v>
      </c>
      <c r="N357" s="320">
        <f t="shared" si="367"/>
        <v>2.4993528000000005</v>
      </c>
      <c r="O357" s="320">
        <f t="shared" si="367"/>
        <v>7.7538480000000005</v>
      </c>
      <c r="P357" s="320">
        <f t="shared" si="367"/>
        <v>2.3952906</v>
      </c>
      <c r="Q357" s="320">
        <f t="shared" si="367"/>
        <v>1.9003665599999999</v>
      </c>
      <c r="R357" s="320">
        <f t="shared" si="367"/>
        <v>2.6828311499999997</v>
      </c>
      <c r="S357" s="320">
        <f t="shared" si="367"/>
        <v>6.9784883099999995</v>
      </c>
      <c r="T357" s="320">
        <f t="shared" si="367"/>
        <v>2.2120273499999996</v>
      </c>
      <c r="U357" s="320">
        <f t="shared" si="367"/>
        <v>2.3353665599999998</v>
      </c>
      <c r="V357" s="320">
        <f t="shared" si="367"/>
        <v>2.3353665599999998</v>
      </c>
      <c r="W357" s="320">
        <f t="shared" ref="W357" si="368">W252+W262+W272+W282</f>
        <v>6.88276047</v>
      </c>
      <c r="X357" s="320">
        <f t="shared" si="367"/>
        <v>2.3353665599999998</v>
      </c>
      <c r="Y357" s="320">
        <f t="shared" si="367"/>
        <v>2.3353665599999998</v>
      </c>
      <c r="Z357" s="320">
        <f t="shared" si="367"/>
        <v>2.3353665599999998</v>
      </c>
      <c r="AA357" s="320">
        <f t="shared" si="367"/>
        <v>7.0060996800000002</v>
      </c>
      <c r="AB357" s="320">
        <f t="shared" si="367"/>
        <v>28.62119646</v>
      </c>
    </row>
    <row r="358" spans="1:28" x14ac:dyDescent="0.25">
      <c r="B358" s="325">
        <v>5</v>
      </c>
      <c r="C358" s="326" t="s">
        <v>121</v>
      </c>
      <c r="D358" s="156"/>
      <c r="E358" s="320">
        <f t="shared" ref="E358:AB358" si="369">E253+E263+E273+E283</f>
        <v>0.58268288000000001</v>
      </c>
      <c r="F358" s="320">
        <f t="shared" si="369"/>
        <v>1.5786032799999998</v>
      </c>
      <c r="G358" s="320">
        <f t="shared" si="369"/>
        <v>0.61868287999999994</v>
      </c>
      <c r="H358" s="320">
        <f t="shared" si="369"/>
        <v>0.42295944000000002</v>
      </c>
      <c r="I358" s="320">
        <f t="shared" si="369"/>
        <v>0.35140788000000001</v>
      </c>
      <c r="J358" s="320">
        <f t="shared" si="369"/>
        <v>1.3930502</v>
      </c>
      <c r="K358" s="320">
        <f t="shared" si="369"/>
        <v>7.8444338399999998</v>
      </c>
      <c r="L358" s="320">
        <f t="shared" si="369"/>
        <v>0.30719328000000001</v>
      </c>
      <c r="M358" s="320">
        <f t="shared" si="369"/>
        <v>0.31927435999999998</v>
      </c>
      <c r="N358" s="320">
        <f t="shared" si="369"/>
        <v>0.29958300000000004</v>
      </c>
      <c r="O358" s="320">
        <f t="shared" si="369"/>
        <v>0.92605064000000004</v>
      </c>
      <c r="P358" s="320">
        <f t="shared" si="369"/>
        <v>0.27183288000000005</v>
      </c>
      <c r="Q358" s="320">
        <f t="shared" si="369"/>
        <v>0.24860685600000001</v>
      </c>
      <c r="R358" s="320">
        <f t="shared" si="369"/>
        <v>0.45726407999999996</v>
      </c>
      <c r="S358" s="320">
        <f t="shared" si="369"/>
        <v>0.977703816</v>
      </c>
      <c r="T358" s="320">
        <f t="shared" si="369"/>
        <v>0.33171640000000002</v>
      </c>
      <c r="U358" s="320">
        <f t="shared" si="369"/>
        <v>0.32060685600000005</v>
      </c>
      <c r="V358" s="320">
        <f t="shared" si="369"/>
        <v>0.32060685600000005</v>
      </c>
      <c r="W358" s="320">
        <f t="shared" ref="W358" si="370">W253+W263+W273+W283</f>
        <v>0.97293011200000001</v>
      </c>
      <c r="X358" s="320">
        <f t="shared" si="369"/>
        <v>0.32060685600000005</v>
      </c>
      <c r="Y358" s="320">
        <f t="shared" si="369"/>
        <v>0.32060685600000005</v>
      </c>
      <c r="Z358" s="320">
        <f t="shared" si="369"/>
        <v>0.32060685600000005</v>
      </c>
      <c r="AA358" s="320">
        <f t="shared" si="369"/>
        <v>0.96182056800000004</v>
      </c>
      <c r="AB358" s="320">
        <f t="shared" si="369"/>
        <v>3.8385051359999998</v>
      </c>
    </row>
    <row r="359" spans="1:28" x14ac:dyDescent="0.25">
      <c r="B359" s="325">
        <v>6</v>
      </c>
      <c r="C359" s="326" t="s">
        <v>122</v>
      </c>
      <c r="D359" s="156"/>
      <c r="E359" s="320">
        <f t="shared" ref="E359:AB359" si="371">E254+E264+E274+E284</f>
        <v>0.58268288000000001</v>
      </c>
      <c r="F359" s="320">
        <f t="shared" si="371"/>
        <v>1.5786032799999998</v>
      </c>
      <c r="G359" s="320">
        <f t="shared" si="371"/>
        <v>0.61868287999999994</v>
      </c>
      <c r="H359" s="320">
        <f t="shared" si="371"/>
        <v>0.42295944000000002</v>
      </c>
      <c r="I359" s="320">
        <f t="shared" si="371"/>
        <v>0.35140788000000001</v>
      </c>
      <c r="J359" s="320">
        <f t="shared" si="371"/>
        <v>1.3930502</v>
      </c>
      <c r="K359" s="320">
        <f t="shared" si="371"/>
        <v>7.8444338399999998</v>
      </c>
      <c r="L359" s="320">
        <f t="shared" si="371"/>
        <v>0.30719328000000001</v>
      </c>
      <c r="M359" s="320">
        <f t="shared" si="371"/>
        <v>0.31927435999999998</v>
      </c>
      <c r="N359" s="320">
        <f t="shared" si="371"/>
        <v>0.29958300000000004</v>
      </c>
      <c r="O359" s="320">
        <f t="shared" si="371"/>
        <v>0.92605064000000004</v>
      </c>
      <c r="P359" s="320">
        <f t="shared" si="371"/>
        <v>0.27183288000000005</v>
      </c>
      <c r="Q359" s="320">
        <f t="shared" si="371"/>
        <v>0.24860685600000001</v>
      </c>
      <c r="R359" s="320">
        <f t="shared" si="371"/>
        <v>0.45726407999999996</v>
      </c>
      <c r="S359" s="320">
        <f t="shared" si="371"/>
        <v>0.977703816</v>
      </c>
      <c r="T359" s="320">
        <f t="shared" si="371"/>
        <v>0.33171640000000002</v>
      </c>
      <c r="U359" s="320">
        <f t="shared" si="371"/>
        <v>0.32060685600000005</v>
      </c>
      <c r="V359" s="320">
        <f t="shared" si="371"/>
        <v>0.32060685600000005</v>
      </c>
      <c r="W359" s="320">
        <f t="shared" ref="W359" si="372">W254+W264+W274+W284</f>
        <v>0.97293011200000001</v>
      </c>
      <c r="X359" s="320">
        <f t="shared" si="371"/>
        <v>0.32060685600000005</v>
      </c>
      <c r="Y359" s="320">
        <f t="shared" si="371"/>
        <v>0.32060685600000005</v>
      </c>
      <c r="Z359" s="320">
        <f t="shared" si="371"/>
        <v>0.32060685600000005</v>
      </c>
      <c r="AA359" s="320">
        <f t="shared" si="371"/>
        <v>0.96182056800000004</v>
      </c>
      <c r="AB359" s="320">
        <f t="shared" si="371"/>
        <v>3.8385051359999998</v>
      </c>
    </row>
    <row r="360" spans="1:28" x14ac:dyDescent="0.25">
      <c r="B360" s="325">
        <v>7</v>
      </c>
      <c r="C360" s="326" t="s">
        <v>125</v>
      </c>
      <c r="D360" s="156"/>
      <c r="E360" s="320">
        <f t="shared" ref="E360:AB360" si="373">E255+E265+E275+E285</f>
        <v>2.8924236899999998</v>
      </c>
      <c r="F360" s="320">
        <f t="shared" si="373"/>
        <v>7.4727321899999986</v>
      </c>
      <c r="G360" s="320">
        <f t="shared" si="373"/>
        <v>3.0004236899999999</v>
      </c>
      <c r="H360" s="320">
        <f t="shared" si="373"/>
        <v>2.4132533700000001</v>
      </c>
      <c r="I360" s="320">
        <f t="shared" si="373"/>
        <v>2.1985986899999999</v>
      </c>
      <c r="J360" s="320">
        <f t="shared" si="373"/>
        <v>7.6122757499999993</v>
      </c>
      <c r="K360" s="320">
        <f t="shared" si="373"/>
        <v>34.680675719999996</v>
      </c>
      <c r="L360" s="320">
        <f t="shared" si="373"/>
        <v>2.4509048399999998</v>
      </c>
      <c r="M360" s="320">
        <f t="shared" si="373"/>
        <v>2.3337396300000002</v>
      </c>
      <c r="N360" s="320">
        <f t="shared" si="373"/>
        <v>2.2746655499999999</v>
      </c>
      <c r="O360" s="320">
        <f t="shared" si="373"/>
        <v>7.0593100199999999</v>
      </c>
      <c r="P360" s="320">
        <f t="shared" si="373"/>
        <v>2.1914159399999997</v>
      </c>
      <c r="Q360" s="320">
        <f t="shared" si="373"/>
        <v>1.7139114179999999</v>
      </c>
      <c r="R360" s="320">
        <f t="shared" si="373"/>
        <v>2.3398830899999998</v>
      </c>
      <c r="S360" s="320">
        <f t="shared" si="373"/>
        <v>6.2452104479999999</v>
      </c>
      <c r="T360" s="320">
        <f t="shared" si="373"/>
        <v>1.96324005</v>
      </c>
      <c r="U360" s="320">
        <f t="shared" si="373"/>
        <v>2.0949114179999997</v>
      </c>
      <c r="V360" s="320">
        <f t="shared" si="373"/>
        <v>2.0949114179999997</v>
      </c>
      <c r="W360" s="320">
        <f t="shared" ref="W360" si="374">W255+W265+W275+W285</f>
        <v>6.1530628859999998</v>
      </c>
      <c r="X360" s="320">
        <f t="shared" si="373"/>
        <v>2.0949114179999997</v>
      </c>
      <c r="Y360" s="320">
        <f t="shared" si="373"/>
        <v>2.0949114179999997</v>
      </c>
      <c r="Z360" s="320">
        <f t="shared" si="373"/>
        <v>2.0949114179999997</v>
      </c>
      <c r="AA360" s="320">
        <f t="shared" si="373"/>
        <v>6.284734254</v>
      </c>
      <c r="AB360" s="320">
        <f t="shared" si="373"/>
        <v>25.742317608</v>
      </c>
    </row>
    <row r="361" spans="1:28" x14ac:dyDescent="0.25">
      <c r="B361" s="325">
        <v>8</v>
      </c>
      <c r="C361" s="326" t="s">
        <v>126</v>
      </c>
      <c r="D361" s="156"/>
      <c r="E361" s="320">
        <f t="shared" ref="E361:AB361" si="375">E256+E266+E276+E286</f>
        <v>1.2554826700000001</v>
      </c>
      <c r="F361" s="320">
        <f t="shared" si="375"/>
        <v>3.2802123699999992</v>
      </c>
      <c r="G361" s="320">
        <f t="shared" si="375"/>
        <v>1.30948267</v>
      </c>
      <c r="H361" s="320">
        <f t="shared" si="375"/>
        <v>1.0158975100000001</v>
      </c>
      <c r="I361" s="320">
        <f t="shared" si="375"/>
        <v>0.90857017000000007</v>
      </c>
      <c r="J361" s="320">
        <f t="shared" si="375"/>
        <v>3.2339503499999998</v>
      </c>
      <c r="K361" s="320">
        <f t="shared" si="375"/>
        <v>15.482442159999998</v>
      </c>
      <c r="L361" s="320">
        <f t="shared" si="375"/>
        <v>0.97056491999999994</v>
      </c>
      <c r="M361" s="320">
        <f t="shared" si="375"/>
        <v>0.93755039000000007</v>
      </c>
      <c r="N361" s="320">
        <f t="shared" si="375"/>
        <v>0.90801335000000005</v>
      </c>
      <c r="O361" s="320">
        <f t="shared" si="375"/>
        <v>2.81612866</v>
      </c>
      <c r="P361" s="320">
        <f t="shared" si="375"/>
        <v>0.86638842000000005</v>
      </c>
      <c r="Q361" s="320">
        <f t="shared" si="375"/>
        <v>0.69560723400000002</v>
      </c>
      <c r="R361" s="320">
        <f t="shared" si="375"/>
        <v>1.0085930700000001</v>
      </c>
      <c r="S361" s="320">
        <f t="shared" si="375"/>
        <v>2.5705887240000003</v>
      </c>
      <c r="T361" s="320">
        <f t="shared" si="375"/>
        <v>0.82027154999999996</v>
      </c>
      <c r="U361" s="320">
        <f t="shared" si="375"/>
        <v>0.85860723399999994</v>
      </c>
      <c r="V361" s="320">
        <f t="shared" si="375"/>
        <v>0.85860723399999994</v>
      </c>
      <c r="W361" s="320">
        <f t="shared" ref="W361" si="376">W256+W266+W276+W286</f>
        <v>2.5374860180000001</v>
      </c>
      <c r="X361" s="320">
        <f t="shared" si="375"/>
        <v>0.85860723399999994</v>
      </c>
      <c r="Y361" s="320">
        <f t="shared" si="375"/>
        <v>0.85860723399999994</v>
      </c>
      <c r="Z361" s="320">
        <f t="shared" si="375"/>
        <v>0.85860723399999994</v>
      </c>
      <c r="AA361" s="320">
        <f t="shared" si="375"/>
        <v>2.5758217019999998</v>
      </c>
      <c r="AB361" s="320">
        <f t="shared" si="375"/>
        <v>10.500025104000001</v>
      </c>
    </row>
    <row r="362" spans="1:28" x14ac:dyDescent="0.25">
      <c r="B362" s="325">
        <v>9</v>
      </c>
      <c r="C362" s="326" t="s">
        <v>127</v>
      </c>
      <c r="D362" s="156"/>
      <c r="E362" s="320">
        <f t="shared" ref="E362:AB362" si="377">E257+E267+E277+E287</f>
        <v>0.58268288000000001</v>
      </c>
      <c r="F362" s="320">
        <f t="shared" si="377"/>
        <v>1.5786032799999998</v>
      </c>
      <c r="G362" s="320">
        <f t="shared" si="377"/>
        <v>0.61868287999999994</v>
      </c>
      <c r="H362" s="320">
        <f t="shared" si="377"/>
        <v>0.42295944000000002</v>
      </c>
      <c r="I362" s="320">
        <f t="shared" si="377"/>
        <v>0.35140788000000001</v>
      </c>
      <c r="J362" s="320">
        <f t="shared" si="377"/>
        <v>1.3930502</v>
      </c>
      <c r="K362" s="320">
        <f t="shared" si="377"/>
        <v>7.8444338399999998</v>
      </c>
      <c r="L362" s="320">
        <f t="shared" si="377"/>
        <v>0.30719328000000001</v>
      </c>
      <c r="M362" s="320">
        <f t="shared" si="377"/>
        <v>0.31927435999999998</v>
      </c>
      <c r="N362" s="320">
        <f t="shared" si="377"/>
        <v>0.29958300000000004</v>
      </c>
      <c r="O362" s="320">
        <f t="shared" si="377"/>
        <v>0.92605064000000004</v>
      </c>
      <c r="P362" s="320">
        <f t="shared" si="377"/>
        <v>0.27183288000000005</v>
      </c>
      <c r="Q362" s="320">
        <f t="shared" si="377"/>
        <v>0.24860685600000001</v>
      </c>
      <c r="R362" s="320">
        <f t="shared" si="377"/>
        <v>0.45726407999999996</v>
      </c>
      <c r="S362" s="320">
        <f t="shared" si="377"/>
        <v>0.977703816</v>
      </c>
      <c r="T362" s="320">
        <f t="shared" si="377"/>
        <v>0.33171640000000002</v>
      </c>
      <c r="U362" s="320">
        <f t="shared" si="377"/>
        <v>0.32060685600000005</v>
      </c>
      <c r="V362" s="320">
        <f t="shared" si="377"/>
        <v>0.32060685600000005</v>
      </c>
      <c r="W362" s="320">
        <f t="shared" ref="W362" si="378">W257+W267+W277+W287</f>
        <v>0.97293011200000001</v>
      </c>
      <c r="X362" s="320">
        <f t="shared" si="377"/>
        <v>0.32060685600000005</v>
      </c>
      <c r="Y362" s="320">
        <f t="shared" si="377"/>
        <v>0.32060685600000005</v>
      </c>
      <c r="Z362" s="320">
        <f t="shared" si="377"/>
        <v>0.32060685600000005</v>
      </c>
      <c r="AA362" s="320">
        <f t="shared" si="377"/>
        <v>0.96182056800000004</v>
      </c>
      <c r="AB362" s="320">
        <f t="shared" si="377"/>
        <v>3.8385051359999998</v>
      </c>
    </row>
    <row r="363" spans="1:28" s="110" customFormat="1" x14ac:dyDescent="0.25">
      <c r="A363" s="101"/>
      <c r="B363" s="321" t="s">
        <v>95</v>
      </c>
      <c r="C363" s="322" t="s">
        <v>251</v>
      </c>
      <c r="D363" s="323"/>
      <c r="E363" s="324">
        <f>SUM(E364:E372)</f>
        <v>2.4707999999999997</v>
      </c>
      <c r="F363" s="324">
        <f t="shared" ref="F363:AB363" si="379">SUM(F364:F372)</f>
        <v>7.4123999999999999</v>
      </c>
      <c r="G363" s="324">
        <f t="shared" si="379"/>
        <v>2.4359999999999995</v>
      </c>
      <c r="H363" s="324">
        <f t="shared" si="379"/>
        <v>2.6159999999999997</v>
      </c>
      <c r="I363" s="324">
        <f t="shared" si="379"/>
        <v>2.4880000000000004</v>
      </c>
      <c r="J363" s="324">
        <f t="shared" si="379"/>
        <v>7.5399999999999974</v>
      </c>
      <c r="K363" s="324">
        <f t="shared" si="379"/>
        <v>27.470366666666667</v>
      </c>
      <c r="L363" s="324">
        <f t="shared" si="379"/>
        <v>2.4939999999999998</v>
      </c>
      <c r="M363" s="324">
        <f t="shared" si="379"/>
        <v>2.4939999999999998</v>
      </c>
      <c r="N363" s="324">
        <f t="shared" si="379"/>
        <v>2.4460000000000006</v>
      </c>
      <c r="O363" s="324">
        <f t="shared" si="379"/>
        <v>7.4340000000000002</v>
      </c>
      <c r="P363" s="324">
        <f t="shared" si="379"/>
        <v>2.6710000000000003</v>
      </c>
      <c r="Q363" s="324">
        <f t="shared" si="379"/>
        <v>2.698</v>
      </c>
      <c r="R363" s="324">
        <f t="shared" si="379"/>
        <v>2.8350000000000004</v>
      </c>
      <c r="S363" s="324">
        <f t="shared" si="379"/>
        <v>8.2040000000000006</v>
      </c>
      <c r="T363" s="324">
        <f t="shared" si="379"/>
        <v>2.8880000000000003</v>
      </c>
      <c r="U363" s="324">
        <f t="shared" si="379"/>
        <v>2.4939999999999998</v>
      </c>
      <c r="V363" s="324">
        <f t="shared" si="379"/>
        <v>2.4939999999999998</v>
      </c>
      <c r="W363" s="324">
        <f t="shared" ref="W363" si="380">SUM(W364:W372)</f>
        <v>7.8759999999999994</v>
      </c>
      <c r="X363" s="324">
        <f t="shared" si="379"/>
        <v>2.4939999999999998</v>
      </c>
      <c r="Y363" s="324">
        <f t="shared" si="379"/>
        <v>2.4939999999999998</v>
      </c>
      <c r="Z363" s="324">
        <f t="shared" si="379"/>
        <v>2.4939999999999998</v>
      </c>
      <c r="AA363" s="324">
        <f t="shared" si="379"/>
        <v>7.4820000000000011</v>
      </c>
      <c r="AB363" s="324">
        <f t="shared" si="379"/>
        <v>30.996000000000009</v>
      </c>
    </row>
    <row r="364" spans="1:28" x14ac:dyDescent="0.25">
      <c r="B364" s="325">
        <v>1</v>
      </c>
      <c r="C364" s="326" t="s">
        <v>113</v>
      </c>
      <c r="D364" s="156"/>
      <c r="E364" s="320">
        <f>E290+E300</f>
        <v>0.61769999999999992</v>
      </c>
      <c r="F364" s="320">
        <f t="shared" ref="F364:AB372" si="381">F290+F300</f>
        <v>1.8531</v>
      </c>
      <c r="G364" s="320">
        <f t="shared" si="381"/>
        <v>0.60899999999999999</v>
      </c>
      <c r="H364" s="320">
        <f t="shared" si="381"/>
        <v>0.65400000000000003</v>
      </c>
      <c r="I364" s="320">
        <f t="shared" si="381"/>
        <v>0.622</v>
      </c>
      <c r="J364" s="320">
        <f t="shared" si="381"/>
        <v>1.8849999999999998</v>
      </c>
      <c r="K364" s="320">
        <f t="shared" si="381"/>
        <v>6.8675916666666676</v>
      </c>
      <c r="L364" s="320">
        <f t="shared" si="381"/>
        <v>0.62350000000000005</v>
      </c>
      <c r="M364" s="320">
        <f t="shared" si="381"/>
        <v>0.62350000000000005</v>
      </c>
      <c r="N364" s="320">
        <f t="shared" si="381"/>
        <v>0.61150000000000004</v>
      </c>
      <c r="O364" s="320">
        <f t="shared" si="381"/>
        <v>1.8585000000000003</v>
      </c>
      <c r="P364" s="320">
        <f t="shared" si="381"/>
        <v>0.66774999999999995</v>
      </c>
      <c r="Q364" s="320">
        <f t="shared" si="381"/>
        <v>0.67449999999999999</v>
      </c>
      <c r="R364" s="320">
        <f t="shared" si="381"/>
        <v>0.70874999999999999</v>
      </c>
      <c r="S364" s="320">
        <f t="shared" si="381"/>
        <v>2.0510000000000002</v>
      </c>
      <c r="T364" s="320">
        <f t="shared" si="381"/>
        <v>0.72199999999999998</v>
      </c>
      <c r="U364" s="320">
        <f t="shared" si="381"/>
        <v>0.62350000000000005</v>
      </c>
      <c r="V364" s="320">
        <f t="shared" si="381"/>
        <v>0.62350000000000005</v>
      </c>
      <c r="W364" s="320">
        <f t="shared" ref="W364" si="382">W290+W300</f>
        <v>1.9689999999999999</v>
      </c>
      <c r="X364" s="320">
        <f t="shared" si="381"/>
        <v>0.62350000000000005</v>
      </c>
      <c r="Y364" s="320">
        <f t="shared" si="381"/>
        <v>0.62350000000000005</v>
      </c>
      <c r="Z364" s="320">
        <f t="shared" si="381"/>
        <v>0.62350000000000005</v>
      </c>
      <c r="AA364" s="320">
        <f t="shared" si="381"/>
        <v>1.8705000000000003</v>
      </c>
      <c r="AB364" s="320">
        <f t="shared" si="381"/>
        <v>7.7490000000000006</v>
      </c>
    </row>
    <row r="365" spans="1:28" x14ac:dyDescent="0.25">
      <c r="B365" s="325">
        <v>2</v>
      </c>
      <c r="C365" s="326" t="s">
        <v>114</v>
      </c>
      <c r="D365" s="156"/>
      <c r="E365" s="320">
        <f t="shared" ref="E365:T372" si="383">E291+E301</f>
        <v>0.61769999999999992</v>
      </c>
      <c r="F365" s="320">
        <f t="shared" si="383"/>
        <v>1.8531</v>
      </c>
      <c r="G365" s="320">
        <f t="shared" si="383"/>
        <v>0.60899999999999999</v>
      </c>
      <c r="H365" s="320">
        <f t="shared" si="383"/>
        <v>0.65400000000000003</v>
      </c>
      <c r="I365" s="320">
        <f t="shared" si="383"/>
        <v>0.622</v>
      </c>
      <c r="J365" s="320">
        <f t="shared" si="383"/>
        <v>1.8849999999999998</v>
      </c>
      <c r="K365" s="320">
        <f t="shared" si="383"/>
        <v>6.8675916666666676</v>
      </c>
      <c r="L365" s="320">
        <f t="shared" si="383"/>
        <v>0.62350000000000005</v>
      </c>
      <c r="M365" s="320">
        <f t="shared" si="383"/>
        <v>0.62350000000000005</v>
      </c>
      <c r="N365" s="320">
        <f t="shared" si="383"/>
        <v>0.61150000000000004</v>
      </c>
      <c r="O365" s="320">
        <f t="shared" si="383"/>
        <v>1.8585000000000003</v>
      </c>
      <c r="P365" s="320">
        <f t="shared" si="383"/>
        <v>0.66774999999999995</v>
      </c>
      <c r="Q365" s="320">
        <f t="shared" si="383"/>
        <v>0.67449999999999999</v>
      </c>
      <c r="R365" s="320">
        <f t="shared" si="383"/>
        <v>0.70874999999999999</v>
      </c>
      <c r="S365" s="320">
        <f t="shared" si="383"/>
        <v>2.0510000000000002</v>
      </c>
      <c r="T365" s="320">
        <f t="shared" si="383"/>
        <v>0.72199999999999998</v>
      </c>
      <c r="U365" s="320">
        <f t="shared" si="381"/>
        <v>0.62350000000000005</v>
      </c>
      <c r="V365" s="320">
        <f t="shared" si="381"/>
        <v>0.62350000000000005</v>
      </c>
      <c r="W365" s="320">
        <f t="shared" si="381"/>
        <v>1.9689999999999999</v>
      </c>
      <c r="X365" s="320">
        <f t="shared" si="381"/>
        <v>0.62350000000000005</v>
      </c>
      <c r="Y365" s="320">
        <f t="shared" si="381"/>
        <v>0.62350000000000005</v>
      </c>
      <c r="Z365" s="320">
        <f t="shared" si="381"/>
        <v>0.62350000000000005</v>
      </c>
      <c r="AA365" s="320">
        <f t="shared" si="381"/>
        <v>1.8705000000000003</v>
      </c>
      <c r="AB365" s="320">
        <f t="shared" si="381"/>
        <v>7.7490000000000006</v>
      </c>
    </row>
    <row r="366" spans="1:28" x14ac:dyDescent="0.25">
      <c r="B366" s="325">
        <v>3</v>
      </c>
      <c r="C366" s="326" t="s">
        <v>117</v>
      </c>
      <c r="D366" s="156"/>
      <c r="E366" s="320">
        <f t="shared" si="383"/>
        <v>0.24707999999999997</v>
      </c>
      <c r="F366" s="320">
        <f t="shared" si="381"/>
        <v>0.74124000000000001</v>
      </c>
      <c r="G366" s="320">
        <f t="shared" si="381"/>
        <v>0.24360000000000001</v>
      </c>
      <c r="H366" s="320">
        <f t="shared" si="381"/>
        <v>0.2616</v>
      </c>
      <c r="I366" s="320">
        <f t="shared" si="381"/>
        <v>0.24880000000000002</v>
      </c>
      <c r="J366" s="320">
        <f t="shared" si="381"/>
        <v>0.754</v>
      </c>
      <c r="K366" s="320">
        <f t="shared" si="381"/>
        <v>2.7470366666666672</v>
      </c>
      <c r="L366" s="320">
        <f t="shared" si="381"/>
        <v>0.24940000000000004</v>
      </c>
      <c r="M366" s="320">
        <f t="shared" si="381"/>
        <v>0.24940000000000004</v>
      </c>
      <c r="N366" s="320">
        <f t="shared" si="381"/>
        <v>0.24460000000000004</v>
      </c>
      <c r="O366" s="320">
        <f t="shared" si="381"/>
        <v>0.74340000000000006</v>
      </c>
      <c r="P366" s="320">
        <f t="shared" si="381"/>
        <v>0.2671</v>
      </c>
      <c r="Q366" s="320">
        <f t="shared" si="381"/>
        <v>0.26979999999999998</v>
      </c>
      <c r="R366" s="320">
        <f t="shared" si="381"/>
        <v>0.28350000000000003</v>
      </c>
      <c r="S366" s="320">
        <f t="shared" si="381"/>
        <v>0.82040000000000002</v>
      </c>
      <c r="T366" s="320">
        <f t="shared" si="381"/>
        <v>0.2888</v>
      </c>
      <c r="U366" s="320">
        <f t="shared" si="381"/>
        <v>0.24940000000000004</v>
      </c>
      <c r="V366" s="320">
        <f t="shared" si="381"/>
        <v>0.24940000000000004</v>
      </c>
      <c r="W366" s="320">
        <f t="shared" ref="W366" si="384">W292+W302</f>
        <v>0.78760000000000008</v>
      </c>
      <c r="X366" s="320">
        <f t="shared" si="381"/>
        <v>0.24940000000000004</v>
      </c>
      <c r="Y366" s="320">
        <f t="shared" si="381"/>
        <v>0.24940000000000004</v>
      </c>
      <c r="Z366" s="320">
        <f t="shared" si="381"/>
        <v>0.24940000000000004</v>
      </c>
      <c r="AA366" s="320">
        <f t="shared" si="381"/>
        <v>0.74820000000000009</v>
      </c>
      <c r="AB366" s="320">
        <f t="shared" si="381"/>
        <v>3.0996000000000006</v>
      </c>
    </row>
    <row r="367" spans="1:28" x14ac:dyDescent="0.25">
      <c r="B367" s="325">
        <v>4</v>
      </c>
      <c r="C367" s="326" t="s">
        <v>118</v>
      </c>
      <c r="D367" s="156"/>
      <c r="E367" s="320">
        <f t="shared" si="383"/>
        <v>0.24707999999999997</v>
      </c>
      <c r="F367" s="320">
        <f t="shared" si="381"/>
        <v>0.74124000000000001</v>
      </c>
      <c r="G367" s="320">
        <f t="shared" si="381"/>
        <v>0.24360000000000001</v>
      </c>
      <c r="H367" s="320">
        <f t="shared" si="381"/>
        <v>0.2616</v>
      </c>
      <c r="I367" s="320">
        <f t="shared" si="381"/>
        <v>0.24880000000000002</v>
      </c>
      <c r="J367" s="320">
        <f t="shared" si="381"/>
        <v>0.754</v>
      </c>
      <c r="K367" s="320">
        <f t="shared" si="381"/>
        <v>2.7470366666666672</v>
      </c>
      <c r="L367" s="320">
        <f t="shared" si="381"/>
        <v>0.24940000000000004</v>
      </c>
      <c r="M367" s="320">
        <f t="shared" si="381"/>
        <v>0.24940000000000004</v>
      </c>
      <c r="N367" s="320">
        <f t="shared" si="381"/>
        <v>0.24460000000000004</v>
      </c>
      <c r="O367" s="320">
        <f t="shared" si="381"/>
        <v>0.74340000000000006</v>
      </c>
      <c r="P367" s="320">
        <f t="shared" si="381"/>
        <v>0.2671</v>
      </c>
      <c r="Q367" s="320">
        <f t="shared" si="381"/>
        <v>0.26979999999999998</v>
      </c>
      <c r="R367" s="320">
        <f t="shared" si="381"/>
        <v>0.28350000000000003</v>
      </c>
      <c r="S367" s="320">
        <f t="shared" si="381"/>
        <v>0.82040000000000002</v>
      </c>
      <c r="T367" s="320">
        <f t="shared" si="381"/>
        <v>0.2888</v>
      </c>
      <c r="U367" s="320">
        <f t="shared" si="381"/>
        <v>0.24940000000000004</v>
      </c>
      <c r="V367" s="320">
        <f t="shared" si="381"/>
        <v>0.24940000000000004</v>
      </c>
      <c r="W367" s="320">
        <f t="shared" ref="W367" si="385">W293+W303</f>
        <v>0.78760000000000008</v>
      </c>
      <c r="X367" s="320">
        <f t="shared" si="381"/>
        <v>0.24940000000000004</v>
      </c>
      <c r="Y367" s="320">
        <f t="shared" si="381"/>
        <v>0.24940000000000004</v>
      </c>
      <c r="Z367" s="320">
        <f t="shared" si="381"/>
        <v>0.24940000000000004</v>
      </c>
      <c r="AA367" s="320">
        <f t="shared" si="381"/>
        <v>0.74820000000000009</v>
      </c>
      <c r="AB367" s="320">
        <f t="shared" si="381"/>
        <v>3.0996000000000006</v>
      </c>
    </row>
    <row r="368" spans="1:28" x14ac:dyDescent="0.25">
      <c r="B368" s="325">
        <v>5</v>
      </c>
      <c r="C368" s="326" t="s">
        <v>121</v>
      </c>
      <c r="D368" s="156"/>
      <c r="E368" s="320">
        <f t="shared" si="383"/>
        <v>0.12353999999999998</v>
      </c>
      <c r="F368" s="320">
        <f t="shared" si="381"/>
        <v>0.37062</v>
      </c>
      <c r="G368" s="320">
        <f t="shared" si="381"/>
        <v>0.12180000000000001</v>
      </c>
      <c r="H368" s="320">
        <f t="shared" si="381"/>
        <v>0.1308</v>
      </c>
      <c r="I368" s="320">
        <f t="shared" si="381"/>
        <v>0.12440000000000001</v>
      </c>
      <c r="J368" s="320">
        <f t="shared" si="381"/>
        <v>0.377</v>
      </c>
      <c r="K368" s="320">
        <f t="shared" si="381"/>
        <v>1.3735183333333336</v>
      </c>
      <c r="L368" s="320">
        <f t="shared" si="381"/>
        <v>0.12470000000000002</v>
      </c>
      <c r="M368" s="320">
        <f t="shared" si="381"/>
        <v>0.12470000000000002</v>
      </c>
      <c r="N368" s="320">
        <f t="shared" si="381"/>
        <v>0.12230000000000002</v>
      </c>
      <c r="O368" s="320">
        <f t="shared" si="381"/>
        <v>0.37170000000000003</v>
      </c>
      <c r="P368" s="320">
        <f t="shared" si="381"/>
        <v>0.13355</v>
      </c>
      <c r="Q368" s="320">
        <f t="shared" si="381"/>
        <v>0.13489999999999999</v>
      </c>
      <c r="R368" s="320">
        <f t="shared" si="381"/>
        <v>0.14175000000000001</v>
      </c>
      <c r="S368" s="320">
        <f t="shared" si="381"/>
        <v>0.41020000000000001</v>
      </c>
      <c r="T368" s="320">
        <f t="shared" si="381"/>
        <v>0.1444</v>
      </c>
      <c r="U368" s="320">
        <f t="shared" si="381"/>
        <v>0.12470000000000002</v>
      </c>
      <c r="V368" s="320">
        <f t="shared" si="381"/>
        <v>0.12470000000000002</v>
      </c>
      <c r="W368" s="320">
        <f t="shared" ref="W368" si="386">W294+W304</f>
        <v>0.39380000000000004</v>
      </c>
      <c r="X368" s="320">
        <f t="shared" si="381"/>
        <v>0.12470000000000002</v>
      </c>
      <c r="Y368" s="320">
        <f t="shared" si="381"/>
        <v>0.12470000000000002</v>
      </c>
      <c r="Z368" s="320">
        <f t="shared" si="381"/>
        <v>0.12470000000000002</v>
      </c>
      <c r="AA368" s="320">
        <f t="shared" si="381"/>
        <v>0.37410000000000004</v>
      </c>
      <c r="AB368" s="320">
        <f t="shared" si="381"/>
        <v>1.5498000000000003</v>
      </c>
    </row>
    <row r="369" spans="2:28" x14ac:dyDescent="0.25">
      <c r="B369" s="325">
        <v>6</v>
      </c>
      <c r="C369" s="326" t="s">
        <v>122</v>
      </c>
      <c r="D369" s="156"/>
      <c r="E369" s="320">
        <f t="shared" si="383"/>
        <v>0.12353999999999998</v>
      </c>
      <c r="F369" s="320">
        <f t="shared" si="381"/>
        <v>0.37062</v>
      </c>
      <c r="G369" s="320">
        <f t="shared" si="381"/>
        <v>0.12180000000000001</v>
      </c>
      <c r="H369" s="320">
        <f t="shared" si="381"/>
        <v>0.1308</v>
      </c>
      <c r="I369" s="320">
        <f t="shared" si="381"/>
        <v>0.12440000000000001</v>
      </c>
      <c r="J369" s="320">
        <f t="shared" si="381"/>
        <v>0.377</v>
      </c>
      <c r="K369" s="320">
        <f t="shared" si="381"/>
        <v>1.3735183333333336</v>
      </c>
      <c r="L369" s="320">
        <f t="shared" si="381"/>
        <v>0.12470000000000002</v>
      </c>
      <c r="M369" s="320">
        <f t="shared" si="381"/>
        <v>0.12470000000000002</v>
      </c>
      <c r="N369" s="320">
        <f t="shared" si="381"/>
        <v>0.12230000000000002</v>
      </c>
      <c r="O369" s="320">
        <f t="shared" si="381"/>
        <v>0.37170000000000003</v>
      </c>
      <c r="P369" s="320">
        <f t="shared" si="381"/>
        <v>0.13355</v>
      </c>
      <c r="Q369" s="320">
        <f t="shared" si="381"/>
        <v>0.13489999999999999</v>
      </c>
      <c r="R369" s="320">
        <f t="shared" si="381"/>
        <v>0.14175000000000001</v>
      </c>
      <c r="S369" s="320">
        <f t="shared" si="381"/>
        <v>0.41020000000000001</v>
      </c>
      <c r="T369" s="320">
        <f t="shared" si="381"/>
        <v>0.1444</v>
      </c>
      <c r="U369" s="320">
        <f t="shared" si="381"/>
        <v>0.12470000000000002</v>
      </c>
      <c r="V369" s="320">
        <f t="shared" si="381"/>
        <v>0.12470000000000002</v>
      </c>
      <c r="W369" s="320">
        <f t="shared" ref="W369" si="387">W295+W305</f>
        <v>0.39380000000000004</v>
      </c>
      <c r="X369" s="320">
        <f t="shared" si="381"/>
        <v>0.12470000000000002</v>
      </c>
      <c r="Y369" s="320">
        <f t="shared" si="381"/>
        <v>0.12470000000000002</v>
      </c>
      <c r="Z369" s="320">
        <f t="shared" si="381"/>
        <v>0.12470000000000002</v>
      </c>
      <c r="AA369" s="320">
        <f t="shared" si="381"/>
        <v>0.37410000000000004</v>
      </c>
      <c r="AB369" s="320">
        <f t="shared" si="381"/>
        <v>1.5498000000000003</v>
      </c>
    </row>
    <row r="370" spans="2:28" x14ac:dyDescent="0.25">
      <c r="B370" s="325">
        <v>7</v>
      </c>
      <c r="C370" s="326" t="s">
        <v>125</v>
      </c>
      <c r="D370" s="156"/>
      <c r="E370" s="320">
        <f t="shared" si="383"/>
        <v>0.24707999999999997</v>
      </c>
      <c r="F370" s="320">
        <f t="shared" si="381"/>
        <v>0.74124000000000001</v>
      </c>
      <c r="G370" s="320">
        <f t="shared" si="381"/>
        <v>0.24360000000000001</v>
      </c>
      <c r="H370" s="320">
        <f t="shared" si="381"/>
        <v>0.2616</v>
      </c>
      <c r="I370" s="320">
        <f t="shared" si="381"/>
        <v>0.24880000000000002</v>
      </c>
      <c r="J370" s="320">
        <f t="shared" si="381"/>
        <v>0.754</v>
      </c>
      <c r="K370" s="320">
        <f t="shared" si="381"/>
        <v>2.7470366666666672</v>
      </c>
      <c r="L370" s="320">
        <f t="shared" si="381"/>
        <v>0.24940000000000004</v>
      </c>
      <c r="M370" s="320">
        <f t="shared" si="381"/>
        <v>0.24940000000000004</v>
      </c>
      <c r="N370" s="320">
        <f t="shared" si="381"/>
        <v>0.24460000000000004</v>
      </c>
      <c r="O370" s="320">
        <f t="shared" si="381"/>
        <v>0.74340000000000006</v>
      </c>
      <c r="P370" s="320">
        <f t="shared" si="381"/>
        <v>0.2671</v>
      </c>
      <c r="Q370" s="320">
        <f t="shared" si="381"/>
        <v>0.26979999999999998</v>
      </c>
      <c r="R370" s="320">
        <f t="shared" si="381"/>
        <v>0.28350000000000003</v>
      </c>
      <c r="S370" s="320">
        <f t="shared" si="381"/>
        <v>0.82040000000000002</v>
      </c>
      <c r="T370" s="320">
        <f t="shared" si="381"/>
        <v>0.2888</v>
      </c>
      <c r="U370" s="320">
        <f t="shared" si="381"/>
        <v>0.24940000000000004</v>
      </c>
      <c r="V370" s="320">
        <f t="shared" si="381"/>
        <v>0.24940000000000004</v>
      </c>
      <c r="W370" s="320">
        <f t="shared" ref="W370" si="388">W296+W306</f>
        <v>0.78760000000000008</v>
      </c>
      <c r="X370" s="320">
        <f t="shared" si="381"/>
        <v>0.24940000000000004</v>
      </c>
      <c r="Y370" s="320">
        <f t="shared" si="381"/>
        <v>0.24940000000000004</v>
      </c>
      <c r="Z370" s="320">
        <f t="shared" si="381"/>
        <v>0.24940000000000004</v>
      </c>
      <c r="AA370" s="320">
        <f t="shared" si="381"/>
        <v>0.74820000000000009</v>
      </c>
      <c r="AB370" s="320">
        <f t="shared" si="381"/>
        <v>3.0996000000000006</v>
      </c>
    </row>
    <row r="371" spans="2:28" x14ac:dyDescent="0.25">
      <c r="B371" s="325">
        <v>8</v>
      </c>
      <c r="C371" s="326" t="s">
        <v>126</v>
      </c>
      <c r="D371" s="156"/>
      <c r="E371" s="320">
        <f t="shared" si="383"/>
        <v>0.12353999999999998</v>
      </c>
      <c r="F371" s="320">
        <f t="shared" si="381"/>
        <v>0.37062</v>
      </c>
      <c r="G371" s="320">
        <f t="shared" si="381"/>
        <v>0.12180000000000001</v>
      </c>
      <c r="H371" s="320">
        <f t="shared" si="381"/>
        <v>0.1308</v>
      </c>
      <c r="I371" s="320">
        <f t="shared" si="381"/>
        <v>0.12440000000000001</v>
      </c>
      <c r="J371" s="320">
        <f t="shared" si="381"/>
        <v>0.377</v>
      </c>
      <c r="K371" s="320">
        <f t="shared" si="381"/>
        <v>1.3735183333333336</v>
      </c>
      <c r="L371" s="320">
        <f t="shared" si="381"/>
        <v>0.12470000000000002</v>
      </c>
      <c r="M371" s="320">
        <f t="shared" si="381"/>
        <v>0.12470000000000002</v>
      </c>
      <c r="N371" s="320">
        <f t="shared" si="381"/>
        <v>0.12230000000000002</v>
      </c>
      <c r="O371" s="320">
        <f t="shared" si="381"/>
        <v>0.37170000000000003</v>
      </c>
      <c r="P371" s="320">
        <f t="shared" si="381"/>
        <v>0.13355</v>
      </c>
      <c r="Q371" s="320">
        <f t="shared" si="381"/>
        <v>0.13489999999999999</v>
      </c>
      <c r="R371" s="320">
        <f t="shared" si="381"/>
        <v>0.14175000000000001</v>
      </c>
      <c r="S371" s="320">
        <f t="shared" si="381"/>
        <v>0.41020000000000001</v>
      </c>
      <c r="T371" s="320">
        <f t="shared" si="381"/>
        <v>0.1444</v>
      </c>
      <c r="U371" s="320">
        <f t="shared" si="381"/>
        <v>0.12470000000000002</v>
      </c>
      <c r="V371" s="320">
        <f t="shared" si="381"/>
        <v>0.12470000000000002</v>
      </c>
      <c r="W371" s="320">
        <f t="shared" ref="W371" si="389">W297+W307</f>
        <v>0.39380000000000004</v>
      </c>
      <c r="X371" s="320">
        <f t="shared" si="381"/>
        <v>0.12470000000000002</v>
      </c>
      <c r="Y371" s="320">
        <f t="shared" si="381"/>
        <v>0.12470000000000002</v>
      </c>
      <c r="Z371" s="320">
        <f t="shared" si="381"/>
        <v>0.12470000000000002</v>
      </c>
      <c r="AA371" s="320">
        <f t="shared" si="381"/>
        <v>0.37410000000000004</v>
      </c>
      <c r="AB371" s="320">
        <f t="shared" si="381"/>
        <v>1.5498000000000003</v>
      </c>
    </row>
    <row r="372" spans="2:28" x14ac:dyDescent="0.25">
      <c r="B372" s="325">
        <v>9</v>
      </c>
      <c r="C372" s="326" t="s">
        <v>127</v>
      </c>
      <c r="D372" s="156"/>
      <c r="E372" s="320">
        <f t="shared" si="383"/>
        <v>0.12353999999999998</v>
      </c>
      <c r="F372" s="320">
        <f t="shared" si="381"/>
        <v>0.37062</v>
      </c>
      <c r="G372" s="320">
        <f t="shared" si="381"/>
        <v>0.12180000000000001</v>
      </c>
      <c r="H372" s="320">
        <f t="shared" si="381"/>
        <v>0.1308</v>
      </c>
      <c r="I372" s="320">
        <f t="shared" si="381"/>
        <v>0.12440000000000001</v>
      </c>
      <c r="J372" s="320">
        <f t="shared" si="381"/>
        <v>0.377</v>
      </c>
      <c r="K372" s="320">
        <f t="shared" si="381"/>
        <v>1.3735183333333336</v>
      </c>
      <c r="L372" s="320">
        <f t="shared" si="381"/>
        <v>0.12470000000000002</v>
      </c>
      <c r="M372" s="320">
        <f t="shared" si="381"/>
        <v>0.12470000000000002</v>
      </c>
      <c r="N372" s="320">
        <f t="shared" si="381"/>
        <v>0.12230000000000002</v>
      </c>
      <c r="O372" s="320">
        <f t="shared" si="381"/>
        <v>0.37170000000000003</v>
      </c>
      <c r="P372" s="320">
        <f t="shared" si="381"/>
        <v>0.13355</v>
      </c>
      <c r="Q372" s="320">
        <f t="shared" si="381"/>
        <v>0.13489999999999999</v>
      </c>
      <c r="R372" s="320">
        <f t="shared" si="381"/>
        <v>0.14175000000000001</v>
      </c>
      <c r="S372" s="320">
        <f t="shared" si="381"/>
        <v>0.41020000000000001</v>
      </c>
      <c r="T372" s="320">
        <f t="shared" si="381"/>
        <v>0.1444</v>
      </c>
      <c r="U372" s="320">
        <f t="shared" si="381"/>
        <v>0.12470000000000002</v>
      </c>
      <c r="V372" s="320">
        <f t="shared" si="381"/>
        <v>0.12470000000000002</v>
      </c>
      <c r="W372" s="320">
        <f t="shared" ref="W372" si="390">W298+W308</f>
        <v>0.39380000000000004</v>
      </c>
      <c r="X372" s="320">
        <f t="shared" si="381"/>
        <v>0.12470000000000002</v>
      </c>
      <c r="Y372" s="320">
        <f t="shared" si="381"/>
        <v>0.12470000000000002</v>
      </c>
      <c r="Z372" s="320">
        <f t="shared" si="381"/>
        <v>0.12470000000000002</v>
      </c>
      <c r="AA372" s="320">
        <f t="shared" si="381"/>
        <v>0.37410000000000004</v>
      </c>
      <c r="AB372" s="320">
        <f t="shared" si="381"/>
        <v>1.5498000000000003</v>
      </c>
    </row>
  </sheetData>
  <autoFilter ref="A2:AD309" xr:uid="{AD76B78D-A2C6-4FD8-91CA-5C8FCE5477B3}">
    <filterColumn colId="2">
      <colorFilter dxfId="6"/>
    </filterColumn>
  </autoFilter>
  <mergeCells count="1">
    <mergeCell ref="B312:C312"/>
  </mergeCells>
  <phoneticPr fontId="2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0848-1C9D-40B2-92FD-AA5D30D941E3}">
  <dimension ref="A3:I19"/>
  <sheetViews>
    <sheetView workbookViewId="0">
      <selection activeCell="H14" sqref="H14:H19"/>
    </sheetView>
  </sheetViews>
  <sheetFormatPr defaultColWidth="9.140625" defaultRowHeight="12.75" x14ac:dyDescent="0.2"/>
  <cols>
    <col min="1" max="1" width="21.28515625" customWidth="1"/>
    <col min="2" max="2" width="14.85546875" style="364" customWidth="1"/>
    <col min="3" max="3" width="12.5703125" style="364" customWidth="1"/>
    <col min="4" max="4" width="17" customWidth="1"/>
    <col min="5" max="5" width="22.42578125" customWidth="1"/>
    <col min="6" max="6" width="15.140625" customWidth="1"/>
    <col min="7" max="7" width="25.7109375" customWidth="1"/>
    <col min="8" max="8" width="13.5703125" customWidth="1"/>
    <col min="9" max="19" width="21.42578125" customWidth="1"/>
  </cols>
  <sheetData>
    <row r="3" spans="1:9" x14ac:dyDescent="0.2">
      <c r="B3" s="390">
        <v>1000000</v>
      </c>
      <c r="D3" s="389" t="s">
        <v>269</v>
      </c>
    </row>
    <row r="4" spans="1:9" s="365" customFormat="1" x14ac:dyDescent="0.2">
      <c r="A4" s="366" t="s">
        <v>262</v>
      </c>
      <c r="B4" s="506" t="s">
        <v>267</v>
      </c>
      <c r="C4" s="506"/>
      <c r="D4" s="366" t="s">
        <v>263</v>
      </c>
      <c r="E4" s="366" t="s">
        <v>264</v>
      </c>
      <c r="F4" s="366" t="s">
        <v>265</v>
      </c>
      <c r="G4" s="366" t="s">
        <v>266</v>
      </c>
    </row>
    <row r="5" spans="1:9" ht="15.75" x14ac:dyDescent="0.2">
      <c r="A5" s="362" t="s">
        <v>257</v>
      </c>
      <c r="B5" s="363">
        <v>6451477</v>
      </c>
      <c r="C5" s="367">
        <f>B5/$B$3</f>
        <v>6.4514769999999997</v>
      </c>
      <c r="D5" s="362" t="s">
        <v>270</v>
      </c>
      <c r="E5" s="362" t="s">
        <v>271</v>
      </c>
      <c r="F5" s="362"/>
      <c r="G5" s="362"/>
    </row>
    <row r="6" spans="1:9" ht="15.75" x14ac:dyDescent="0.2">
      <c r="A6" s="362" t="s">
        <v>257</v>
      </c>
      <c r="B6" s="363">
        <v>5569729</v>
      </c>
      <c r="C6" s="367">
        <f>B6/$B$3</f>
        <v>5.5697289999999997</v>
      </c>
      <c r="D6" s="362" t="s">
        <v>275</v>
      </c>
      <c r="E6" s="362" t="s">
        <v>273</v>
      </c>
      <c r="F6" s="362"/>
      <c r="G6" s="362"/>
    </row>
    <row r="7" spans="1:9" ht="15.75" x14ac:dyDescent="0.2">
      <c r="A7" s="362" t="s">
        <v>258</v>
      </c>
      <c r="B7" s="363">
        <v>8979939</v>
      </c>
      <c r="C7" s="367">
        <f>B7/$B$3</f>
        <v>8.9799389999999999</v>
      </c>
      <c r="D7" s="362" t="s">
        <v>256</v>
      </c>
      <c r="E7" s="362" t="s">
        <v>261</v>
      </c>
      <c r="F7" s="362"/>
      <c r="G7" s="362"/>
    </row>
    <row r="8" spans="1:9" ht="15.75" x14ac:dyDescent="0.2">
      <c r="A8" s="362" t="s">
        <v>259</v>
      </c>
      <c r="B8" s="363">
        <v>6453939</v>
      </c>
      <c r="C8" s="367">
        <f>B8/$B$3</f>
        <v>6.4539390000000001</v>
      </c>
      <c r="D8" s="362" t="s">
        <v>276</v>
      </c>
      <c r="E8" s="362" t="s">
        <v>272</v>
      </c>
      <c r="F8" s="362"/>
      <c r="G8" s="362"/>
    </row>
    <row r="9" spans="1:9" ht="15.75" x14ac:dyDescent="0.2">
      <c r="A9" s="362" t="s">
        <v>260</v>
      </c>
      <c r="B9" s="363">
        <v>5582500</v>
      </c>
      <c r="C9" s="367">
        <f>B9/$B$3</f>
        <v>5.5824999999999996</v>
      </c>
      <c r="D9" s="362" t="s">
        <v>277</v>
      </c>
      <c r="E9" s="362" t="s">
        <v>274</v>
      </c>
      <c r="F9" s="362"/>
      <c r="G9" s="362"/>
    </row>
    <row r="11" spans="1:9" ht="15.75" x14ac:dyDescent="0.2">
      <c r="A11" s="401" t="s">
        <v>304</v>
      </c>
    </row>
    <row r="12" spans="1:9" ht="12.75" customHeight="1" x14ac:dyDescent="0.2">
      <c r="A12" s="505" t="s">
        <v>7</v>
      </c>
      <c r="B12" s="505" t="s">
        <v>278</v>
      </c>
      <c r="C12" s="507" t="s">
        <v>279</v>
      </c>
      <c r="D12" s="505" t="s">
        <v>280</v>
      </c>
      <c r="E12" s="505"/>
      <c r="F12" s="505"/>
      <c r="G12" s="505" t="s">
        <v>281</v>
      </c>
      <c r="H12" s="505" t="s">
        <v>282</v>
      </c>
      <c r="I12" s="505" t="s">
        <v>262</v>
      </c>
    </row>
    <row r="13" spans="1:9" x14ac:dyDescent="0.2">
      <c r="A13" s="505"/>
      <c r="B13" s="505"/>
      <c r="C13" s="508"/>
      <c r="D13" s="395" t="s">
        <v>283</v>
      </c>
      <c r="E13" s="395" t="s">
        <v>284</v>
      </c>
      <c r="F13" s="395" t="s">
        <v>285</v>
      </c>
      <c r="G13" s="505"/>
      <c r="H13" s="505"/>
      <c r="I13" s="505"/>
    </row>
    <row r="14" spans="1:9" ht="15.75" x14ac:dyDescent="0.2">
      <c r="A14" s="396">
        <v>1</v>
      </c>
      <c r="B14" s="397" t="s">
        <v>286</v>
      </c>
      <c r="C14" s="398">
        <v>5582500</v>
      </c>
      <c r="D14" s="399">
        <v>669900000</v>
      </c>
      <c r="E14" s="399">
        <v>206527799</v>
      </c>
      <c r="F14" s="399">
        <v>463372201</v>
      </c>
      <c r="G14" s="399" t="s">
        <v>288</v>
      </c>
      <c r="H14" s="399" t="s">
        <v>289</v>
      </c>
      <c r="I14" s="400" t="s">
        <v>202</v>
      </c>
    </row>
    <row r="15" spans="1:9" ht="15.75" x14ac:dyDescent="0.2">
      <c r="A15" s="396">
        <v>2</v>
      </c>
      <c r="B15" s="397" t="s">
        <v>287</v>
      </c>
      <c r="C15" s="398">
        <v>6445606</v>
      </c>
      <c r="D15" s="399">
        <v>773472727</v>
      </c>
      <c r="E15" s="399">
        <v>181724505</v>
      </c>
      <c r="F15" s="399">
        <v>591748222</v>
      </c>
      <c r="G15" s="399" t="s">
        <v>290</v>
      </c>
      <c r="H15" s="399" t="s">
        <v>291</v>
      </c>
      <c r="I15" s="400" t="s">
        <v>200</v>
      </c>
    </row>
    <row r="16" spans="1:9" ht="15.75" x14ac:dyDescent="0.2">
      <c r="A16" s="79">
        <v>3</v>
      </c>
      <c r="B16" s="509" t="s">
        <v>292</v>
      </c>
      <c r="C16" s="402">
        <v>6270431</v>
      </c>
      <c r="D16" s="510">
        <v>779813636</v>
      </c>
      <c r="E16" s="510">
        <v>296990417</v>
      </c>
      <c r="F16" s="510">
        <v>482823219</v>
      </c>
      <c r="G16" s="510" t="s">
        <v>295</v>
      </c>
      <c r="H16" s="402" t="s">
        <v>296</v>
      </c>
      <c r="I16" s="511" t="s">
        <v>201</v>
      </c>
    </row>
    <row r="17" spans="1:9" ht="15.75" x14ac:dyDescent="0.2">
      <c r="A17" s="79">
        <v>4</v>
      </c>
      <c r="B17" s="509" t="s">
        <v>293</v>
      </c>
      <c r="C17" s="402">
        <v>8966338</v>
      </c>
      <c r="D17" s="510">
        <v>1115086364</v>
      </c>
      <c r="E17" s="510">
        <v>424678372</v>
      </c>
      <c r="F17" s="510">
        <v>690407992</v>
      </c>
      <c r="G17" s="510" t="s">
        <v>297</v>
      </c>
      <c r="H17" s="510" t="s">
        <v>298</v>
      </c>
      <c r="I17" s="511" t="s">
        <v>200</v>
      </c>
    </row>
    <row r="18" spans="1:9" ht="15.75" x14ac:dyDescent="0.2">
      <c r="A18" s="396">
        <v>5</v>
      </c>
      <c r="B18" s="397" t="s">
        <v>294</v>
      </c>
      <c r="C18" s="398">
        <v>5569729</v>
      </c>
      <c r="D18" s="399">
        <v>676005909</v>
      </c>
      <c r="E18" s="399">
        <v>135742245</v>
      </c>
      <c r="F18" s="399">
        <v>540263664</v>
      </c>
      <c r="G18" s="399" t="s">
        <v>299</v>
      </c>
      <c r="H18" s="399" t="s">
        <v>300</v>
      </c>
      <c r="I18" s="400" t="s">
        <v>200</v>
      </c>
    </row>
    <row r="19" spans="1:9" ht="15.75" x14ac:dyDescent="0.2">
      <c r="A19" s="396">
        <v>6</v>
      </c>
      <c r="B19" s="397" t="s">
        <v>301</v>
      </c>
      <c r="C19" s="398">
        <v>6453939</v>
      </c>
      <c r="D19" s="399">
        <v>774472727</v>
      </c>
      <c r="E19" s="399">
        <v>157809218</v>
      </c>
      <c r="F19" s="399">
        <v>616663509</v>
      </c>
      <c r="G19" s="399" t="s">
        <v>302</v>
      </c>
      <c r="H19" s="399" t="s">
        <v>303</v>
      </c>
      <c r="I19" s="400" t="s">
        <v>203</v>
      </c>
    </row>
  </sheetData>
  <mergeCells count="8">
    <mergeCell ref="G12:G13"/>
    <mergeCell ref="H12:H13"/>
    <mergeCell ref="I12:I13"/>
    <mergeCell ref="B4:C4"/>
    <mergeCell ref="A12:A13"/>
    <mergeCell ref="B12:B13"/>
    <mergeCell ref="C12:C13"/>
    <mergeCell ref="D12:F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xác định KMP</vt:lpstr>
      <vt:lpstr>KMP</vt:lpstr>
      <vt:lpstr>KH CPHC 2026</vt:lpstr>
      <vt:lpstr>1.Danh muc CPHC</vt:lpstr>
      <vt:lpstr>Tong 2026</vt:lpstr>
      <vt:lpstr>Tong 2026 KMP</vt:lpstr>
      <vt:lpstr>QTCP Mỹ Tho</vt:lpstr>
      <vt:lpstr>QTCP Cao Lãnh</vt:lpstr>
      <vt:lpstr>QTCP Bến Tre</vt:lpstr>
      <vt:lpstr>QTCP Trà Vinh</vt:lpstr>
      <vt:lpstr>Khấu hao xe công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Băng - HC Tiền Giang</dc:creator>
  <cp:lastModifiedBy>Nguyễn Lương Minh Thiện</cp:lastModifiedBy>
  <dcterms:created xsi:type="dcterms:W3CDTF">2025-10-13T13:01:46Z</dcterms:created>
  <dcterms:modified xsi:type="dcterms:W3CDTF">2026-09-15T17:40:54Z</dcterms:modified>
</cp:coreProperties>
</file>