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 Nguyen\Desktop\"/>
    </mc:Choice>
  </mc:AlternateContent>
  <xr:revisionPtr revIDLastSave="0" documentId="8_{B6915166-638C-4F16-AA58-1DD850C185F6}" xr6:coauthVersionLast="33" xr6:coauthVersionMax="33" xr10:uidLastSave="{00000000-0000-0000-0000-000000000000}"/>
  <bookViews>
    <workbookView xWindow="0" yWindow="0" windowWidth="23040" windowHeight="8160" activeTab="2" xr2:uid="{FF943FB1-FC62-4381-9837-3FE6FD1C47E9}"/>
  </bookViews>
  <sheets>
    <sheet name="Sheet1" sheetId="1" r:id="rId1"/>
    <sheet name="Sheet3" sheetId="3" r:id="rId2"/>
    <sheet name="Sheet4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4" l="1"/>
  <c r="L3" i="4"/>
  <c r="L7" i="4" s="1"/>
  <c r="L4" i="4"/>
  <c r="L5" i="4"/>
  <c r="L6" i="4"/>
  <c r="L2" i="4"/>
  <c r="K7" i="4"/>
  <c r="I7" i="4"/>
  <c r="J3" i="4"/>
  <c r="J4" i="4"/>
  <c r="J5" i="4"/>
  <c r="J6" i="4"/>
  <c r="J2" i="4"/>
  <c r="L27" i="4"/>
  <c r="K27" i="4"/>
  <c r="J27" i="4"/>
  <c r="I27" i="4"/>
  <c r="C22" i="4"/>
  <c r="D22" i="4"/>
  <c r="E22" i="4"/>
  <c r="B22" i="4"/>
  <c r="B17" i="4"/>
  <c r="B7" i="4"/>
  <c r="C7" i="4"/>
  <c r="D7" i="4"/>
  <c r="E7" i="4"/>
  <c r="F7" i="4"/>
  <c r="G7" i="4"/>
  <c r="H7" i="4"/>
  <c r="A7" i="4"/>
  <c r="H2" i="4"/>
  <c r="H3" i="4"/>
  <c r="H4" i="4"/>
  <c r="H5" i="4"/>
  <c r="H6" i="4"/>
  <c r="B16" i="4"/>
  <c r="C20" i="4" s="1"/>
  <c r="F6" i="4"/>
  <c r="D6" i="4"/>
  <c r="B6" i="4"/>
  <c r="F5" i="4"/>
  <c r="D5" i="4"/>
  <c r="B5" i="4"/>
  <c r="F4" i="4"/>
  <c r="D4" i="4"/>
  <c r="B4" i="4"/>
  <c r="F3" i="4"/>
  <c r="D3" i="4"/>
  <c r="B3" i="4"/>
  <c r="F2" i="4"/>
  <c r="D2" i="4"/>
  <c r="B2" i="4"/>
  <c r="L27" i="3"/>
  <c r="K27" i="3"/>
  <c r="J27" i="3"/>
  <c r="I27" i="3"/>
  <c r="B26" i="3"/>
  <c r="E18" i="3"/>
  <c r="E19" i="3"/>
  <c r="E20" i="3"/>
  <c r="E21" i="3"/>
  <c r="E22" i="3"/>
  <c r="E23" i="3"/>
  <c r="E24" i="3"/>
  <c r="E25" i="3"/>
  <c r="E17" i="3"/>
  <c r="H3" i="3"/>
  <c r="H4" i="3"/>
  <c r="H5" i="3"/>
  <c r="H6" i="3"/>
  <c r="H7" i="3"/>
  <c r="H8" i="3"/>
  <c r="H9" i="3"/>
  <c r="H10" i="3"/>
  <c r="H2" i="3"/>
  <c r="D18" i="3"/>
  <c r="D19" i="3"/>
  <c r="D20" i="3"/>
  <c r="D21" i="3"/>
  <c r="D22" i="3"/>
  <c r="D23" i="3"/>
  <c r="D24" i="3"/>
  <c r="D25" i="3"/>
  <c r="D17" i="3"/>
  <c r="C18" i="3"/>
  <c r="C19" i="3"/>
  <c r="C20" i="3"/>
  <c r="C21" i="3"/>
  <c r="C22" i="3"/>
  <c r="C23" i="3"/>
  <c r="C24" i="3"/>
  <c r="C25" i="3"/>
  <c r="C17" i="3"/>
  <c r="B18" i="3"/>
  <c r="B19" i="3"/>
  <c r="B20" i="3"/>
  <c r="B21" i="3"/>
  <c r="B22" i="3"/>
  <c r="B23" i="3"/>
  <c r="B24" i="3"/>
  <c r="B25" i="3"/>
  <c r="B17" i="3"/>
  <c r="B16" i="3"/>
  <c r="F3" i="3"/>
  <c r="F4" i="3"/>
  <c r="F5" i="3"/>
  <c r="F6" i="3"/>
  <c r="F7" i="3"/>
  <c r="F8" i="3"/>
  <c r="F9" i="3"/>
  <c r="F10" i="3"/>
  <c r="F2" i="3"/>
  <c r="D3" i="3"/>
  <c r="D4" i="3"/>
  <c r="D5" i="3"/>
  <c r="D6" i="3"/>
  <c r="D7" i="3"/>
  <c r="D8" i="3"/>
  <c r="D9" i="3"/>
  <c r="D10" i="3"/>
  <c r="D2" i="3"/>
  <c r="B3" i="3"/>
  <c r="B4" i="3"/>
  <c r="B5" i="3"/>
  <c r="B6" i="3"/>
  <c r="B7" i="3"/>
  <c r="B8" i="3"/>
  <c r="B9" i="3"/>
  <c r="B10" i="3"/>
  <c r="B2" i="3"/>
  <c r="S2" i="1"/>
  <c r="N14" i="1"/>
  <c r="N3" i="1"/>
  <c r="N4" i="1"/>
  <c r="N5" i="1"/>
  <c r="N6" i="1"/>
  <c r="N7" i="1"/>
  <c r="N8" i="1"/>
  <c r="N9" i="1"/>
  <c r="N10" i="1"/>
  <c r="N11" i="1"/>
  <c r="N12" i="1"/>
  <c r="N13" i="1"/>
  <c r="N2" i="1"/>
  <c r="P5" i="1"/>
  <c r="P4" i="1"/>
  <c r="M3" i="1"/>
  <c r="M4" i="1"/>
  <c r="M5" i="1"/>
  <c r="M6" i="1"/>
  <c r="M7" i="1"/>
  <c r="M8" i="1"/>
  <c r="M9" i="1"/>
  <c r="M10" i="1"/>
  <c r="M11" i="1"/>
  <c r="M12" i="1"/>
  <c r="M13" i="1"/>
  <c r="M2" i="1"/>
  <c r="J1" i="1"/>
  <c r="P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G42" i="1"/>
  <c r="G32" i="1"/>
  <c r="G33" i="1"/>
  <c r="G34" i="1"/>
  <c r="G35" i="1"/>
  <c r="G36" i="1"/>
  <c r="G37" i="1"/>
  <c r="G38" i="1"/>
  <c r="G39" i="1"/>
  <c r="G40" i="1"/>
  <c r="G41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G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J7" i="4" l="1"/>
  <c r="M27" i="4" s="1"/>
  <c r="C21" i="4"/>
  <c r="D17" i="4"/>
  <c r="B18" i="4"/>
  <c r="C18" i="4"/>
  <c r="C17" i="4"/>
  <c r="C19" i="4"/>
  <c r="D21" i="4"/>
  <c r="E21" i="4"/>
  <c r="E17" i="4"/>
  <c r="D19" i="4"/>
  <c r="E19" i="4"/>
  <c r="B20" i="4"/>
  <c r="D18" i="4"/>
  <c r="D20" i="4"/>
  <c r="E18" i="4"/>
  <c r="E20" i="4"/>
  <c r="B19" i="4"/>
  <c r="B21" i="4"/>
  <c r="B26" i="4" l="1"/>
</calcChain>
</file>

<file path=xl/sharedStrings.xml><?xml version="1.0" encoding="utf-8"?>
<sst xmlns="http://schemas.openxmlformats.org/spreadsheetml/2006/main" count="17" uniqueCount="9">
  <si>
    <t>RNG_CALIB_1600</t>
  </si>
  <si>
    <t>DLSB</t>
  </si>
  <si>
    <t>15m</t>
  </si>
  <si>
    <t>28m</t>
  </si>
  <si>
    <t>23m</t>
  </si>
  <si>
    <t>30m</t>
  </si>
  <si>
    <t>22,5m</t>
  </si>
  <si>
    <t>7.5m</t>
  </si>
  <si>
    <t>33m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</si>
</sst>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D824-5F41-47FA-B580-78AD215DD68D}">
  <dimension ref="A1:S42"/>
  <sheetViews>
    <sheetView workbookViewId="0">
      <selection activeCell="P3" sqref="P3"/>
    </sheetView>
  </sheetViews>
  <sheetFormatPr defaultRowHeight="14.4" x14ac:dyDescent="0.3"/>
  <cols>
    <col min="1" max="1" width="8.88671875" style="2"/>
    <col min="2" max="2" width="20.88671875" style="2" customWidth="1"/>
    <col min="3" max="16384" width="8.88671875" style="1"/>
  </cols>
  <sheetData>
    <row r="1" spans="1:19" s="4" customFormat="1" x14ac:dyDescent="0.3">
      <c r="A1" s="3">
        <v>0</v>
      </c>
      <c r="B1" s="3" t="s">
        <v>0</v>
      </c>
      <c r="C1" s="4" t="s">
        <v>3</v>
      </c>
      <c r="D1" s="4" t="s">
        <v>3</v>
      </c>
      <c r="F1" s="4" t="s">
        <v>1</v>
      </c>
      <c r="G1" s="4">
        <f>300000000/(2^12 * 1600000)</f>
        <v>4.57763671875E-2</v>
      </c>
      <c r="J1" s="4">
        <f>G42</f>
        <v>6462.5840833333368</v>
      </c>
      <c r="L1" s="4">
        <v>0</v>
      </c>
      <c r="M1" s="4" t="s">
        <v>2</v>
      </c>
      <c r="R1" s="4">
        <v>0</v>
      </c>
      <c r="S1" s="4" t="s">
        <v>4</v>
      </c>
    </row>
    <row r="2" spans="1:19" x14ac:dyDescent="0.3">
      <c r="A2" s="2">
        <v>27055</v>
      </c>
      <c r="B2" s="2">
        <v>56446</v>
      </c>
      <c r="C2" s="1">
        <f>A2*150/(2^12*1.6)</f>
        <v>619.23980712890625</v>
      </c>
      <c r="D2" s="1">
        <f>B2*150/(2^12*1.6)</f>
        <v>1291.9464111328125</v>
      </c>
      <c r="G2" s="1">
        <f>((A2*$G$1)/2 - 28)/(2*$G$1)</f>
        <v>6457.9153333333334</v>
      </c>
      <c r="J2" s="1">
        <v>23374</v>
      </c>
      <c r="K2" s="1">
        <f>J2*150/(2^12*1.6)</f>
        <v>534.9884033203125</v>
      </c>
      <c r="L2" s="1">
        <v>26762</v>
      </c>
      <c r="M2" s="1">
        <f>L2*150/(2^12*1.6)</f>
        <v>612.5335693359375</v>
      </c>
      <c r="N2" s="1">
        <f>((L2*$G$1)/2 - 15)/(2*$G$1)</f>
        <v>6526.66</v>
      </c>
      <c r="R2" s="1">
        <v>27364</v>
      </c>
      <c r="S2" s="1">
        <f>((L2*$G$1)/2 - 15)/(2*$G$1)</f>
        <v>6526.66</v>
      </c>
    </row>
    <row r="3" spans="1:19" x14ac:dyDescent="0.3">
      <c r="A3" s="2">
        <v>26990</v>
      </c>
      <c r="B3" s="2">
        <v>56383</v>
      </c>
      <c r="C3" s="1">
        <f t="shared" ref="C3:C41" si="0">A3*150/(2^12*1.6)</f>
        <v>617.7520751953125</v>
      </c>
      <c r="D3" s="1">
        <f t="shared" ref="D3:D41" si="1">B3*150/(2^12*1.6)</f>
        <v>1290.5044555664063</v>
      </c>
      <c r="G3" s="1">
        <f t="shared" ref="G3:G41" si="2">((A3*$G$1)/2 - 28)/(2*$G$1)</f>
        <v>6441.6653333333334</v>
      </c>
      <c r="J3" s="1">
        <v>23517</v>
      </c>
      <c r="K3" s="1">
        <f t="shared" ref="K3:K21" si="3">J3*150/(2^12*1.6)</f>
        <v>538.26141357421875</v>
      </c>
      <c r="L3" s="1">
        <v>26650</v>
      </c>
      <c r="M3" s="1">
        <f t="shared" ref="M3:M13" si="4">L3*150/(2^12*1.6)</f>
        <v>609.9700927734375</v>
      </c>
      <c r="N3" s="1">
        <f t="shared" ref="N3:N13" si="5">((L3*$G$1)/2 - 15)/(2*$G$1)</f>
        <v>6498.66</v>
      </c>
      <c r="P3" s="1">
        <f>C2-(2*G1* 6462.584)</f>
        <v>27.57257080078125</v>
      </c>
      <c r="R3" s="1">
        <v>27320</v>
      </c>
    </row>
    <row r="4" spans="1:19" x14ac:dyDescent="0.3">
      <c r="A4" s="2">
        <v>27097</v>
      </c>
      <c r="B4" s="2">
        <v>56442</v>
      </c>
      <c r="C4" s="1">
        <f t="shared" si="0"/>
        <v>620.20111083984375</v>
      </c>
      <c r="D4" s="1">
        <f t="shared" si="1"/>
        <v>1291.8548583984375</v>
      </c>
      <c r="G4" s="1">
        <f t="shared" si="2"/>
        <v>6468.4153333333334</v>
      </c>
      <c r="J4" s="1">
        <v>23429</v>
      </c>
      <c r="K4" s="1">
        <f t="shared" si="3"/>
        <v>536.24725341796875</v>
      </c>
      <c r="L4" s="1">
        <v>26525</v>
      </c>
      <c r="M4" s="1">
        <f t="shared" si="4"/>
        <v>607.10906982421875</v>
      </c>
      <c r="N4" s="1">
        <f t="shared" si="5"/>
        <v>6467.41</v>
      </c>
      <c r="P4" s="1">
        <f>K2-(2*G1* 6462.584)</f>
        <v>-56.6788330078125</v>
      </c>
      <c r="R4" s="1">
        <v>27365</v>
      </c>
    </row>
    <row r="5" spans="1:19" x14ac:dyDescent="0.3">
      <c r="A5" s="2">
        <v>26960</v>
      </c>
      <c r="B5" s="2">
        <v>56470</v>
      </c>
      <c r="C5" s="1">
        <f t="shared" si="0"/>
        <v>617.0654296875</v>
      </c>
      <c r="D5" s="1">
        <f t="shared" si="1"/>
        <v>1292.4957275390625</v>
      </c>
      <c r="G5" s="1">
        <f t="shared" si="2"/>
        <v>6434.1653333333334</v>
      </c>
      <c r="J5" s="1">
        <v>23444</v>
      </c>
      <c r="K5" s="1">
        <f t="shared" si="3"/>
        <v>536.590576171875</v>
      </c>
      <c r="L5" s="1">
        <v>26627</v>
      </c>
      <c r="M5" s="1">
        <f t="shared" si="4"/>
        <v>609.44366455078125</v>
      </c>
      <c r="N5" s="1">
        <f t="shared" si="5"/>
        <v>6492.91</v>
      </c>
      <c r="P5" s="1">
        <f>M2-(2*G1* 6462.584)</f>
        <v>20.8663330078125</v>
      </c>
      <c r="R5" s="1">
        <v>27412</v>
      </c>
    </row>
    <row r="6" spans="1:19" x14ac:dyDescent="0.3">
      <c r="A6" s="2">
        <v>27034</v>
      </c>
      <c r="B6" s="2">
        <v>56054</v>
      </c>
      <c r="C6" s="1">
        <f t="shared" si="0"/>
        <v>618.7591552734375</v>
      </c>
      <c r="D6" s="1">
        <f t="shared" si="1"/>
        <v>1282.9742431640625</v>
      </c>
      <c r="G6" s="1">
        <f t="shared" si="2"/>
        <v>6452.6653333333334</v>
      </c>
      <c r="J6" s="1">
        <v>23424</v>
      </c>
      <c r="K6" s="1">
        <f t="shared" si="3"/>
        <v>536.1328125</v>
      </c>
      <c r="L6" s="1">
        <v>26427</v>
      </c>
      <c r="M6" s="1">
        <f t="shared" si="4"/>
        <v>604.86602783203125</v>
      </c>
      <c r="N6" s="1">
        <f t="shared" si="5"/>
        <v>6442.91</v>
      </c>
      <c r="R6" s="1">
        <v>27398</v>
      </c>
    </row>
    <row r="7" spans="1:19" x14ac:dyDescent="0.3">
      <c r="A7" s="2">
        <v>27140</v>
      </c>
      <c r="B7" s="2">
        <v>56086</v>
      </c>
      <c r="C7" s="1">
        <f t="shared" si="0"/>
        <v>621.185302734375</v>
      </c>
      <c r="D7" s="1">
        <f t="shared" si="1"/>
        <v>1283.7066650390625</v>
      </c>
      <c r="G7" s="1">
        <f t="shared" si="2"/>
        <v>6479.1653333333334</v>
      </c>
      <c r="J7" s="1">
        <v>23446</v>
      </c>
      <c r="K7" s="1">
        <f t="shared" si="3"/>
        <v>536.6363525390625</v>
      </c>
      <c r="L7" s="1">
        <v>26521</v>
      </c>
      <c r="M7" s="1">
        <f t="shared" si="4"/>
        <v>607.01751708984375</v>
      </c>
      <c r="N7" s="1">
        <f t="shared" si="5"/>
        <v>6466.41</v>
      </c>
      <c r="R7" s="1">
        <v>27227</v>
      </c>
    </row>
    <row r="8" spans="1:19" x14ac:dyDescent="0.3">
      <c r="A8" s="2">
        <v>27188</v>
      </c>
      <c r="B8" s="2">
        <v>56124</v>
      </c>
      <c r="C8" s="1">
        <f t="shared" si="0"/>
        <v>622.283935546875</v>
      </c>
      <c r="D8" s="1">
        <f t="shared" si="1"/>
        <v>1284.576416015625</v>
      </c>
      <c r="G8" s="1">
        <f t="shared" si="2"/>
        <v>6491.1653333333334</v>
      </c>
      <c r="J8" s="1">
        <v>23483</v>
      </c>
      <c r="K8" s="1">
        <f t="shared" si="3"/>
        <v>537.48321533203125</v>
      </c>
      <c r="L8" s="1">
        <v>26624</v>
      </c>
      <c r="M8" s="1">
        <f t="shared" si="4"/>
        <v>609.375</v>
      </c>
      <c r="N8" s="1">
        <f t="shared" si="5"/>
        <v>6492.16</v>
      </c>
      <c r="R8" s="1">
        <v>27275</v>
      </c>
    </row>
    <row r="9" spans="1:19" x14ac:dyDescent="0.3">
      <c r="A9" s="2">
        <v>27177</v>
      </c>
      <c r="B9" s="2">
        <v>56134</v>
      </c>
      <c r="C9" s="1">
        <f t="shared" si="0"/>
        <v>622.03216552734375</v>
      </c>
      <c r="D9" s="1">
        <f t="shared" si="1"/>
        <v>1284.8052978515625</v>
      </c>
      <c r="G9" s="1">
        <f t="shared" si="2"/>
        <v>6488.4153333333334</v>
      </c>
      <c r="J9" s="1">
        <v>23481</v>
      </c>
      <c r="K9" s="1">
        <f t="shared" si="3"/>
        <v>537.43743896484375</v>
      </c>
      <c r="L9" s="1">
        <v>26457</v>
      </c>
      <c r="M9" s="1">
        <f t="shared" si="4"/>
        <v>605.55267333984375</v>
      </c>
      <c r="N9" s="1">
        <f t="shared" si="5"/>
        <v>6450.41</v>
      </c>
      <c r="R9" s="1">
        <v>27333</v>
      </c>
    </row>
    <row r="10" spans="1:19" x14ac:dyDescent="0.3">
      <c r="A10" s="2">
        <v>27192</v>
      </c>
      <c r="B10" s="2">
        <v>56182</v>
      </c>
      <c r="C10" s="1">
        <f t="shared" si="0"/>
        <v>622.37548828125</v>
      </c>
      <c r="D10" s="1">
        <f t="shared" si="1"/>
        <v>1285.9039306640625</v>
      </c>
      <c r="G10" s="1">
        <f t="shared" si="2"/>
        <v>6492.1653333333334</v>
      </c>
      <c r="J10" s="1">
        <v>23498</v>
      </c>
      <c r="K10" s="1">
        <f t="shared" si="3"/>
        <v>537.8265380859375</v>
      </c>
      <c r="L10" s="1">
        <v>26375</v>
      </c>
      <c r="M10" s="1">
        <f t="shared" si="4"/>
        <v>603.67584228515625</v>
      </c>
      <c r="N10" s="1">
        <f t="shared" si="5"/>
        <v>6429.91</v>
      </c>
      <c r="R10" s="1">
        <v>27139</v>
      </c>
    </row>
    <row r="11" spans="1:19" x14ac:dyDescent="0.3">
      <c r="A11" s="2">
        <v>27163</v>
      </c>
      <c r="B11" s="2">
        <v>55881</v>
      </c>
      <c r="C11" s="1">
        <f t="shared" si="0"/>
        <v>621.71173095703125</v>
      </c>
      <c r="D11" s="1">
        <f t="shared" si="1"/>
        <v>1279.0145874023438</v>
      </c>
      <c r="G11" s="1">
        <f t="shared" si="2"/>
        <v>6484.9153333333334</v>
      </c>
      <c r="J11" s="1">
        <v>23863</v>
      </c>
      <c r="K11" s="1">
        <f t="shared" si="3"/>
        <v>546.18072509765625</v>
      </c>
      <c r="L11" s="1">
        <v>26364</v>
      </c>
      <c r="M11" s="1">
        <f t="shared" si="4"/>
        <v>603.424072265625</v>
      </c>
      <c r="N11" s="1">
        <f t="shared" si="5"/>
        <v>6427.16</v>
      </c>
    </row>
    <row r="12" spans="1:19" x14ac:dyDescent="0.3">
      <c r="A12" s="2">
        <v>27165</v>
      </c>
      <c r="B12" s="2">
        <v>55949</v>
      </c>
      <c r="C12" s="1">
        <f t="shared" si="0"/>
        <v>621.75750732421875</v>
      </c>
      <c r="D12" s="1">
        <f t="shared" si="1"/>
        <v>1280.5709838867188</v>
      </c>
      <c r="G12" s="1">
        <f t="shared" si="2"/>
        <v>6485.4153333333334</v>
      </c>
      <c r="J12" s="1">
        <v>22598</v>
      </c>
      <c r="K12" s="1">
        <f t="shared" si="3"/>
        <v>517.2271728515625</v>
      </c>
      <c r="L12" s="1">
        <v>26607</v>
      </c>
      <c r="M12" s="1">
        <f t="shared" si="4"/>
        <v>608.98590087890625</v>
      </c>
      <c r="N12" s="1">
        <f t="shared" si="5"/>
        <v>6487.91</v>
      </c>
    </row>
    <row r="13" spans="1:19" x14ac:dyDescent="0.3">
      <c r="A13" s="2">
        <v>27140</v>
      </c>
      <c r="B13" s="2">
        <v>55797</v>
      </c>
      <c r="C13" s="1">
        <f t="shared" si="0"/>
        <v>621.185302734375</v>
      </c>
      <c r="D13" s="1">
        <f t="shared" si="1"/>
        <v>1277.0919799804688</v>
      </c>
      <c r="G13" s="1">
        <f t="shared" si="2"/>
        <v>6479.1653333333334</v>
      </c>
      <c r="J13" s="1">
        <v>22566</v>
      </c>
      <c r="K13" s="1">
        <f t="shared" si="3"/>
        <v>516.4947509765625</v>
      </c>
      <c r="L13" s="1">
        <v>26482</v>
      </c>
      <c r="M13" s="1">
        <f t="shared" si="4"/>
        <v>606.1248779296875</v>
      </c>
      <c r="N13" s="1">
        <f t="shared" si="5"/>
        <v>6456.66</v>
      </c>
    </row>
    <row r="14" spans="1:19" x14ac:dyDescent="0.3">
      <c r="A14" s="2">
        <v>27080</v>
      </c>
      <c r="B14" s="2">
        <v>55748</v>
      </c>
      <c r="C14" s="1">
        <f t="shared" si="0"/>
        <v>619.81201171875</v>
      </c>
      <c r="D14" s="1">
        <f t="shared" si="1"/>
        <v>1275.970458984375</v>
      </c>
      <c r="G14" s="1">
        <f t="shared" si="2"/>
        <v>6464.1653333333334</v>
      </c>
      <c r="J14" s="1">
        <v>22712</v>
      </c>
      <c r="K14" s="1">
        <f t="shared" si="3"/>
        <v>519.83642578125</v>
      </c>
      <c r="N14" s="5">
        <f>AVERAGE(N2:N13)</f>
        <v>6469.9308333333347</v>
      </c>
    </row>
    <row r="15" spans="1:19" x14ac:dyDescent="0.3">
      <c r="A15" s="2">
        <v>27151</v>
      </c>
      <c r="B15" s="2">
        <v>55782</v>
      </c>
      <c r="C15" s="1">
        <f t="shared" si="0"/>
        <v>621.43707275390625</v>
      </c>
      <c r="D15" s="1">
        <f t="shared" si="1"/>
        <v>1276.7486572265625</v>
      </c>
      <c r="G15" s="1">
        <f t="shared" si="2"/>
        <v>6481.9153333333334</v>
      </c>
      <c r="J15" s="1">
        <v>22535</v>
      </c>
      <c r="K15" s="1">
        <f t="shared" si="3"/>
        <v>515.78521728515625</v>
      </c>
    </row>
    <row r="16" spans="1:19" x14ac:dyDescent="0.3">
      <c r="A16" s="2">
        <v>27105</v>
      </c>
      <c r="B16" s="2">
        <v>55841</v>
      </c>
      <c r="C16" s="1">
        <f t="shared" si="0"/>
        <v>620.38421630859375</v>
      </c>
      <c r="D16" s="1">
        <f t="shared" si="1"/>
        <v>1278.0990600585938</v>
      </c>
      <c r="G16" s="1">
        <f t="shared" si="2"/>
        <v>6470.4153333333334</v>
      </c>
      <c r="J16" s="1">
        <v>23300</v>
      </c>
      <c r="K16" s="1">
        <f t="shared" si="3"/>
        <v>533.294677734375</v>
      </c>
    </row>
    <row r="17" spans="1:11" x14ac:dyDescent="0.3">
      <c r="A17" s="2">
        <v>27097</v>
      </c>
      <c r="B17" s="2">
        <v>55493</v>
      </c>
      <c r="C17" s="1">
        <f t="shared" si="0"/>
        <v>620.20111083984375</v>
      </c>
      <c r="D17" s="1">
        <f t="shared" si="1"/>
        <v>1270.1339721679688</v>
      </c>
      <c r="G17" s="1">
        <f t="shared" si="2"/>
        <v>6468.4153333333334</v>
      </c>
      <c r="J17" s="1">
        <v>23212</v>
      </c>
      <c r="K17" s="1">
        <f t="shared" si="3"/>
        <v>531.280517578125</v>
      </c>
    </row>
    <row r="18" spans="1:11" x14ac:dyDescent="0.3">
      <c r="A18" s="2">
        <v>27085</v>
      </c>
      <c r="B18" s="2">
        <v>55482</v>
      </c>
      <c r="C18" s="1">
        <f t="shared" si="0"/>
        <v>619.92645263671875</v>
      </c>
      <c r="D18" s="1">
        <f t="shared" si="1"/>
        <v>1269.8822021484375</v>
      </c>
      <c r="G18" s="1">
        <f t="shared" si="2"/>
        <v>6465.4153333333334</v>
      </c>
      <c r="J18" s="1">
        <v>22983</v>
      </c>
      <c r="K18" s="1">
        <f t="shared" si="3"/>
        <v>526.03912353515625</v>
      </c>
    </row>
    <row r="19" spans="1:11" x14ac:dyDescent="0.3">
      <c r="A19" s="2">
        <v>27116</v>
      </c>
      <c r="B19" s="2">
        <v>55773</v>
      </c>
      <c r="C19" s="1">
        <f t="shared" si="0"/>
        <v>620.635986328125</v>
      </c>
      <c r="D19" s="1">
        <f t="shared" si="1"/>
        <v>1276.5426635742188</v>
      </c>
      <c r="G19" s="1">
        <f t="shared" si="2"/>
        <v>6473.1653333333334</v>
      </c>
      <c r="J19" s="1">
        <v>22915</v>
      </c>
      <c r="K19" s="1">
        <f t="shared" si="3"/>
        <v>524.48272705078125</v>
      </c>
    </row>
    <row r="20" spans="1:11" x14ac:dyDescent="0.3">
      <c r="A20" s="2">
        <v>27108</v>
      </c>
      <c r="B20" s="2">
        <v>55763</v>
      </c>
      <c r="C20" s="1">
        <f t="shared" si="0"/>
        <v>620.452880859375</v>
      </c>
      <c r="D20" s="1">
        <f t="shared" si="1"/>
        <v>1276.3137817382813</v>
      </c>
      <c r="G20" s="1">
        <f t="shared" si="2"/>
        <v>6471.1653333333334</v>
      </c>
      <c r="J20" s="1">
        <v>22840</v>
      </c>
      <c r="K20" s="1">
        <f t="shared" si="3"/>
        <v>522.76611328125</v>
      </c>
    </row>
    <row r="21" spans="1:11" x14ac:dyDescent="0.3">
      <c r="A21" s="2">
        <v>27000</v>
      </c>
      <c r="B21" s="2">
        <v>55771</v>
      </c>
      <c r="C21" s="1">
        <f t="shared" si="0"/>
        <v>617.98095703125</v>
      </c>
      <c r="D21" s="1">
        <f t="shared" si="1"/>
        <v>1276.4968872070313</v>
      </c>
      <c r="G21" s="1">
        <f t="shared" si="2"/>
        <v>6444.1653333333334</v>
      </c>
      <c r="J21" s="1">
        <v>23037</v>
      </c>
      <c r="K21" s="1">
        <f t="shared" si="3"/>
        <v>527.27508544921875</v>
      </c>
    </row>
    <row r="22" spans="1:11" x14ac:dyDescent="0.3">
      <c r="A22" s="2">
        <v>27160</v>
      </c>
      <c r="B22" s="2">
        <v>55622</v>
      </c>
      <c r="C22" s="1">
        <f t="shared" si="0"/>
        <v>621.64306640625</v>
      </c>
      <c r="D22" s="1">
        <f t="shared" si="1"/>
        <v>1273.0865478515625</v>
      </c>
      <c r="G22" s="1">
        <f t="shared" si="2"/>
        <v>6484.1653333333334</v>
      </c>
    </row>
    <row r="23" spans="1:11" x14ac:dyDescent="0.3">
      <c r="A23" s="2">
        <v>27201</v>
      </c>
      <c r="B23" s="2">
        <v>56434</v>
      </c>
      <c r="C23" s="1">
        <f t="shared" si="0"/>
        <v>622.58148193359375</v>
      </c>
      <c r="D23" s="1">
        <f t="shared" si="1"/>
        <v>1291.6717529296875</v>
      </c>
      <c r="G23" s="1">
        <f t="shared" si="2"/>
        <v>6494.4153333333334</v>
      </c>
    </row>
    <row r="24" spans="1:11" x14ac:dyDescent="0.3">
      <c r="A24" s="2">
        <v>27148</v>
      </c>
      <c r="B24" s="2">
        <v>55862</v>
      </c>
      <c r="C24" s="1">
        <f t="shared" si="0"/>
        <v>621.368408203125</v>
      </c>
      <c r="D24" s="1">
        <f t="shared" si="1"/>
        <v>1278.5797119140625</v>
      </c>
      <c r="G24" s="1">
        <f t="shared" si="2"/>
        <v>6481.1653333333334</v>
      </c>
    </row>
    <row r="25" spans="1:11" x14ac:dyDescent="0.3">
      <c r="A25" s="2">
        <v>27088</v>
      </c>
      <c r="B25" s="2">
        <v>56621</v>
      </c>
      <c r="C25" s="1">
        <f t="shared" si="0"/>
        <v>619.9951171875</v>
      </c>
      <c r="D25" s="1">
        <f t="shared" si="1"/>
        <v>1295.9518432617188</v>
      </c>
      <c r="G25" s="1">
        <f t="shared" si="2"/>
        <v>6466.1653333333334</v>
      </c>
    </row>
    <row r="26" spans="1:11" x14ac:dyDescent="0.3">
      <c r="A26" s="2">
        <v>27091</v>
      </c>
      <c r="B26" s="2">
        <v>56366</v>
      </c>
      <c r="C26" s="1">
        <f t="shared" si="0"/>
        <v>620.06378173828125</v>
      </c>
      <c r="D26" s="1">
        <f t="shared" si="1"/>
        <v>1290.1153564453125</v>
      </c>
      <c r="G26" s="1">
        <f t="shared" si="2"/>
        <v>6466.9153333333334</v>
      </c>
    </row>
    <row r="27" spans="1:11" x14ac:dyDescent="0.3">
      <c r="A27" s="2">
        <v>27058</v>
      </c>
      <c r="B27" s="2">
        <v>56817</v>
      </c>
      <c r="C27" s="1">
        <f t="shared" si="0"/>
        <v>619.3084716796875</v>
      </c>
      <c r="D27" s="1">
        <f t="shared" si="1"/>
        <v>1300.4379272460938</v>
      </c>
      <c r="G27" s="1">
        <f t="shared" si="2"/>
        <v>6458.6653333333334</v>
      </c>
    </row>
    <row r="28" spans="1:11" x14ac:dyDescent="0.3">
      <c r="A28" s="2">
        <v>27001</v>
      </c>
      <c r="B28" s="2">
        <v>56473</v>
      </c>
      <c r="C28" s="1">
        <f t="shared" si="0"/>
        <v>618.00384521484375</v>
      </c>
      <c r="D28" s="1">
        <f t="shared" si="1"/>
        <v>1292.5643920898438</v>
      </c>
      <c r="G28" s="1">
        <f t="shared" si="2"/>
        <v>6444.4153333333334</v>
      </c>
    </row>
    <row r="29" spans="1:11" x14ac:dyDescent="0.3">
      <c r="A29" s="2">
        <v>27063</v>
      </c>
      <c r="B29" s="2">
        <v>56688</v>
      </c>
      <c r="C29" s="1">
        <f t="shared" si="0"/>
        <v>619.42291259765625</v>
      </c>
      <c r="D29" s="1">
        <f t="shared" si="1"/>
        <v>1297.4853515625</v>
      </c>
      <c r="G29" s="1">
        <f t="shared" si="2"/>
        <v>6459.9153333333334</v>
      </c>
    </row>
    <row r="30" spans="1:11" x14ac:dyDescent="0.3">
      <c r="A30" s="2">
        <v>26989</v>
      </c>
      <c r="B30" s="2">
        <v>56760</v>
      </c>
      <c r="C30" s="1">
        <f t="shared" si="0"/>
        <v>617.72918701171875</v>
      </c>
      <c r="D30" s="1">
        <f t="shared" si="1"/>
        <v>1299.13330078125</v>
      </c>
      <c r="G30" s="1">
        <f t="shared" si="2"/>
        <v>6441.4153333333334</v>
      </c>
    </row>
    <row r="31" spans="1:11" x14ac:dyDescent="0.3">
      <c r="A31" s="2">
        <v>26997</v>
      </c>
      <c r="B31" s="2">
        <v>56785</v>
      </c>
      <c r="C31" s="1">
        <f t="shared" si="0"/>
        <v>617.91229248046875</v>
      </c>
      <c r="D31" s="1">
        <f t="shared" si="1"/>
        <v>1299.7055053710938</v>
      </c>
      <c r="G31" s="1">
        <f t="shared" si="2"/>
        <v>6443.4153333333334</v>
      </c>
    </row>
    <row r="32" spans="1:11" x14ac:dyDescent="0.3">
      <c r="A32" s="2">
        <v>26983</v>
      </c>
      <c r="C32" s="1">
        <f t="shared" si="0"/>
        <v>617.59185791015625</v>
      </c>
      <c r="D32" s="1">
        <f t="shared" si="1"/>
        <v>0</v>
      </c>
      <c r="G32" s="1">
        <f>((A32*$G$1)/2 - 28)/(2*$G$1)</f>
        <v>6439.9153333333334</v>
      </c>
    </row>
    <row r="33" spans="1:7" x14ac:dyDescent="0.3">
      <c r="A33" s="2">
        <v>26877</v>
      </c>
      <c r="C33" s="1">
        <f t="shared" si="0"/>
        <v>615.16571044921875</v>
      </c>
      <c r="D33" s="1">
        <f t="shared" si="1"/>
        <v>0</v>
      </c>
      <c r="G33" s="1">
        <f t="shared" si="2"/>
        <v>6413.4153333333334</v>
      </c>
    </row>
    <row r="34" spans="1:7" x14ac:dyDescent="0.3">
      <c r="A34" s="2">
        <v>26948</v>
      </c>
      <c r="C34" s="1">
        <f t="shared" si="0"/>
        <v>616.790771484375</v>
      </c>
      <c r="D34" s="1">
        <f t="shared" si="1"/>
        <v>0</v>
      </c>
      <c r="G34" s="1">
        <f t="shared" si="2"/>
        <v>6431.1653333333334</v>
      </c>
    </row>
    <row r="35" spans="1:7" x14ac:dyDescent="0.3">
      <c r="A35" s="2">
        <v>26831</v>
      </c>
      <c r="C35" s="1">
        <f t="shared" si="0"/>
        <v>614.11285400390625</v>
      </c>
      <c r="D35" s="1">
        <f t="shared" si="1"/>
        <v>0</v>
      </c>
      <c r="G35" s="1">
        <f t="shared" si="2"/>
        <v>6401.9153333333334</v>
      </c>
    </row>
    <row r="36" spans="1:7" x14ac:dyDescent="0.3">
      <c r="A36" s="2">
        <v>27019</v>
      </c>
      <c r="C36" s="1">
        <f t="shared" si="0"/>
        <v>618.41583251953125</v>
      </c>
      <c r="D36" s="1">
        <f t="shared" si="1"/>
        <v>0</v>
      </c>
      <c r="G36" s="1">
        <f t="shared" si="2"/>
        <v>6448.9153333333334</v>
      </c>
    </row>
    <row r="37" spans="1:7" x14ac:dyDescent="0.3">
      <c r="A37" s="2">
        <v>27208</v>
      </c>
      <c r="C37" s="1">
        <f t="shared" si="0"/>
        <v>622.74169921875</v>
      </c>
      <c r="D37" s="1">
        <f t="shared" si="1"/>
        <v>0</v>
      </c>
      <c r="G37" s="1">
        <f t="shared" si="2"/>
        <v>6496.1653333333334</v>
      </c>
    </row>
    <row r="38" spans="1:7" x14ac:dyDescent="0.3">
      <c r="A38" s="2">
        <v>27144</v>
      </c>
      <c r="C38" s="1">
        <f t="shared" si="0"/>
        <v>621.27685546875</v>
      </c>
      <c r="D38" s="1">
        <f t="shared" si="1"/>
        <v>0</v>
      </c>
      <c r="G38" s="1">
        <f t="shared" si="2"/>
        <v>6480.1653333333334</v>
      </c>
    </row>
    <row r="39" spans="1:7" x14ac:dyDescent="0.3">
      <c r="A39" s="2">
        <v>27308</v>
      </c>
      <c r="C39" s="1">
        <f t="shared" si="0"/>
        <v>625.030517578125</v>
      </c>
      <c r="D39" s="1">
        <f t="shared" si="1"/>
        <v>0</v>
      </c>
      <c r="G39" s="1">
        <f t="shared" si="2"/>
        <v>6521.1653333333334</v>
      </c>
    </row>
    <row r="40" spans="1:7" x14ac:dyDescent="0.3">
      <c r="A40" s="2">
        <v>27276</v>
      </c>
      <c r="C40" s="1">
        <f t="shared" si="0"/>
        <v>624.298095703125</v>
      </c>
      <c r="D40" s="1">
        <f t="shared" si="1"/>
        <v>0</v>
      </c>
      <c r="G40" s="1">
        <f t="shared" si="2"/>
        <v>6513.1653333333334</v>
      </c>
    </row>
    <row r="41" spans="1:7" x14ac:dyDescent="0.3">
      <c r="A41" s="2">
        <v>26514</v>
      </c>
      <c r="C41" s="1">
        <f t="shared" si="0"/>
        <v>606.8572998046875</v>
      </c>
      <c r="D41" s="1">
        <f t="shared" si="1"/>
        <v>0</v>
      </c>
      <c r="G41" s="1">
        <f t="shared" si="2"/>
        <v>6322.6653333333334</v>
      </c>
    </row>
    <row r="42" spans="1:7" x14ac:dyDescent="0.3">
      <c r="G42" s="5">
        <f>AVERAGE(G2:G41)</f>
        <v>6462.5840833333368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2853-9205-40BC-BAC4-4E2FBBFDBAB5}">
  <dimension ref="A1:L27"/>
  <sheetViews>
    <sheetView workbookViewId="0">
      <selection activeCell="P25" sqref="P25"/>
    </sheetView>
  </sheetViews>
  <sheetFormatPr defaultRowHeight="14.4" x14ac:dyDescent="0.3"/>
  <sheetData>
    <row r="1" spans="1:8" x14ac:dyDescent="0.3">
      <c r="A1" s="6" t="s">
        <v>5</v>
      </c>
      <c r="B1" s="6"/>
      <c r="C1" s="6" t="s">
        <v>2</v>
      </c>
      <c r="D1" s="6"/>
      <c r="E1" s="6" t="s">
        <v>6</v>
      </c>
      <c r="F1" s="6"/>
      <c r="G1" s="6" t="s">
        <v>7</v>
      </c>
      <c r="H1" s="6"/>
    </row>
    <row r="2" spans="1:8" x14ac:dyDescent="0.3">
      <c r="A2" s="2">
        <v>27055</v>
      </c>
      <c r="B2">
        <f>A2*150/(2^12*1.6)</f>
        <v>619.23980712890625</v>
      </c>
      <c r="C2" s="1">
        <v>26762</v>
      </c>
      <c r="D2">
        <f>C2*150/(2^12*1.6)</f>
        <v>612.5335693359375</v>
      </c>
      <c r="E2">
        <v>27364</v>
      </c>
      <c r="F2">
        <f>E2*150/(2^12*1.6)</f>
        <v>626.312255859375</v>
      </c>
      <c r="G2">
        <v>26800</v>
      </c>
      <c r="H2">
        <f>G2*150/(2^12*1.6)</f>
        <v>613.4033203125</v>
      </c>
    </row>
    <row r="3" spans="1:8" x14ac:dyDescent="0.3">
      <c r="A3" s="2">
        <v>26990</v>
      </c>
      <c r="B3">
        <f t="shared" ref="B3:B10" si="0">A3*150/(2^12*1.6)</f>
        <v>617.7520751953125</v>
      </c>
      <c r="C3" s="1">
        <v>26650</v>
      </c>
      <c r="D3">
        <f t="shared" ref="D3:D10" si="1">C3*150/(2^12*1.6)</f>
        <v>609.9700927734375</v>
      </c>
      <c r="E3">
        <v>27320</v>
      </c>
      <c r="F3">
        <f t="shared" ref="F3:F10" si="2">E3*150/(2^12*1.6)</f>
        <v>625.30517578125</v>
      </c>
      <c r="G3">
        <v>26745</v>
      </c>
      <c r="H3">
        <f t="shared" ref="H3:H10" si="3">G3*150/(2^12*1.6)</f>
        <v>612.14447021484375</v>
      </c>
    </row>
    <row r="4" spans="1:8" x14ac:dyDescent="0.3">
      <c r="A4" s="2">
        <v>27097</v>
      </c>
      <c r="B4">
        <f t="shared" si="0"/>
        <v>620.20111083984375</v>
      </c>
      <c r="C4" s="1">
        <v>26525</v>
      </c>
      <c r="D4">
        <f t="shared" si="1"/>
        <v>607.10906982421875</v>
      </c>
      <c r="E4">
        <v>27365</v>
      </c>
      <c r="F4">
        <f t="shared" si="2"/>
        <v>626.33514404296875</v>
      </c>
      <c r="G4">
        <v>27037</v>
      </c>
      <c r="H4">
        <f t="shared" si="3"/>
        <v>618.82781982421875</v>
      </c>
    </row>
    <row r="5" spans="1:8" x14ac:dyDescent="0.3">
      <c r="A5" s="2">
        <v>26960</v>
      </c>
      <c r="B5">
        <f t="shared" si="0"/>
        <v>617.0654296875</v>
      </c>
      <c r="C5" s="1">
        <v>26627</v>
      </c>
      <c r="D5">
        <f t="shared" si="1"/>
        <v>609.44366455078125</v>
      </c>
      <c r="E5">
        <v>27412</v>
      </c>
      <c r="F5">
        <f t="shared" si="2"/>
        <v>627.410888671875</v>
      </c>
      <c r="G5">
        <v>27047</v>
      </c>
      <c r="H5">
        <f t="shared" si="3"/>
        <v>619.05670166015625</v>
      </c>
    </row>
    <row r="6" spans="1:8" x14ac:dyDescent="0.3">
      <c r="A6" s="2">
        <v>27034</v>
      </c>
      <c r="B6">
        <f t="shared" si="0"/>
        <v>618.7591552734375</v>
      </c>
      <c r="C6" s="1">
        <v>26427</v>
      </c>
      <c r="D6">
        <f t="shared" si="1"/>
        <v>604.86602783203125</v>
      </c>
      <c r="E6">
        <v>27398</v>
      </c>
      <c r="F6">
        <f t="shared" si="2"/>
        <v>627.0904541015625</v>
      </c>
      <c r="G6">
        <v>27223</v>
      </c>
      <c r="H6">
        <f t="shared" si="3"/>
        <v>623.08502197265625</v>
      </c>
    </row>
    <row r="7" spans="1:8" x14ac:dyDescent="0.3">
      <c r="A7" s="2">
        <v>27140</v>
      </c>
      <c r="B7">
        <f t="shared" si="0"/>
        <v>621.185302734375</v>
      </c>
      <c r="C7" s="1">
        <v>26521</v>
      </c>
      <c r="D7">
        <f t="shared" si="1"/>
        <v>607.01751708984375</v>
      </c>
      <c r="E7">
        <v>27227</v>
      </c>
      <c r="F7">
        <f t="shared" si="2"/>
        <v>623.17657470703125</v>
      </c>
      <c r="G7">
        <v>26635</v>
      </c>
      <c r="H7">
        <f t="shared" si="3"/>
        <v>609.62677001953125</v>
      </c>
    </row>
    <row r="8" spans="1:8" x14ac:dyDescent="0.3">
      <c r="A8" s="2">
        <v>27188</v>
      </c>
      <c r="B8">
        <f t="shared" si="0"/>
        <v>622.283935546875</v>
      </c>
      <c r="C8" s="1">
        <v>26624</v>
      </c>
      <c r="D8">
        <f t="shared" si="1"/>
        <v>609.375</v>
      </c>
      <c r="E8">
        <v>27275</v>
      </c>
      <c r="F8">
        <f t="shared" si="2"/>
        <v>624.27520751953125</v>
      </c>
      <c r="G8">
        <v>26484</v>
      </c>
      <c r="H8">
        <f t="shared" si="3"/>
        <v>606.170654296875</v>
      </c>
    </row>
    <row r="9" spans="1:8" x14ac:dyDescent="0.3">
      <c r="A9" s="2">
        <v>27177</v>
      </c>
      <c r="B9">
        <f t="shared" si="0"/>
        <v>622.03216552734375</v>
      </c>
      <c r="C9" s="1">
        <v>26457</v>
      </c>
      <c r="D9">
        <f t="shared" si="1"/>
        <v>605.55267333984375</v>
      </c>
      <c r="E9">
        <v>27333</v>
      </c>
      <c r="F9">
        <f t="shared" si="2"/>
        <v>625.60272216796875</v>
      </c>
      <c r="G9">
        <v>26478</v>
      </c>
      <c r="H9">
        <f t="shared" si="3"/>
        <v>606.0333251953125</v>
      </c>
    </row>
    <row r="10" spans="1:8" x14ac:dyDescent="0.3">
      <c r="A10" s="2">
        <v>27192</v>
      </c>
      <c r="B10">
        <f t="shared" si="0"/>
        <v>622.37548828125</v>
      </c>
      <c r="C10" s="1">
        <v>26375</v>
      </c>
      <c r="D10">
        <f t="shared" si="1"/>
        <v>603.67584228515625</v>
      </c>
      <c r="E10">
        <v>27139</v>
      </c>
      <c r="F10">
        <f t="shared" si="2"/>
        <v>621.16241455078125</v>
      </c>
      <c r="G10">
        <v>26468</v>
      </c>
      <c r="H10">
        <f t="shared" si="3"/>
        <v>605.804443359375</v>
      </c>
    </row>
    <row r="11" spans="1:8" x14ac:dyDescent="0.3">
      <c r="C11" s="1"/>
    </row>
    <row r="12" spans="1:8" x14ac:dyDescent="0.3">
      <c r="C12" s="1"/>
    </row>
    <row r="13" spans="1:8" x14ac:dyDescent="0.3">
      <c r="C13" s="1"/>
    </row>
    <row r="16" spans="1:8" x14ac:dyDescent="0.3">
      <c r="A16" s="4" t="s">
        <v>1</v>
      </c>
      <c r="B16" s="4">
        <f>300000000/(2^12 * 1600000)</f>
        <v>4.57763671875E-2</v>
      </c>
    </row>
    <row r="17" spans="2:12" x14ac:dyDescent="0.3">
      <c r="B17">
        <f>((A2*$B$16)/2 - 30)/(2*$B$16)</f>
        <v>6436.07</v>
      </c>
      <c r="C17">
        <f>((C2*$B$16)/2 - 15)/(2*$B$16)</f>
        <v>6526.66</v>
      </c>
      <c r="D17">
        <f>((E2*$B$16)/2 - 22.5)/(2*$B$16)</f>
        <v>6595.24</v>
      </c>
      <c r="E17">
        <f>((G2*$B$16)/2 - 7.5)/(2*$B$16)</f>
        <v>6618.08</v>
      </c>
    </row>
    <row r="18" spans="2:12" x14ac:dyDescent="0.3">
      <c r="B18">
        <f t="shared" ref="B18:B25" si="4">((A3*$B$16)/2 - 30)/(2*$B$16)</f>
        <v>6419.82</v>
      </c>
      <c r="C18">
        <f t="shared" ref="C18:C25" si="5">((C3*$B$16)/2 - 15)/(2*$B$16)</f>
        <v>6498.66</v>
      </c>
      <c r="D18">
        <f t="shared" ref="D18:D25" si="6">((E3*$B$16)/2 - 22.5)/(2*$B$16)</f>
        <v>6584.24</v>
      </c>
      <c r="E18">
        <f t="shared" ref="E18:E25" si="7">((G3*$B$16)/2 - 7.5)/(2*$B$16)</f>
        <v>6604.33</v>
      </c>
    </row>
    <row r="19" spans="2:12" x14ac:dyDescent="0.3">
      <c r="B19">
        <f t="shared" si="4"/>
        <v>6446.57</v>
      </c>
      <c r="C19">
        <f t="shared" si="5"/>
        <v>6467.41</v>
      </c>
      <c r="D19">
        <f t="shared" si="6"/>
        <v>6595.49</v>
      </c>
      <c r="E19">
        <f t="shared" si="7"/>
        <v>6677.33</v>
      </c>
    </row>
    <row r="20" spans="2:12" x14ac:dyDescent="0.3">
      <c r="B20">
        <f t="shared" si="4"/>
        <v>6412.32</v>
      </c>
      <c r="C20">
        <f t="shared" si="5"/>
        <v>6492.91</v>
      </c>
      <c r="D20">
        <f t="shared" si="6"/>
        <v>6607.24</v>
      </c>
      <c r="E20">
        <f t="shared" si="7"/>
        <v>6679.83</v>
      </c>
    </row>
    <row r="21" spans="2:12" x14ac:dyDescent="0.3">
      <c r="B21">
        <f t="shared" si="4"/>
        <v>6430.82</v>
      </c>
      <c r="C21">
        <f t="shared" si="5"/>
        <v>6442.91</v>
      </c>
      <c r="D21">
        <f t="shared" si="6"/>
        <v>6603.74</v>
      </c>
      <c r="E21">
        <f t="shared" si="7"/>
        <v>6723.83</v>
      </c>
    </row>
    <row r="22" spans="2:12" x14ac:dyDescent="0.3">
      <c r="B22">
        <f t="shared" si="4"/>
        <v>6457.32</v>
      </c>
      <c r="C22">
        <f t="shared" si="5"/>
        <v>6466.41</v>
      </c>
      <c r="D22">
        <f t="shared" si="6"/>
        <v>6560.99</v>
      </c>
      <c r="E22">
        <f t="shared" si="7"/>
        <v>6576.83</v>
      </c>
    </row>
    <row r="23" spans="2:12" x14ac:dyDescent="0.3">
      <c r="B23">
        <f t="shared" si="4"/>
        <v>6469.32</v>
      </c>
      <c r="C23">
        <f t="shared" si="5"/>
        <v>6492.16</v>
      </c>
      <c r="D23">
        <f t="shared" si="6"/>
        <v>6572.99</v>
      </c>
      <c r="E23">
        <f t="shared" si="7"/>
        <v>6539.08</v>
      </c>
    </row>
    <row r="24" spans="2:12" x14ac:dyDescent="0.3">
      <c r="B24">
        <f t="shared" si="4"/>
        <v>6466.57</v>
      </c>
      <c r="C24">
        <f t="shared" si="5"/>
        <v>6450.41</v>
      </c>
      <c r="D24">
        <f t="shared" si="6"/>
        <v>6587.49</v>
      </c>
      <c r="E24">
        <f t="shared" si="7"/>
        <v>6537.58</v>
      </c>
    </row>
    <row r="25" spans="2:12" x14ac:dyDescent="0.3">
      <c r="B25">
        <f t="shared" si="4"/>
        <v>6470.32</v>
      </c>
      <c r="C25">
        <f t="shared" si="5"/>
        <v>6429.91</v>
      </c>
      <c r="D25">
        <f t="shared" si="6"/>
        <v>6538.99</v>
      </c>
      <c r="E25">
        <f t="shared" si="7"/>
        <v>6535.08</v>
      </c>
    </row>
    <row r="26" spans="2:12" x14ac:dyDescent="0.3">
      <c r="B26">
        <f>AVERAGE(B17:E25)</f>
        <v>6528.1930555555555</v>
      </c>
    </row>
    <row r="27" spans="2:12" x14ac:dyDescent="0.3">
      <c r="I27">
        <f>B2-(2*B16* B26)</f>
        <v>21.565882364908816</v>
      </c>
      <c r="J27">
        <f>D2-(2*B16* B26)</f>
        <v>14.859644571940066</v>
      </c>
      <c r="K27">
        <f>F2-(2*B16* B26)</f>
        <v>28.638331095377566</v>
      </c>
      <c r="L27">
        <f>H2-(2*B16* B26)</f>
        <v>15.729395548502566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6089-3182-48A1-8004-80D962BE5A23}">
  <dimension ref="A1:N27"/>
  <sheetViews>
    <sheetView tabSelected="1" topLeftCell="A3" workbookViewId="0">
      <selection activeCell="K14" sqref="K14"/>
    </sheetView>
  </sheetViews>
  <sheetFormatPr defaultRowHeight="14.4" x14ac:dyDescent="0.3"/>
  <sheetData>
    <row r="1" spans="1:12" x14ac:dyDescent="0.3">
      <c r="A1" s="6" t="s">
        <v>5</v>
      </c>
      <c r="B1" s="6"/>
      <c r="C1" s="6" t="s">
        <v>2</v>
      </c>
      <c r="D1" s="6"/>
      <c r="E1" s="6" t="s">
        <v>6</v>
      </c>
      <c r="F1" s="6"/>
      <c r="G1" s="6" t="s">
        <v>7</v>
      </c>
      <c r="H1" s="6"/>
      <c r="I1" s="6" t="s">
        <v>8</v>
      </c>
      <c r="J1" s="6"/>
      <c r="K1" s="7"/>
      <c r="L1" s="7"/>
    </row>
    <row r="2" spans="1:12" x14ac:dyDescent="0.3">
      <c r="A2" s="2">
        <v>27376</v>
      </c>
      <c r="B2">
        <f>A2*150/(2^12*1.6)</f>
        <v>626.5869140625</v>
      </c>
      <c r="C2" s="1">
        <v>26781</v>
      </c>
      <c r="D2">
        <f>C2*150/(2^12*1.6)</f>
        <v>612.96844482421875</v>
      </c>
      <c r="E2">
        <v>27398</v>
      </c>
      <c r="F2">
        <f>E2*150/(2^12*1.6)</f>
        <v>627.0904541015625</v>
      </c>
      <c r="G2">
        <v>26644</v>
      </c>
      <c r="H2">
        <f>G2*150/(2^12*1.6)</f>
        <v>609.832763671875</v>
      </c>
      <c r="I2">
        <v>27768</v>
      </c>
      <c r="J2">
        <f>I2*150/(2^12*1.6)</f>
        <v>635.55908203125</v>
      </c>
      <c r="K2">
        <v>27514</v>
      </c>
      <c r="L2">
        <f>K2*150/(2^12*1.6)</f>
        <v>629.7454833984375</v>
      </c>
    </row>
    <row r="3" spans="1:12" x14ac:dyDescent="0.3">
      <c r="A3" s="2">
        <v>27544</v>
      </c>
      <c r="B3">
        <f t="shared" ref="B3:B6" si="0">A3*150/(2^12*1.6)</f>
        <v>630.43212890625</v>
      </c>
      <c r="C3" s="1">
        <v>26700</v>
      </c>
      <c r="D3">
        <f>C3*150/(2^12*1.6)</f>
        <v>611.114501953125</v>
      </c>
      <c r="E3">
        <v>27561</v>
      </c>
      <c r="F3">
        <f>E3*150/(2^12*1.6)</f>
        <v>630.82122802734375</v>
      </c>
      <c r="G3">
        <v>26642</v>
      </c>
      <c r="H3">
        <f t="shared" ref="H3:H6" si="1">G3*150/(2^12*1.6)</f>
        <v>609.7869873046875</v>
      </c>
      <c r="I3">
        <v>27658</v>
      </c>
      <c r="J3">
        <f t="shared" ref="J3:J6" si="2">I3*150/(2^12*1.6)</f>
        <v>633.0413818359375</v>
      </c>
      <c r="K3">
        <v>27597</v>
      </c>
      <c r="L3">
        <f t="shared" ref="L3:L6" si="3">K3*150/(2^12*1.6)</f>
        <v>631.64520263671875</v>
      </c>
    </row>
    <row r="4" spans="1:12" x14ac:dyDescent="0.3">
      <c r="A4" s="2">
        <v>27513</v>
      </c>
      <c r="B4">
        <f t="shared" si="0"/>
        <v>629.72259521484375</v>
      </c>
      <c r="C4" s="1">
        <v>26936</v>
      </c>
      <c r="D4">
        <f>C4*150/(2^12*1.6)</f>
        <v>616.51611328125</v>
      </c>
      <c r="E4">
        <v>27423</v>
      </c>
      <c r="F4">
        <f>E4*150/(2^12*1.6)</f>
        <v>627.66265869140625</v>
      </c>
      <c r="G4">
        <v>26621</v>
      </c>
      <c r="H4">
        <f t="shared" si="1"/>
        <v>609.30633544921875</v>
      </c>
      <c r="I4">
        <v>27753</v>
      </c>
      <c r="J4">
        <f t="shared" si="2"/>
        <v>635.21575927734375</v>
      </c>
      <c r="K4">
        <v>27519</v>
      </c>
      <c r="L4">
        <f t="shared" si="3"/>
        <v>629.85992431640625</v>
      </c>
    </row>
    <row r="5" spans="1:12" x14ac:dyDescent="0.3">
      <c r="A5" s="2">
        <v>27619</v>
      </c>
      <c r="B5">
        <f t="shared" si="0"/>
        <v>632.14874267578125</v>
      </c>
      <c r="C5" s="1">
        <v>26954</v>
      </c>
      <c r="D5">
        <f>C5*150/(2^12*1.6)</f>
        <v>616.9281005859375</v>
      </c>
      <c r="E5">
        <v>27450</v>
      </c>
      <c r="F5">
        <f>E5*150/(2^12*1.6)</f>
        <v>628.2806396484375</v>
      </c>
      <c r="G5">
        <v>26604</v>
      </c>
      <c r="H5">
        <f t="shared" si="1"/>
        <v>608.917236328125</v>
      </c>
      <c r="I5">
        <v>27752</v>
      </c>
      <c r="J5">
        <f t="shared" si="2"/>
        <v>635.19287109375</v>
      </c>
      <c r="K5">
        <v>27617</v>
      </c>
      <c r="L5">
        <f t="shared" si="3"/>
        <v>632.10296630859375</v>
      </c>
    </row>
    <row r="6" spans="1:12" x14ac:dyDescent="0.3">
      <c r="A6" s="2">
        <v>27648</v>
      </c>
      <c r="B6">
        <f t="shared" si="0"/>
        <v>632.8125</v>
      </c>
      <c r="C6" s="1">
        <v>26696</v>
      </c>
      <c r="D6">
        <f>C6*150/(2^12*1.6)</f>
        <v>611.02294921875</v>
      </c>
      <c r="E6">
        <v>27441</v>
      </c>
      <c r="F6">
        <f>E6*150/(2^12*1.6)</f>
        <v>628.07464599609375</v>
      </c>
      <c r="G6">
        <v>26676</v>
      </c>
      <c r="H6">
        <f t="shared" si="1"/>
        <v>610.565185546875</v>
      </c>
      <c r="I6">
        <v>27863</v>
      </c>
      <c r="J6">
        <f t="shared" si="2"/>
        <v>637.73345947265625</v>
      </c>
      <c r="K6">
        <v>27182</v>
      </c>
      <c r="L6">
        <f t="shared" si="3"/>
        <v>622.1466064453125</v>
      </c>
    </row>
    <row r="7" spans="1:12" x14ac:dyDescent="0.3">
      <c r="A7" s="2">
        <f>AVERAGE(A2:A6)</f>
        <v>27540</v>
      </c>
      <c r="B7" s="2">
        <f t="shared" ref="B7:H7" si="4">AVERAGE(B2:B6)</f>
        <v>630.340576171875</v>
      </c>
      <c r="C7" s="2">
        <f t="shared" si="4"/>
        <v>26813.4</v>
      </c>
      <c r="D7" s="2">
        <f t="shared" si="4"/>
        <v>613.71002197265625</v>
      </c>
      <c r="E7" s="2">
        <f t="shared" si="4"/>
        <v>27454.6</v>
      </c>
      <c r="F7" s="2">
        <f t="shared" si="4"/>
        <v>628.38592529296875</v>
      </c>
      <c r="G7" s="2">
        <f t="shared" si="4"/>
        <v>26637.4</v>
      </c>
      <c r="H7" s="2">
        <f t="shared" si="4"/>
        <v>609.68170166015625</v>
      </c>
      <c r="I7" s="2">
        <f t="shared" ref="I7" si="5">AVERAGE(I2:I6)</f>
        <v>27758.799999999999</v>
      </c>
      <c r="J7" s="2">
        <f t="shared" ref="J7" si="6">AVERAGE(J2:J6)</f>
        <v>635.3485107421875</v>
      </c>
      <c r="K7" s="2">
        <f t="shared" ref="K7" si="7">AVERAGE(K2:K6)</f>
        <v>27485.8</v>
      </c>
      <c r="L7" s="2">
        <f t="shared" ref="L7" si="8">AVERAGE(L2:L6)</f>
        <v>629.10003662109375</v>
      </c>
    </row>
    <row r="8" spans="1:12" x14ac:dyDescent="0.3">
      <c r="A8" s="2"/>
      <c r="C8" s="1"/>
    </row>
    <row r="9" spans="1:12" x14ac:dyDescent="0.3">
      <c r="A9" s="2"/>
      <c r="C9" s="1"/>
    </row>
    <row r="10" spans="1:12" x14ac:dyDescent="0.3">
      <c r="A10" s="2"/>
      <c r="C10" s="1"/>
    </row>
    <row r="11" spans="1:12" x14ac:dyDescent="0.3">
      <c r="C11" s="1"/>
    </row>
    <row r="12" spans="1:12" x14ac:dyDescent="0.3">
      <c r="C12" s="1"/>
    </row>
    <row r="13" spans="1:12" x14ac:dyDescent="0.3">
      <c r="C13" s="1"/>
    </row>
    <row r="16" spans="1:12" x14ac:dyDescent="0.3">
      <c r="A16" s="4" t="s">
        <v>1</v>
      </c>
      <c r="B16" s="4">
        <f>300000000/(2^12 * 1600000)</f>
        <v>4.57763671875E-2</v>
      </c>
    </row>
    <row r="17" spans="2:14" x14ac:dyDescent="0.3">
      <c r="B17">
        <f>((A2*$B$16)/2 - 30)/(2*$B$16)</f>
        <v>6516.32</v>
      </c>
      <c r="C17">
        <f>((C2*$B$16)/2 - 15)/(2*$B$16)</f>
        <v>6531.41</v>
      </c>
      <c r="D17">
        <f>((E2*$B$16)/2 - 22.5)/(2*$B$16)</f>
        <v>6603.74</v>
      </c>
      <c r="E17">
        <f>((G2*$B$16)/2 - 7.5)/(2*$B$16)</f>
        <v>6579.08</v>
      </c>
    </row>
    <row r="18" spans="2:14" x14ac:dyDescent="0.3">
      <c r="B18">
        <f t="shared" ref="B18:B21" si="9">((A3*$B$16)/2 - 30)/(2*$B$16)</f>
        <v>6558.32</v>
      </c>
      <c r="C18">
        <f>((C3*$B$16)/2 - 15)/(2*$B$16)</f>
        <v>6511.16</v>
      </c>
      <c r="D18">
        <f>((E3*$B$16)/2 - 22.5)/(2*$B$16)</f>
        <v>6644.49</v>
      </c>
      <c r="E18">
        <f t="shared" ref="E18:E21" si="10">((G3*$B$16)/2 - 7.5)/(2*$B$16)</f>
        <v>6578.58</v>
      </c>
    </row>
    <row r="19" spans="2:14" x14ac:dyDescent="0.3">
      <c r="B19">
        <f t="shared" si="9"/>
        <v>6550.57</v>
      </c>
      <c r="C19">
        <f>((C4*$B$16)/2 - 15)/(2*$B$16)</f>
        <v>6570.16</v>
      </c>
      <c r="D19">
        <f>((E4*$B$16)/2 - 22.5)/(2*$B$16)</f>
        <v>6609.99</v>
      </c>
      <c r="E19">
        <f t="shared" si="10"/>
        <v>6573.33</v>
      </c>
    </row>
    <row r="20" spans="2:14" x14ac:dyDescent="0.3">
      <c r="B20">
        <f t="shared" si="9"/>
        <v>6577.07</v>
      </c>
      <c r="C20">
        <f>((C5*$B$16)/2 - 15)/(2*$B$16)</f>
        <v>6574.66</v>
      </c>
      <c r="D20">
        <f>((E5*$B$16)/2 - 22.5)/(2*$B$16)</f>
        <v>6616.74</v>
      </c>
      <c r="E20">
        <f t="shared" si="10"/>
        <v>6569.08</v>
      </c>
    </row>
    <row r="21" spans="2:14" x14ac:dyDescent="0.3">
      <c r="B21">
        <f t="shared" si="9"/>
        <v>6584.32</v>
      </c>
      <c r="C21">
        <f>((C6*$B$16)/2 - 15)/(2*$B$16)</f>
        <v>6510.16</v>
      </c>
      <c r="D21">
        <f>((E6*$B$16)/2 - 22.5)/(2*$B$16)</f>
        <v>6614.49</v>
      </c>
      <c r="E21">
        <f t="shared" si="10"/>
        <v>6587.08</v>
      </c>
    </row>
    <row r="22" spans="2:14" x14ac:dyDescent="0.3">
      <c r="B22">
        <f>AVERAGE(B17:B21)</f>
        <v>6557.32</v>
      </c>
      <c r="C22">
        <f t="shared" ref="C22:E22" si="11">AVERAGE(C17:C21)</f>
        <v>6539.51</v>
      </c>
      <c r="D22">
        <f t="shared" si="11"/>
        <v>6617.8899999999994</v>
      </c>
      <c r="E22">
        <f t="shared" si="11"/>
        <v>6577.43</v>
      </c>
    </row>
    <row r="26" spans="2:14" x14ac:dyDescent="0.3">
      <c r="B26">
        <f>AVERAGE(B17:E21)</f>
        <v>6573.0375000000013</v>
      </c>
    </row>
    <row r="27" spans="2:14" x14ac:dyDescent="0.3">
      <c r="I27">
        <f>B7-(2*B16* B26)</f>
        <v>28.561019897460824</v>
      </c>
      <c r="J27">
        <f>D7-(2*B16* B26)</f>
        <v>11.930465698242074</v>
      </c>
      <c r="K27">
        <f>F7-(2*B16* B26)</f>
        <v>26.606369018554574</v>
      </c>
      <c r="L27">
        <f>H7-(2*B16* B26)</f>
        <v>7.9021453857420738</v>
      </c>
      <c r="M27">
        <f>J7-(2*B16* B26)</f>
        <v>33.568954467773324</v>
      </c>
      <c r="N27">
        <f>L7-(2*B16* B26)</f>
        <v>27.320480346679574</v>
      </c>
    </row>
  </sheetData>
  <mergeCells count="6">
    <mergeCell ref="I1:J1"/>
    <mergeCell ref="K1:L1"/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thaonguyen</cp:lastModifiedBy>
  <dcterms:created xsi:type="dcterms:W3CDTF">2018-06-12T06:51:27Z</dcterms:created>
  <dcterms:modified xsi:type="dcterms:W3CDTF">2018-06-12T09:50:20Z</dcterms:modified>
</cp:coreProperties>
</file>