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sikrit/Documents/2022 BACC/final_files/"/>
    </mc:Choice>
  </mc:AlternateContent>
  <xr:revisionPtr revIDLastSave="0" documentId="8_{410FAC8C-E8A5-5F4D-95EA-3A27E3E8F064}" xr6:coauthVersionLast="47" xr6:coauthVersionMax="47" xr10:uidLastSave="{00000000-0000-0000-0000-000000000000}"/>
  <bookViews>
    <workbookView xWindow="0" yWindow="0" windowWidth="28800" windowHeight="18000" activeTab="1" xr2:uid="{F4BA6E7C-0489-8E44-A3B1-1156C727C4E0}"/>
  </bookViews>
  <sheets>
    <sheet name="(Q2)Product Flow" sheetId="1" r:id="rId1"/>
    <sheet name="(Q2)Workstations" sheetId="2" r:id="rId2"/>
    <sheet name="MachineAnalysis" sheetId="3" r:id="rId3"/>
  </sheets>
  <definedNames>
    <definedName name="_xlnm._FilterDatabase" localSheetId="0" hidden="1">'(Q2)Product Flow'!$A$1:$G$131</definedName>
    <definedName name="_xlnm._FilterDatabase" localSheetId="1" hidden="1">'(Q2)Workstations'!$A$1:$G$9</definedName>
  </definedNames>
  <calcPr calcId="18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3" l="1"/>
  <c r="D2" i="3"/>
  <c r="E2" i="3"/>
  <c r="C3" i="3"/>
  <c r="D3" i="3"/>
  <c r="E3" i="3"/>
  <c r="C4" i="3"/>
  <c r="D4" i="3"/>
  <c r="E4" i="3"/>
  <c r="C5" i="3"/>
  <c r="D5" i="3"/>
  <c r="E5" i="3"/>
  <c r="C6" i="3"/>
  <c r="D6" i="3"/>
  <c r="E6" i="3"/>
  <c r="C7" i="3"/>
  <c r="D7" i="3"/>
  <c r="E7" i="3"/>
  <c r="C8" i="3"/>
  <c r="D8" i="3"/>
  <c r="E8" i="3"/>
  <c r="C9" i="3"/>
  <c r="D9" i="3"/>
  <c r="E9" i="3"/>
  <c r="H2" i="2"/>
  <c r="H3" i="2"/>
  <c r="H4" i="2"/>
  <c r="H5" i="2"/>
  <c r="H6" i="2"/>
  <c r="H7" i="2"/>
  <c r="H8" i="2"/>
  <c r="H9" i="2"/>
  <c r="F2" i="1"/>
  <c r="H2" i="1" s="1"/>
  <c r="G2" i="1"/>
  <c r="F3" i="1"/>
  <c r="G3" i="1"/>
  <c r="H3" i="1"/>
  <c r="F4" i="1"/>
  <c r="H4" i="1" s="1"/>
  <c r="G4" i="1"/>
  <c r="F5" i="1"/>
  <c r="H5" i="1" s="1"/>
  <c r="G5" i="1"/>
  <c r="F6" i="1"/>
  <c r="H6" i="1" s="1"/>
  <c r="G6" i="1"/>
  <c r="F7" i="1"/>
  <c r="H7" i="1" s="1"/>
  <c r="G7" i="1"/>
  <c r="F8" i="1"/>
  <c r="H8" i="1" s="1"/>
  <c r="G8" i="1"/>
  <c r="F9" i="1"/>
  <c r="H9" i="1" s="1"/>
  <c r="G9" i="1"/>
  <c r="F10" i="1"/>
  <c r="H10" i="1" s="1"/>
  <c r="G10" i="1"/>
  <c r="F11" i="1"/>
  <c r="H11" i="1" s="1"/>
  <c r="G11" i="1"/>
  <c r="F12" i="1"/>
  <c r="H12" i="1" s="1"/>
  <c r="G12" i="1"/>
  <c r="F13" i="1"/>
  <c r="H13" i="1" s="1"/>
  <c r="G13" i="1"/>
  <c r="F14" i="1"/>
  <c r="G14" i="1"/>
  <c r="H14" i="1"/>
  <c r="F15" i="1"/>
  <c r="H15" i="1" s="1"/>
  <c r="G15" i="1"/>
  <c r="F16" i="1"/>
  <c r="H16" i="1" s="1"/>
  <c r="G16" i="1"/>
  <c r="F17" i="1"/>
  <c r="G17" i="1"/>
  <c r="H17" i="1"/>
  <c r="F18" i="1"/>
  <c r="H18" i="1" s="1"/>
  <c r="G18" i="1"/>
  <c r="F19" i="1"/>
  <c r="H19" i="1" s="1"/>
  <c r="G19" i="1"/>
  <c r="F20" i="1"/>
  <c r="H20" i="1" s="1"/>
  <c r="G20" i="1"/>
  <c r="F21" i="1"/>
  <c r="H21" i="1" s="1"/>
  <c r="G21" i="1"/>
  <c r="F22" i="1"/>
  <c r="G22" i="1"/>
  <c r="H22" i="1"/>
  <c r="F23" i="1"/>
  <c r="H23" i="1" s="1"/>
  <c r="G23" i="1"/>
  <c r="F24" i="1"/>
  <c r="H24" i="1" s="1"/>
  <c r="G24" i="1"/>
  <c r="F25" i="1"/>
  <c r="G25" i="1"/>
  <c r="H25" i="1"/>
  <c r="F26" i="1"/>
  <c r="H26" i="1" s="1"/>
  <c r="G26" i="1"/>
  <c r="F27" i="1"/>
  <c r="H27" i="1" s="1"/>
  <c r="G27" i="1"/>
  <c r="F28" i="1"/>
  <c r="H28" i="1" s="1"/>
  <c r="G28" i="1"/>
  <c r="F29" i="1"/>
  <c r="G29" i="1"/>
  <c r="H29" i="1"/>
  <c r="F30" i="1"/>
  <c r="G30" i="1"/>
  <c r="H30" i="1"/>
  <c r="F31" i="1"/>
  <c r="H31" i="1" s="1"/>
  <c r="G31" i="1"/>
  <c r="F32" i="1"/>
  <c r="H32" i="1" s="1"/>
  <c r="G32" i="1"/>
  <c r="F33" i="1"/>
  <c r="H33" i="1" s="1"/>
  <c r="G33" i="1"/>
  <c r="F34" i="1"/>
  <c r="H34" i="1" s="1"/>
  <c r="G34" i="1"/>
  <c r="F35" i="1"/>
  <c r="H35" i="1" s="1"/>
  <c r="G35" i="1"/>
  <c r="F36" i="1"/>
  <c r="H36" i="1" s="1"/>
  <c r="G36" i="1"/>
  <c r="F37" i="1"/>
  <c r="G37" i="1"/>
  <c r="H37" i="1"/>
  <c r="F38" i="1"/>
  <c r="G38" i="1"/>
  <c r="H38" i="1"/>
  <c r="F39" i="1"/>
  <c r="H39" i="1" s="1"/>
  <c r="G39" i="1"/>
  <c r="F40" i="1"/>
  <c r="H40" i="1" s="1"/>
  <c r="G40" i="1"/>
  <c r="F41" i="1"/>
  <c r="H41" i="1" s="1"/>
  <c r="G41" i="1"/>
  <c r="F42" i="1"/>
  <c r="H42" i="1" s="1"/>
  <c r="G42" i="1"/>
  <c r="F43" i="1"/>
  <c r="H43" i="1" s="1"/>
  <c r="G43" i="1"/>
  <c r="F44" i="1"/>
  <c r="H44" i="1" s="1"/>
  <c r="G44" i="1"/>
  <c r="F45" i="1"/>
  <c r="G45" i="1"/>
  <c r="H45" i="1"/>
  <c r="F46" i="1"/>
  <c r="G46" i="1"/>
  <c r="H46" i="1"/>
  <c r="F47" i="1"/>
  <c r="H47" i="1" s="1"/>
  <c r="G47" i="1"/>
  <c r="F48" i="1"/>
  <c r="H48" i="1" s="1"/>
  <c r="G48" i="1"/>
  <c r="F49" i="1"/>
  <c r="H49" i="1" s="1"/>
  <c r="G49" i="1"/>
  <c r="F50" i="1"/>
  <c r="H50" i="1" s="1"/>
  <c r="G50" i="1"/>
  <c r="F51" i="1"/>
  <c r="H51" i="1" s="1"/>
  <c r="G51" i="1"/>
  <c r="F52" i="1"/>
  <c r="H52" i="1" s="1"/>
  <c r="G52" i="1"/>
  <c r="F53" i="1"/>
  <c r="G53" i="1"/>
  <c r="H53" i="1"/>
  <c r="F54" i="1"/>
  <c r="G54" i="1"/>
  <c r="H54" i="1"/>
  <c r="F55" i="1"/>
  <c r="H55" i="1" s="1"/>
  <c r="G55" i="1"/>
  <c r="F56" i="1"/>
  <c r="H56" i="1" s="1"/>
  <c r="G56" i="1"/>
  <c r="F57" i="1"/>
  <c r="G57" i="1"/>
  <c r="H57" i="1"/>
  <c r="F58" i="1"/>
  <c r="H58" i="1" s="1"/>
  <c r="G58" i="1"/>
  <c r="F59" i="1"/>
  <c r="H59" i="1" s="1"/>
  <c r="G59" i="1"/>
  <c r="F60" i="1"/>
  <c r="H60" i="1" s="1"/>
  <c r="G60" i="1"/>
  <c r="F61" i="1"/>
  <c r="H61" i="1" s="1"/>
  <c r="G61" i="1"/>
  <c r="F62" i="1"/>
  <c r="G62" i="1"/>
  <c r="H62" i="1"/>
  <c r="F63" i="1"/>
  <c r="H63" i="1" s="1"/>
  <c r="G63" i="1"/>
  <c r="F64" i="1"/>
  <c r="H64" i="1" s="1"/>
  <c r="G64" i="1"/>
  <c r="F65" i="1"/>
  <c r="G65" i="1"/>
  <c r="H65" i="1"/>
  <c r="F66" i="1"/>
  <c r="H66" i="1" s="1"/>
  <c r="G66" i="1"/>
  <c r="F67" i="1"/>
  <c r="H67" i="1" s="1"/>
  <c r="G67" i="1"/>
  <c r="F68" i="1"/>
  <c r="H68" i="1" s="1"/>
  <c r="G68" i="1"/>
  <c r="F69" i="1"/>
  <c r="H69" i="1" s="1"/>
  <c r="G69" i="1"/>
  <c r="F70" i="1"/>
  <c r="G70" i="1"/>
  <c r="H70" i="1"/>
  <c r="F71" i="1"/>
  <c r="H71" i="1" s="1"/>
  <c r="G71" i="1"/>
  <c r="F72" i="1"/>
  <c r="H72" i="1" s="1"/>
  <c r="G72" i="1"/>
  <c r="F73" i="1"/>
  <c r="G73" i="1"/>
  <c r="H73" i="1"/>
  <c r="F74" i="1"/>
  <c r="H74" i="1" s="1"/>
  <c r="G74" i="1"/>
  <c r="F75" i="1"/>
  <c r="H75" i="1" s="1"/>
  <c r="G75" i="1"/>
  <c r="F76" i="1"/>
  <c r="H76" i="1" s="1"/>
  <c r="G76" i="1"/>
  <c r="F77" i="1"/>
  <c r="H77" i="1" s="1"/>
  <c r="G77" i="1"/>
  <c r="F78" i="1"/>
  <c r="G78" i="1"/>
  <c r="H78" i="1"/>
  <c r="F79" i="1"/>
  <c r="H79" i="1" s="1"/>
  <c r="G79" i="1"/>
  <c r="F80" i="1"/>
  <c r="H80" i="1" s="1"/>
  <c r="G80" i="1"/>
  <c r="F81" i="1"/>
  <c r="G81" i="1"/>
  <c r="H81" i="1"/>
  <c r="F82" i="1"/>
  <c r="H82" i="1" s="1"/>
  <c r="G82" i="1"/>
  <c r="F83" i="1"/>
  <c r="H83" i="1" s="1"/>
  <c r="G83" i="1"/>
  <c r="F84" i="1"/>
  <c r="H84" i="1" s="1"/>
  <c r="G84" i="1"/>
  <c r="F85" i="1"/>
  <c r="H85" i="1" s="1"/>
  <c r="G85" i="1"/>
  <c r="F86" i="1"/>
  <c r="G86" i="1"/>
  <c r="H86" i="1"/>
  <c r="F87" i="1"/>
  <c r="H87" i="1" s="1"/>
  <c r="G87" i="1"/>
  <c r="F88" i="1"/>
  <c r="H88" i="1" s="1"/>
  <c r="G88" i="1"/>
  <c r="F89" i="1"/>
  <c r="G89" i="1"/>
  <c r="H89" i="1"/>
  <c r="F90" i="1"/>
  <c r="H90" i="1" s="1"/>
  <c r="G90" i="1"/>
  <c r="F91" i="1"/>
  <c r="H91" i="1" s="1"/>
  <c r="G91" i="1"/>
  <c r="F92" i="1"/>
  <c r="H92" i="1" s="1"/>
  <c r="G92" i="1"/>
  <c r="F93" i="1"/>
  <c r="H93" i="1" s="1"/>
  <c r="G93" i="1"/>
  <c r="F94" i="1"/>
  <c r="G94" i="1"/>
  <c r="H94" i="1"/>
  <c r="F95" i="1"/>
  <c r="H95" i="1" s="1"/>
  <c r="G95" i="1"/>
  <c r="F96" i="1"/>
  <c r="H96" i="1" s="1"/>
  <c r="G96" i="1"/>
  <c r="F97" i="1"/>
  <c r="G97" i="1"/>
  <c r="H97" i="1"/>
  <c r="F98" i="1"/>
  <c r="H98" i="1" s="1"/>
  <c r="G98" i="1"/>
  <c r="F99" i="1"/>
  <c r="H99" i="1" s="1"/>
  <c r="G99" i="1"/>
  <c r="F100" i="1"/>
  <c r="H100" i="1" s="1"/>
  <c r="G100" i="1"/>
  <c r="F101" i="1"/>
  <c r="H101" i="1" s="1"/>
  <c r="G101" i="1"/>
  <c r="F102" i="1"/>
  <c r="G102" i="1"/>
  <c r="H102" i="1"/>
  <c r="F103" i="1"/>
  <c r="H103" i="1" s="1"/>
  <c r="G103" i="1"/>
  <c r="F104" i="1"/>
  <c r="H104" i="1" s="1"/>
  <c r="G104" i="1"/>
  <c r="F105" i="1"/>
  <c r="G105" i="1"/>
  <c r="H105" i="1"/>
  <c r="F106" i="1"/>
  <c r="H106" i="1" s="1"/>
  <c r="G106" i="1"/>
  <c r="F107" i="1"/>
  <c r="H107" i="1" s="1"/>
  <c r="G107" i="1"/>
  <c r="F108" i="1"/>
  <c r="H108" i="1" s="1"/>
  <c r="G108" i="1"/>
  <c r="F109" i="1"/>
  <c r="H109" i="1" s="1"/>
  <c r="G109" i="1"/>
  <c r="F110" i="1"/>
  <c r="G110" i="1"/>
  <c r="H110" i="1"/>
  <c r="F111" i="1"/>
  <c r="H111" i="1" s="1"/>
  <c r="G111" i="1"/>
  <c r="F112" i="1"/>
  <c r="H112" i="1" s="1"/>
  <c r="G112" i="1"/>
  <c r="F113" i="1"/>
  <c r="G113" i="1"/>
  <c r="H113" i="1"/>
  <c r="F114" i="1"/>
  <c r="H114" i="1" s="1"/>
  <c r="G114" i="1"/>
  <c r="F115" i="1"/>
  <c r="H115" i="1" s="1"/>
  <c r="G115" i="1"/>
  <c r="F116" i="1"/>
  <c r="H116" i="1" s="1"/>
  <c r="G116" i="1"/>
  <c r="F117" i="1"/>
  <c r="H117" i="1" s="1"/>
  <c r="G117" i="1"/>
  <c r="F118" i="1"/>
  <c r="G118" i="1"/>
  <c r="H118" i="1"/>
  <c r="F119" i="1"/>
  <c r="H119" i="1" s="1"/>
  <c r="G119" i="1"/>
  <c r="F120" i="1"/>
  <c r="H120" i="1" s="1"/>
  <c r="G120" i="1"/>
  <c r="F121" i="1"/>
  <c r="G121" i="1"/>
  <c r="H121" i="1"/>
  <c r="F122" i="1"/>
  <c r="H122" i="1" s="1"/>
  <c r="G122" i="1"/>
  <c r="F123" i="1"/>
  <c r="H123" i="1" s="1"/>
  <c r="G123" i="1"/>
  <c r="F124" i="1"/>
  <c r="H124" i="1" s="1"/>
  <c r="G124" i="1"/>
  <c r="F125" i="1"/>
  <c r="H125" i="1" s="1"/>
  <c r="G125" i="1"/>
  <c r="F126" i="1"/>
  <c r="G126" i="1"/>
  <c r="H126" i="1"/>
  <c r="F127" i="1"/>
  <c r="H127" i="1" s="1"/>
  <c r="G127" i="1"/>
  <c r="F128" i="1"/>
  <c r="H128" i="1" s="1"/>
  <c r="G128" i="1"/>
  <c r="F129" i="1"/>
  <c r="G129" i="1"/>
  <c r="H129" i="1"/>
  <c r="F130" i="1"/>
  <c r="H130" i="1" s="1"/>
  <c r="G130" i="1"/>
  <c r="F131" i="1"/>
  <c r="H131" i="1" s="1"/>
  <c r="G131" i="1"/>
</calcChain>
</file>

<file path=xl/sharedStrings.xml><?xml version="1.0" encoding="utf-8"?>
<sst xmlns="http://schemas.openxmlformats.org/spreadsheetml/2006/main" count="427" uniqueCount="157">
  <si>
    <t>Plovers</t>
  </si>
  <si>
    <t>Step_125</t>
  </si>
  <si>
    <t>A</t>
  </si>
  <si>
    <t>Step_104</t>
  </si>
  <si>
    <t>Step_089</t>
  </si>
  <si>
    <t>Step_083</t>
  </si>
  <si>
    <t>Step_073</t>
  </si>
  <si>
    <t>Step_057</t>
  </si>
  <si>
    <t>Step_047</t>
  </si>
  <si>
    <t>Step_044</t>
  </si>
  <si>
    <t>Step_042</t>
  </si>
  <si>
    <t>Step_039</t>
  </si>
  <si>
    <t>Step_038</t>
  </si>
  <si>
    <t>Step_036</t>
  </si>
  <si>
    <t>Step_035</t>
  </si>
  <si>
    <t>Step_033</t>
  </si>
  <si>
    <t>Step_017</t>
  </si>
  <si>
    <t>Step_002</t>
  </si>
  <si>
    <t>Peacocks</t>
  </si>
  <si>
    <t>Step_111</t>
  </si>
  <si>
    <t>Step_109</t>
  </si>
  <si>
    <t>Step_107</t>
  </si>
  <si>
    <t>Step_105</t>
  </si>
  <si>
    <t>Step_098</t>
  </si>
  <si>
    <t>Step_094</t>
  </si>
  <si>
    <t>Step_091</t>
  </si>
  <si>
    <t>Step_079</t>
  </si>
  <si>
    <t>Step_078</t>
  </si>
  <si>
    <t>Step_076</t>
  </si>
  <si>
    <t>Step_064</t>
  </si>
  <si>
    <t>Step_054</t>
  </si>
  <si>
    <t>Step_049</t>
  </si>
  <si>
    <t>Step_046</t>
  </si>
  <si>
    <t>Step_045</t>
  </si>
  <si>
    <t>Step_034</t>
  </si>
  <si>
    <t>Step_029</t>
  </si>
  <si>
    <t>Step_021</t>
  </si>
  <si>
    <t>Step_018</t>
  </si>
  <si>
    <t>Step_007</t>
  </si>
  <si>
    <t>Herring</t>
  </si>
  <si>
    <t>Step_130</t>
  </si>
  <si>
    <t>Step_128</t>
  </si>
  <si>
    <t>Step_119</t>
  </si>
  <si>
    <t>Step_115</t>
  </si>
  <si>
    <t>Step_114</t>
  </si>
  <si>
    <t>Step_110</t>
  </si>
  <si>
    <t>Step_106</t>
  </si>
  <si>
    <t>Step_101</t>
  </si>
  <si>
    <t>Step_095</t>
  </si>
  <si>
    <t>Step_090</t>
  </si>
  <si>
    <t>Step_080</t>
  </si>
  <si>
    <t>Step_077</t>
  </si>
  <si>
    <t>Step_062</t>
  </si>
  <si>
    <t>Step_056</t>
  </si>
  <si>
    <t>Step_050</t>
  </si>
  <si>
    <t>Step_037</t>
  </si>
  <si>
    <t>Step_031</t>
  </si>
  <si>
    <t>Step_030</t>
  </si>
  <si>
    <t>Step_028</t>
  </si>
  <si>
    <t>Step_023</t>
  </si>
  <si>
    <t>Step_022</t>
  </si>
  <si>
    <t>Step_020</t>
  </si>
  <si>
    <t>Step_015</t>
  </si>
  <si>
    <t>Step_014</t>
  </si>
  <si>
    <t>Step_013</t>
  </si>
  <si>
    <t>Step_012</t>
  </si>
  <si>
    <t>Step_011</t>
  </si>
  <si>
    <t>Step_010</t>
  </si>
  <si>
    <t>Step_005</t>
  </si>
  <si>
    <t>Step_003</t>
  </si>
  <si>
    <t>Step_001</t>
  </si>
  <si>
    <t>Grouse</t>
  </si>
  <si>
    <t>Step_124</t>
  </si>
  <si>
    <t>Step_121</t>
  </si>
  <si>
    <t>Step_118</t>
  </si>
  <si>
    <t>Step_103</t>
  </si>
  <si>
    <t>Step_097</t>
  </si>
  <si>
    <t>Step_087</t>
  </si>
  <si>
    <t>Step_085</t>
  </si>
  <si>
    <t>Step_071</t>
  </si>
  <si>
    <t>Step_070</t>
  </si>
  <si>
    <t>Step_068</t>
  </si>
  <si>
    <t>Step_065</t>
  </si>
  <si>
    <t>Step_061</t>
  </si>
  <si>
    <t>Step_026</t>
  </si>
  <si>
    <t>Step_019</t>
  </si>
  <si>
    <t>Flamingos</t>
  </si>
  <si>
    <t>Step_117</t>
  </si>
  <si>
    <t>Step_113</t>
  </si>
  <si>
    <t>Step_081</t>
  </si>
  <si>
    <t>Step_051</t>
  </si>
  <si>
    <t>Step_032</t>
  </si>
  <si>
    <t>Step_027</t>
  </si>
  <si>
    <t>Step_024</t>
  </si>
  <si>
    <t>Dragons</t>
  </si>
  <si>
    <t>Step_129</t>
  </si>
  <si>
    <t>Step_123</t>
  </si>
  <si>
    <t>Step_120</t>
  </si>
  <si>
    <t>Step_116</t>
  </si>
  <si>
    <t>Step_112</t>
  </si>
  <si>
    <t>Step_100</t>
  </si>
  <si>
    <t>Step_099</t>
  </si>
  <si>
    <t>Step_059</t>
  </si>
  <si>
    <t>Step_058</t>
  </si>
  <si>
    <t>Step_043</t>
  </si>
  <si>
    <t>Step_041</t>
  </si>
  <si>
    <t>Step_040</t>
  </si>
  <si>
    <t>Step_025</t>
  </si>
  <si>
    <t>Step_016</t>
  </si>
  <si>
    <t>Cattle</t>
  </si>
  <si>
    <t>Step_122</t>
  </si>
  <si>
    <t>Step_108</t>
  </si>
  <si>
    <t>Step_096</t>
  </si>
  <si>
    <t>Step_093</t>
  </si>
  <si>
    <t>Step_086</t>
  </si>
  <si>
    <t>Step_084</t>
  </si>
  <si>
    <t>Step_075</t>
  </si>
  <si>
    <t>Step_067</t>
  </si>
  <si>
    <t>Step_060</t>
  </si>
  <si>
    <t>Step_053</t>
  </si>
  <si>
    <t>Step_009</t>
  </si>
  <si>
    <t>Step_008</t>
  </si>
  <si>
    <t>Step_006</t>
  </si>
  <si>
    <t>Step_004</t>
  </si>
  <si>
    <t>Albatross</t>
  </si>
  <si>
    <t>Step_127</t>
  </si>
  <si>
    <t>Step_126</t>
  </si>
  <si>
    <t>Step_102</t>
  </si>
  <si>
    <t>Step_092</t>
  </si>
  <si>
    <t>Step_088</t>
  </si>
  <si>
    <t>Step_082</t>
  </si>
  <si>
    <t>Step_074</t>
  </si>
  <si>
    <t>Step_072</t>
  </si>
  <si>
    <t>Step_069</t>
  </si>
  <si>
    <t>Step_066</t>
  </si>
  <si>
    <t>Step_063</t>
  </si>
  <si>
    <t>Step_055</t>
  </si>
  <si>
    <t>Step_052</t>
  </si>
  <si>
    <t>Step_048</t>
  </si>
  <si>
    <t>WaferPerBatch</t>
  </si>
  <si>
    <t>Utilization</t>
  </si>
  <si>
    <t>RPTBasis</t>
  </si>
  <si>
    <t>LoadSize</t>
  </si>
  <si>
    <t>RPT</t>
  </si>
  <si>
    <t>Workstation</t>
  </si>
  <si>
    <t>Step_Name</t>
  </si>
  <si>
    <t>Product</t>
  </si>
  <si>
    <t>Total Time</t>
  </si>
  <si>
    <t>Machine Installation (in weeks)</t>
  </si>
  <si>
    <t>Order Lead Time (in weeks)</t>
  </si>
  <si>
    <t>Current Machine Available</t>
  </si>
  <si>
    <t>RPT basis</t>
  </si>
  <si>
    <t>Utilization%</t>
  </si>
  <si>
    <t>Availability%</t>
  </si>
  <si>
    <t>Machine Capacity</t>
  </si>
  <si>
    <t>Sum of RPT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</si>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</sst>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indent="1"/>
    </xf>
    <xf numFmtId="0" fontId="3" fillId="0" borderId="0" xfId="0" applyFont="1"/>
    <xf numFmtId="9" fontId="0" fillId="0" borderId="1" xfId="0" applyNumberForma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4" fillId="4" borderId="1" xfId="0" applyFont="1" applyFill="1" applyBorder="1"/>
    <xf numFmtId="0" fontId="5" fillId="4" borderId="1" xfId="0" applyFont="1" applyFill="1" applyBorder="1"/>
  </cellXfs>
  <cellStyles count="2">
    <cellStyle name="Normal" xfId="0" builtinId="0"/>
    <cellStyle name="Percent" xfId="1" builtinId="5"/>
  </cellStyles>
  <dxfs count="1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ont>
        <color theme="0"/>
      </font>
    </dxf>
    <dxf>
      <font>
        <color theme="0"/>
      </font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ont>
        <b/>
        <color theme="0"/>
      </font>
      <fill>
        <patternFill patternType="solid">
          <fgColor indexed="64"/>
          <bgColor rgb="FF00206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14</xdr:row>
      <xdr:rowOff>114300</xdr:rowOff>
    </xdr:from>
    <xdr:ext cx="10191750" cy="1598533"/>
    <xdr:pic>
      <xdr:nvPicPr>
        <xdr:cNvPr id="2" name="Picture 1">
          <a:extLst>
            <a:ext uri="{FF2B5EF4-FFF2-40B4-BE49-F238E27FC236}">
              <a16:creationId xmlns:a16="http://schemas.microsoft.com/office/drawing/2014/main" id="{4FC71692-EF45-884D-93BA-B5FA06495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2781300"/>
          <a:ext cx="10191750" cy="1598533"/>
        </a:xfrm>
        <a:prstGeom prst="rect">
          <a:avLst/>
        </a:prstGeom>
      </xdr:spPr>
    </xdr:pic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Kasikrit/Documents/2022%20BACC/Micron%20NUS-ISE%20BACC%202022%20Question%20Edited%202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sikrit Chantharuang" refreshedDate="44611.612063657405" createdVersion="7" refreshedVersion="7" minRefreshableVersion="3" recordCount="130" xr:uid="{334E9052-A906-4E4A-9DC5-E2941666C575}">
  <cacheSource type="worksheet">
    <worksheetSource ref="A1:H131" sheet="(Q2)Product Flow (Their Way)" r:id="rId2"/>
  </cacheSource>
  <cacheFields count="8">
    <cacheField name="Product" numFmtId="0">
      <sharedItems/>
    </cacheField>
    <cacheField name="Step_Name" numFmtId="0">
      <sharedItems count="130">
        <s v="Step_048"/>
        <s v="Step_052"/>
        <s v="Step_055"/>
        <s v="Step_063"/>
        <s v="Step_066"/>
        <s v="Step_069"/>
        <s v="Step_072"/>
        <s v="Step_074"/>
        <s v="Step_082"/>
        <s v="Step_088"/>
        <s v="Step_092"/>
        <s v="Step_102"/>
        <s v="Step_126"/>
        <s v="Step_127"/>
        <s v="Step_004"/>
        <s v="Step_006"/>
        <s v="Step_008"/>
        <s v="Step_009"/>
        <s v="Step_053"/>
        <s v="Step_060"/>
        <s v="Step_067"/>
        <s v="Step_075"/>
        <s v="Step_084"/>
        <s v="Step_086"/>
        <s v="Step_093"/>
        <s v="Step_096"/>
        <s v="Step_108"/>
        <s v="Step_122"/>
        <s v="Step_016"/>
        <s v="Step_025"/>
        <s v="Step_040"/>
        <s v="Step_041"/>
        <s v="Step_043"/>
        <s v="Step_058"/>
        <s v="Step_059"/>
        <s v="Step_099"/>
        <s v="Step_100"/>
        <s v="Step_112"/>
        <s v="Step_116"/>
        <s v="Step_120"/>
        <s v="Step_123"/>
        <s v="Step_129"/>
        <s v="Step_024"/>
        <s v="Step_027"/>
        <s v="Step_032"/>
        <s v="Step_051"/>
        <s v="Step_081"/>
        <s v="Step_113"/>
        <s v="Step_117"/>
        <s v="Step_019"/>
        <s v="Step_026"/>
        <s v="Step_061"/>
        <s v="Step_065"/>
        <s v="Step_068"/>
        <s v="Step_070"/>
        <s v="Step_071"/>
        <s v="Step_085"/>
        <s v="Step_087"/>
        <s v="Step_097"/>
        <s v="Step_103"/>
        <s v="Step_118"/>
        <s v="Step_121"/>
        <s v="Step_124"/>
        <s v="Step_001"/>
        <s v="Step_003"/>
        <s v="Step_005"/>
        <s v="Step_010"/>
        <s v="Step_011"/>
        <s v="Step_012"/>
        <s v="Step_013"/>
        <s v="Step_014"/>
        <s v="Step_015"/>
        <s v="Step_020"/>
        <s v="Step_022"/>
        <s v="Step_023"/>
        <s v="Step_028"/>
        <s v="Step_030"/>
        <s v="Step_031"/>
        <s v="Step_037"/>
        <s v="Step_050"/>
        <s v="Step_056"/>
        <s v="Step_062"/>
        <s v="Step_077"/>
        <s v="Step_080"/>
        <s v="Step_090"/>
        <s v="Step_095"/>
        <s v="Step_101"/>
        <s v="Step_106"/>
        <s v="Step_110"/>
        <s v="Step_114"/>
        <s v="Step_115"/>
        <s v="Step_119"/>
        <s v="Step_128"/>
        <s v="Step_130"/>
        <s v="Step_007"/>
        <s v="Step_018"/>
        <s v="Step_021"/>
        <s v="Step_029"/>
        <s v="Step_034"/>
        <s v="Step_045"/>
        <s v="Step_046"/>
        <s v="Step_049"/>
        <s v="Step_054"/>
        <s v="Step_064"/>
        <s v="Step_076"/>
        <s v="Step_078"/>
        <s v="Step_079"/>
        <s v="Step_091"/>
        <s v="Step_094"/>
        <s v="Step_098"/>
        <s v="Step_105"/>
        <s v="Step_107"/>
        <s v="Step_109"/>
        <s v="Step_111"/>
        <s v="Step_002"/>
        <s v="Step_017"/>
        <s v="Step_033"/>
        <s v="Step_035"/>
        <s v="Step_036"/>
        <s v="Step_038"/>
        <s v="Step_039"/>
        <s v="Step_042"/>
        <s v="Step_044"/>
        <s v="Step_047"/>
        <s v="Step_057"/>
        <s v="Step_073"/>
        <s v="Step_083"/>
        <s v="Step_089"/>
        <s v="Step_104"/>
        <s v="Step_125"/>
      </sharedItems>
    </cacheField>
    <cacheField name="Workstation" numFmtId="0">
      <sharedItems count="8">
        <s v="Albatross"/>
        <s v="Cattle"/>
        <s v="Dragons"/>
        <s v="Flamingos"/>
        <s v="Grouse"/>
        <s v="Herring"/>
        <s v="Peacocks"/>
        <s v="Plovers"/>
      </sharedItems>
    </cacheField>
    <cacheField name="RPT" numFmtId="0">
      <sharedItems containsSemiMixedTypes="0" containsString="0" containsNumber="1" minValue="0.2" maxValue="802.5"/>
    </cacheField>
    <cacheField name="LoadSize" numFmtId="0">
      <sharedItems containsSemiMixedTypes="0" containsString="0" containsNumber="1" containsInteger="1" minValue="1" maxValue="200"/>
    </cacheField>
    <cacheField name="RPTBasis" numFmtId="0">
      <sharedItems containsSemiMixedTypes="0" containsString="0" containsNumber="1" containsInteger="1" minValue="1" maxValue="5"/>
    </cacheField>
    <cacheField name="Utilization" numFmtId="0">
      <sharedItems containsSemiMixedTypes="0" containsString="0" containsNumber="1" minValue="0.65" maxValue="0.83"/>
    </cacheField>
    <cacheField name="Time to Produce 44,670" numFmtId="0">
      <sharedItems containsSemiMixedTypes="0" containsString="0" containsNumber="1" minValue="5" maxValue="20062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">
  <r>
    <s v="A"/>
    <x v="0"/>
    <x v="0"/>
    <n v="553.70000000000005"/>
    <n v="200"/>
    <n v="1"/>
    <n v="0.8"/>
    <n v="13842.500000000002"/>
  </r>
  <r>
    <s v="A"/>
    <x v="1"/>
    <x v="0"/>
    <n v="270.10000000000002"/>
    <n v="200"/>
    <n v="1"/>
    <n v="0.8"/>
    <n v="6752.5000000000009"/>
  </r>
  <r>
    <s v="A"/>
    <x v="2"/>
    <x v="0"/>
    <n v="432.5"/>
    <n v="200"/>
    <n v="1"/>
    <n v="0.8"/>
    <n v="10812.5"/>
  </r>
  <r>
    <s v="A"/>
    <x v="3"/>
    <x v="0"/>
    <n v="350.9"/>
    <n v="200"/>
    <n v="1"/>
    <n v="0.8"/>
    <n v="8772.5"/>
  </r>
  <r>
    <s v="A"/>
    <x v="4"/>
    <x v="0"/>
    <n v="646.70000000000005"/>
    <n v="200"/>
    <n v="1"/>
    <n v="0.8"/>
    <n v="16167.500000000002"/>
  </r>
  <r>
    <s v="A"/>
    <x v="5"/>
    <x v="0"/>
    <n v="526.4"/>
    <n v="200"/>
    <n v="1"/>
    <n v="0.8"/>
    <n v="13160"/>
  </r>
  <r>
    <s v="A"/>
    <x v="6"/>
    <x v="0"/>
    <n v="640.29999999999995"/>
    <n v="200"/>
    <n v="1"/>
    <n v="0.8"/>
    <n v="16007.499999999998"/>
  </r>
  <r>
    <s v="A"/>
    <x v="7"/>
    <x v="0"/>
    <n v="485"/>
    <n v="200"/>
    <n v="1"/>
    <n v="0.8"/>
    <n v="12125"/>
  </r>
  <r>
    <s v="A"/>
    <x v="8"/>
    <x v="0"/>
    <n v="482.5"/>
    <n v="200"/>
    <n v="1"/>
    <n v="0.8"/>
    <n v="12062.5"/>
  </r>
  <r>
    <s v="A"/>
    <x v="9"/>
    <x v="0"/>
    <n v="421.6"/>
    <n v="200"/>
    <n v="1"/>
    <n v="0.8"/>
    <n v="10540"/>
  </r>
  <r>
    <s v="A"/>
    <x v="10"/>
    <x v="0"/>
    <n v="393.9"/>
    <n v="200"/>
    <n v="1"/>
    <n v="0.8"/>
    <n v="9847.5"/>
  </r>
  <r>
    <s v="A"/>
    <x v="11"/>
    <x v="0"/>
    <n v="333.7"/>
    <n v="200"/>
    <n v="1"/>
    <n v="0.8"/>
    <n v="8342.5"/>
  </r>
  <r>
    <s v="A"/>
    <x v="12"/>
    <x v="0"/>
    <n v="231.9"/>
    <n v="200"/>
    <n v="1"/>
    <n v="0.8"/>
    <n v="5797.5"/>
  </r>
  <r>
    <s v="A"/>
    <x v="13"/>
    <x v="0"/>
    <n v="351.2"/>
    <n v="200"/>
    <n v="1"/>
    <n v="0.8"/>
    <n v="8780"/>
  </r>
  <r>
    <s v="A"/>
    <x v="14"/>
    <x v="1"/>
    <n v="19.399999999999999"/>
    <n v="1"/>
    <n v="2"/>
    <n v="0.8"/>
    <n v="484.99999999999994"/>
  </r>
  <r>
    <s v="A"/>
    <x v="15"/>
    <x v="1"/>
    <n v="18.100000000000001"/>
    <n v="1"/>
    <n v="2"/>
    <n v="0.8"/>
    <n v="452.50000000000006"/>
  </r>
  <r>
    <s v="A"/>
    <x v="16"/>
    <x v="1"/>
    <n v="14.4"/>
    <n v="1"/>
    <n v="2"/>
    <n v="0.8"/>
    <n v="360"/>
  </r>
  <r>
    <s v="A"/>
    <x v="17"/>
    <x v="1"/>
    <n v="4.9000000000000004"/>
    <n v="1"/>
    <n v="2"/>
    <n v="0.8"/>
    <n v="122.50000000000001"/>
  </r>
  <r>
    <s v="A"/>
    <x v="18"/>
    <x v="1"/>
    <n v="1.9"/>
    <n v="1"/>
    <n v="2"/>
    <n v="0.8"/>
    <n v="47.5"/>
  </r>
  <r>
    <s v="A"/>
    <x v="19"/>
    <x v="1"/>
    <n v="0.2"/>
    <n v="1"/>
    <n v="2"/>
    <n v="0.8"/>
    <n v="5"/>
  </r>
  <r>
    <s v="A"/>
    <x v="20"/>
    <x v="1"/>
    <n v="5.7"/>
    <n v="1"/>
    <n v="2"/>
    <n v="0.8"/>
    <n v="142.5"/>
  </r>
  <r>
    <s v="A"/>
    <x v="21"/>
    <x v="1"/>
    <n v="2.2999999999999998"/>
    <n v="1"/>
    <n v="2"/>
    <n v="0.8"/>
    <n v="57.499999999999993"/>
  </r>
  <r>
    <s v="A"/>
    <x v="22"/>
    <x v="1"/>
    <n v="0.56000000000000005"/>
    <n v="1"/>
    <n v="2"/>
    <n v="0.8"/>
    <n v="14.000000000000002"/>
  </r>
  <r>
    <s v="A"/>
    <x v="23"/>
    <x v="1"/>
    <n v="18"/>
    <n v="1"/>
    <n v="2"/>
    <n v="0.8"/>
    <n v="450"/>
  </r>
  <r>
    <s v="A"/>
    <x v="24"/>
    <x v="1"/>
    <n v="2.2999999999999998"/>
    <n v="1"/>
    <n v="2"/>
    <n v="0.8"/>
    <n v="57.499999999999993"/>
  </r>
  <r>
    <s v="A"/>
    <x v="25"/>
    <x v="1"/>
    <n v="0.27"/>
    <n v="1"/>
    <n v="2"/>
    <n v="0.8"/>
    <n v="6.75"/>
  </r>
  <r>
    <s v="A"/>
    <x v="26"/>
    <x v="1"/>
    <n v="2"/>
    <n v="1"/>
    <n v="2"/>
    <n v="0.8"/>
    <n v="50"/>
  </r>
  <r>
    <s v="A"/>
    <x v="27"/>
    <x v="1"/>
    <n v="0.2"/>
    <n v="1"/>
    <n v="2"/>
    <n v="0.8"/>
    <n v="5"/>
  </r>
  <r>
    <s v="A"/>
    <x v="28"/>
    <x v="2"/>
    <n v="1.3"/>
    <n v="1"/>
    <n v="2"/>
    <n v="0.7"/>
    <n v="32.5"/>
  </r>
  <r>
    <s v="A"/>
    <x v="29"/>
    <x v="2"/>
    <n v="1.2"/>
    <n v="1"/>
    <n v="2"/>
    <n v="0.7"/>
    <n v="30"/>
  </r>
  <r>
    <s v="A"/>
    <x v="30"/>
    <x v="2"/>
    <n v="1.3"/>
    <n v="1"/>
    <n v="2"/>
    <n v="0.7"/>
    <n v="32.5"/>
  </r>
  <r>
    <s v="A"/>
    <x v="31"/>
    <x v="2"/>
    <n v="0.3"/>
    <n v="1"/>
    <n v="2"/>
    <n v="0.7"/>
    <n v="7.5"/>
  </r>
  <r>
    <s v="A"/>
    <x v="32"/>
    <x v="2"/>
    <n v="1.5"/>
    <n v="1"/>
    <n v="2"/>
    <n v="0.7"/>
    <n v="37.5"/>
  </r>
  <r>
    <s v="A"/>
    <x v="33"/>
    <x v="2"/>
    <n v="6"/>
    <n v="1"/>
    <n v="2"/>
    <n v="0.7"/>
    <n v="150"/>
  </r>
  <r>
    <s v="A"/>
    <x v="34"/>
    <x v="2"/>
    <n v="0.3"/>
    <n v="1"/>
    <n v="2"/>
    <n v="0.7"/>
    <n v="7.5"/>
  </r>
  <r>
    <s v="A"/>
    <x v="35"/>
    <x v="2"/>
    <n v="2"/>
    <n v="1"/>
    <n v="2"/>
    <n v="0.7"/>
    <n v="50"/>
  </r>
  <r>
    <s v="A"/>
    <x v="36"/>
    <x v="2"/>
    <n v="0.8"/>
    <n v="1"/>
    <n v="2"/>
    <n v="0.7"/>
    <n v="20"/>
  </r>
  <r>
    <s v="A"/>
    <x v="37"/>
    <x v="2"/>
    <n v="1.4"/>
    <n v="1"/>
    <n v="2"/>
    <n v="0.7"/>
    <n v="35"/>
  </r>
  <r>
    <s v="A"/>
    <x v="38"/>
    <x v="2"/>
    <n v="2.2999999999999998"/>
    <n v="1"/>
    <n v="2"/>
    <n v="0.7"/>
    <n v="57.499999999999993"/>
  </r>
  <r>
    <s v="A"/>
    <x v="39"/>
    <x v="2"/>
    <n v="0.7"/>
    <n v="1"/>
    <n v="2"/>
    <n v="0.7"/>
    <n v="17.5"/>
  </r>
  <r>
    <s v="A"/>
    <x v="40"/>
    <x v="2"/>
    <n v="0.8"/>
    <n v="1"/>
    <n v="2"/>
    <n v="0.7"/>
    <n v="20"/>
  </r>
  <r>
    <s v="A"/>
    <x v="41"/>
    <x v="2"/>
    <n v="5.9"/>
    <n v="1"/>
    <n v="2"/>
    <n v="0.7"/>
    <n v="147.5"/>
  </r>
  <r>
    <s v="A"/>
    <x v="42"/>
    <x v="3"/>
    <n v="12.2"/>
    <n v="1"/>
    <n v="5"/>
    <n v="0.65"/>
    <n v="305"/>
  </r>
  <r>
    <s v="A"/>
    <x v="43"/>
    <x v="3"/>
    <n v="8.9"/>
    <n v="1"/>
    <n v="5"/>
    <n v="0.65"/>
    <n v="222.5"/>
  </r>
  <r>
    <s v="A"/>
    <x v="44"/>
    <x v="3"/>
    <n v="18.600000000000001"/>
    <n v="1"/>
    <n v="5"/>
    <n v="0.65"/>
    <n v="465.00000000000006"/>
  </r>
  <r>
    <s v="A"/>
    <x v="45"/>
    <x v="3"/>
    <n v="19.100000000000001"/>
    <n v="1"/>
    <n v="5"/>
    <n v="0.65"/>
    <n v="477.50000000000006"/>
  </r>
  <r>
    <s v="A"/>
    <x v="46"/>
    <x v="3"/>
    <n v="41.3"/>
    <n v="1"/>
    <n v="5"/>
    <n v="0.65"/>
    <n v="1032.5"/>
  </r>
  <r>
    <s v="A"/>
    <x v="47"/>
    <x v="3"/>
    <n v="23.4"/>
    <n v="1"/>
    <n v="5"/>
    <n v="0.65"/>
    <n v="585"/>
  </r>
  <r>
    <s v="A"/>
    <x v="48"/>
    <x v="3"/>
    <n v="19.899999999999999"/>
    <n v="1"/>
    <n v="5"/>
    <n v="0.65"/>
    <n v="497.49999999999994"/>
  </r>
  <r>
    <s v="A"/>
    <x v="49"/>
    <x v="4"/>
    <n v="5.3"/>
    <n v="1"/>
    <n v="4"/>
    <n v="0.69"/>
    <n v="132.5"/>
  </r>
  <r>
    <s v="A"/>
    <x v="50"/>
    <x v="4"/>
    <n v="2.5"/>
    <n v="1"/>
    <n v="4"/>
    <n v="0.69"/>
    <n v="62.5"/>
  </r>
  <r>
    <s v="A"/>
    <x v="51"/>
    <x v="4"/>
    <n v="0.4"/>
    <n v="1"/>
    <n v="4"/>
    <n v="0.69"/>
    <n v="10"/>
  </r>
  <r>
    <s v="A"/>
    <x v="52"/>
    <x v="4"/>
    <n v="3.8"/>
    <n v="1"/>
    <n v="4"/>
    <n v="0.69"/>
    <n v="95"/>
  </r>
  <r>
    <s v="A"/>
    <x v="53"/>
    <x v="4"/>
    <n v="4.5"/>
    <n v="1"/>
    <n v="4"/>
    <n v="0.69"/>
    <n v="112.5"/>
  </r>
  <r>
    <s v="A"/>
    <x v="54"/>
    <x v="4"/>
    <n v="4.2"/>
    <n v="1"/>
    <n v="4"/>
    <n v="0.69"/>
    <n v="105"/>
  </r>
  <r>
    <s v="A"/>
    <x v="55"/>
    <x v="4"/>
    <n v="4.7"/>
    <n v="1"/>
    <n v="4"/>
    <n v="0.69"/>
    <n v="117.5"/>
  </r>
  <r>
    <s v="A"/>
    <x v="56"/>
    <x v="4"/>
    <n v="0.3"/>
    <n v="1"/>
    <n v="4"/>
    <n v="0.69"/>
    <n v="7.5"/>
  </r>
  <r>
    <s v="A"/>
    <x v="57"/>
    <x v="4"/>
    <n v="6.1"/>
    <n v="1"/>
    <n v="4"/>
    <n v="0.69"/>
    <n v="152.5"/>
  </r>
  <r>
    <s v="A"/>
    <x v="58"/>
    <x v="4"/>
    <n v="0.2"/>
    <n v="1"/>
    <n v="4"/>
    <n v="0.69"/>
    <n v="5"/>
  </r>
  <r>
    <s v="A"/>
    <x v="59"/>
    <x v="4"/>
    <n v="3.4"/>
    <n v="1"/>
    <n v="4"/>
    <n v="0.69"/>
    <n v="85"/>
  </r>
  <r>
    <s v="A"/>
    <x v="60"/>
    <x v="4"/>
    <n v="2.9"/>
    <n v="1"/>
    <n v="4"/>
    <n v="0.69"/>
    <n v="72.5"/>
  </r>
  <r>
    <s v="A"/>
    <x v="61"/>
    <x v="4"/>
    <n v="0.2"/>
    <n v="1"/>
    <n v="4"/>
    <n v="0.69"/>
    <n v="5"/>
  </r>
  <r>
    <s v="A"/>
    <x v="62"/>
    <x v="4"/>
    <n v="2.6"/>
    <n v="1"/>
    <n v="4"/>
    <n v="0.69"/>
    <n v="65"/>
  </r>
  <r>
    <s v="A"/>
    <x v="63"/>
    <x v="5"/>
    <n v="537.6"/>
    <n v="50"/>
    <n v="3"/>
    <n v="0.83"/>
    <n v="13440"/>
  </r>
  <r>
    <s v="A"/>
    <x v="64"/>
    <x v="5"/>
    <n v="471"/>
    <n v="50"/>
    <n v="3"/>
    <n v="0.83"/>
    <n v="11775"/>
  </r>
  <r>
    <s v="A"/>
    <x v="65"/>
    <x v="5"/>
    <n v="799.19999999999993"/>
    <n v="50"/>
    <n v="3"/>
    <n v="0.83"/>
    <n v="19980"/>
  </r>
  <r>
    <s v="A"/>
    <x v="66"/>
    <x v="5"/>
    <n v="249.60000000000002"/>
    <n v="50"/>
    <n v="3"/>
    <n v="0.83"/>
    <n v="6240.0000000000009"/>
  </r>
  <r>
    <s v="A"/>
    <x v="67"/>
    <x v="5"/>
    <n v="427"/>
    <n v="50"/>
    <n v="3"/>
    <n v="0.83"/>
    <n v="10675"/>
  </r>
  <r>
    <s v="A"/>
    <x v="68"/>
    <x v="5"/>
    <n v="507.59999999999997"/>
    <n v="50"/>
    <n v="3"/>
    <n v="0.83"/>
    <n v="12690"/>
  </r>
  <r>
    <s v="A"/>
    <x v="69"/>
    <x v="5"/>
    <n v="201.4"/>
    <n v="50"/>
    <n v="3"/>
    <n v="0.83"/>
    <n v="5035"/>
  </r>
  <r>
    <s v="A"/>
    <x v="70"/>
    <x v="5"/>
    <n v="227.8"/>
    <n v="50"/>
    <n v="3"/>
    <n v="0.83"/>
    <n v="5695"/>
  </r>
  <r>
    <s v="A"/>
    <x v="71"/>
    <x v="5"/>
    <n v="127.39999999999999"/>
    <n v="50"/>
    <n v="3"/>
    <n v="0.83"/>
    <n v="3185"/>
  </r>
  <r>
    <s v="A"/>
    <x v="72"/>
    <x v="5"/>
    <n v="154.5"/>
    <n v="50"/>
    <n v="3"/>
    <n v="0.83"/>
    <n v="3862.5"/>
  </r>
  <r>
    <s v="A"/>
    <x v="73"/>
    <x v="5"/>
    <n v="333"/>
    <n v="50"/>
    <n v="3"/>
    <n v="0.83"/>
    <n v="8325"/>
  </r>
  <r>
    <s v="A"/>
    <x v="74"/>
    <x v="5"/>
    <n v="160"/>
    <n v="50"/>
    <n v="3"/>
    <n v="0.83"/>
    <n v="4000"/>
  </r>
  <r>
    <s v="A"/>
    <x v="75"/>
    <x v="5"/>
    <n v="785.90000000000009"/>
    <n v="50"/>
    <n v="3"/>
    <n v="0.83"/>
    <n v="19647.500000000004"/>
  </r>
  <r>
    <s v="A"/>
    <x v="76"/>
    <x v="5"/>
    <n v="551.19999999999993"/>
    <n v="50"/>
    <n v="3"/>
    <n v="0.83"/>
    <n v="13779.999999999998"/>
  </r>
  <r>
    <s v="A"/>
    <x v="77"/>
    <x v="5"/>
    <n v="802.5"/>
    <n v="50"/>
    <n v="3"/>
    <n v="0.83"/>
    <n v="20062.5"/>
  </r>
  <r>
    <s v="A"/>
    <x v="78"/>
    <x v="5"/>
    <n v="520.80000000000007"/>
    <n v="50"/>
    <n v="3"/>
    <n v="0.83"/>
    <n v="13020.000000000002"/>
  </r>
  <r>
    <s v="A"/>
    <x v="79"/>
    <x v="5"/>
    <n v="202.39999999999998"/>
    <n v="50"/>
    <n v="3"/>
    <n v="0.83"/>
    <n v="5059.9999999999991"/>
  </r>
  <r>
    <s v="A"/>
    <x v="80"/>
    <x v="5"/>
    <n v="259.2"/>
    <n v="50"/>
    <n v="3"/>
    <n v="0.83"/>
    <n v="6480"/>
  </r>
  <r>
    <s v="A"/>
    <x v="81"/>
    <x v="5"/>
    <n v="333"/>
    <n v="50"/>
    <n v="3"/>
    <n v="0.83"/>
    <n v="8325"/>
  </r>
  <r>
    <s v="A"/>
    <x v="82"/>
    <x v="5"/>
    <n v="235.2"/>
    <n v="50"/>
    <n v="3"/>
    <n v="0.83"/>
    <n v="5880"/>
  </r>
  <r>
    <s v="A"/>
    <x v="83"/>
    <x v="5"/>
    <n v="354.2"/>
    <n v="50"/>
    <n v="3"/>
    <n v="0.83"/>
    <n v="8855"/>
  </r>
  <r>
    <s v="A"/>
    <x v="84"/>
    <x v="5"/>
    <n v="351.6"/>
    <n v="50"/>
    <n v="3"/>
    <n v="0.83"/>
    <n v="8790"/>
  </r>
  <r>
    <s v="A"/>
    <x v="85"/>
    <x v="5"/>
    <n v="369.2"/>
    <n v="50"/>
    <n v="3"/>
    <n v="0.83"/>
    <n v="9230"/>
  </r>
  <r>
    <s v="A"/>
    <x v="86"/>
    <x v="5"/>
    <n v="262.5"/>
    <n v="50"/>
    <n v="3"/>
    <n v="0.83"/>
    <n v="6562.5"/>
  </r>
  <r>
    <s v="A"/>
    <x v="87"/>
    <x v="5"/>
    <n v="211.2"/>
    <n v="50"/>
    <n v="3"/>
    <n v="0.83"/>
    <n v="5280"/>
  </r>
  <r>
    <s v="A"/>
    <x v="88"/>
    <x v="5"/>
    <n v="107.80000000000001"/>
    <n v="50"/>
    <n v="3"/>
    <n v="0.83"/>
    <n v="2695.0000000000005"/>
  </r>
  <r>
    <s v="A"/>
    <x v="89"/>
    <x v="5"/>
    <n v="256.2"/>
    <n v="50"/>
    <n v="3"/>
    <n v="0.83"/>
    <n v="6405"/>
  </r>
  <r>
    <s v="A"/>
    <x v="90"/>
    <x v="5"/>
    <n v="93"/>
    <n v="50"/>
    <n v="3"/>
    <n v="0.83"/>
    <n v="2325"/>
  </r>
  <r>
    <s v="A"/>
    <x v="91"/>
    <x v="5"/>
    <n v="184"/>
    <n v="50"/>
    <n v="3"/>
    <n v="0.83"/>
    <n v="4600"/>
  </r>
  <r>
    <s v="A"/>
    <x v="92"/>
    <x v="5"/>
    <n v="361"/>
    <n v="50"/>
    <n v="3"/>
    <n v="0.83"/>
    <n v="9025"/>
  </r>
  <r>
    <s v="A"/>
    <x v="93"/>
    <x v="5"/>
    <n v="533"/>
    <n v="50"/>
    <n v="3"/>
    <n v="0.83"/>
    <n v="13325"/>
  </r>
  <r>
    <s v="A"/>
    <x v="94"/>
    <x v="6"/>
    <n v="20.399999999999999"/>
    <n v="1"/>
    <n v="3"/>
    <n v="0.73"/>
    <n v="509.99999999999994"/>
  </r>
  <r>
    <s v="A"/>
    <x v="95"/>
    <x v="6"/>
    <n v="3.6"/>
    <n v="1"/>
    <n v="3"/>
    <n v="0.73"/>
    <n v="90"/>
  </r>
  <r>
    <s v="A"/>
    <x v="96"/>
    <x v="6"/>
    <n v="5.6"/>
    <n v="1"/>
    <n v="3"/>
    <n v="0.73"/>
    <n v="140"/>
  </r>
  <r>
    <s v="A"/>
    <x v="97"/>
    <x v="6"/>
    <n v="2.6"/>
    <n v="1"/>
    <n v="3"/>
    <n v="0.73"/>
    <n v="65"/>
  </r>
  <r>
    <s v="A"/>
    <x v="98"/>
    <x v="6"/>
    <n v="8"/>
    <n v="1"/>
    <n v="3"/>
    <n v="0.73"/>
    <n v="200"/>
  </r>
  <r>
    <s v="A"/>
    <x v="99"/>
    <x v="6"/>
    <n v="5"/>
    <n v="1"/>
    <n v="3"/>
    <n v="0.73"/>
    <n v="125"/>
  </r>
  <r>
    <s v="A"/>
    <x v="100"/>
    <x v="6"/>
    <n v="2"/>
    <n v="1"/>
    <n v="3"/>
    <n v="0.73"/>
    <n v="50"/>
  </r>
  <r>
    <s v="A"/>
    <x v="101"/>
    <x v="6"/>
    <n v="5.5"/>
    <n v="1"/>
    <n v="3"/>
    <n v="0.73"/>
    <n v="137.5"/>
  </r>
  <r>
    <s v="A"/>
    <x v="102"/>
    <x v="6"/>
    <n v="1.4"/>
    <n v="1"/>
    <n v="3"/>
    <n v="0.73"/>
    <n v="35"/>
  </r>
  <r>
    <s v="A"/>
    <x v="103"/>
    <x v="6"/>
    <n v="19.399999999999999"/>
    <n v="1"/>
    <n v="3"/>
    <n v="0.73"/>
    <n v="484.99999999999994"/>
  </r>
  <r>
    <s v="A"/>
    <x v="104"/>
    <x v="6"/>
    <n v="23.2"/>
    <n v="1"/>
    <n v="3"/>
    <n v="0.73"/>
    <n v="580"/>
  </r>
  <r>
    <s v="A"/>
    <x v="105"/>
    <x v="6"/>
    <n v="23.7"/>
    <n v="1"/>
    <n v="3"/>
    <n v="0.73"/>
    <n v="592.5"/>
  </r>
  <r>
    <s v="A"/>
    <x v="106"/>
    <x v="6"/>
    <n v="26.7"/>
    <n v="1"/>
    <n v="3"/>
    <n v="0.73"/>
    <n v="667.5"/>
  </r>
  <r>
    <s v="A"/>
    <x v="107"/>
    <x v="6"/>
    <n v="45.7"/>
    <n v="1"/>
    <n v="3"/>
    <n v="0.73"/>
    <n v="1142.5"/>
  </r>
  <r>
    <s v="A"/>
    <x v="108"/>
    <x v="6"/>
    <n v="16.3"/>
    <n v="1"/>
    <n v="3"/>
    <n v="0.73"/>
    <n v="407.5"/>
  </r>
  <r>
    <s v="A"/>
    <x v="109"/>
    <x v="6"/>
    <n v="6"/>
    <n v="1"/>
    <n v="3"/>
    <n v="0.73"/>
    <n v="150"/>
  </r>
  <r>
    <s v="A"/>
    <x v="110"/>
    <x v="6"/>
    <n v="7.2"/>
    <n v="1"/>
    <n v="3"/>
    <n v="0.73"/>
    <n v="180"/>
  </r>
  <r>
    <s v="A"/>
    <x v="111"/>
    <x v="6"/>
    <n v="7.2"/>
    <n v="1"/>
    <n v="3"/>
    <n v="0.73"/>
    <n v="180"/>
  </r>
  <r>
    <s v="A"/>
    <x v="112"/>
    <x v="6"/>
    <n v="9.9"/>
    <n v="1"/>
    <n v="3"/>
    <n v="0.73"/>
    <n v="247.5"/>
  </r>
  <r>
    <s v="A"/>
    <x v="113"/>
    <x v="6"/>
    <n v="2.8"/>
    <n v="1"/>
    <n v="3"/>
    <n v="0.73"/>
    <n v="70"/>
  </r>
  <r>
    <s v="A"/>
    <x v="114"/>
    <x v="7"/>
    <n v="15.9"/>
    <n v="1"/>
    <n v="1"/>
    <n v="0.81"/>
    <n v="397.5"/>
  </r>
  <r>
    <s v="A"/>
    <x v="115"/>
    <x v="7"/>
    <n v="8.5"/>
    <n v="1"/>
    <n v="1"/>
    <n v="0.81"/>
    <n v="212.5"/>
  </r>
  <r>
    <s v="A"/>
    <x v="116"/>
    <x v="7"/>
    <n v="9"/>
    <n v="1"/>
    <n v="1"/>
    <n v="0.81"/>
    <n v="225"/>
  </r>
  <r>
    <s v="A"/>
    <x v="117"/>
    <x v="7"/>
    <n v="4.3"/>
    <n v="1"/>
    <n v="1"/>
    <n v="0.81"/>
    <n v="107.5"/>
  </r>
  <r>
    <s v="A"/>
    <x v="118"/>
    <x v="7"/>
    <n v="5.3"/>
    <n v="1"/>
    <n v="1"/>
    <n v="0.81"/>
    <n v="132.5"/>
  </r>
  <r>
    <s v="A"/>
    <x v="119"/>
    <x v="7"/>
    <n v="0.6"/>
    <n v="1"/>
    <n v="1"/>
    <n v="0.81"/>
    <n v="15"/>
  </r>
  <r>
    <s v="A"/>
    <x v="120"/>
    <x v="7"/>
    <n v="0.9"/>
    <n v="1"/>
    <n v="1"/>
    <n v="0.81"/>
    <n v="22.5"/>
  </r>
  <r>
    <s v="A"/>
    <x v="121"/>
    <x v="7"/>
    <n v="1.4"/>
    <n v="1"/>
    <n v="1"/>
    <n v="0.81"/>
    <n v="35"/>
  </r>
  <r>
    <s v="A"/>
    <x v="122"/>
    <x v="7"/>
    <n v="13.1"/>
    <n v="1"/>
    <n v="1"/>
    <n v="0.81"/>
    <n v="327.5"/>
  </r>
  <r>
    <s v="A"/>
    <x v="123"/>
    <x v="7"/>
    <n v="1.9"/>
    <n v="1"/>
    <n v="1"/>
    <n v="0.81"/>
    <n v="47.5"/>
  </r>
  <r>
    <s v="A"/>
    <x v="124"/>
    <x v="7"/>
    <n v="1.1000000000000001"/>
    <n v="1"/>
    <n v="1"/>
    <n v="0.81"/>
    <n v="27.500000000000004"/>
  </r>
  <r>
    <s v="A"/>
    <x v="125"/>
    <x v="7"/>
    <n v="14.2"/>
    <n v="1"/>
    <n v="1"/>
    <n v="0.81"/>
    <n v="355"/>
  </r>
  <r>
    <s v="A"/>
    <x v="126"/>
    <x v="7"/>
    <n v="5.7"/>
    <n v="1"/>
    <n v="1"/>
    <n v="0.81"/>
    <n v="142.5"/>
  </r>
  <r>
    <s v="A"/>
    <x v="127"/>
    <x v="7"/>
    <n v="9.1"/>
    <n v="1"/>
    <n v="1"/>
    <n v="0.81"/>
    <n v="227.5"/>
  </r>
  <r>
    <s v="A"/>
    <x v="128"/>
    <x v="7"/>
    <n v="4.5999999999999996"/>
    <n v="1"/>
    <n v="1"/>
    <n v="0.81"/>
    <n v="114.99999999999999"/>
  </r>
  <r>
    <s v="A"/>
    <x v="129"/>
    <x v="7"/>
    <n v="0.8"/>
    <n v="1"/>
    <n v="1"/>
    <n v="0.81"/>
    <n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7FAE59-221D-774B-BC17-88B3D3517745}" name="PivotTable2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>
  <location ref="A1:B9" firstHeaderRow="1" firstDataRow="1" firstDataCol="1"/>
  <pivotFields count="8">
    <pivotField showAll="0"/>
    <pivotField showAll="0">
      <items count="131">
        <item x="63"/>
        <item x="114"/>
        <item x="64"/>
        <item x="14"/>
        <item x="65"/>
        <item x="15"/>
        <item x="94"/>
        <item x="16"/>
        <item x="17"/>
        <item x="66"/>
        <item x="67"/>
        <item x="68"/>
        <item x="69"/>
        <item x="70"/>
        <item x="71"/>
        <item x="28"/>
        <item x="115"/>
        <item x="95"/>
        <item x="49"/>
        <item x="72"/>
        <item x="96"/>
        <item x="73"/>
        <item x="74"/>
        <item x="42"/>
        <item x="29"/>
        <item x="50"/>
        <item x="43"/>
        <item x="75"/>
        <item x="97"/>
        <item x="76"/>
        <item x="77"/>
        <item x="44"/>
        <item x="116"/>
        <item x="98"/>
        <item x="117"/>
        <item x="118"/>
        <item x="78"/>
        <item x="119"/>
        <item x="120"/>
        <item x="30"/>
        <item x="31"/>
        <item x="121"/>
        <item x="32"/>
        <item x="122"/>
        <item x="99"/>
        <item x="100"/>
        <item x="123"/>
        <item x="0"/>
        <item x="101"/>
        <item x="79"/>
        <item x="45"/>
        <item x="1"/>
        <item x="18"/>
        <item x="102"/>
        <item x="2"/>
        <item x="80"/>
        <item x="124"/>
        <item x="33"/>
        <item x="34"/>
        <item x="19"/>
        <item x="51"/>
        <item x="81"/>
        <item x="3"/>
        <item x="103"/>
        <item x="52"/>
        <item x="4"/>
        <item x="20"/>
        <item x="53"/>
        <item x="5"/>
        <item x="54"/>
        <item x="55"/>
        <item x="6"/>
        <item x="125"/>
        <item x="7"/>
        <item x="21"/>
        <item x="104"/>
        <item x="82"/>
        <item x="105"/>
        <item x="106"/>
        <item x="83"/>
        <item x="46"/>
        <item x="8"/>
        <item x="126"/>
        <item x="22"/>
        <item x="56"/>
        <item x="23"/>
        <item x="57"/>
        <item x="9"/>
        <item x="127"/>
        <item x="84"/>
        <item x="107"/>
        <item x="10"/>
        <item x="24"/>
        <item x="108"/>
        <item x="85"/>
        <item x="25"/>
        <item x="58"/>
        <item x="109"/>
        <item x="35"/>
        <item x="36"/>
        <item x="86"/>
        <item x="11"/>
        <item x="59"/>
        <item x="128"/>
        <item x="110"/>
        <item x="87"/>
        <item x="111"/>
        <item x="26"/>
        <item x="112"/>
        <item x="88"/>
        <item x="113"/>
        <item x="37"/>
        <item x="47"/>
        <item x="89"/>
        <item x="90"/>
        <item x="38"/>
        <item x="48"/>
        <item x="60"/>
        <item x="91"/>
        <item x="39"/>
        <item x="61"/>
        <item x="27"/>
        <item x="40"/>
        <item x="62"/>
        <item x="129"/>
        <item x="12"/>
        <item x="13"/>
        <item x="92"/>
        <item x="41"/>
        <item x="93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Items count="1">
    <i/>
  </colItems>
  <dataFields count="1">
    <dataField name="Sum of RPT" fld="3" baseField="0" baseItem="0"/>
  </dataFields>
  <formats count="12">
    <format dxfId="0">
      <pivotArea type="all" dataOnly="0" outline="0" fieldPosition="0"/>
    </format>
    <format dxfId="1">
      <pivotArea outline="0" collapsedLevelsAreSubtotals="1" fieldPosition="0"/>
    </format>
    <format dxfId="2">
      <pivotArea field="2" type="button" dataOnly="0" labelOnly="1" outline="0" axis="axisRow" fieldPosition="0"/>
    </format>
    <format dxfId="3">
      <pivotArea dataOnly="0" labelOnly="1" fieldPosition="0">
        <references count="1">
          <reference field="2" count="0"/>
        </references>
      </pivotArea>
    </format>
    <format dxfId="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">
      <pivotArea field="2" type="button" dataOnly="0" labelOnly="1" outline="0" axis="axisRow" fieldPosition="0"/>
    </format>
    <format dxfId="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">
      <pivotArea field="2" type="button" dataOnly="0" labelOnly="1" outline="0" axis="axisRow" fieldPosition="0"/>
    </format>
    <format dxfId="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">
      <pivotArea field="2" type="button" dataOnly="0" labelOnly="1" outline="0" axis="axisRow" fieldPosition="0"/>
    </format>
    <format dxfId="1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">
      <pivotArea dataOnly="0" labelOnly="1" outline="0" axis="axisValues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3AA6E-3984-8346-B750-413241885ED3}">
  <dimension ref="A1:H131"/>
  <sheetViews>
    <sheetView zoomScale="132" zoomScaleNormal="200" workbookViewId="0">
      <pane ySplit="1" topLeftCell="A2" activePane="bottomLeft" state="frozen"/>
      <selection pane="bottomLeft" activeCell="G2" sqref="G2"/>
    </sheetView>
  </sheetViews>
  <sheetFormatPr baseColWidth="10" defaultColWidth="8.83203125" defaultRowHeight="15" x14ac:dyDescent="0.2"/>
  <cols>
    <col min="1" max="1" width="11.83203125" style="1" bestFit="1" customWidth="1"/>
    <col min="2" max="2" width="14.5" style="1" bestFit="1" customWidth="1"/>
    <col min="3" max="3" width="15.5" style="1" bestFit="1" customWidth="1"/>
    <col min="4" max="4" width="27.83203125" style="1" bestFit="1" customWidth="1"/>
    <col min="5" max="5" width="13" style="1" bestFit="1" customWidth="1"/>
    <col min="6" max="6" width="13.1640625" style="1" bestFit="1" customWidth="1"/>
    <col min="7" max="7" width="15.33203125" style="1" customWidth="1"/>
    <col min="8" max="8" width="15.83203125" style="1" customWidth="1"/>
    <col min="9" max="16384" width="8.83203125" style="1"/>
  </cols>
  <sheetData>
    <row r="1" spans="1:8" x14ac:dyDescent="0.2">
      <c r="A1" s="4" t="s">
        <v>146</v>
      </c>
      <c r="B1" s="4" t="s">
        <v>145</v>
      </c>
      <c r="C1" s="4" t="s">
        <v>144</v>
      </c>
      <c r="D1" s="4" t="s">
        <v>143</v>
      </c>
      <c r="E1" s="4" t="s">
        <v>142</v>
      </c>
      <c r="F1" s="4" t="s">
        <v>141</v>
      </c>
      <c r="G1" s="4" t="s">
        <v>140</v>
      </c>
      <c r="H1" s="4" t="s">
        <v>139</v>
      </c>
    </row>
    <row r="2" spans="1:8" x14ac:dyDescent="0.2">
      <c r="A2" s="2" t="s">
        <v>2</v>
      </c>
      <c r="B2" s="2" t="s">
        <v>138</v>
      </c>
      <c r="C2" s="2" t="s">
        <v>124</v>
      </c>
      <c r="D2" s="2">
        <v>553.70000000000005</v>
      </c>
      <c r="E2" s="2">
        <v>200</v>
      </c>
      <c r="F2" s="2">
        <f>VLOOKUP(C2,'(Q2)Workstations'!$A$2:$D$9,4,0)</f>
        <v>1</v>
      </c>
      <c r="G2" s="3">
        <f>VLOOKUP($C2, '(Q2)Workstations'!$A$2:$G$9, 3, FALSE)</f>
        <v>0.8</v>
      </c>
      <c r="H2" s="2">
        <f>$E2*$F2</f>
        <v>200</v>
      </c>
    </row>
    <row r="3" spans="1:8" x14ac:dyDescent="0.2">
      <c r="A3" s="2" t="s">
        <v>2</v>
      </c>
      <c r="B3" s="2" t="s">
        <v>137</v>
      </c>
      <c r="C3" s="2" t="s">
        <v>124</v>
      </c>
      <c r="D3" s="2">
        <v>270.10000000000002</v>
      </c>
      <c r="E3" s="2">
        <v>200</v>
      </c>
      <c r="F3" s="2">
        <f>VLOOKUP(C3,'(Q2)Workstations'!$A$2:$D$9,4,0)</f>
        <v>1</v>
      </c>
      <c r="G3" s="3">
        <f>VLOOKUP($C3, '(Q2)Workstations'!$A$2:$G$9, 3, FALSE)</f>
        <v>0.8</v>
      </c>
      <c r="H3" s="2">
        <f>$E3*$F3</f>
        <v>200</v>
      </c>
    </row>
    <row r="4" spans="1:8" x14ac:dyDescent="0.2">
      <c r="A4" s="2" t="s">
        <v>2</v>
      </c>
      <c r="B4" s="2" t="s">
        <v>136</v>
      </c>
      <c r="C4" s="2" t="s">
        <v>124</v>
      </c>
      <c r="D4" s="2">
        <v>432.5</v>
      </c>
      <c r="E4" s="2">
        <v>200</v>
      </c>
      <c r="F4" s="2">
        <f>VLOOKUP(C4,'(Q2)Workstations'!$A$2:$D$9,4,0)</f>
        <v>1</v>
      </c>
      <c r="G4" s="3">
        <f>VLOOKUP($C4, '(Q2)Workstations'!$A$2:$G$9, 3, FALSE)</f>
        <v>0.8</v>
      </c>
      <c r="H4" s="2">
        <f>$E4*$F4</f>
        <v>200</v>
      </c>
    </row>
    <row r="5" spans="1:8" x14ac:dyDescent="0.2">
      <c r="A5" s="2" t="s">
        <v>2</v>
      </c>
      <c r="B5" s="2" t="s">
        <v>135</v>
      </c>
      <c r="C5" s="2" t="s">
        <v>124</v>
      </c>
      <c r="D5" s="2">
        <v>350.9</v>
      </c>
      <c r="E5" s="2">
        <v>200</v>
      </c>
      <c r="F5" s="2">
        <f>VLOOKUP(C5,'(Q2)Workstations'!$A$2:$D$9,4,0)</f>
        <v>1</v>
      </c>
      <c r="G5" s="3">
        <f>VLOOKUP($C5, '(Q2)Workstations'!$A$2:$G$9, 3, FALSE)</f>
        <v>0.8</v>
      </c>
      <c r="H5" s="2">
        <f>$E5*$F5</f>
        <v>200</v>
      </c>
    </row>
    <row r="6" spans="1:8" x14ac:dyDescent="0.2">
      <c r="A6" s="2" t="s">
        <v>2</v>
      </c>
      <c r="B6" s="2" t="s">
        <v>134</v>
      </c>
      <c r="C6" s="2" t="s">
        <v>124</v>
      </c>
      <c r="D6" s="2">
        <v>646.70000000000005</v>
      </c>
      <c r="E6" s="2">
        <v>200</v>
      </c>
      <c r="F6" s="2">
        <f>VLOOKUP(C6,'(Q2)Workstations'!$A$2:$D$9,4,0)</f>
        <v>1</v>
      </c>
      <c r="G6" s="3">
        <f>VLOOKUP($C6, '(Q2)Workstations'!$A$2:$G$9, 3, FALSE)</f>
        <v>0.8</v>
      </c>
      <c r="H6" s="2">
        <f>$E6*$F6</f>
        <v>200</v>
      </c>
    </row>
    <row r="7" spans="1:8" x14ac:dyDescent="0.2">
      <c r="A7" s="2" t="s">
        <v>2</v>
      </c>
      <c r="B7" s="2" t="s">
        <v>133</v>
      </c>
      <c r="C7" s="2" t="s">
        <v>124</v>
      </c>
      <c r="D7" s="2">
        <v>526.4</v>
      </c>
      <c r="E7" s="2">
        <v>200</v>
      </c>
      <c r="F7" s="2">
        <f>VLOOKUP(C7,'(Q2)Workstations'!$A$2:$D$9,4,0)</f>
        <v>1</v>
      </c>
      <c r="G7" s="3">
        <f>VLOOKUP($C7, '(Q2)Workstations'!$A$2:$G$9, 3, FALSE)</f>
        <v>0.8</v>
      </c>
      <c r="H7" s="2">
        <f>$E7*$F7</f>
        <v>200</v>
      </c>
    </row>
    <row r="8" spans="1:8" x14ac:dyDescent="0.2">
      <c r="A8" s="2" t="s">
        <v>2</v>
      </c>
      <c r="B8" s="2" t="s">
        <v>132</v>
      </c>
      <c r="C8" s="2" t="s">
        <v>124</v>
      </c>
      <c r="D8" s="2">
        <v>640.29999999999995</v>
      </c>
      <c r="E8" s="2">
        <v>200</v>
      </c>
      <c r="F8" s="2">
        <f>VLOOKUP(C8,'(Q2)Workstations'!$A$2:$D$9,4,0)</f>
        <v>1</v>
      </c>
      <c r="G8" s="3">
        <f>VLOOKUP($C8, '(Q2)Workstations'!$A$2:$G$9, 3, FALSE)</f>
        <v>0.8</v>
      </c>
      <c r="H8" s="2">
        <f>$E8*$F8</f>
        <v>200</v>
      </c>
    </row>
    <row r="9" spans="1:8" x14ac:dyDescent="0.2">
      <c r="A9" s="2" t="s">
        <v>2</v>
      </c>
      <c r="B9" s="2" t="s">
        <v>131</v>
      </c>
      <c r="C9" s="2" t="s">
        <v>124</v>
      </c>
      <c r="D9" s="2">
        <v>485</v>
      </c>
      <c r="E9" s="2">
        <v>200</v>
      </c>
      <c r="F9" s="2">
        <f>VLOOKUP(C9,'(Q2)Workstations'!$A$2:$D$9,4,0)</f>
        <v>1</v>
      </c>
      <c r="G9" s="3">
        <f>VLOOKUP($C9, '(Q2)Workstations'!$A$2:$G$9, 3, FALSE)</f>
        <v>0.8</v>
      </c>
      <c r="H9" s="2">
        <f>$E9*$F9</f>
        <v>200</v>
      </c>
    </row>
    <row r="10" spans="1:8" x14ac:dyDescent="0.2">
      <c r="A10" s="2" t="s">
        <v>2</v>
      </c>
      <c r="B10" s="2" t="s">
        <v>130</v>
      </c>
      <c r="C10" s="2" t="s">
        <v>124</v>
      </c>
      <c r="D10" s="2">
        <v>482.5</v>
      </c>
      <c r="E10" s="2">
        <v>200</v>
      </c>
      <c r="F10" s="2">
        <f>VLOOKUP(C10,'(Q2)Workstations'!$A$2:$D$9,4,0)</f>
        <v>1</v>
      </c>
      <c r="G10" s="3">
        <f>VLOOKUP($C10, '(Q2)Workstations'!$A$2:$G$9, 3, FALSE)</f>
        <v>0.8</v>
      </c>
      <c r="H10" s="2">
        <f>$E10*$F10</f>
        <v>200</v>
      </c>
    </row>
    <row r="11" spans="1:8" x14ac:dyDescent="0.2">
      <c r="A11" s="2" t="s">
        <v>2</v>
      </c>
      <c r="B11" s="2" t="s">
        <v>129</v>
      </c>
      <c r="C11" s="2" t="s">
        <v>124</v>
      </c>
      <c r="D11" s="2">
        <v>421.6</v>
      </c>
      <c r="E11" s="2">
        <v>200</v>
      </c>
      <c r="F11" s="2">
        <f>VLOOKUP(C11,'(Q2)Workstations'!$A$2:$D$9,4,0)</f>
        <v>1</v>
      </c>
      <c r="G11" s="3">
        <f>VLOOKUP($C11, '(Q2)Workstations'!$A$2:$G$9, 3, FALSE)</f>
        <v>0.8</v>
      </c>
      <c r="H11" s="2">
        <f>$E11*$F11</f>
        <v>200</v>
      </c>
    </row>
    <row r="12" spans="1:8" x14ac:dyDescent="0.2">
      <c r="A12" s="2" t="s">
        <v>2</v>
      </c>
      <c r="B12" s="2" t="s">
        <v>128</v>
      </c>
      <c r="C12" s="2" t="s">
        <v>124</v>
      </c>
      <c r="D12" s="2">
        <v>393.9</v>
      </c>
      <c r="E12" s="2">
        <v>200</v>
      </c>
      <c r="F12" s="2">
        <f>VLOOKUP(C12,'(Q2)Workstations'!$A$2:$D$9,4,0)</f>
        <v>1</v>
      </c>
      <c r="G12" s="3">
        <f>VLOOKUP($C12, '(Q2)Workstations'!$A$2:$G$9, 3, FALSE)</f>
        <v>0.8</v>
      </c>
      <c r="H12" s="2">
        <f>$E12*$F12</f>
        <v>200</v>
      </c>
    </row>
    <row r="13" spans="1:8" x14ac:dyDescent="0.2">
      <c r="A13" s="2" t="s">
        <v>2</v>
      </c>
      <c r="B13" s="2" t="s">
        <v>127</v>
      </c>
      <c r="C13" s="2" t="s">
        <v>124</v>
      </c>
      <c r="D13" s="2">
        <v>333.7</v>
      </c>
      <c r="E13" s="2">
        <v>200</v>
      </c>
      <c r="F13" s="2">
        <f>VLOOKUP(C13,'(Q2)Workstations'!$A$2:$D$9,4,0)</f>
        <v>1</v>
      </c>
      <c r="G13" s="3">
        <f>VLOOKUP($C13, '(Q2)Workstations'!$A$2:$G$9, 3, FALSE)</f>
        <v>0.8</v>
      </c>
      <c r="H13" s="2">
        <f>$E13*$F13</f>
        <v>200</v>
      </c>
    </row>
    <row r="14" spans="1:8" x14ac:dyDescent="0.2">
      <c r="A14" s="2" t="s">
        <v>2</v>
      </c>
      <c r="B14" s="2" t="s">
        <v>126</v>
      </c>
      <c r="C14" s="2" t="s">
        <v>124</v>
      </c>
      <c r="D14" s="2">
        <v>231.9</v>
      </c>
      <c r="E14" s="2">
        <v>200</v>
      </c>
      <c r="F14" s="2">
        <f>VLOOKUP(C14,'(Q2)Workstations'!$A$2:$D$9,4,0)</f>
        <v>1</v>
      </c>
      <c r="G14" s="3">
        <f>VLOOKUP($C14, '(Q2)Workstations'!$A$2:$G$9, 3, FALSE)</f>
        <v>0.8</v>
      </c>
      <c r="H14" s="2">
        <f>$E14*$F14</f>
        <v>200</v>
      </c>
    </row>
    <row r="15" spans="1:8" x14ac:dyDescent="0.2">
      <c r="A15" s="2" t="s">
        <v>2</v>
      </c>
      <c r="B15" s="2" t="s">
        <v>125</v>
      </c>
      <c r="C15" s="2" t="s">
        <v>124</v>
      </c>
      <c r="D15" s="2">
        <v>351.2</v>
      </c>
      <c r="E15" s="2">
        <v>200</v>
      </c>
      <c r="F15" s="2">
        <f>VLOOKUP(C15,'(Q2)Workstations'!$A$2:$D$9,4,0)</f>
        <v>1</v>
      </c>
      <c r="G15" s="3">
        <f>VLOOKUP($C15, '(Q2)Workstations'!$A$2:$G$9, 3, FALSE)</f>
        <v>0.8</v>
      </c>
      <c r="H15" s="2">
        <f>$E15*$F15</f>
        <v>200</v>
      </c>
    </row>
    <row r="16" spans="1:8" x14ac:dyDescent="0.2">
      <c r="A16" s="2" t="s">
        <v>2</v>
      </c>
      <c r="B16" s="2" t="s">
        <v>123</v>
      </c>
      <c r="C16" s="2" t="s">
        <v>109</v>
      </c>
      <c r="D16" s="2">
        <v>19.399999999999999</v>
      </c>
      <c r="E16" s="2">
        <v>1</v>
      </c>
      <c r="F16" s="2">
        <f>VLOOKUP(C16,'(Q2)Workstations'!$A$2:$D$9,4,0)</f>
        <v>2</v>
      </c>
      <c r="G16" s="3">
        <f>VLOOKUP($C16, '(Q2)Workstations'!$A$2:$G$9, 3, FALSE)</f>
        <v>0.8</v>
      </c>
      <c r="H16" s="2">
        <f>$E16*$F16</f>
        <v>2</v>
      </c>
    </row>
    <row r="17" spans="1:8" x14ac:dyDescent="0.2">
      <c r="A17" s="2" t="s">
        <v>2</v>
      </c>
      <c r="B17" s="2" t="s">
        <v>122</v>
      </c>
      <c r="C17" s="2" t="s">
        <v>109</v>
      </c>
      <c r="D17" s="2">
        <v>18.100000000000001</v>
      </c>
      <c r="E17" s="2">
        <v>1</v>
      </c>
      <c r="F17" s="2">
        <f>VLOOKUP(C17,'(Q2)Workstations'!$A$2:$D$9,4,0)</f>
        <v>2</v>
      </c>
      <c r="G17" s="3">
        <f>VLOOKUP($C17, '(Q2)Workstations'!$A$2:$G$9, 3, FALSE)</f>
        <v>0.8</v>
      </c>
      <c r="H17" s="2">
        <f>$E17*$F17</f>
        <v>2</v>
      </c>
    </row>
    <row r="18" spans="1:8" x14ac:dyDescent="0.2">
      <c r="A18" s="2" t="s">
        <v>2</v>
      </c>
      <c r="B18" s="2" t="s">
        <v>121</v>
      </c>
      <c r="C18" s="2" t="s">
        <v>109</v>
      </c>
      <c r="D18" s="2">
        <v>14.4</v>
      </c>
      <c r="E18" s="2">
        <v>1</v>
      </c>
      <c r="F18" s="2">
        <f>VLOOKUP(C18,'(Q2)Workstations'!$A$2:$D$9,4,0)</f>
        <v>2</v>
      </c>
      <c r="G18" s="3">
        <f>VLOOKUP($C18, '(Q2)Workstations'!$A$2:$G$9, 3, FALSE)</f>
        <v>0.8</v>
      </c>
      <c r="H18" s="2">
        <f>$E18*$F18</f>
        <v>2</v>
      </c>
    </row>
    <row r="19" spans="1:8" x14ac:dyDescent="0.2">
      <c r="A19" s="2" t="s">
        <v>2</v>
      </c>
      <c r="B19" s="2" t="s">
        <v>120</v>
      </c>
      <c r="C19" s="2" t="s">
        <v>109</v>
      </c>
      <c r="D19" s="2">
        <v>4.9000000000000004</v>
      </c>
      <c r="E19" s="2">
        <v>1</v>
      </c>
      <c r="F19" s="2">
        <f>VLOOKUP(C19,'(Q2)Workstations'!$A$2:$D$9,4,0)</f>
        <v>2</v>
      </c>
      <c r="G19" s="3">
        <f>VLOOKUP($C19, '(Q2)Workstations'!$A$2:$G$9, 3, FALSE)</f>
        <v>0.8</v>
      </c>
      <c r="H19" s="2">
        <f>$E19*$F19</f>
        <v>2</v>
      </c>
    </row>
    <row r="20" spans="1:8" x14ac:dyDescent="0.2">
      <c r="A20" s="2" t="s">
        <v>2</v>
      </c>
      <c r="B20" s="2" t="s">
        <v>119</v>
      </c>
      <c r="C20" s="2" t="s">
        <v>109</v>
      </c>
      <c r="D20" s="2">
        <v>1.9</v>
      </c>
      <c r="E20" s="2">
        <v>1</v>
      </c>
      <c r="F20" s="2">
        <f>VLOOKUP(C20,'(Q2)Workstations'!$A$2:$D$9,4,0)</f>
        <v>2</v>
      </c>
      <c r="G20" s="3">
        <f>VLOOKUP($C20, '(Q2)Workstations'!$A$2:$G$9, 3, FALSE)</f>
        <v>0.8</v>
      </c>
      <c r="H20" s="2">
        <f>$E20*$F20</f>
        <v>2</v>
      </c>
    </row>
    <row r="21" spans="1:8" x14ac:dyDescent="0.2">
      <c r="A21" s="2" t="s">
        <v>2</v>
      </c>
      <c r="B21" s="2" t="s">
        <v>118</v>
      </c>
      <c r="C21" s="2" t="s">
        <v>109</v>
      </c>
      <c r="D21" s="2">
        <v>0.2</v>
      </c>
      <c r="E21" s="2">
        <v>1</v>
      </c>
      <c r="F21" s="2">
        <f>VLOOKUP(C21,'(Q2)Workstations'!$A$2:$D$9,4,0)</f>
        <v>2</v>
      </c>
      <c r="G21" s="3">
        <f>VLOOKUP($C21, '(Q2)Workstations'!$A$2:$G$9, 3, FALSE)</f>
        <v>0.8</v>
      </c>
      <c r="H21" s="2">
        <f>$E21*$F21</f>
        <v>2</v>
      </c>
    </row>
    <row r="22" spans="1:8" x14ac:dyDescent="0.2">
      <c r="A22" s="2" t="s">
        <v>2</v>
      </c>
      <c r="B22" s="2" t="s">
        <v>117</v>
      </c>
      <c r="C22" s="2" t="s">
        <v>109</v>
      </c>
      <c r="D22" s="2">
        <v>5.7</v>
      </c>
      <c r="E22" s="2">
        <v>1</v>
      </c>
      <c r="F22" s="2">
        <f>VLOOKUP(C22,'(Q2)Workstations'!$A$2:$D$9,4,0)</f>
        <v>2</v>
      </c>
      <c r="G22" s="3">
        <f>VLOOKUP($C22, '(Q2)Workstations'!$A$2:$G$9, 3, FALSE)</f>
        <v>0.8</v>
      </c>
      <c r="H22" s="2">
        <f>$E22*$F22</f>
        <v>2</v>
      </c>
    </row>
    <row r="23" spans="1:8" x14ac:dyDescent="0.2">
      <c r="A23" s="2" t="s">
        <v>2</v>
      </c>
      <c r="B23" s="2" t="s">
        <v>116</v>
      </c>
      <c r="C23" s="2" t="s">
        <v>109</v>
      </c>
      <c r="D23" s="2">
        <v>2.2999999999999998</v>
      </c>
      <c r="E23" s="2">
        <v>1</v>
      </c>
      <c r="F23" s="2">
        <f>VLOOKUP(C23,'(Q2)Workstations'!$A$2:$D$9,4,0)</f>
        <v>2</v>
      </c>
      <c r="G23" s="3">
        <f>VLOOKUP($C23, '(Q2)Workstations'!$A$2:$G$9, 3, FALSE)</f>
        <v>0.8</v>
      </c>
      <c r="H23" s="2">
        <f>$E23*$F23</f>
        <v>2</v>
      </c>
    </row>
    <row r="24" spans="1:8" x14ac:dyDescent="0.2">
      <c r="A24" s="2" t="s">
        <v>2</v>
      </c>
      <c r="B24" s="2" t="s">
        <v>115</v>
      </c>
      <c r="C24" s="2" t="s">
        <v>109</v>
      </c>
      <c r="D24" s="2">
        <v>0.56000000000000005</v>
      </c>
      <c r="E24" s="2">
        <v>1</v>
      </c>
      <c r="F24" s="2">
        <f>VLOOKUP(C24,'(Q2)Workstations'!$A$2:$D$9,4,0)</f>
        <v>2</v>
      </c>
      <c r="G24" s="3">
        <f>VLOOKUP($C24, '(Q2)Workstations'!$A$2:$G$9, 3, FALSE)</f>
        <v>0.8</v>
      </c>
      <c r="H24" s="2">
        <f>$E24*$F24</f>
        <v>2</v>
      </c>
    </row>
    <row r="25" spans="1:8" x14ac:dyDescent="0.2">
      <c r="A25" s="2" t="s">
        <v>2</v>
      </c>
      <c r="B25" s="2" t="s">
        <v>114</v>
      </c>
      <c r="C25" s="2" t="s">
        <v>109</v>
      </c>
      <c r="D25" s="2">
        <v>18</v>
      </c>
      <c r="E25" s="2">
        <v>1</v>
      </c>
      <c r="F25" s="2">
        <f>VLOOKUP(C25,'(Q2)Workstations'!$A$2:$D$9,4,0)</f>
        <v>2</v>
      </c>
      <c r="G25" s="3">
        <f>VLOOKUP($C25, '(Q2)Workstations'!$A$2:$G$9, 3, FALSE)</f>
        <v>0.8</v>
      </c>
      <c r="H25" s="2">
        <f>$E25*$F25</f>
        <v>2</v>
      </c>
    </row>
    <row r="26" spans="1:8" x14ac:dyDescent="0.2">
      <c r="A26" s="2" t="s">
        <v>2</v>
      </c>
      <c r="B26" s="2" t="s">
        <v>113</v>
      </c>
      <c r="C26" s="2" t="s">
        <v>109</v>
      </c>
      <c r="D26" s="2">
        <v>2.2999999999999998</v>
      </c>
      <c r="E26" s="2">
        <v>1</v>
      </c>
      <c r="F26" s="2">
        <f>VLOOKUP(C26,'(Q2)Workstations'!$A$2:$D$9,4,0)</f>
        <v>2</v>
      </c>
      <c r="G26" s="3">
        <f>VLOOKUP($C26, '(Q2)Workstations'!$A$2:$G$9, 3, FALSE)</f>
        <v>0.8</v>
      </c>
      <c r="H26" s="2">
        <f>$E26*$F26</f>
        <v>2</v>
      </c>
    </row>
    <row r="27" spans="1:8" x14ac:dyDescent="0.2">
      <c r="A27" s="2" t="s">
        <v>2</v>
      </c>
      <c r="B27" s="2" t="s">
        <v>112</v>
      </c>
      <c r="C27" s="2" t="s">
        <v>109</v>
      </c>
      <c r="D27" s="2">
        <v>0.27</v>
      </c>
      <c r="E27" s="2">
        <v>1</v>
      </c>
      <c r="F27" s="2">
        <f>VLOOKUP(C27,'(Q2)Workstations'!$A$2:$D$9,4,0)</f>
        <v>2</v>
      </c>
      <c r="G27" s="3">
        <f>VLOOKUP($C27, '(Q2)Workstations'!$A$2:$G$9, 3, FALSE)</f>
        <v>0.8</v>
      </c>
      <c r="H27" s="2">
        <f>$E27*$F27</f>
        <v>2</v>
      </c>
    </row>
    <row r="28" spans="1:8" x14ac:dyDescent="0.2">
      <c r="A28" s="2" t="s">
        <v>2</v>
      </c>
      <c r="B28" s="2" t="s">
        <v>111</v>
      </c>
      <c r="C28" s="2" t="s">
        <v>109</v>
      </c>
      <c r="D28" s="2">
        <v>2</v>
      </c>
      <c r="E28" s="2">
        <v>1</v>
      </c>
      <c r="F28" s="2">
        <f>VLOOKUP(C28,'(Q2)Workstations'!$A$2:$D$9,4,0)</f>
        <v>2</v>
      </c>
      <c r="G28" s="3">
        <f>VLOOKUP($C28, '(Q2)Workstations'!$A$2:$G$9, 3, FALSE)</f>
        <v>0.8</v>
      </c>
      <c r="H28" s="2">
        <f>$E28*$F28</f>
        <v>2</v>
      </c>
    </row>
    <row r="29" spans="1:8" x14ac:dyDescent="0.2">
      <c r="A29" s="2" t="s">
        <v>2</v>
      </c>
      <c r="B29" s="2" t="s">
        <v>110</v>
      </c>
      <c r="C29" s="2" t="s">
        <v>109</v>
      </c>
      <c r="D29" s="2">
        <v>0.2</v>
      </c>
      <c r="E29" s="2">
        <v>1</v>
      </c>
      <c r="F29" s="2">
        <f>VLOOKUP(C29,'(Q2)Workstations'!$A$2:$D$9,4,0)</f>
        <v>2</v>
      </c>
      <c r="G29" s="3">
        <f>VLOOKUP($C29, '(Q2)Workstations'!$A$2:$G$9, 3, FALSE)</f>
        <v>0.8</v>
      </c>
      <c r="H29" s="2">
        <f>$E29*$F29</f>
        <v>2</v>
      </c>
    </row>
    <row r="30" spans="1:8" x14ac:dyDescent="0.2">
      <c r="A30" s="2" t="s">
        <v>2</v>
      </c>
      <c r="B30" s="2" t="s">
        <v>108</v>
      </c>
      <c r="C30" s="2" t="s">
        <v>94</v>
      </c>
      <c r="D30" s="2">
        <v>1.3</v>
      </c>
      <c r="E30" s="2">
        <v>1</v>
      </c>
      <c r="F30" s="2">
        <f>VLOOKUP(C30,'(Q2)Workstations'!$A$2:$D$9,4,0)</f>
        <v>2</v>
      </c>
      <c r="G30" s="3">
        <f>VLOOKUP($C30, '(Q2)Workstations'!$A$2:$G$9, 3, FALSE)</f>
        <v>0.7</v>
      </c>
      <c r="H30" s="2">
        <f>$E30*$F30</f>
        <v>2</v>
      </c>
    </row>
    <row r="31" spans="1:8" x14ac:dyDescent="0.2">
      <c r="A31" s="2" t="s">
        <v>2</v>
      </c>
      <c r="B31" s="2" t="s">
        <v>107</v>
      </c>
      <c r="C31" s="2" t="s">
        <v>94</v>
      </c>
      <c r="D31" s="2">
        <v>1.2</v>
      </c>
      <c r="E31" s="2">
        <v>1</v>
      </c>
      <c r="F31" s="2">
        <f>VLOOKUP(C31,'(Q2)Workstations'!$A$2:$D$9,4,0)</f>
        <v>2</v>
      </c>
      <c r="G31" s="3">
        <f>VLOOKUP($C31, '(Q2)Workstations'!$A$2:$G$9, 3, FALSE)</f>
        <v>0.7</v>
      </c>
      <c r="H31" s="2">
        <f>$E31*$F31</f>
        <v>2</v>
      </c>
    </row>
    <row r="32" spans="1:8" x14ac:dyDescent="0.2">
      <c r="A32" s="2" t="s">
        <v>2</v>
      </c>
      <c r="B32" s="2" t="s">
        <v>106</v>
      </c>
      <c r="C32" s="2" t="s">
        <v>94</v>
      </c>
      <c r="D32" s="2">
        <v>1.3</v>
      </c>
      <c r="E32" s="2">
        <v>1</v>
      </c>
      <c r="F32" s="2">
        <f>VLOOKUP(C32,'(Q2)Workstations'!$A$2:$D$9,4,0)</f>
        <v>2</v>
      </c>
      <c r="G32" s="3">
        <f>VLOOKUP($C32, '(Q2)Workstations'!$A$2:$G$9, 3, FALSE)</f>
        <v>0.7</v>
      </c>
      <c r="H32" s="2">
        <f>$E32*$F32</f>
        <v>2</v>
      </c>
    </row>
    <row r="33" spans="1:8" x14ac:dyDescent="0.2">
      <c r="A33" s="2" t="s">
        <v>2</v>
      </c>
      <c r="B33" s="2" t="s">
        <v>105</v>
      </c>
      <c r="C33" s="2" t="s">
        <v>94</v>
      </c>
      <c r="D33" s="2">
        <v>0.3</v>
      </c>
      <c r="E33" s="2">
        <v>1</v>
      </c>
      <c r="F33" s="2">
        <f>VLOOKUP(C33,'(Q2)Workstations'!$A$2:$D$9,4,0)</f>
        <v>2</v>
      </c>
      <c r="G33" s="3">
        <f>VLOOKUP($C33, '(Q2)Workstations'!$A$2:$G$9, 3, FALSE)</f>
        <v>0.7</v>
      </c>
      <c r="H33" s="2">
        <f>$E33*$F33</f>
        <v>2</v>
      </c>
    </row>
    <row r="34" spans="1:8" x14ac:dyDescent="0.2">
      <c r="A34" s="2" t="s">
        <v>2</v>
      </c>
      <c r="B34" s="2" t="s">
        <v>104</v>
      </c>
      <c r="C34" s="2" t="s">
        <v>94</v>
      </c>
      <c r="D34" s="2">
        <v>1.5</v>
      </c>
      <c r="E34" s="2">
        <v>1</v>
      </c>
      <c r="F34" s="2">
        <f>VLOOKUP(C34,'(Q2)Workstations'!$A$2:$D$9,4,0)</f>
        <v>2</v>
      </c>
      <c r="G34" s="3">
        <f>VLOOKUP($C34, '(Q2)Workstations'!$A$2:$G$9, 3, FALSE)</f>
        <v>0.7</v>
      </c>
      <c r="H34" s="2">
        <f>$E34*$F34</f>
        <v>2</v>
      </c>
    </row>
    <row r="35" spans="1:8" x14ac:dyDescent="0.2">
      <c r="A35" s="2" t="s">
        <v>2</v>
      </c>
      <c r="B35" s="2" t="s">
        <v>103</v>
      </c>
      <c r="C35" s="2" t="s">
        <v>94</v>
      </c>
      <c r="D35" s="2">
        <v>6</v>
      </c>
      <c r="E35" s="2">
        <v>1</v>
      </c>
      <c r="F35" s="2">
        <f>VLOOKUP(C35,'(Q2)Workstations'!$A$2:$D$9,4,0)</f>
        <v>2</v>
      </c>
      <c r="G35" s="3">
        <f>VLOOKUP($C35, '(Q2)Workstations'!$A$2:$G$9, 3, FALSE)</f>
        <v>0.7</v>
      </c>
      <c r="H35" s="2">
        <f>$E35*$F35</f>
        <v>2</v>
      </c>
    </row>
    <row r="36" spans="1:8" x14ac:dyDescent="0.2">
      <c r="A36" s="2" t="s">
        <v>2</v>
      </c>
      <c r="B36" s="2" t="s">
        <v>102</v>
      </c>
      <c r="C36" s="2" t="s">
        <v>94</v>
      </c>
      <c r="D36" s="2">
        <v>0.3</v>
      </c>
      <c r="E36" s="2">
        <v>1</v>
      </c>
      <c r="F36" s="2">
        <f>VLOOKUP(C36,'(Q2)Workstations'!$A$2:$D$9,4,0)</f>
        <v>2</v>
      </c>
      <c r="G36" s="3">
        <f>VLOOKUP($C36, '(Q2)Workstations'!$A$2:$G$9, 3, FALSE)</f>
        <v>0.7</v>
      </c>
      <c r="H36" s="2">
        <f>$E36*$F36</f>
        <v>2</v>
      </c>
    </row>
    <row r="37" spans="1:8" x14ac:dyDescent="0.2">
      <c r="A37" s="2" t="s">
        <v>2</v>
      </c>
      <c r="B37" s="2" t="s">
        <v>101</v>
      </c>
      <c r="C37" s="2" t="s">
        <v>94</v>
      </c>
      <c r="D37" s="2">
        <v>2</v>
      </c>
      <c r="E37" s="2">
        <v>1</v>
      </c>
      <c r="F37" s="2">
        <f>VLOOKUP(C37,'(Q2)Workstations'!$A$2:$D$9,4,0)</f>
        <v>2</v>
      </c>
      <c r="G37" s="3">
        <f>VLOOKUP($C37, '(Q2)Workstations'!$A$2:$G$9, 3, FALSE)</f>
        <v>0.7</v>
      </c>
      <c r="H37" s="2">
        <f>$E37*$F37</f>
        <v>2</v>
      </c>
    </row>
    <row r="38" spans="1:8" x14ac:dyDescent="0.2">
      <c r="A38" s="2" t="s">
        <v>2</v>
      </c>
      <c r="B38" s="2" t="s">
        <v>100</v>
      </c>
      <c r="C38" s="2" t="s">
        <v>94</v>
      </c>
      <c r="D38" s="2">
        <v>0.8</v>
      </c>
      <c r="E38" s="2">
        <v>1</v>
      </c>
      <c r="F38" s="2">
        <f>VLOOKUP(C38,'(Q2)Workstations'!$A$2:$D$9,4,0)</f>
        <v>2</v>
      </c>
      <c r="G38" s="3">
        <f>VLOOKUP($C38, '(Q2)Workstations'!$A$2:$G$9, 3, FALSE)</f>
        <v>0.7</v>
      </c>
      <c r="H38" s="2">
        <f>$E38*$F38</f>
        <v>2</v>
      </c>
    </row>
    <row r="39" spans="1:8" x14ac:dyDescent="0.2">
      <c r="A39" s="2" t="s">
        <v>2</v>
      </c>
      <c r="B39" s="2" t="s">
        <v>99</v>
      </c>
      <c r="C39" s="2" t="s">
        <v>94</v>
      </c>
      <c r="D39" s="2">
        <v>1.4</v>
      </c>
      <c r="E39" s="2">
        <v>1</v>
      </c>
      <c r="F39" s="2">
        <f>VLOOKUP(C39,'(Q2)Workstations'!$A$2:$D$9,4,0)</f>
        <v>2</v>
      </c>
      <c r="G39" s="3">
        <f>VLOOKUP($C39, '(Q2)Workstations'!$A$2:$G$9, 3, FALSE)</f>
        <v>0.7</v>
      </c>
      <c r="H39" s="2">
        <f>$E39*$F39</f>
        <v>2</v>
      </c>
    </row>
    <row r="40" spans="1:8" x14ac:dyDescent="0.2">
      <c r="A40" s="2" t="s">
        <v>2</v>
      </c>
      <c r="B40" s="2" t="s">
        <v>98</v>
      </c>
      <c r="C40" s="2" t="s">
        <v>94</v>
      </c>
      <c r="D40" s="2">
        <v>2.2999999999999998</v>
      </c>
      <c r="E40" s="2">
        <v>1</v>
      </c>
      <c r="F40" s="2">
        <f>VLOOKUP(C40,'(Q2)Workstations'!$A$2:$D$9,4,0)</f>
        <v>2</v>
      </c>
      <c r="G40" s="3">
        <f>VLOOKUP($C40, '(Q2)Workstations'!$A$2:$G$9, 3, FALSE)</f>
        <v>0.7</v>
      </c>
      <c r="H40" s="2">
        <f>$E40*$F40</f>
        <v>2</v>
      </c>
    </row>
    <row r="41" spans="1:8" x14ac:dyDescent="0.2">
      <c r="A41" s="2" t="s">
        <v>2</v>
      </c>
      <c r="B41" s="2" t="s">
        <v>97</v>
      </c>
      <c r="C41" s="2" t="s">
        <v>94</v>
      </c>
      <c r="D41" s="2">
        <v>0.7</v>
      </c>
      <c r="E41" s="2">
        <v>1</v>
      </c>
      <c r="F41" s="2">
        <f>VLOOKUP(C41,'(Q2)Workstations'!$A$2:$D$9,4,0)</f>
        <v>2</v>
      </c>
      <c r="G41" s="3">
        <f>VLOOKUP($C41, '(Q2)Workstations'!$A$2:$G$9, 3, FALSE)</f>
        <v>0.7</v>
      </c>
      <c r="H41" s="2">
        <f>$E41*$F41</f>
        <v>2</v>
      </c>
    </row>
    <row r="42" spans="1:8" x14ac:dyDescent="0.2">
      <c r="A42" s="2" t="s">
        <v>2</v>
      </c>
      <c r="B42" s="2" t="s">
        <v>96</v>
      </c>
      <c r="C42" s="2" t="s">
        <v>94</v>
      </c>
      <c r="D42" s="2">
        <v>0.8</v>
      </c>
      <c r="E42" s="2">
        <v>1</v>
      </c>
      <c r="F42" s="2">
        <f>VLOOKUP(C42,'(Q2)Workstations'!$A$2:$D$9,4,0)</f>
        <v>2</v>
      </c>
      <c r="G42" s="3">
        <f>VLOOKUP($C42, '(Q2)Workstations'!$A$2:$G$9, 3, FALSE)</f>
        <v>0.7</v>
      </c>
      <c r="H42" s="2">
        <f>$E42*$F42</f>
        <v>2</v>
      </c>
    </row>
    <row r="43" spans="1:8" x14ac:dyDescent="0.2">
      <c r="A43" s="2" t="s">
        <v>2</v>
      </c>
      <c r="B43" s="2" t="s">
        <v>95</v>
      </c>
      <c r="C43" s="2" t="s">
        <v>94</v>
      </c>
      <c r="D43" s="2">
        <v>5.9</v>
      </c>
      <c r="E43" s="2">
        <v>1</v>
      </c>
      <c r="F43" s="2">
        <f>VLOOKUP(C43,'(Q2)Workstations'!$A$2:$D$9,4,0)</f>
        <v>2</v>
      </c>
      <c r="G43" s="3">
        <f>VLOOKUP($C43, '(Q2)Workstations'!$A$2:$G$9, 3, FALSE)</f>
        <v>0.7</v>
      </c>
      <c r="H43" s="2">
        <f>$E43*$F43</f>
        <v>2</v>
      </c>
    </row>
    <row r="44" spans="1:8" x14ac:dyDescent="0.2">
      <c r="A44" s="2" t="s">
        <v>2</v>
      </c>
      <c r="B44" s="2" t="s">
        <v>93</v>
      </c>
      <c r="C44" s="2" t="s">
        <v>86</v>
      </c>
      <c r="D44" s="2">
        <v>12.2</v>
      </c>
      <c r="E44" s="2">
        <v>1</v>
      </c>
      <c r="F44" s="2">
        <f>VLOOKUP(C44,'(Q2)Workstations'!$A$2:$D$9,4,0)</f>
        <v>5</v>
      </c>
      <c r="G44" s="3">
        <f>VLOOKUP($C44, '(Q2)Workstations'!$A$2:$G$9, 3, FALSE)</f>
        <v>0.65</v>
      </c>
      <c r="H44" s="2">
        <f>$E44*$F44</f>
        <v>5</v>
      </c>
    </row>
    <row r="45" spans="1:8" x14ac:dyDescent="0.2">
      <c r="A45" s="2" t="s">
        <v>2</v>
      </c>
      <c r="B45" s="2" t="s">
        <v>92</v>
      </c>
      <c r="C45" s="2" t="s">
        <v>86</v>
      </c>
      <c r="D45" s="2">
        <v>8.9</v>
      </c>
      <c r="E45" s="2">
        <v>1</v>
      </c>
      <c r="F45" s="2">
        <f>VLOOKUP(C45,'(Q2)Workstations'!$A$2:$D$9,4,0)</f>
        <v>5</v>
      </c>
      <c r="G45" s="3">
        <f>VLOOKUP($C45, '(Q2)Workstations'!$A$2:$G$9, 3, FALSE)</f>
        <v>0.65</v>
      </c>
      <c r="H45" s="2">
        <f>$E45*$F45</f>
        <v>5</v>
      </c>
    </row>
    <row r="46" spans="1:8" x14ac:dyDescent="0.2">
      <c r="A46" s="2" t="s">
        <v>2</v>
      </c>
      <c r="B46" s="2" t="s">
        <v>91</v>
      </c>
      <c r="C46" s="2" t="s">
        <v>86</v>
      </c>
      <c r="D46" s="2">
        <v>18.600000000000001</v>
      </c>
      <c r="E46" s="2">
        <v>1</v>
      </c>
      <c r="F46" s="2">
        <f>VLOOKUP(C46,'(Q2)Workstations'!$A$2:$D$9,4,0)</f>
        <v>5</v>
      </c>
      <c r="G46" s="3">
        <f>VLOOKUP($C46, '(Q2)Workstations'!$A$2:$G$9, 3, FALSE)</f>
        <v>0.65</v>
      </c>
      <c r="H46" s="2">
        <f>$E46*$F46</f>
        <v>5</v>
      </c>
    </row>
    <row r="47" spans="1:8" x14ac:dyDescent="0.2">
      <c r="A47" s="2" t="s">
        <v>2</v>
      </c>
      <c r="B47" s="2" t="s">
        <v>90</v>
      </c>
      <c r="C47" s="2" t="s">
        <v>86</v>
      </c>
      <c r="D47" s="2">
        <v>19.100000000000001</v>
      </c>
      <c r="E47" s="2">
        <v>1</v>
      </c>
      <c r="F47" s="2">
        <f>VLOOKUP(C47,'(Q2)Workstations'!$A$2:$D$9,4,0)</f>
        <v>5</v>
      </c>
      <c r="G47" s="3">
        <f>VLOOKUP($C47, '(Q2)Workstations'!$A$2:$G$9, 3, FALSE)</f>
        <v>0.65</v>
      </c>
      <c r="H47" s="2">
        <f>$E47*$F47</f>
        <v>5</v>
      </c>
    </row>
    <row r="48" spans="1:8" x14ac:dyDescent="0.2">
      <c r="A48" s="2" t="s">
        <v>2</v>
      </c>
      <c r="B48" s="2" t="s">
        <v>89</v>
      </c>
      <c r="C48" s="2" t="s">
        <v>86</v>
      </c>
      <c r="D48" s="2">
        <v>41.3</v>
      </c>
      <c r="E48" s="2">
        <v>1</v>
      </c>
      <c r="F48" s="2">
        <f>VLOOKUP(C48,'(Q2)Workstations'!$A$2:$D$9,4,0)</f>
        <v>5</v>
      </c>
      <c r="G48" s="3">
        <f>VLOOKUP($C48, '(Q2)Workstations'!$A$2:$G$9, 3, FALSE)</f>
        <v>0.65</v>
      </c>
      <c r="H48" s="2">
        <f>$E48*$F48</f>
        <v>5</v>
      </c>
    </row>
    <row r="49" spans="1:8" x14ac:dyDescent="0.2">
      <c r="A49" s="2" t="s">
        <v>2</v>
      </c>
      <c r="B49" s="2" t="s">
        <v>88</v>
      </c>
      <c r="C49" s="2" t="s">
        <v>86</v>
      </c>
      <c r="D49" s="2">
        <v>23.4</v>
      </c>
      <c r="E49" s="2">
        <v>1</v>
      </c>
      <c r="F49" s="2">
        <f>VLOOKUP(C49,'(Q2)Workstations'!$A$2:$D$9,4,0)</f>
        <v>5</v>
      </c>
      <c r="G49" s="3">
        <f>VLOOKUP($C49, '(Q2)Workstations'!$A$2:$G$9, 3, FALSE)</f>
        <v>0.65</v>
      </c>
      <c r="H49" s="2">
        <f>$E49*$F49</f>
        <v>5</v>
      </c>
    </row>
    <row r="50" spans="1:8" x14ac:dyDescent="0.2">
      <c r="A50" s="2" t="s">
        <v>2</v>
      </c>
      <c r="B50" s="2" t="s">
        <v>87</v>
      </c>
      <c r="C50" s="2" t="s">
        <v>86</v>
      </c>
      <c r="D50" s="2">
        <v>19.899999999999999</v>
      </c>
      <c r="E50" s="2">
        <v>1</v>
      </c>
      <c r="F50" s="2">
        <f>VLOOKUP(C50,'(Q2)Workstations'!$A$2:$D$9,4,0)</f>
        <v>5</v>
      </c>
      <c r="G50" s="3">
        <f>VLOOKUP($C50, '(Q2)Workstations'!$A$2:$G$9, 3, FALSE)</f>
        <v>0.65</v>
      </c>
      <c r="H50" s="2">
        <f>$E50*$F50</f>
        <v>5</v>
      </c>
    </row>
    <row r="51" spans="1:8" x14ac:dyDescent="0.2">
      <c r="A51" s="2" t="s">
        <v>2</v>
      </c>
      <c r="B51" s="2" t="s">
        <v>85</v>
      </c>
      <c r="C51" s="2" t="s">
        <v>71</v>
      </c>
      <c r="D51" s="2">
        <v>5.3</v>
      </c>
      <c r="E51" s="2">
        <v>1</v>
      </c>
      <c r="F51" s="2">
        <f>VLOOKUP(C51,'(Q2)Workstations'!$A$2:$D$9,4,0)</f>
        <v>4</v>
      </c>
      <c r="G51" s="3">
        <f>VLOOKUP($C51, '(Q2)Workstations'!$A$2:$G$9, 3, FALSE)</f>
        <v>0.69</v>
      </c>
      <c r="H51" s="2">
        <f>$E51*$F51</f>
        <v>4</v>
      </c>
    </row>
    <row r="52" spans="1:8" x14ac:dyDescent="0.2">
      <c r="A52" s="2" t="s">
        <v>2</v>
      </c>
      <c r="B52" s="2" t="s">
        <v>84</v>
      </c>
      <c r="C52" s="2" t="s">
        <v>71</v>
      </c>
      <c r="D52" s="2">
        <v>2.5</v>
      </c>
      <c r="E52" s="2">
        <v>1</v>
      </c>
      <c r="F52" s="2">
        <f>VLOOKUP(C52,'(Q2)Workstations'!$A$2:$D$9,4,0)</f>
        <v>4</v>
      </c>
      <c r="G52" s="3">
        <f>VLOOKUP($C52, '(Q2)Workstations'!$A$2:$G$9, 3, FALSE)</f>
        <v>0.69</v>
      </c>
      <c r="H52" s="2">
        <f>$E52*$F52</f>
        <v>4</v>
      </c>
    </row>
    <row r="53" spans="1:8" x14ac:dyDescent="0.2">
      <c r="A53" s="2" t="s">
        <v>2</v>
      </c>
      <c r="B53" s="2" t="s">
        <v>83</v>
      </c>
      <c r="C53" s="2" t="s">
        <v>71</v>
      </c>
      <c r="D53" s="2">
        <v>0.4</v>
      </c>
      <c r="E53" s="2">
        <v>1</v>
      </c>
      <c r="F53" s="2">
        <f>VLOOKUP(C53,'(Q2)Workstations'!$A$2:$D$9,4,0)</f>
        <v>4</v>
      </c>
      <c r="G53" s="3">
        <f>VLOOKUP($C53, '(Q2)Workstations'!$A$2:$G$9, 3, FALSE)</f>
        <v>0.69</v>
      </c>
      <c r="H53" s="2">
        <f>$E53*$F53</f>
        <v>4</v>
      </c>
    </row>
    <row r="54" spans="1:8" x14ac:dyDescent="0.2">
      <c r="A54" s="2" t="s">
        <v>2</v>
      </c>
      <c r="B54" s="2" t="s">
        <v>82</v>
      </c>
      <c r="C54" s="2" t="s">
        <v>71</v>
      </c>
      <c r="D54" s="2">
        <v>3.8</v>
      </c>
      <c r="E54" s="2">
        <v>1</v>
      </c>
      <c r="F54" s="2">
        <f>VLOOKUP(C54,'(Q2)Workstations'!$A$2:$D$9,4,0)</f>
        <v>4</v>
      </c>
      <c r="G54" s="3">
        <f>VLOOKUP($C54, '(Q2)Workstations'!$A$2:$G$9, 3, FALSE)</f>
        <v>0.69</v>
      </c>
      <c r="H54" s="2">
        <f>$E54*$F54</f>
        <v>4</v>
      </c>
    </row>
    <row r="55" spans="1:8" x14ac:dyDescent="0.2">
      <c r="A55" s="2" t="s">
        <v>2</v>
      </c>
      <c r="B55" s="2" t="s">
        <v>81</v>
      </c>
      <c r="C55" s="2" t="s">
        <v>71</v>
      </c>
      <c r="D55" s="2">
        <v>4.5</v>
      </c>
      <c r="E55" s="2">
        <v>1</v>
      </c>
      <c r="F55" s="2">
        <f>VLOOKUP(C55,'(Q2)Workstations'!$A$2:$D$9,4,0)</f>
        <v>4</v>
      </c>
      <c r="G55" s="3">
        <f>VLOOKUP($C55, '(Q2)Workstations'!$A$2:$G$9, 3, FALSE)</f>
        <v>0.69</v>
      </c>
      <c r="H55" s="2">
        <f>$E55*$F55</f>
        <v>4</v>
      </c>
    </row>
    <row r="56" spans="1:8" x14ac:dyDescent="0.2">
      <c r="A56" s="2" t="s">
        <v>2</v>
      </c>
      <c r="B56" s="2" t="s">
        <v>80</v>
      </c>
      <c r="C56" s="2" t="s">
        <v>71</v>
      </c>
      <c r="D56" s="2">
        <v>4.2</v>
      </c>
      <c r="E56" s="2">
        <v>1</v>
      </c>
      <c r="F56" s="2">
        <f>VLOOKUP(C56,'(Q2)Workstations'!$A$2:$D$9,4,0)</f>
        <v>4</v>
      </c>
      <c r="G56" s="3">
        <f>VLOOKUP($C56, '(Q2)Workstations'!$A$2:$G$9, 3, FALSE)</f>
        <v>0.69</v>
      </c>
      <c r="H56" s="2">
        <f>$E56*$F56</f>
        <v>4</v>
      </c>
    </row>
    <row r="57" spans="1:8" x14ac:dyDescent="0.2">
      <c r="A57" s="2" t="s">
        <v>2</v>
      </c>
      <c r="B57" s="2" t="s">
        <v>79</v>
      </c>
      <c r="C57" s="2" t="s">
        <v>71</v>
      </c>
      <c r="D57" s="2">
        <v>4.7</v>
      </c>
      <c r="E57" s="2">
        <v>1</v>
      </c>
      <c r="F57" s="2">
        <f>VLOOKUP(C57,'(Q2)Workstations'!$A$2:$D$9,4,0)</f>
        <v>4</v>
      </c>
      <c r="G57" s="3">
        <f>VLOOKUP($C57, '(Q2)Workstations'!$A$2:$G$9, 3, FALSE)</f>
        <v>0.69</v>
      </c>
      <c r="H57" s="2">
        <f>$E57*$F57</f>
        <v>4</v>
      </c>
    </row>
    <row r="58" spans="1:8" x14ac:dyDescent="0.2">
      <c r="A58" s="2" t="s">
        <v>2</v>
      </c>
      <c r="B58" s="2" t="s">
        <v>78</v>
      </c>
      <c r="C58" s="2" t="s">
        <v>71</v>
      </c>
      <c r="D58" s="2">
        <v>0.3</v>
      </c>
      <c r="E58" s="2">
        <v>1</v>
      </c>
      <c r="F58" s="2">
        <f>VLOOKUP(C58,'(Q2)Workstations'!$A$2:$D$9,4,0)</f>
        <v>4</v>
      </c>
      <c r="G58" s="3">
        <f>VLOOKUP($C58, '(Q2)Workstations'!$A$2:$G$9, 3, FALSE)</f>
        <v>0.69</v>
      </c>
      <c r="H58" s="2">
        <f>$E58*$F58</f>
        <v>4</v>
      </c>
    </row>
    <row r="59" spans="1:8" x14ac:dyDescent="0.2">
      <c r="A59" s="2" t="s">
        <v>2</v>
      </c>
      <c r="B59" s="2" t="s">
        <v>77</v>
      </c>
      <c r="C59" s="2" t="s">
        <v>71</v>
      </c>
      <c r="D59" s="2">
        <v>6.1</v>
      </c>
      <c r="E59" s="2">
        <v>1</v>
      </c>
      <c r="F59" s="2">
        <f>VLOOKUP(C59,'(Q2)Workstations'!$A$2:$D$9,4,0)</f>
        <v>4</v>
      </c>
      <c r="G59" s="3">
        <f>VLOOKUP($C59, '(Q2)Workstations'!$A$2:$G$9, 3, FALSE)</f>
        <v>0.69</v>
      </c>
      <c r="H59" s="2">
        <f>$E59*$F59</f>
        <v>4</v>
      </c>
    </row>
    <row r="60" spans="1:8" x14ac:dyDescent="0.2">
      <c r="A60" s="2" t="s">
        <v>2</v>
      </c>
      <c r="B60" s="2" t="s">
        <v>76</v>
      </c>
      <c r="C60" s="2" t="s">
        <v>71</v>
      </c>
      <c r="D60" s="2">
        <v>0.2</v>
      </c>
      <c r="E60" s="2">
        <v>1</v>
      </c>
      <c r="F60" s="2">
        <f>VLOOKUP(C60,'(Q2)Workstations'!$A$2:$D$9,4,0)</f>
        <v>4</v>
      </c>
      <c r="G60" s="3">
        <f>VLOOKUP($C60, '(Q2)Workstations'!$A$2:$G$9, 3, FALSE)</f>
        <v>0.69</v>
      </c>
      <c r="H60" s="2">
        <f>$E60*$F60</f>
        <v>4</v>
      </c>
    </row>
    <row r="61" spans="1:8" x14ac:dyDescent="0.2">
      <c r="A61" s="2" t="s">
        <v>2</v>
      </c>
      <c r="B61" s="2" t="s">
        <v>75</v>
      </c>
      <c r="C61" s="2" t="s">
        <v>71</v>
      </c>
      <c r="D61" s="2">
        <v>3.4</v>
      </c>
      <c r="E61" s="2">
        <v>1</v>
      </c>
      <c r="F61" s="2">
        <f>VLOOKUP(C61,'(Q2)Workstations'!$A$2:$D$9,4,0)</f>
        <v>4</v>
      </c>
      <c r="G61" s="3">
        <f>VLOOKUP($C61, '(Q2)Workstations'!$A$2:$G$9, 3, FALSE)</f>
        <v>0.69</v>
      </c>
      <c r="H61" s="2">
        <f>$E61*$F61</f>
        <v>4</v>
      </c>
    </row>
    <row r="62" spans="1:8" x14ac:dyDescent="0.2">
      <c r="A62" s="2" t="s">
        <v>2</v>
      </c>
      <c r="B62" s="2" t="s">
        <v>74</v>
      </c>
      <c r="C62" s="2" t="s">
        <v>71</v>
      </c>
      <c r="D62" s="2">
        <v>2.9</v>
      </c>
      <c r="E62" s="2">
        <v>1</v>
      </c>
      <c r="F62" s="2">
        <f>VLOOKUP(C62,'(Q2)Workstations'!$A$2:$D$9,4,0)</f>
        <v>4</v>
      </c>
      <c r="G62" s="3">
        <f>VLOOKUP($C62, '(Q2)Workstations'!$A$2:$G$9, 3, FALSE)</f>
        <v>0.69</v>
      </c>
      <c r="H62" s="2">
        <f>$E62*$F62</f>
        <v>4</v>
      </c>
    </row>
    <row r="63" spans="1:8" x14ac:dyDescent="0.2">
      <c r="A63" s="2" t="s">
        <v>2</v>
      </c>
      <c r="B63" s="2" t="s">
        <v>73</v>
      </c>
      <c r="C63" s="2" t="s">
        <v>71</v>
      </c>
      <c r="D63" s="2">
        <v>0.2</v>
      </c>
      <c r="E63" s="2">
        <v>1</v>
      </c>
      <c r="F63" s="2">
        <f>VLOOKUP(C63,'(Q2)Workstations'!$A$2:$D$9,4,0)</f>
        <v>4</v>
      </c>
      <c r="G63" s="3">
        <f>VLOOKUP($C63, '(Q2)Workstations'!$A$2:$G$9, 3, FALSE)</f>
        <v>0.69</v>
      </c>
      <c r="H63" s="2">
        <f>$E63*$F63</f>
        <v>4</v>
      </c>
    </row>
    <row r="64" spans="1:8" x14ac:dyDescent="0.2">
      <c r="A64" s="2" t="s">
        <v>2</v>
      </c>
      <c r="B64" s="2" t="s">
        <v>72</v>
      </c>
      <c r="C64" s="2" t="s">
        <v>71</v>
      </c>
      <c r="D64" s="2">
        <v>2.6</v>
      </c>
      <c r="E64" s="2">
        <v>1</v>
      </c>
      <c r="F64" s="2">
        <f>VLOOKUP(C64,'(Q2)Workstations'!$A$2:$D$9,4,0)</f>
        <v>4</v>
      </c>
      <c r="G64" s="3">
        <f>VLOOKUP($C64, '(Q2)Workstations'!$A$2:$G$9, 3, FALSE)</f>
        <v>0.69</v>
      </c>
      <c r="H64" s="2">
        <f>$E64*$F64</f>
        <v>4</v>
      </c>
    </row>
    <row r="65" spans="1:8" x14ac:dyDescent="0.2">
      <c r="A65" s="2" t="s">
        <v>2</v>
      </c>
      <c r="B65" s="2" t="s">
        <v>70</v>
      </c>
      <c r="C65" s="2" t="s">
        <v>39</v>
      </c>
      <c r="D65" s="2">
        <v>537.6</v>
      </c>
      <c r="E65" s="2">
        <v>50</v>
      </c>
      <c r="F65" s="2">
        <f>VLOOKUP(C65,'(Q2)Workstations'!$A$2:$D$9,4,0)</f>
        <v>3</v>
      </c>
      <c r="G65" s="3">
        <f>VLOOKUP($C65, '(Q2)Workstations'!$A$2:$G$9, 3, FALSE)</f>
        <v>0.83</v>
      </c>
      <c r="H65" s="2">
        <f>$E65*$F65</f>
        <v>150</v>
      </c>
    </row>
    <row r="66" spans="1:8" x14ac:dyDescent="0.2">
      <c r="A66" s="2" t="s">
        <v>2</v>
      </c>
      <c r="B66" s="2" t="s">
        <v>69</v>
      </c>
      <c r="C66" s="2" t="s">
        <v>39</v>
      </c>
      <c r="D66" s="2">
        <v>471</v>
      </c>
      <c r="E66" s="2">
        <v>50</v>
      </c>
      <c r="F66" s="2">
        <f>VLOOKUP(C66,'(Q2)Workstations'!$A$2:$D$9,4,0)</f>
        <v>3</v>
      </c>
      <c r="G66" s="3">
        <f>VLOOKUP($C66, '(Q2)Workstations'!$A$2:$G$9, 3, FALSE)</f>
        <v>0.83</v>
      </c>
      <c r="H66" s="2">
        <f>$E66*$F66</f>
        <v>150</v>
      </c>
    </row>
    <row r="67" spans="1:8" x14ac:dyDescent="0.2">
      <c r="A67" s="2" t="s">
        <v>2</v>
      </c>
      <c r="B67" s="2" t="s">
        <v>68</v>
      </c>
      <c r="C67" s="2" t="s">
        <v>39</v>
      </c>
      <c r="D67" s="2">
        <v>799.19999999999993</v>
      </c>
      <c r="E67" s="2">
        <v>50</v>
      </c>
      <c r="F67" s="2">
        <f>VLOOKUP(C67,'(Q2)Workstations'!$A$2:$D$9,4,0)</f>
        <v>3</v>
      </c>
      <c r="G67" s="3">
        <f>VLOOKUP($C67, '(Q2)Workstations'!$A$2:$G$9, 3, FALSE)</f>
        <v>0.83</v>
      </c>
      <c r="H67" s="2">
        <f>$E67*$F67</f>
        <v>150</v>
      </c>
    </row>
    <row r="68" spans="1:8" x14ac:dyDescent="0.2">
      <c r="A68" s="2" t="s">
        <v>2</v>
      </c>
      <c r="B68" s="2" t="s">
        <v>67</v>
      </c>
      <c r="C68" s="2" t="s">
        <v>39</v>
      </c>
      <c r="D68" s="2">
        <v>249.60000000000002</v>
      </c>
      <c r="E68" s="2">
        <v>50</v>
      </c>
      <c r="F68" s="2">
        <f>VLOOKUP(C68,'(Q2)Workstations'!$A$2:$D$9,4,0)</f>
        <v>3</v>
      </c>
      <c r="G68" s="3">
        <f>VLOOKUP($C68, '(Q2)Workstations'!$A$2:$G$9, 3, FALSE)</f>
        <v>0.83</v>
      </c>
      <c r="H68" s="2">
        <f>$E68*$F68</f>
        <v>150</v>
      </c>
    </row>
    <row r="69" spans="1:8" x14ac:dyDescent="0.2">
      <c r="A69" s="2" t="s">
        <v>2</v>
      </c>
      <c r="B69" s="2" t="s">
        <v>66</v>
      </c>
      <c r="C69" s="2" t="s">
        <v>39</v>
      </c>
      <c r="D69" s="2">
        <v>427</v>
      </c>
      <c r="E69" s="2">
        <v>50</v>
      </c>
      <c r="F69" s="2">
        <f>VLOOKUP(C69,'(Q2)Workstations'!$A$2:$D$9,4,0)</f>
        <v>3</v>
      </c>
      <c r="G69" s="3">
        <f>VLOOKUP($C69, '(Q2)Workstations'!$A$2:$G$9, 3, FALSE)</f>
        <v>0.83</v>
      </c>
      <c r="H69" s="2">
        <f>$E69*$F69</f>
        <v>150</v>
      </c>
    </row>
    <row r="70" spans="1:8" x14ac:dyDescent="0.2">
      <c r="A70" s="2" t="s">
        <v>2</v>
      </c>
      <c r="B70" s="2" t="s">
        <v>65</v>
      </c>
      <c r="C70" s="2" t="s">
        <v>39</v>
      </c>
      <c r="D70" s="2">
        <v>507.59999999999997</v>
      </c>
      <c r="E70" s="2">
        <v>50</v>
      </c>
      <c r="F70" s="2">
        <f>VLOOKUP(C70,'(Q2)Workstations'!$A$2:$D$9,4,0)</f>
        <v>3</v>
      </c>
      <c r="G70" s="3">
        <f>VLOOKUP($C70, '(Q2)Workstations'!$A$2:$G$9, 3, FALSE)</f>
        <v>0.83</v>
      </c>
      <c r="H70" s="2">
        <f>$E70*$F70</f>
        <v>150</v>
      </c>
    </row>
    <row r="71" spans="1:8" x14ac:dyDescent="0.2">
      <c r="A71" s="2" t="s">
        <v>2</v>
      </c>
      <c r="B71" s="2" t="s">
        <v>64</v>
      </c>
      <c r="C71" s="2" t="s">
        <v>39</v>
      </c>
      <c r="D71" s="2">
        <v>201.4</v>
      </c>
      <c r="E71" s="2">
        <v>50</v>
      </c>
      <c r="F71" s="2">
        <f>VLOOKUP(C71,'(Q2)Workstations'!$A$2:$D$9,4,0)</f>
        <v>3</v>
      </c>
      <c r="G71" s="3">
        <f>VLOOKUP($C71, '(Q2)Workstations'!$A$2:$G$9, 3, FALSE)</f>
        <v>0.83</v>
      </c>
      <c r="H71" s="2">
        <f>$E71*$F71</f>
        <v>150</v>
      </c>
    </row>
    <row r="72" spans="1:8" x14ac:dyDescent="0.2">
      <c r="A72" s="2" t="s">
        <v>2</v>
      </c>
      <c r="B72" s="2" t="s">
        <v>63</v>
      </c>
      <c r="C72" s="2" t="s">
        <v>39</v>
      </c>
      <c r="D72" s="2">
        <v>227.8</v>
      </c>
      <c r="E72" s="2">
        <v>50</v>
      </c>
      <c r="F72" s="2">
        <f>VLOOKUP(C72,'(Q2)Workstations'!$A$2:$D$9,4,0)</f>
        <v>3</v>
      </c>
      <c r="G72" s="3">
        <f>VLOOKUP($C72, '(Q2)Workstations'!$A$2:$G$9, 3, FALSE)</f>
        <v>0.83</v>
      </c>
      <c r="H72" s="2">
        <f>$E72*$F72</f>
        <v>150</v>
      </c>
    </row>
    <row r="73" spans="1:8" x14ac:dyDescent="0.2">
      <c r="A73" s="2" t="s">
        <v>2</v>
      </c>
      <c r="B73" s="2" t="s">
        <v>62</v>
      </c>
      <c r="C73" s="2" t="s">
        <v>39</v>
      </c>
      <c r="D73" s="2">
        <v>127.39999999999999</v>
      </c>
      <c r="E73" s="2">
        <v>50</v>
      </c>
      <c r="F73" s="2">
        <f>VLOOKUP(C73,'(Q2)Workstations'!$A$2:$D$9,4,0)</f>
        <v>3</v>
      </c>
      <c r="G73" s="3">
        <f>VLOOKUP($C73, '(Q2)Workstations'!$A$2:$G$9, 3, FALSE)</f>
        <v>0.83</v>
      </c>
      <c r="H73" s="2">
        <f>$E73*$F73</f>
        <v>150</v>
      </c>
    </row>
    <row r="74" spans="1:8" x14ac:dyDescent="0.2">
      <c r="A74" s="2" t="s">
        <v>2</v>
      </c>
      <c r="B74" s="2" t="s">
        <v>61</v>
      </c>
      <c r="C74" s="2" t="s">
        <v>39</v>
      </c>
      <c r="D74" s="2">
        <v>154.5</v>
      </c>
      <c r="E74" s="2">
        <v>50</v>
      </c>
      <c r="F74" s="2">
        <f>VLOOKUP(C74,'(Q2)Workstations'!$A$2:$D$9,4,0)</f>
        <v>3</v>
      </c>
      <c r="G74" s="3">
        <f>VLOOKUP($C74, '(Q2)Workstations'!$A$2:$G$9, 3, FALSE)</f>
        <v>0.83</v>
      </c>
      <c r="H74" s="2">
        <f>$E74*$F74</f>
        <v>150</v>
      </c>
    </row>
    <row r="75" spans="1:8" x14ac:dyDescent="0.2">
      <c r="A75" s="2" t="s">
        <v>2</v>
      </c>
      <c r="B75" s="2" t="s">
        <v>60</v>
      </c>
      <c r="C75" s="2" t="s">
        <v>39</v>
      </c>
      <c r="D75" s="2">
        <v>333</v>
      </c>
      <c r="E75" s="2">
        <v>50</v>
      </c>
      <c r="F75" s="2">
        <f>VLOOKUP(C75,'(Q2)Workstations'!$A$2:$D$9,4,0)</f>
        <v>3</v>
      </c>
      <c r="G75" s="3">
        <f>VLOOKUP($C75, '(Q2)Workstations'!$A$2:$G$9, 3, FALSE)</f>
        <v>0.83</v>
      </c>
      <c r="H75" s="2">
        <f>$E75*$F75</f>
        <v>150</v>
      </c>
    </row>
    <row r="76" spans="1:8" x14ac:dyDescent="0.2">
      <c r="A76" s="2" t="s">
        <v>2</v>
      </c>
      <c r="B76" s="2" t="s">
        <v>59</v>
      </c>
      <c r="C76" s="2" t="s">
        <v>39</v>
      </c>
      <c r="D76" s="2">
        <v>160</v>
      </c>
      <c r="E76" s="2">
        <v>50</v>
      </c>
      <c r="F76" s="2">
        <f>VLOOKUP(C76,'(Q2)Workstations'!$A$2:$D$9,4,0)</f>
        <v>3</v>
      </c>
      <c r="G76" s="3">
        <f>VLOOKUP($C76, '(Q2)Workstations'!$A$2:$G$9, 3, FALSE)</f>
        <v>0.83</v>
      </c>
      <c r="H76" s="2">
        <f>$E76*$F76</f>
        <v>150</v>
      </c>
    </row>
    <row r="77" spans="1:8" x14ac:dyDescent="0.2">
      <c r="A77" s="2" t="s">
        <v>2</v>
      </c>
      <c r="B77" s="2" t="s">
        <v>58</v>
      </c>
      <c r="C77" s="2" t="s">
        <v>39</v>
      </c>
      <c r="D77" s="2">
        <v>785.90000000000009</v>
      </c>
      <c r="E77" s="2">
        <v>50</v>
      </c>
      <c r="F77" s="2">
        <f>VLOOKUP(C77,'(Q2)Workstations'!$A$2:$D$9,4,0)</f>
        <v>3</v>
      </c>
      <c r="G77" s="3">
        <f>VLOOKUP($C77, '(Q2)Workstations'!$A$2:$G$9, 3, FALSE)</f>
        <v>0.83</v>
      </c>
      <c r="H77" s="2">
        <f>$E77*$F77</f>
        <v>150</v>
      </c>
    </row>
    <row r="78" spans="1:8" x14ac:dyDescent="0.2">
      <c r="A78" s="2" t="s">
        <v>2</v>
      </c>
      <c r="B78" s="2" t="s">
        <v>57</v>
      </c>
      <c r="C78" s="2" t="s">
        <v>39</v>
      </c>
      <c r="D78" s="2">
        <v>551.19999999999993</v>
      </c>
      <c r="E78" s="2">
        <v>50</v>
      </c>
      <c r="F78" s="2">
        <f>VLOOKUP(C78,'(Q2)Workstations'!$A$2:$D$9,4,0)</f>
        <v>3</v>
      </c>
      <c r="G78" s="3">
        <f>VLOOKUP($C78, '(Q2)Workstations'!$A$2:$G$9, 3, FALSE)</f>
        <v>0.83</v>
      </c>
      <c r="H78" s="2">
        <f>$E78*$F78</f>
        <v>150</v>
      </c>
    </row>
    <row r="79" spans="1:8" x14ac:dyDescent="0.2">
      <c r="A79" s="2" t="s">
        <v>2</v>
      </c>
      <c r="B79" s="2" t="s">
        <v>56</v>
      </c>
      <c r="C79" s="2" t="s">
        <v>39</v>
      </c>
      <c r="D79" s="2">
        <v>802.5</v>
      </c>
      <c r="E79" s="2">
        <v>50</v>
      </c>
      <c r="F79" s="2">
        <f>VLOOKUP(C79,'(Q2)Workstations'!$A$2:$D$9,4,0)</f>
        <v>3</v>
      </c>
      <c r="G79" s="3">
        <f>VLOOKUP($C79, '(Q2)Workstations'!$A$2:$G$9, 3, FALSE)</f>
        <v>0.83</v>
      </c>
      <c r="H79" s="2">
        <f>$E79*$F79</f>
        <v>150</v>
      </c>
    </row>
    <row r="80" spans="1:8" x14ac:dyDescent="0.2">
      <c r="A80" s="2" t="s">
        <v>2</v>
      </c>
      <c r="B80" s="2" t="s">
        <v>55</v>
      </c>
      <c r="C80" s="2" t="s">
        <v>39</v>
      </c>
      <c r="D80" s="2">
        <v>520.80000000000007</v>
      </c>
      <c r="E80" s="2">
        <v>50</v>
      </c>
      <c r="F80" s="2">
        <f>VLOOKUP(C80,'(Q2)Workstations'!$A$2:$D$9,4,0)</f>
        <v>3</v>
      </c>
      <c r="G80" s="3">
        <f>VLOOKUP($C80, '(Q2)Workstations'!$A$2:$G$9, 3, FALSE)</f>
        <v>0.83</v>
      </c>
      <c r="H80" s="2">
        <f>$E80*$F80</f>
        <v>150</v>
      </c>
    </row>
    <row r="81" spans="1:8" x14ac:dyDescent="0.2">
      <c r="A81" s="2" t="s">
        <v>2</v>
      </c>
      <c r="B81" s="2" t="s">
        <v>54</v>
      </c>
      <c r="C81" s="2" t="s">
        <v>39</v>
      </c>
      <c r="D81" s="2">
        <v>202.39999999999998</v>
      </c>
      <c r="E81" s="2">
        <v>50</v>
      </c>
      <c r="F81" s="2">
        <f>VLOOKUP(C81,'(Q2)Workstations'!$A$2:$D$9,4,0)</f>
        <v>3</v>
      </c>
      <c r="G81" s="3">
        <f>VLOOKUP($C81, '(Q2)Workstations'!$A$2:$G$9, 3, FALSE)</f>
        <v>0.83</v>
      </c>
      <c r="H81" s="2">
        <f>$E81*$F81</f>
        <v>150</v>
      </c>
    </row>
    <row r="82" spans="1:8" x14ac:dyDescent="0.2">
      <c r="A82" s="2" t="s">
        <v>2</v>
      </c>
      <c r="B82" s="2" t="s">
        <v>53</v>
      </c>
      <c r="C82" s="2" t="s">
        <v>39</v>
      </c>
      <c r="D82" s="2">
        <v>259.2</v>
      </c>
      <c r="E82" s="2">
        <v>50</v>
      </c>
      <c r="F82" s="2">
        <f>VLOOKUP(C82,'(Q2)Workstations'!$A$2:$D$9,4,0)</f>
        <v>3</v>
      </c>
      <c r="G82" s="3">
        <f>VLOOKUP($C82, '(Q2)Workstations'!$A$2:$G$9, 3, FALSE)</f>
        <v>0.83</v>
      </c>
      <c r="H82" s="2">
        <f>$E82*$F82</f>
        <v>150</v>
      </c>
    </row>
    <row r="83" spans="1:8" x14ac:dyDescent="0.2">
      <c r="A83" s="2" t="s">
        <v>2</v>
      </c>
      <c r="B83" s="2" t="s">
        <v>52</v>
      </c>
      <c r="C83" s="2" t="s">
        <v>39</v>
      </c>
      <c r="D83" s="2">
        <v>333</v>
      </c>
      <c r="E83" s="2">
        <v>50</v>
      </c>
      <c r="F83" s="2">
        <f>VLOOKUP(C83,'(Q2)Workstations'!$A$2:$D$9,4,0)</f>
        <v>3</v>
      </c>
      <c r="G83" s="3">
        <f>VLOOKUP($C83, '(Q2)Workstations'!$A$2:$G$9, 3, FALSE)</f>
        <v>0.83</v>
      </c>
      <c r="H83" s="2">
        <f>$E83*$F83</f>
        <v>150</v>
      </c>
    </row>
    <row r="84" spans="1:8" x14ac:dyDescent="0.2">
      <c r="A84" s="2" t="s">
        <v>2</v>
      </c>
      <c r="B84" s="2" t="s">
        <v>51</v>
      </c>
      <c r="C84" s="2" t="s">
        <v>39</v>
      </c>
      <c r="D84" s="2">
        <v>235.2</v>
      </c>
      <c r="E84" s="2">
        <v>50</v>
      </c>
      <c r="F84" s="2">
        <f>VLOOKUP(C84,'(Q2)Workstations'!$A$2:$D$9,4,0)</f>
        <v>3</v>
      </c>
      <c r="G84" s="3">
        <f>VLOOKUP($C84, '(Q2)Workstations'!$A$2:$G$9, 3, FALSE)</f>
        <v>0.83</v>
      </c>
      <c r="H84" s="2">
        <f>$E84*$F84</f>
        <v>150</v>
      </c>
    </row>
    <row r="85" spans="1:8" x14ac:dyDescent="0.2">
      <c r="A85" s="2" t="s">
        <v>2</v>
      </c>
      <c r="B85" s="2" t="s">
        <v>50</v>
      </c>
      <c r="C85" s="2" t="s">
        <v>39</v>
      </c>
      <c r="D85" s="2">
        <v>354.2</v>
      </c>
      <c r="E85" s="2">
        <v>50</v>
      </c>
      <c r="F85" s="2">
        <f>VLOOKUP(C85,'(Q2)Workstations'!$A$2:$D$9,4,0)</f>
        <v>3</v>
      </c>
      <c r="G85" s="3">
        <f>VLOOKUP($C85, '(Q2)Workstations'!$A$2:$G$9, 3, FALSE)</f>
        <v>0.83</v>
      </c>
      <c r="H85" s="2">
        <f>$E85*$F85</f>
        <v>150</v>
      </c>
    </row>
    <row r="86" spans="1:8" x14ac:dyDescent="0.2">
      <c r="A86" s="2" t="s">
        <v>2</v>
      </c>
      <c r="B86" s="2" t="s">
        <v>49</v>
      </c>
      <c r="C86" s="2" t="s">
        <v>39</v>
      </c>
      <c r="D86" s="2">
        <v>351.6</v>
      </c>
      <c r="E86" s="2">
        <v>50</v>
      </c>
      <c r="F86" s="2">
        <f>VLOOKUP(C86,'(Q2)Workstations'!$A$2:$D$9,4,0)</f>
        <v>3</v>
      </c>
      <c r="G86" s="3">
        <f>VLOOKUP($C86, '(Q2)Workstations'!$A$2:$G$9, 3, FALSE)</f>
        <v>0.83</v>
      </c>
      <c r="H86" s="2">
        <f>$E86*$F86</f>
        <v>150</v>
      </c>
    </row>
    <row r="87" spans="1:8" x14ac:dyDescent="0.2">
      <c r="A87" s="2" t="s">
        <v>2</v>
      </c>
      <c r="B87" s="2" t="s">
        <v>48</v>
      </c>
      <c r="C87" s="2" t="s">
        <v>39</v>
      </c>
      <c r="D87" s="2">
        <v>369.2</v>
      </c>
      <c r="E87" s="2">
        <v>50</v>
      </c>
      <c r="F87" s="2">
        <f>VLOOKUP(C87,'(Q2)Workstations'!$A$2:$D$9,4,0)</f>
        <v>3</v>
      </c>
      <c r="G87" s="3">
        <f>VLOOKUP($C87, '(Q2)Workstations'!$A$2:$G$9, 3, FALSE)</f>
        <v>0.83</v>
      </c>
      <c r="H87" s="2">
        <f>$E87*$F87</f>
        <v>150</v>
      </c>
    </row>
    <row r="88" spans="1:8" x14ac:dyDescent="0.2">
      <c r="A88" s="2" t="s">
        <v>2</v>
      </c>
      <c r="B88" s="2" t="s">
        <v>47</v>
      </c>
      <c r="C88" s="2" t="s">
        <v>39</v>
      </c>
      <c r="D88" s="2">
        <v>262.5</v>
      </c>
      <c r="E88" s="2">
        <v>50</v>
      </c>
      <c r="F88" s="2">
        <f>VLOOKUP(C88,'(Q2)Workstations'!$A$2:$D$9,4,0)</f>
        <v>3</v>
      </c>
      <c r="G88" s="3">
        <f>VLOOKUP($C88, '(Q2)Workstations'!$A$2:$G$9, 3, FALSE)</f>
        <v>0.83</v>
      </c>
      <c r="H88" s="2">
        <f>$E88*$F88</f>
        <v>150</v>
      </c>
    </row>
    <row r="89" spans="1:8" x14ac:dyDescent="0.2">
      <c r="A89" s="2" t="s">
        <v>2</v>
      </c>
      <c r="B89" s="2" t="s">
        <v>46</v>
      </c>
      <c r="C89" s="2" t="s">
        <v>39</v>
      </c>
      <c r="D89" s="2">
        <v>211.2</v>
      </c>
      <c r="E89" s="2">
        <v>50</v>
      </c>
      <c r="F89" s="2">
        <f>VLOOKUP(C89,'(Q2)Workstations'!$A$2:$D$9,4,0)</f>
        <v>3</v>
      </c>
      <c r="G89" s="3">
        <f>VLOOKUP($C89, '(Q2)Workstations'!$A$2:$G$9, 3, FALSE)</f>
        <v>0.83</v>
      </c>
      <c r="H89" s="2">
        <f>$E89*$F89</f>
        <v>150</v>
      </c>
    </row>
    <row r="90" spans="1:8" x14ac:dyDescent="0.2">
      <c r="A90" s="2" t="s">
        <v>2</v>
      </c>
      <c r="B90" s="2" t="s">
        <v>45</v>
      </c>
      <c r="C90" s="2" t="s">
        <v>39</v>
      </c>
      <c r="D90" s="2">
        <v>107.80000000000001</v>
      </c>
      <c r="E90" s="2">
        <v>50</v>
      </c>
      <c r="F90" s="2">
        <f>VLOOKUP(C90,'(Q2)Workstations'!$A$2:$D$9,4,0)</f>
        <v>3</v>
      </c>
      <c r="G90" s="3">
        <f>VLOOKUP($C90, '(Q2)Workstations'!$A$2:$G$9, 3, FALSE)</f>
        <v>0.83</v>
      </c>
      <c r="H90" s="2">
        <f>$E90*$F90</f>
        <v>150</v>
      </c>
    </row>
    <row r="91" spans="1:8" x14ac:dyDescent="0.2">
      <c r="A91" s="2" t="s">
        <v>2</v>
      </c>
      <c r="B91" s="2" t="s">
        <v>44</v>
      </c>
      <c r="C91" s="2" t="s">
        <v>39</v>
      </c>
      <c r="D91" s="2">
        <v>256.2</v>
      </c>
      <c r="E91" s="2">
        <v>50</v>
      </c>
      <c r="F91" s="2">
        <f>VLOOKUP(C91,'(Q2)Workstations'!$A$2:$D$9,4,0)</f>
        <v>3</v>
      </c>
      <c r="G91" s="3">
        <f>VLOOKUP($C91, '(Q2)Workstations'!$A$2:$G$9, 3, FALSE)</f>
        <v>0.83</v>
      </c>
      <c r="H91" s="2">
        <f>$E91*$F91</f>
        <v>150</v>
      </c>
    </row>
    <row r="92" spans="1:8" x14ac:dyDescent="0.2">
      <c r="A92" s="2" t="s">
        <v>2</v>
      </c>
      <c r="B92" s="2" t="s">
        <v>43</v>
      </c>
      <c r="C92" s="2" t="s">
        <v>39</v>
      </c>
      <c r="D92" s="2">
        <v>93</v>
      </c>
      <c r="E92" s="2">
        <v>50</v>
      </c>
      <c r="F92" s="2">
        <f>VLOOKUP(C92,'(Q2)Workstations'!$A$2:$D$9,4,0)</f>
        <v>3</v>
      </c>
      <c r="G92" s="3">
        <f>VLOOKUP($C92, '(Q2)Workstations'!$A$2:$G$9, 3, FALSE)</f>
        <v>0.83</v>
      </c>
      <c r="H92" s="2">
        <f>$E92*$F92</f>
        <v>150</v>
      </c>
    </row>
    <row r="93" spans="1:8" x14ac:dyDescent="0.2">
      <c r="A93" s="2" t="s">
        <v>2</v>
      </c>
      <c r="B93" s="2" t="s">
        <v>42</v>
      </c>
      <c r="C93" s="2" t="s">
        <v>39</v>
      </c>
      <c r="D93" s="2">
        <v>184</v>
      </c>
      <c r="E93" s="2">
        <v>50</v>
      </c>
      <c r="F93" s="2">
        <f>VLOOKUP(C93,'(Q2)Workstations'!$A$2:$D$9,4,0)</f>
        <v>3</v>
      </c>
      <c r="G93" s="3">
        <f>VLOOKUP($C93, '(Q2)Workstations'!$A$2:$G$9, 3, FALSE)</f>
        <v>0.83</v>
      </c>
      <c r="H93" s="2">
        <f>$E93*$F93</f>
        <v>150</v>
      </c>
    </row>
    <row r="94" spans="1:8" x14ac:dyDescent="0.2">
      <c r="A94" s="2" t="s">
        <v>2</v>
      </c>
      <c r="B94" s="2" t="s">
        <v>41</v>
      </c>
      <c r="C94" s="2" t="s">
        <v>39</v>
      </c>
      <c r="D94" s="2">
        <v>361</v>
      </c>
      <c r="E94" s="2">
        <v>50</v>
      </c>
      <c r="F94" s="2">
        <f>VLOOKUP(C94,'(Q2)Workstations'!$A$2:$D$9,4,0)</f>
        <v>3</v>
      </c>
      <c r="G94" s="3">
        <f>VLOOKUP($C94, '(Q2)Workstations'!$A$2:$G$9, 3, FALSE)</f>
        <v>0.83</v>
      </c>
      <c r="H94" s="2">
        <f>$E94*$F94</f>
        <v>150</v>
      </c>
    </row>
    <row r="95" spans="1:8" x14ac:dyDescent="0.2">
      <c r="A95" s="2" t="s">
        <v>2</v>
      </c>
      <c r="B95" s="2" t="s">
        <v>40</v>
      </c>
      <c r="C95" s="2" t="s">
        <v>39</v>
      </c>
      <c r="D95" s="2">
        <v>533</v>
      </c>
      <c r="E95" s="2">
        <v>50</v>
      </c>
      <c r="F95" s="2">
        <f>VLOOKUP(C95,'(Q2)Workstations'!$A$2:$D$9,4,0)</f>
        <v>3</v>
      </c>
      <c r="G95" s="3">
        <f>VLOOKUP($C95, '(Q2)Workstations'!$A$2:$G$9, 3, FALSE)</f>
        <v>0.83</v>
      </c>
      <c r="H95" s="2">
        <f>$E95*$F95</f>
        <v>150</v>
      </c>
    </row>
    <row r="96" spans="1:8" x14ac:dyDescent="0.2">
      <c r="A96" s="2" t="s">
        <v>2</v>
      </c>
      <c r="B96" s="2" t="s">
        <v>38</v>
      </c>
      <c r="C96" s="2" t="s">
        <v>18</v>
      </c>
      <c r="D96" s="2">
        <v>20.399999999999999</v>
      </c>
      <c r="E96" s="2">
        <v>1</v>
      </c>
      <c r="F96" s="2">
        <f>VLOOKUP(C96,'(Q2)Workstations'!$A$2:$D$9,4,0)</f>
        <v>3</v>
      </c>
      <c r="G96" s="3">
        <f>VLOOKUP($C96, '(Q2)Workstations'!$A$2:$G$9, 3, FALSE)</f>
        <v>0.73</v>
      </c>
      <c r="H96" s="2">
        <f>$E96*$F96</f>
        <v>3</v>
      </c>
    </row>
    <row r="97" spans="1:8" x14ac:dyDescent="0.2">
      <c r="A97" s="2" t="s">
        <v>2</v>
      </c>
      <c r="B97" s="2" t="s">
        <v>37</v>
      </c>
      <c r="C97" s="2" t="s">
        <v>18</v>
      </c>
      <c r="D97" s="2">
        <v>3.6</v>
      </c>
      <c r="E97" s="2">
        <v>1</v>
      </c>
      <c r="F97" s="2">
        <f>VLOOKUP(C97,'(Q2)Workstations'!$A$2:$D$9,4,0)</f>
        <v>3</v>
      </c>
      <c r="G97" s="3">
        <f>VLOOKUP($C97, '(Q2)Workstations'!$A$2:$G$9, 3, FALSE)</f>
        <v>0.73</v>
      </c>
      <c r="H97" s="2">
        <f>$E97*$F97</f>
        <v>3</v>
      </c>
    </row>
    <row r="98" spans="1:8" x14ac:dyDescent="0.2">
      <c r="A98" s="2" t="s">
        <v>2</v>
      </c>
      <c r="B98" s="2" t="s">
        <v>36</v>
      </c>
      <c r="C98" s="2" t="s">
        <v>18</v>
      </c>
      <c r="D98" s="2">
        <v>5.6</v>
      </c>
      <c r="E98" s="2">
        <v>1</v>
      </c>
      <c r="F98" s="2">
        <f>VLOOKUP(C98,'(Q2)Workstations'!$A$2:$D$9,4,0)</f>
        <v>3</v>
      </c>
      <c r="G98" s="3">
        <f>VLOOKUP($C98, '(Q2)Workstations'!$A$2:$G$9, 3, FALSE)</f>
        <v>0.73</v>
      </c>
      <c r="H98" s="2">
        <f>$E98*$F98</f>
        <v>3</v>
      </c>
    </row>
    <row r="99" spans="1:8" x14ac:dyDescent="0.2">
      <c r="A99" s="2" t="s">
        <v>2</v>
      </c>
      <c r="B99" s="2" t="s">
        <v>35</v>
      </c>
      <c r="C99" s="2" t="s">
        <v>18</v>
      </c>
      <c r="D99" s="2">
        <v>2.6</v>
      </c>
      <c r="E99" s="2">
        <v>1</v>
      </c>
      <c r="F99" s="2">
        <f>VLOOKUP(C99,'(Q2)Workstations'!$A$2:$D$9,4,0)</f>
        <v>3</v>
      </c>
      <c r="G99" s="3">
        <f>VLOOKUP($C99, '(Q2)Workstations'!$A$2:$G$9, 3, FALSE)</f>
        <v>0.73</v>
      </c>
      <c r="H99" s="2">
        <f>$E99*$F99</f>
        <v>3</v>
      </c>
    </row>
    <row r="100" spans="1:8" x14ac:dyDescent="0.2">
      <c r="A100" s="2" t="s">
        <v>2</v>
      </c>
      <c r="B100" s="2" t="s">
        <v>34</v>
      </c>
      <c r="C100" s="2" t="s">
        <v>18</v>
      </c>
      <c r="D100" s="2">
        <v>8</v>
      </c>
      <c r="E100" s="2">
        <v>1</v>
      </c>
      <c r="F100" s="2">
        <f>VLOOKUP(C100,'(Q2)Workstations'!$A$2:$D$9,4,0)</f>
        <v>3</v>
      </c>
      <c r="G100" s="3">
        <f>VLOOKUP($C100, '(Q2)Workstations'!$A$2:$G$9, 3, FALSE)</f>
        <v>0.73</v>
      </c>
      <c r="H100" s="2">
        <f>$E100*$F100</f>
        <v>3</v>
      </c>
    </row>
    <row r="101" spans="1:8" x14ac:dyDescent="0.2">
      <c r="A101" s="2" t="s">
        <v>2</v>
      </c>
      <c r="B101" s="2" t="s">
        <v>33</v>
      </c>
      <c r="C101" s="2" t="s">
        <v>18</v>
      </c>
      <c r="D101" s="2">
        <v>5</v>
      </c>
      <c r="E101" s="2">
        <v>1</v>
      </c>
      <c r="F101" s="2">
        <f>VLOOKUP(C101,'(Q2)Workstations'!$A$2:$D$9,4,0)</f>
        <v>3</v>
      </c>
      <c r="G101" s="3">
        <f>VLOOKUP($C101, '(Q2)Workstations'!$A$2:$G$9, 3, FALSE)</f>
        <v>0.73</v>
      </c>
      <c r="H101" s="2">
        <f>$E101*$F101</f>
        <v>3</v>
      </c>
    </row>
    <row r="102" spans="1:8" x14ac:dyDescent="0.2">
      <c r="A102" s="2" t="s">
        <v>2</v>
      </c>
      <c r="B102" s="2" t="s">
        <v>32</v>
      </c>
      <c r="C102" s="2" t="s">
        <v>18</v>
      </c>
      <c r="D102" s="2">
        <v>2</v>
      </c>
      <c r="E102" s="2">
        <v>1</v>
      </c>
      <c r="F102" s="2">
        <f>VLOOKUP(C102,'(Q2)Workstations'!$A$2:$D$9,4,0)</f>
        <v>3</v>
      </c>
      <c r="G102" s="3">
        <f>VLOOKUP($C102, '(Q2)Workstations'!$A$2:$G$9, 3, FALSE)</f>
        <v>0.73</v>
      </c>
      <c r="H102" s="2">
        <f>$E102*$F102</f>
        <v>3</v>
      </c>
    </row>
    <row r="103" spans="1:8" x14ac:dyDescent="0.2">
      <c r="A103" s="2" t="s">
        <v>2</v>
      </c>
      <c r="B103" s="2" t="s">
        <v>31</v>
      </c>
      <c r="C103" s="2" t="s">
        <v>18</v>
      </c>
      <c r="D103" s="2">
        <v>5.5</v>
      </c>
      <c r="E103" s="2">
        <v>1</v>
      </c>
      <c r="F103" s="2">
        <f>VLOOKUP(C103,'(Q2)Workstations'!$A$2:$D$9,4,0)</f>
        <v>3</v>
      </c>
      <c r="G103" s="3">
        <f>VLOOKUP($C103, '(Q2)Workstations'!$A$2:$G$9, 3, FALSE)</f>
        <v>0.73</v>
      </c>
      <c r="H103" s="2">
        <f>$E103*$F103</f>
        <v>3</v>
      </c>
    </row>
    <row r="104" spans="1:8" x14ac:dyDescent="0.2">
      <c r="A104" s="2" t="s">
        <v>2</v>
      </c>
      <c r="B104" s="2" t="s">
        <v>30</v>
      </c>
      <c r="C104" s="2" t="s">
        <v>18</v>
      </c>
      <c r="D104" s="2">
        <v>1.4</v>
      </c>
      <c r="E104" s="2">
        <v>1</v>
      </c>
      <c r="F104" s="2">
        <f>VLOOKUP(C104,'(Q2)Workstations'!$A$2:$D$9,4,0)</f>
        <v>3</v>
      </c>
      <c r="G104" s="3">
        <f>VLOOKUP($C104, '(Q2)Workstations'!$A$2:$G$9, 3, FALSE)</f>
        <v>0.73</v>
      </c>
      <c r="H104" s="2">
        <f>$E104*$F104</f>
        <v>3</v>
      </c>
    </row>
    <row r="105" spans="1:8" x14ac:dyDescent="0.2">
      <c r="A105" s="2" t="s">
        <v>2</v>
      </c>
      <c r="B105" s="2" t="s">
        <v>29</v>
      </c>
      <c r="C105" s="2" t="s">
        <v>18</v>
      </c>
      <c r="D105" s="2">
        <v>19.399999999999999</v>
      </c>
      <c r="E105" s="2">
        <v>1</v>
      </c>
      <c r="F105" s="2">
        <f>VLOOKUP(C105,'(Q2)Workstations'!$A$2:$D$9,4,0)</f>
        <v>3</v>
      </c>
      <c r="G105" s="3">
        <f>VLOOKUP($C105, '(Q2)Workstations'!$A$2:$G$9, 3, FALSE)</f>
        <v>0.73</v>
      </c>
      <c r="H105" s="2">
        <f>$E105*$F105</f>
        <v>3</v>
      </c>
    </row>
    <row r="106" spans="1:8" x14ac:dyDescent="0.2">
      <c r="A106" s="2" t="s">
        <v>2</v>
      </c>
      <c r="B106" s="2" t="s">
        <v>28</v>
      </c>
      <c r="C106" s="2" t="s">
        <v>18</v>
      </c>
      <c r="D106" s="2">
        <v>23.2</v>
      </c>
      <c r="E106" s="2">
        <v>1</v>
      </c>
      <c r="F106" s="2">
        <f>VLOOKUP(C106,'(Q2)Workstations'!$A$2:$D$9,4,0)</f>
        <v>3</v>
      </c>
      <c r="G106" s="3">
        <f>VLOOKUP($C106, '(Q2)Workstations'!$A$2:$G$9, 3, FALSE)</f>
        <v>0.73</v>
      </c>
      <c r="H106" s="2">
        <f>$E106*$F106</f>
        <v>3</v>
      </c>
    </row>
    <row r="107" spans="1:8" x14ac:dyDescent="0.2">
      <c r="A107" s="2" t="s">
        <v>2</v>
      </c>
      <c r="B107" s="2" t="s">
        <v>27</v>
      </c>
      <c r="C107" s="2" t="s">
        <v>18</v>
      </c>
      <c r="D107" s="2">
        <v>23.7</v>
      </c>
      <c r="E107" s="2">
        <v>1</v>
      </c>
      <c r="F107" s="2">
        <f>VLOOKUP(C107,'(Q2)Workstations'!$A$2:$D$9,4,0)</f>
        <v>3</v>
      </c>
      <c r="G107" s="3">
        <f>VLOOKUP($C107, '(Q2)Workstations'!$A$2:$G$9, 3, FALSE)</f>
        <v>0.73</v>
      </c>
      <c r="H107" s="2">
        <f>$E107*$F107</f>
        <v>3</v>
      </c>
    </row>
    <row r="108" spans="1:8" x14ac:dyDescent="0.2">
      <c r="A108" s="2" t="s">
        <v>2</v>
      </c>
      <c r="B108" s="2" t="s">
        <v>26</v>
      </c>
      <c r="C108" s="2" t="s">
        <v>18</v>
      </c>
      <c r="D108" s="2">
        <v>26.7</v>
      </c>
      <c r="E108" s="2">
        <v>1</v>
      </c>
      <c r="F108" s="2">
        <f>VLOOKUP(C108,'(Q2)Workstations'!$A$2:$D$9,4,0)</f>
        <v>3</v>
      </c>
      <c r="G108" s="3">
        <f>VLOOKUP($C108, '(Q2)Workstations'!$A$2:$G$9, 3, FALSE)</f>
        <v>0.73</v>
      </c>
      <c r="H108" s="2">
        <f>$E108*$F108</f>
        <v>3</v>
      </c>
    </row>
    <row r="109" spans="1:8" x14ac:dyDescent="0.2">
      <c r="A109" s="2" t="s">
        <v>2</v>
      </c>
      <c r="B109" s="2" t="s">
        <v>25</v>
      </c>
      <c r="C109" s="2" t="s">
        <v>18</v>
      </c>
      <c r="D109" s="2">
        <v>45.7</v>
      </c>
      <c r="E109" s="2">
        <v>1</v>
      </c>
      <c r="F109" s="2">
        <f>VLOOKUP(C109,'(Q2)Workstations'!$A$2:$D$9,4,0)</f>
        <v>3</v>
      </c>
      <c r="G109" s="3">
        <f>VLOOKUP($C109, '(Q2)Workstations'!$A$2:$G$9, 3, FALSE)</f>
        <v>0.73</v>
      </c>
      <c r="H109" s="2">
        <f>$E109*$F109</f>
        <v>3</v>
      </c>
    </row>
    <row r="110" spans="1:8" x14ac:dyDescent="0.2">
      <c r="A110" s="2" t="s">
        <v>2</v>
      </c>
      <c r="B110" s="2" t="s">
        <v>24</v>
      </c>
      <c r="C110" s="2" t="s">
        <v>18</v>
      </c>
      <c r="D110" s="2">
        <v>16.3</v>
      </c>
      <c r="E110" s="2">
        <v>1</v>
      </c>
      <c r="F110" s="2">
        <f>VLOOKUP(C110,'(Q2)Workstations'!$A$2:$D$9,4,0)</f>
        <v>3</v>
      </c>
      <c r="G110" s="3">
        <f>VLOOKUP($C110, '(Q2)Workstations'!$A$2:$G$9, 3, FALSE)</f>
        <v>0.73</v>
      </c>
      <c r="H110" s="2">
        <f>$E110*$F110</f>
        <v>3</v>
      </c>
    </row>
    <row r="111" spans="1:8" x14ac:dyDescent="0.2">
      <c r="A111" s="2" t="s">
        <v>2</v>
      </c>
      <c r="B111" s="2" t="s">
        <v>23</v>
      </c>
      <c r="C111" s="2" t="s">
        <v>18</v>
      </c>
      <c r="D111" s="2">
        <v>6</v>
      </c>
      <c r="E111" s="2">
        <v>1</v>
      </c>
      <c r="F111" s="2">
        <f>VLOOKUP(C111,'(Q2)Workstations'!$A$2:$D$9,4,0)</f>
        <v>3</v>
      </c>
      <c r="G111" s="3">
        <f>VLOOKUP($C111, '(Q2)Workstations'!$A$2:$G$9, 3, FALSE)</f>
        <v>0.73</v>
      </c>
      <c r="H111" s="2">
        <f>$E111*$F111</f>
        <v>3</v>
      </c>
    </row>
    <row r="112" spans="1:8" x14ac:dyDescent="0.2">
      <c r="A112" s="2" t="s">
        <v>2</v>
      </c>
      <c r="B112" s="2" t="s">
        <v>22</v>
      </c>
      <c r="C112" s="2" t="s">
        <v>18</v>
      </c>
      <c r="D112" s="2">
        <v>7.2</v>
      </c>
      <c r="E112" s="2">
        <v>1</v>
      </c>
      <c r="F112" s="2">
        <f>VLOOKUP(C112,'(Q2)Workstations'!$A$2:$D$9,4,0)</f>
        <v>3</v>
      </c>
      <c r="G112" s="3">
        <f>VLOOKUP($C112, '(Q2)Workstations'!$A$2:$G$9, 3, FALSE)</f>
        <v>0.73</v>
      </c>
      <c r="H112" s="2">
        <f>$E112*$F112</f>
        <v>3</v>
      </c>
    </row>
    <row r="113" spans="1:8" x14ac:dyDescent="0.2">
      <c r="A113" s="2" t="s">
        <v>2</v>
      </c>
      <c r="B113" s="2" t="s">
        <v>21</v>
      </c>
      <c r="C113" s="2" t="s">
        <v>18</v>
      </c>
      <c r="D113" s="2">
        <v>7.2</v>
      </c>
      <c r="E113" s="2">
        <v>1</v>
      </c>
      <c r="F113" s="2">
        <f>VLOOKUP(C113,'(Q2)Workstations'!$A$2:$D$9,4,0)</f>
        <v>3</v>
      </c>
      <c r="G113" s="3">
        <f>VLOOKUP($C113, '(Q2)Workstations'!$A$2:$G$9, 3, FALSE)</f>
        <v>0.73</v>
      </c>
      <c r="H113" s="2">
        <f>$E113*$F113</f>
        <v>3</v>
      </c>
    </row>
    <row r="114" spans="1:8" x14ac:dyDescent="0.2">
      <c r="A114" s="2" t="s">
        <v>2</v>
      </c>
      <c r="B114" s="2" t="s">
        <v>20</v>
      </c>
      <c r="C114" s="2" t="s">
        <v>18</v>
      </c>
      <c r="D114" s="2">
        <v>9.9</v>
      </c>
      <c r="E114" s="2">
        <v>1</v>
      </c>
      <c r="F114" s="2">
        <f>VLOOKUP(C114,'(Q2)Workstations'!$A$2:$D$9,4,0)</f>
        <v>3</v>
      </c>
      <c r="G114" s="3">
        <f>VLOOKUP($C114, '(Q2)Workstations'!$A$2:$G$9, 3, FALSE)</f>
        <v>0.73</v>
      </c>
      <c r="H114" s="2">
        <f>$E114*$F114</f>
        <v>3</v>
      </c>
    </row>
    <row r="115" spans="1:8" x14ac:dyDescent="0.2">
      <c r="A115" s="2" t="s">
        <v>2</v>
      </c>
      <c r="B115" s="2" t="s">
        <v>19</v>
      </c>
      <c r="C115" s="2" t="s">
        <v>18</v>
      </c>
      <c r="D115" s="2">
        <v>2.8</v>
      </c>
      <c r="E115" s="2">
        <v>1</v>
      </c>
      <c r="F115" s="2">
        <f>VLOOKUP(C115,'(Q2)Workstations'!$A$2:$D$9,4,0)</f>
        <v>3</v>
      </c>
      <c r="G115" s="3">
        <f>VLOOKUP($C115, '(Q2)Workstations'!$A$2:$G$9, 3, FALSE)</f>
        <v>0.73</v>
      </c>
      <c r="H115" s="2">
        <f>$E115*$F115</f>
        <v>3</v>
      </c>
    </row>
    <row r="116" spans="1:8" x14ac:dyDescent="0.2">
      <c r="A116" s="2" t="s">
        <v>2</v>
      </c>
      <c r="B116" s="2" t="s">
        <v>17</v>
      </c>
      <c r="C116" s="2" t="s">
        <v>0</v>
      </c>
      <c r="D116" s="2">
        <v>15.9</v>
      </c>
      <c r="E116" s="2">
        <v>1</v>
      </c>
      <c r="F116" s="2">
        <f>VLOOKUP(C116,'(Q2)Workstations'!$A$2:$D$9,4,0)</f>
        <v>1</v>
      </c>
      <c r="G116" s="3">
        <f>VLOOKUP($C116, '(Q2)Workstations'!$A$2:$G$9, 3, FALSE)</f>
        <v>0.81</v>
      </c>
      <c r="H116" s="2">
        <f>$E116*$F116</f>
        <v>1</v>
      </c>
    </row>
    <row r="117" spans="1:8" x14ac:dyDescent="0.2">
      <c r="A117" s="2" t="s">
        <v>2</v>
      </c>
      <c r="B117" s="2" t="s">
        <v>16</v>
      </c>
      <c r="C117" s="2" t="s">
        <v>0</v>
      </c>
      <c r="D117" s="2">
        <v>8.5</v>
      </c>
      <c r="E117" s="2">
        <v>1</v>
      </c>
      <c r="F117" s="2">
        <f>VLOOKUP(C117,'(Q2)Workstations'!$A$2:$D$9,4,0)</f>
        <v>1</v>
      </c>
      <c r="G117" s="3">
        <f>VLOOKUP($C117, '(Q2)Workstations'!$A$2:$G$9, 3, FALSE)</f>
        <v>0.81</v>
      </c>
      <c r="H117" s="2">
        <f>$E117*$F117</f>
        <v>1</v>
      </c>
    </row>
    <row r="118" spans="1:8" x14ac:dyDescent="0.2">
      <c r="A118" s="2" t="s">
        <v>2</v>
      </c>
      <c r="B118" s="2" t="s">
        <v>15</v>
      </c>
      <c r="C118" s="2" t="s">
        <v>0</v>
      </c>
      <c r="D118" s="2">
        <v>9</v>
      </c>
      <c r="E118" s="2">
        <v>1</v>
      </c>
      <c r="F118" s="2">
        <f>VLOOKUP(C118,'(Q2)Workstations'!$A$2:$D$9,4,0)</f>
        <v>1</v>
      </c>
      <c r="G118" s="3">
        <f>VLOOKUP($C118, '(Q2)Workstations'!$A$2:$G$9, 3, FALSE)</f>
        <v>0.81</v>
      </c>
      <c r="H118" s="2">
        <f>$E118*$F118</f>
        <v>1</v>
      </c>
    </row>
    <row r="119" spans="1:8" x14ac:dyDescent="0.2">
      <c r="A119" s="2" t="s">
        <v>2</v>
      </c>
      <c r="B119" s="2" t="s">
        <v>14</v>
      </c>
      <c r="C119" s="2" t="s">
        <v>0</v>
      </c>
      <c r="D119" s="2">
        <v>4.3</v>
      </c>
      <c r="E119" s="2">
        <v>1</v>
      </c>
      <c r="F119" s="2">
        <f>VLOOKUP(C119,'(Q2)Workstations'!$A$2:$D$9,4,0)</f>
        <v>1</v>
      </c>
      <c r="G119" s="3">
        <f>VLOOKUP($C119, '(Q2)Workstations'!$A$2:$G$9, 3, FALSE)</f>
        <v>0.81</v>
      </c>
      <c r="H119" s="2">
        <f>$E119*$F119</f>
        <v>1</v>
      </c>
    </row>
    <row r="120" spans="1:8" x14ac:dyDescent="0.2">
      <c r="A120" s="2" t="s">
        <v>2</v>
      </c>
      <c r="B120" s="2" t="s">
        <v>13</v>
      </c>
      <c r="C120" s="2" t="s">
        <v>0</v>
      </c>
      <c r="D120" s="2">
        <v>5.3</v>
      </c>
      <c r="E120" s="2">
        <v>1</v>
      </c>
      <c r="F120" s="2">
        <f>VLOOKUP(C120,'(Q2)Workstations'!$A$2:$D$9,4,0)</f>
        <v>1</v>
      </c>
      <c r="G120" s="3">
        <f>VLOOKUP($C120, '(Q2)Workstations'!$A$2:$G$9, 3, FALSE)</f>
        <v>0.81</v>
      </c>
      <c r="H120" s="2">
        <f>$E120*$F120</f>
        <v>1</v>
      </c>
    </row>
    <row r="121" spans="1:8" x14ac:dyDescent="0.2">
      <c r="A121" s="2" t="s">
        <v>2</v>
      </c>
      <c r="B121" s="2" t="s">
        <v>12</v>
      </c>
      <c r="C121" s="2" t="s">
        <v>0</v>
      </c>
      <c r="D121" s="2">
        <v>0.6</v>
      </c>
      <c r="E121" s="2">
        <v>1</v>
      </c>
      <c r="F121" s="2">
        <f>VLOOKUP(C121,'(Q2)Workstations'!$A$2:$D$9,4,0)</f>
        <v>1</v>
      </c>
      <c r="G121" s="3">
        <f>VLOOKUP($C121, '(Q2)Workstations'!$A$2:$G$9, 3, FALSE)</f>
        <v>0.81</v>
      </c>
      <c r="H121" s="2">
        <f>$E121*$F121</f>
        <v>1</v>
      </c>
    </row>
    <row r="122" spans="1:8" x14ac:dyDescent="0.2">
      <c r="A122" s="2" t="s">
        <v>2</v>
      </c>
      <c r="B122" s="2" t="s">
        <v>11</v>
      </c>
      <c r="C122" s="2" t="s">
        <v>0</v>
      </c>
      <c r="D122" s="2">
        <v>0.9</v>
      </c>
      <c r="E122" s="2">
        <v>1</v>
      </c>
      <c r="F122" s="2">
        <f>VLOOKUP(C122,'(Q2)Workstations'!$A$2:$D$9,4,0)</f>
        <v>1</v>
      </c>
      <c r="G122" s="3">
        <f>VLOOKUP($C122, '(Q2)Workstations'!$A$2:$G$9, 3, FALSE)</f>
        <v>0.81</v>
      </c>
      <c r="H122" s="2">
        <f>$E122*$F122</f>
        <v>1</v>
      </c>
    </row>
    <row r="123" spans="1:8" x14ac:dyDescent="0.2">
      <c r="A123" s="2" t="s">
        <v>2</v>
      </c>
      <c r="B123" s="2" t="s">
        <v>10</v>
      </c>
      <c r="C123" s="2" t="s">
        <v>0</v>
      </c>
      <c r="D123" s="2">
        <v>1.4</v>
      </c>
      <c r="E123" s="2">
        <v>1</v>
      </c>
      <c r="F123" s="2">
        <f>VLOOKUP(C123,'(Q2)Workstations'!$A$2:$D$9,4,0)</f>
        <v>1</v>
      </c>
      <c r="G123" s="3">
        <f>VLOOKUP($C123, '(Q2)Workstations'!$A$2:$G$9, 3, FALSE)</f>
        <v>0.81</v>
      </c>
      <c r="H123" s="2">
        <f>$E123*$F123</f>
        <v>1</v>
      </c>
    </row>
    <row r="124" spans="1:8" x14ac:dyDescent="0.2">
      <c r="A124" s="2" t="s">
        <v>2</v>
      </c>
      <c r="B124" s="2" t="s">
        <v>9</v>
      </c>
      <c r="C124" s="2" t="s">
        <v>0</v>
      </c>
      <c r="D124" s="2">
        <v>13.1</v>
      </c>
      <c r="E124" s="2">
        <v>1</v>
      </c>
      <c r="F124" s="2">
        <f>VLOOKUP(C124,'(Q2)Workstations'!$A$2:$D$9,4,0)</f>
        <v>1</v>
      </c>
      <c r="G124" s="3">
        <f>VLOOKUP($C124, '(Q2)Workstations'!$A$2:$G$9, 3, FALSE)</f>
        <v>0.81</v>
      </c>
      <c r="H124" s="2">
        <f>$E124*$F124</f>
        <v>1</v>
      </c>
    </row>
    <row r="125" spans="1:8" x14ac:dyDescent="0.2">
      <c r="A125" s="2" t="s">
        <v>2</v>
      </c>
      <c r="B125" s="2" t="s">
        <v>8</v>
      </c>
      <c r="C125" s="2" t="s">
        <v>0</v>
      </c>
      <c r="D125" s="2">
        <v>1.9</v>
      </c>
      <c r="E125" s="2">
        <v>1</v>
      </c>
      <c r="F125" s="2">
        <f>VLOOKUP(C125,'(Q2)Workstations'!$A$2:$D$9,4,0)</f>
        <v>1</v>
      </c>
      <c r="G125" s="3">
        <f>VLOOKUP($C125, '(Q2)Workstations'!$A$2:$G$9, 3, FALSE)</f>
        <v>0.81</v>
      </c>
      <c r="H125" s="2">
        <f>$E125*$F125</f>
        <v>1</v>
      </c>
    </row>
    <row r="126" spans="1:8" x14ac:dyDescent="0.2">
      <c r="A126" s="2" t="s">
        <v>2</v>
      </c>
      <c r="B126" s="2" t="s">
        <v>7</v>
      </c>
      <c r="C126" s="2" t="s">
        <v>0</v>
      </c>
      <c r="D126" s="2">
        <v>1.1000000000000001</v>
      </c>
      <c r="E126" s="2">
        <v>1</v>
      </c>
      <c r="F126" s="2">
        <f>VLOOKUP(C126,'(Q2)Workstations'!$A$2:$D$9,4,0)</f>
        <v>1</v>
      </c>
      <c r="G126" s="3">
        <f>VLOOKUP($C126, '(Q2)Workstations'!$A$2:$G$9, 3, FALSE)</f>
        <v>0.81</v>
      </c>
      <c r="H126" s="2">
        <f>$E126*$F126</f>
        <v>1</v>
      </c>
    </row>
    <row r="127" spans="1:8" x14ac:dyDescent="0.2">
      <c r="A127" s="2" t="s">
        <v>2</v>
      </c>
      <c r="B127" s="2" t="s">
        <v>6</v>
      </c>
      <c r="C127" s="2" t="s">
        <v>0</v>
      </c>
      <c r="D127" s="2">
        <v>14.2</v>
      </c>
      <c r="E127" s="2">
        <v>1</v>
      </c>
      <c r="F127" s="2">
        <f>VLOOKUP(C127,'(Q2)Workstations'!$A$2:$D$9,4,0)</f>
        <v>1</v>
      </c>
      <c r="G127" s="3">
        <f>VLOOKUP($C127, '(Q2)Workstations'!$A$2:$G$9, 3, FALSE)</f>
        <v>0.81</v>
      </c>
      <c r="H127" s="2">
        <f>$E127*$F127</f>
        <v>1</v>
      </c>
    </row>
    <row r="128" spans="1:8" x14ac:dyDescent="0.2">
      <c r="A128" s="2" t="s">
        <v>2</v>
      </c>
      <c r="B128" s="2" t="s">
        <v>5</v>
      </c>
      <c r="C128" s="2" t="s">
        <v>0</v>
      </c>
      <c r="D128" s="2">
        <v>5.7</v>
      </c>
      <c r="E128" s="2">
        <v>1</v>
      </c>
      <c r="F128" s="2">
        <f>VLOOKUP(C128,'(Q2)Workstations'!$A$2:$D$9,4,0)</f>
        <v>1</v>
      </c>
      <c r="G128" s="3">
        <f>VLOOKUP($C128, '(Q2)Workstations'!$A$2:$G$9, 3, FALSE)</f>
        <v>0.81</v>
      </c>
      <c r="H128" s="2">
        <f>$E128*$F128</f>
        <v>1</v>
      </c>
    </row>
    <row r="129" spans="1:8" x14ac:dyDescent="0.2">
      <c r="A129" s="2" t="s">
        <v>2</v>
      </c>
      <c r="B129" s="2" t="s">
        <v>4</v>
      </c>
      <c r="C129" s="2" t="s">
        <v>0</v>
      </c>
      <c r="D129" s="2">
        <v>9.1</v>
      </c>
      <c r="E129" s="2">
        <v>1</v>
      </c>
      <c r="F129" s="2">
        <f>VLOOKUP(C129,'(Q2)Workstations'!$A$2:$D$9,4,0)</f>
        <v>1</v>
      </c>
      <c r="G129" s="3">
        <f>VLOOKUP($C129, '(Q2)Workstations'!$A$2:$G$9, 3, FALSE)</f>
        <v>0.81</v>
      </c>
      <c r="H129" s="2">
        <f>$E129*$F129</f>
        <v>1</v>
      </c>
    </row>
    <row r="130" spans="1:8" x14ac:dyDescent="0.2">
      <c r="A130" s="2" t="s">
        <v>2</v>
      </c>
      <c r="B130" s="2" t="s">
        <v>3</v>
      </c>
      <c r="C130" s="2" t="s">
        <v>0</v>
      </c>
      <c r="D130" s="2">
        <v>4.5999999999999996</v>
      </c>
      <c r="E130" s="2">
        <v>1</v>
      </c>
      <c r="F130" s="2">
        <f>VLOOKUP(C130,'(Q2)Workstations'!$A$2:$D$9,4,0)</f>
        <v>1</v>
      </c>
      <c r="G130" s="3">
        <f>VLOOKUP($C130, '(Q2)Workstations'!$A$2:$G$9, 3, FALSE)</f>
        <v>0.81</v>
      </c>
      <c r="H130" s="2">
        <f>$E130*$F130</f>
        <v>1</v>
      </c>
    </row>
    <row r="131" spans="1:8" x14ac:dyDescent="0.2">
      <c r="A131" s="2" t="s">
        <v>2</v>
      </c>
      <c r="B131" s="2" t="s">
        <v>1</v>
      </c>
      <c r="C131" s="2" t="s">
        <v>0</v>
      </c>
      <c r="D131" s="2">
        <v>0.8</v>
      </c>
      <c r="E131" s="2">
        <v>1</v>
      </c>
      <c r="F131" s="2">
        <f>VLOOKUP(C131,'(Q2)Workstations'!$A$2:$D$9,4,0)</f>
        <v>1</v>
      </c>
      <c r="G131" s="3">
        <f>VLOOKUP($C131, '(Q2)Workstations'!$A$2:$G$9, 3, FALSE)</f>
        <v>0.81</v>
      </c>
      <c r="H131" s="2">
        <f>$E131*$F131</f>
        <v>1</v>
      </c>
    </row>
  </sheetData>
  <autoFilter ref="A1:G131" xr:uid="{812ADD0B-8461-4AFD-9B3B-C0E9A86FBDB1}">
    <sortState xmlns:xlrd2="http://schemas.microsoft.com/office/spreadsheetml/2017/richdata2" ref="A2:G131">
      <sortCondition ref="C1:C131"/>
    </sortState>
  </autoFilter>
  <pageMargins left="0.7" right="0.7" top="0.75" bottom="0.75" header="0.3" footer="0.3"/>
  <pageSetup orientation="portrait" r:id="rId1"/>
  <headerFooter>
    <oddHeader>&amp;L&amp;"Calibri"&amp;9&amp;K000000Micron Confidential&amp;1#</oddHeader>
    <oddFooter>&amp;L&amp;1#&amp;"Calibri"&amp;9&amp;K000000Micron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AA172-71FA-B645-8B8E-E390DAC9DC55}">
  <dimension ref="A1:M471"/>
  <sheetViews>
    <sheetView tabSelected="1" zoomScale="150" zoomScaleNormal="150" workbookViewId="0"/>
  </sheetViews>
  <sheetFormatPr baseColWidth="10" defaultColWidth="8.83203125" defaultRowHeight="15" x14ac:dyDescent="0.2"/>
  <cols>
    <col min="1" max="1" width="12.1640625" style="1" bestFit="1" customWidth="1"/>
    <col min="2" max="2" width="12" style="1" bestFit="1" customWidth="1"/>
    <col min="3" max="3" width="11.1640625" style="1" bestFit="1" customWidth="1"/>
    <col min="4" max="4" width="8.83203125" style="1" bestFit="1" customWidth="1"/>
    <col min="5" max="5" width="23.83203125" style="1" bestFit="1" customWidth="1"/>
    <col min="6" max="6" width="32.1640625" style="1" bestFit="1" customWidth="1"/>
    <col min="7" max="7" width="31.5" style="1" bestFit="1" customWidth="1"/>
    <col min="8" max="8" width="11.6640625" style="1" customWidth="1"/>
    <col min="9" max="16384" width="8.83203125" style="1"/>
  </cols>
  <sheetData>
    <row r="1" spans="1:13" x14ac:dyDescent="0.2">
      <c r="A1" s="8" t="s">
        <v>144</v>
      </c>
      <c r="B1" s="8" t="s">
        <v>153</v>
      </c>
      <c r="C1" s="8" t="s">
        <v>152</v>
      </c>
      <c r="D1" s="8" t="s">
        <v>151</v>
      </c>
      <c r="E1" s="8" t="s">
        <v>150</v>
      </c>
      <c r="F1" s="8" t="s">
        <v>149</v>
      </c>
      <c r="G1" s="8" t="s">
        <v>148</v>
      </c>
      <c r="H1" s="1" t="s">
        <v>147</v>
      </c>
    </row>
    <row r="2" spans="1:13" x14ac:dyDescent="0.2">
      <c r="A2" s="2" t="s">
        <v>124</v>
      </c>
      <c r="B2" s="7">
        <v>0.9</v>
      </c>
      <c r="C2" s="7">
        <v>0.8</v>
      </c>
      <c r="D2" s="2">
        <v>1</v>
      </c>
      <c r="E2" s="2">
        <v>191</v>
      </c>
      <c r="F2" s="2">
        <v>41</v>
      </c>
      <c r="G2" s="2">
        <v>5</v>
      </c>
      <c r="H2" s="1">
        <f>SUM(F2:G2)</f>
        <v>46</v>
      </c>
    </row>
    <row r="3" spans="1:13" x14ac:dyDescent="0.2">
      <c r="A3" s="2" t="s">
        <v>109</v>
      </c>
      <c r="B3" s="7">
        <v>0.9</v>
      </c>
      <c r="C3" s="7">
        <v>0.8</v>
      </c>
      <c r="D3" s="2">
        <v>2</v>
      </c>
      <c r="E3" s="2">
        <v>282</v>
      </c>
      <c r="F3" s="2">
        <v>31</v>
      </c>
      <c r="G3" s="2">
        <v>7</v>
      </c>
      <c r="H3" s="1">
        <f>SUM(F3:G3)</f>
        <v>38</v>
      </c>
    </row>
    <row r="4" spans="1:13" x14ac:dyDescent="0.2">
      <c r="A4" s="2" t="s">
        <v>94</v>
      </c>
      <c r="B4" s="7">
        <v>0.8</v>
      </c>
      <c r="C4" s="7">
        <v>0.7</v>
      </c>
      <c r="D4" s="2">
        <v>2</v>
      </c>
      <c r="E4" s="2">
        <v>93</v>
      </c>
      <c r="F4" s="2">
        <v>22</v>
      </c>
      <c r="G4" s="2">
        <v>9</v>
      </c>
      <c r="H4" s="1">
        <f>SUM(F4:G4)</f>
        <v>31</v>
      </c>
    </row>
    <row r="5" spans="1:13" x14ac:dyDescent="0.2">
      <c r="A5" s="2" t="s">
        <v>86</v>
      </c>
      <c r="B5" s="7">
        <v>0.75</v>
      </c>
      <c r="C5" s="7">
        <v>0.65</v>
      </c>
      <c r="D5" s="2">
        <v>5</v>
      </c>
      <c r="E5" s="2">
        <v>221</v>
      </c>
      <c r="F5" s="2">
        <v>36</v>
      </c>
      <c r="G5" s="2">
        <v>4</v>
      </c>
      <c r="H5" s="1">
        <f>SUM(F5:G5)</f>
        <v>40</v>
      </c>
    </row>
    <row r="6" spans="1:13" x14ac:dyDescent="0.2">
      <c r="A6" s="2" t="s">
        <v>71</v>
      </c>
      <c r="B6" s="7">
        <v>0.79</v>
      </c>
      <c r="C6" s="7">
        <v>0.69</v>
      </c>
      <c r="D6" s="2">
        <v>4</v>
      </c>
      <c r="E6" s="2">
        <v>75</v>
      </c>
      <c r="F6" s="2">
        <v>42</v>
      </c>
      <c r="G6" s="2">
        <v>3</v>
      </c>
      <c r="H6" s="1">
        <f>SUM(F6:G6)</f>
        <v>45</v>
      </c>
    </row>
    <row r="7" spans="1:13" x14ac:dyDescent="0.2">
      <c r="A7" s="2" t="s">
        <v>39</v>
      </c>
      <c r="B7" s="7">
        <v>0.93</v>
      </c>
      <c r="C7" s="7">
        <v>0.83</v>
      </c>
      <c r="D7" s="2">
        <v>3</v>
      </c>
      <c r="E7" s="2">
        <v>440</v>
      </c>
      <c r="F7" s="2">
        <v>38</v>
      </c>
      <c r="G7" s="2">
        <v>6</v>
      </c>
      <c r="H7" s="1">
        <f>SUM(F7:G7)</f>
        <v>44</v>
      </c>
    </row>
    <row r="8" spans="1:13" x14ac:dyDescent="0.2">
      <c r="A8" s="2" t="s">
        <v>18</v>
      </c>
      <c r="B8" s="7">
        <v>0.83</v>
      </c>
      <c r="C8" s="7">
        <v>0.73</v>
      </c>
      <c r="D8" s="2">
        <v>3</v>
      </c>
      <c r="E8" s="2">
        <v>553</v>
      </c>
      <c r="F8" s="2">
        <v>29</v>
      </c>
      <c r="G8" s="2">
        <v>6</v>
      </c>
      <c r="H8" s="1">
        <f>SUM(F8:G8)</f>
        <v>35</v>
      </c>
    </row>
    <row r="9" spans="1:13" x14ac:dyDescent="0.2">
      <c r="A9" s="2" t="s">
        <v>0</v>
      </c>
      <c r="B9" s="7">
        <v>0.91</v>
      </c>
      <c r="C9" s="7">
        <v>0.81</v>
      </c>
      <c r="D9" s="2">
        <v>1</v>
      </c>
      <c r="E9" s="2">
        <v>595</v>
      </c>
      <c r="F9" s="2">
        <v>46</v>
      </c>
      <c r="G9" s="2">
        <v>8</v>
      </c>
      <c r="H9" s="1">
        <f>SUM(F9:G9)</f>
        <v>54</v>
      </c>
    </row>
    <row r="10" spans="1:13" x14ac:dyDescent="0.2">
      <c r="M10" s="5"/>
    </row>
    <row r="11" spans="1:13" x14ac:dyDescent="0.2">
      <c r="B11" s="6"/>
      <c r="M11" s="5"/>
    </row>
    <row r="12" spans="1:13" x14ac:dyDescent="0.2">
      <c r="M12"/>
    </row>
    <row r="30" spans="12:12" x14ac:dyDescent="0.2">
      <c r="L30"/>
    </row>
    <row r="31" spans="12:12" x14ac:dyDescent="0.2">
      <c r="L31"/>
    </row>
    <row r="32" spans="12:12" x14ac:dyDescent="0.2">
      <c r="L32"/>
    </row>
    <row r="33" spans="12:12" x14ac:dyDescent="0.2">
      <c r="L33"/>
    </row>
    <row r="34" spans="12:12" x14ac:dyDescent="0.2">
      <c r="L34"/>
    </row>
    <row r="35" spans="12:12" x14ac:dyDescent="0.2">
      <c r="L35"/>
    </row>
    <row r="36" spans="12:12" x14ac:dyDescent="0.2">
      <c r="L36"/>
    </row>
    <row r="37" spans="12:12" x14ac:dyDescent="0.2">
      <c r="L37"/>
    </row>
    <row r="38" spans="12:12" x14ac:dyDescent="0.2">
      <c r="L38"/>
    </row>
    <row r="39" spans="12:12" x14ac:dyDescent="0.2">
      <c r="L39"/>
    </row>
    <row r="40" spans="12:12" x14ac:dyDescent="0.2">
      <c r="L40"/>
    </row>
    <row r="41" spans="12:12" x14ac:dyDescent="0.2">
      <c r="L41"/>
    </row>
    <row r="42" spans="12:12" x14ac:dyDescent="0.2">
      <c r="L42"/>
    </row>
    <row r="43" spans="12:12" x14ac:dyDescent="0.2">
      <c r="L43"/>
    </row>
    <row r="44" spans="12:12" x14ac:dyDescent="0.2">
      <c r="L44"/>
    </row>
    <row r="45" spans="12:12" x14ac:dyDescent="0.2">
      <c r="L45"/>
    </row>
    <row r="46" spans="12:12" x14ac:dyDescent="0.2">
      <c r="L46"/>
    </row>
    <row r="47" spans="12:12" x14ac:dyDescent="0.2">
      <c r="L47"/>
    </row>
    <row r="48" spans="12:12" x14ac:dyDescent="0.2">
      <c r="L48"/>
    </row>
    <row r="49" spans="12:12" x14ac:dyDescent="0.2">
      <c r="L49"/>
    </row>
    <row r="50" spans="12:12" x14ac:dyDescent="0.2">
      <c r="L50"/>
    </row>
    <row r="51" spans="12:12" x14ac:dyDescent="0.2">
      <c r="L51"/>
    </row>
    <row r="52" spans="12:12" x14ac:dyDescent="0.2">
      <c r="L52"/>
    </row>
    <row r="53" spans="12:12" x14ac:dyDescent="0.2">
      <c r="L53"/>
    </row>
    <row r="54" spans="12:12" x14ac:dyDescent="0.2">
      <c r="L54"/>
    </row>
    <row r="55" spans="12:12" x14ac:dyDescent="0.2">
      <c r="L55"/>
    </row>
    <row r="56" spans="12:12" x14ac:dyDescent="0.2">
      <c r="L56"/>
    </row>
    <row r="57" spans="12:12" x14ac:dyDescent="0.2">
      <c r="L57"/>
    </row>
    <row r="58" spans="12:12" x14ac:dyDescent="0.2">
      <c r="L58"/>
    </row>
    <row r="59" spans="12:12" x14ac:dyDescent="0.2">
      <c r="L59"/>
    </row>
    <row r="60" spans="12:12" x14ac:dyDescent="0.2">
      <c r="L60"/>
    </row>
    <row r="61" spans="12:12" x14ac:dyDescent="0.2">
      <c r="L61"/>
    </row>
    <row r="62" spans="12:12" x14ac:dyDescent="0.2">
      <c r="L62"/>
    </row>
    <row r="63" spans="12:12" x14ac:dyDescent="0.2">
      <c r="L63"/>
    </row>
    <row r="64" spans="12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</sheetData>
  <autoFilter ref="A1:G9" xr:uid="{5B96DC7A-E6E5-45F7-98DB-F1CB0D90EDCC}">
    <sortState xmlns:xlrd2="http://schemas.microsoft.com/office/spreadsheetml/2017/richdata2" ref="A2:G9">
      <sortCondition ref="A1:A9"/>
    </sortState>
  </autoFilter>
  <pageMargins left="0.7" right="0.7" top="0.75" bottom="0.75" header="0.3" footer="0.3"/>
  <pageSetup orientation="portrait" r:id="rId1"/>
  <headerFooter>
    <oddHeader>&amp;L&amp;"Calibri"&amp;9&amp;K000000Micron Confidential&amp;1#</oddHeader>
    <oddFooter>&amp;L&amp;1#&amp;"Calibri"&amp;9&amp;K000000Micron Confidential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856E0-EB48-3E42-977D-6DE083950379}">
  <dimension ref="A1:E9"/>
  <sheetViews>
    <sheetView zoomScale="150" zoomScaleNormal="150" workbookViewId="0"/>
  </sheetViews>
  <sheetFormatPr baseColWidth="10" defaultRowHeight="15" x14ac:dyDescent="0.2"/>
  <cols>
    <col min="1" max="1" width="12.1640625" bestFit="1" customWidth="1"/>
    <col min="2" max="3" width="10" bestFit="1" customWidth="1"/>
    <col min="4" max="4" width="12.83203125" customWidth="1"/>
    <col min="5" max="5" width="18.33203125" customWidth="1"/>
  </cols>
  <sheetData>
    <row r="1" spans="1:5" x14ac:dyDescent="0.2">
      <c r="A1" s="12" t="s">
        <v>156</v>
      </c>
      <c r="B1" s="11" t="s">
        <v>155</v>
      </c>
      <c r="C1" s="11" t="s">
        <v>140</v>
      </c>
      <c r="D1" s="11" t="s">
        <v>139</v>
      </c>
      <c r="E1" s="11" t="s">
        <v>154</v>
      </c>
    </row>
    <row r="2" spans="1:5" x14ac:dyDescent="0.2">
      <c r="A2" s="10" t="s">
        <v>124</v>
      </c>
      <c r="B2" s="9">
        <v>6120.4</v>
      </c>
      <c r="C2" s="9">
        <f>VLOOKUP($A2, '(Q2)Product Flow'!$C$2:$H$131,5, FALSE)</f>
        <v>0.8</v>
      </c>
      <c r="D2" s="9">
        <f>VLOOKUP($A2, '(Q2)Product Flow'!$C$2:$H$131,6, FALSE)</f>
        <v>200</v>
      </c>
      <c r="E2" s="9">
        <f>FLOOR(1/((GETPIVOTDATA("Sum of RPT",$A$1,"Workstation",$A2))/(7*24*60*$C2*$D2)),1)</f>
        <v>263</v>
      </c>
    </row>
    <row r="3" spans="1:5" x14ac:dyDescent="0.2">
      <c r="A3" s="10" t="s">
        <v>109</v>
      </c>
      <c r="B3" s="9">
        <v>90.22999999999999</v>
      </c>
      <c r="C3" s="9">
        <f>VLOOKUP($A3, '(Q2)Product Flow'!$C$2:$H$131,5, FALSE)</f>
        <v>0.8</v>
      </c>
      <c r="D3" s="9">
        <f>VLOOKUP($A3, '(Q2)Product Flow'!$C$2:$H$131,6, FALSE)</f>
        <v>2</v>
      </c>
      <c r="E3" s="9">
        <f>FLOOR(1/((GETPIVOTDATA("Sum of RPT",$A$1,"Workstation",$A3))/(7*24*60*$C3*$D3)),1)</f>
        <v>178</v>
      </c>
    </row>
    <row r="4" spans="1:5" x14ac:dyDescent="0.2">
      <c r="A4" s="10" t="s">
        <v>94</v>
      </c>
      <c r="B4" s="9">
        <v>25.800000000000004</v>
      </c>
      <c r="C4" s="9">
        <f>VLOOKUP($A4, '(Q2)Product Flow'!$C$2:$H$131,5, FALSE)</f>
        <v>0.7</v>
      </c>
      <c r="D4" s="9">
        <f>VLOOKUP($A4, '(Q2)Product Flow'!$C$2:$H$131,6, FALSE)</f>
        <v>2</v>
      </c>
      <c r="E4" s="9">
        <f>FLOOR(1/((GETPIVOTDATA("Sum of RPT",$A$1,"Workstation",$A4))/(7*24*60*$C4*$D4)),1)</f>
        <v>546</v>
      </c>
    </row>
    <row r="5" spans="1:5" x14ac:dyDescent="0.2">
      <c r="A5" s="10" t="s">
        <v>86</v>
      </c>
      <c r="B5" s="9">
        <v>143.4</v>
      </c>
      <c r="C5" s="9">
        <f>VLOOKUP($A5, '(Q2)Product Flow'!$C$2:$H$131,5, FALSE)</f>
        <v>0.65</v>
      </c>
      <c r="D5" s="9">
        <f>VLOOKUP($A5, '(Q2)Product Flow'!$C$2:$H$131,6, FALSE)</f>
        <v>5</v>
      </c>
      <c r="E5" s="9">
        <f>FLOOR(1/((GETPIVOTDATA("Sum of RPT",$A$1,"Workstation",$A5))/(7*24*60*$C5*$D5)),1)</f>
        <v>228</v>
      </c>
    </row>
    <row r="6" spans="1:5" x14ac:dyDescent="0.2">
      <c r="A6" s="10" t="s">
        <v>71</v>
      </c>
      <c r="B6" s="9">
        <v>41.1</v>
      </c>
      <c r="C6" s="9">
        <f>VLOOKUP($A6, '(Q2)Product Flow'!$C$2:$H$131,5, FALSE)</f>
        <v>0.69</v>
      </c>
      <c r="D6" s="9">
        <f>VLOOKUP($A6, '(Q2)Product Flow'!$C$2:$H$131,6, FALSE)</f>
        <v>4</v>
      </c>
      <c r="E6" s="9">
        <f>FLOOR(1/((GETPIVOTDATA("Sum of RPT",$A$1,"Workstation",$A6))/(7*24*60*$C6*$D6)),1)</f>
        <v>676</v>
      </c>
    </row>
    <row r="7" spans="1:5" x14ac:dyDescent="0.2">
      <c r="A7" s="10" t="s">
        <v>39</v>
      </c>
      <c r="B7" s="9">
        <v>10970.000000000002</v>
      </c>
      <c r="C7" s="9">
        <f>VLOOKUP($A7, '(Q2)Product Flow'!$C$2:$H$131,5, FALSE)</f>
        <v>0.83</v>
      </c>
      <c r="D7" s="9">
        <f>VLOOKUP($A7, '(Q2)Product Flow'!$C$2:$H$131,6, FALSE)</f>
        <v>150</v>
      </c>
      <c r="E7" s="9">
        <f>FLOOR(1/((GETPIVOTDATA("Sum of RPT",$A$1,"Workstation",$A7))/(7*24*60*$C7*$D7)),1)</f>
        <v>114</v>
      </c>
    </row>
    <row r="8" spans="1:5" x14ac:dyDescent="0.2">
      <c r="A8" s="10" t="s">
        <v>18</v>
      </c>
      <c r="B8" s="9">
        <v>242.20000000000002</v>
      </c>
      <c r="C8" s="9">
        <f>VLOOKUP($A8, '(Q2)Product Flow'!$C$2:$H$131,5, FALSE)</f>
        <v>0.73</v>
      </c>
      <c r="D8" s="9">
        <f>VLOOKUP($A8, '(Q2)Product Flow'!$C$2:$H$131,6, FALSE)</f>
        <v>3</v>
      </c>
      <c r="E8" s="9">
        <f>FLOOR(1/((GETPIVOTDATA("Sum of RPT",$A$1,"Workstation",$A8))/(7*24*60*$C8*$D8)),1)</f>
        <v>91</v>
      </c>
    </row>
    <row r="9" spans="1:5" x14ac:dyDescent="0.2">
      <c r="A9" s="10" t="s">
        <v>0</v>
      </c>
      <c r="B9" s="9">
        <v>96.399999999999977</v>
      </c>
      <c r="C9" s="9">
        <f>VLOOKUP($A9, '(Q2)Product Flow'!$C$2:$H$131,5, FALSE)</f>
        <v>0.81</v>
      </c>
      <c r="D9" s="9">
        <f>VLOOKUP($A9, '(Q2)Product Flow'!$C$2:$H$131,6, FALSE)</f>
        <v>1</v>
      </c>
      <c r="E9" s="9">
        <f>FLOOR(1/((GETPIVOTDATA("Sum of RPT",$A$1,"Workstation",$A9))/(7*24*60*$C9*$D9)),1)</f>
        <v>84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(Q2)Product Flow</vt:lpstr>
      <vt:lpstr>(Q2)Workstations</vt:lpstr>
      <vt:lpstr>MachineAnalysis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Kasikrit Chantharuang</dc:creator>
  <cp:lastModifiedBy>Kasikrit Chantharuang</cp:lastModifiedBy>
  <dcterms:created xsi:type="dcterms:W3CDTF">2022-02-20T07:52:35Z</dcterms:created>
  <dcterms:modified xsi:type="dcterms:W3CDTF">2022-02-20T07:59:03Z</dcterms:modified>
</cp:coreProperties>
</file>