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rc_crawl\"/>
    </mc:Choice>
  </mc:AlternateContent>
  <xr:revisionPtr revIDLastSave="0" documentId="13_ncr:1_{39FC6A70-548B-46A0-8813-44D7260083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<sst xmlns="http://schemas.openxmlformats.org/spreadsheetml/2006/main" count="275" uniqueCount="49">
  <si>
    <t>Product Family</t>
  </si>
  <si>
    <t>Impact</t>
  </si>
  <si>
    <t>Max Severity</t>
  </si>
  <si>
    <t>Details</t>
  </si>
  <si>
    <t>Base Server Score</t>
  </si>
  <si>
    <t>Impacted OS</t>
  </si>
  <si>
    <t>Recommendation</t>
  </si>
  <si>
    <t>Publicly Disclosed</t>
  </si>
  <si>
    <t>Exploited</t>
  </si>
  <si>
    <t>Microsoft Office</t>
  </si>
  <si>
    <t>Windows</t>
  </si>
  <si>
    <t>Remote Code Execution</t>
  </si>
  <si>
    <t>Elevation of Privilege</t>
  </si>
  <si>
    <t>Information Disclosure</t>
  </si>
  <si>
    <t>Denial of Service</t>
  </si>
  <si>
    <t>Important</t>
  </si>
  <si>
    <t>Critical</t>
  </si>
  <si>
    <t>- Microsoft Office 2016 (32-bit edition)
- Microsoft Office 2019 for 64-bit editions
- Microsoft 365 Apps for Enterprise for 64-bit Systems
- Microsoft 365 Apps for Enterprise for 32-bit Systems
- Microsoft Office 2016 (64-bit edition)
- Microsoft Office LTSC 2021 for 32-bit editions
- Microsoft Office LTSC 2021 for 64-bit editions
- Microsoft Office 2019 for 32-bit editions</t>
  </si>
  <si>
    <r>
      <t xml:space="preserve">Workaround:
Solution:
- Tải các bản cập nhật bảo mật mới nhất trong tháng 06/2024 dành cho Microsoft Office, bao gồm:
</t>
    </r>
    <r>
      <rPr>
        <b/>
        <sz val="11"/>
        <color theme="1"/>
        <rFont val="Calibri"/>
        <family val="2"/>
        <scheme val="minor"/>
      </rPr>
      <t>KB5002575,KB5002591</t>
    </r>
    <r>
      <rPr>
        <i/>
        <sz val="11"/>
        <color theme="1"/>
        <rFont val="Calibri"/>
        <family val="2"/>
        <scheme val="minor"/>
      </rPr>
      <t>.</t>
    </r>
  </si>
  <si>
    <t>No.</t>
  </si>
  <si>
    <t>- Microsoft Office 2019 for 64-bit editions
- Microsoft 365 Apps for Enterprise for 64-bit Systems
- Microsoft 365 Apps for Enterprise for 32-bit Systems
- Microsoft Outlook 2016 (64-bit edition)
- Microsoft Outlook 2016 (32-bit edition)
- Microsoft Office LTSC 2021 for 32-bit editions
- Microsoft Office LTSC 2021 for 64-bit editions
- Microsoft Office 2019 for 32-bit editions</t>
  </si>
  <si>
    <r>
      <t xml:space="preserve">Workaround:
Solution:
- Tải các bản cập nhật bảo mật mới nhất trong tháng 06/2024 dành cho Microsoft Office, bao gồm:
</t>
    </r>
    <r>
      <rPr>
        <b/>
        <sz val="11"/>
        <color theme="1"/>
        <rFont val="Calibri"/>
        <family val="2"/>
        <scheme val="minor"/>
      </rPr>
      <t>KB5002600</t>
    </r>
    <r>
      <rPr>
        <i/>
        <sz val="11"/>
        <color theme="1"/>
        <rFont val="Calibri"/>
        <family val="2"/>
        <scheme val="minor"/>
      </rPr>
      <t>.</t>
    </r>
  </si>
  <si>
    <t>- Microsoft 365 Apps for Enterprise for 32-bit Systems
- Microsoft 365 Apps for Enterprise for 64-bit Systems</t>
  </si>
  <si>
    <t>- Microsoft SharePoint Enterprise Server 2016
- Microsoft SharePoint Server Subscription Edition
- Microsoft SharePoint Server 2019</t>
  </si>
  <si>
    <r>
      <t xml:space="preserve">Workaround:
Solution:
- Tải các bản cập nhật bảo mật mới nhất trong tháng 06/2024 dành cho Microsoft Office, bao gồm:
</t>
    </r>
    <r>
      <rPr>
        <b/>
        <sz val="11"/>
        <color theme="1"/>
        <rFont val="Calibri"/>
        <family val="2"/>
        <scheme val="minor"/>
      </rPr>
      <t>KB5002603,KB5002604,KB5002602</t>
    </r>
    <r>
      <rPr>
        <i/>
        <sz val="11"/>
        <color theme="1"/>
        <rFont val="Calibri"/>
        <family val="2"/>
        <scheme val="minor"/>
      </rPr>
      <t>.</t>
    </r>
  </si>
  <si>
    <t>- Windows Server 2016
- Windows 10 Version 21H2 for ARM64-based Systems
- Windows Server 2019
- Windows 10 Version 1809 for 32-bit Systems
- Windows 10 Version 1607 for 32-bit Systems
- Windows Server 2022 (Server Core installation)
- Windows 10 Version 21H2 for x64-based Systems
- Windows 11 Version 22H2 for x64-based Systems
- Windows Server 2022, 23H2 Edition (Server Core installation)
- Windows Server 2016 (Server Core installation)
- Windows Server 2019 (Server Core installation)
- Windows 11 Version 22H2 for ARM64-based Systems
- Windows 10 Version 22H2 for 32-bit Systems
- Windows 11 Version 23H2 for ARM64-based Systems
- Windows 10 for x64-based Systems
- Windows 10 Version 1809 for x64-based Systems
- Windows 11 version 21H2 for ARM64-based Systems
- Windows 10 Version 22H2 for x64-based Systems
- Windows 10 Version 21H2 for 32-bit Systems
- Windows 10 Version 1607 for x64-based Systems
- Windows 10 Version 22H2 for ARM64-based Systems
- Windows 11 Version 23H2 for x64-based Systems
- Windows 10 for 32-bit Systems
- Windows 10 Version 1809 for ARM64-based Systems
- Windows Server 2022
- Windows 11 version 21H2 for x64-based Systems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</si>
  <si>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KB5039236,KB5039227,KB5039225,KB5039214,KB5039330,KB5039217,KB5039211,KB5039212,KB5039213</t>
    </r>
    <r>
      <rPr>
        <i/>
        <sz val="11"/>
        <color theme="1"/>
        <rFont val="Calibri"/>
        <family val="2"/>
        <scheme val="minor"/>
      </rPr>
      <t>.</t>
    </r>
  </si>
  <si>
    <t>- Windows 10 Version 21H2 for ARM64-based Systems
- Windows Server 2019
- Windows 10 Version 1809 for 32-bit Systems
- Windows Server 2022 (Server Core installation)
- Windows 10 Version 21H2 for x64-based Systems
- Windows 11 Version 22H2 for x64-based Systems
- Windows Server 2022, 23H2 Edition (Server Core installation)
- Windows Server 2019 (Server Core installation)
- Windows 11 Version 22H2 for ARM64-based Systems
- Windows 10 Version 22H2 for 32-bit Systems
- Windows 11 Version 23H2 for ARM64-based Systems
- Windows 10 Version 1809 for x64-based Systems
- Windows 11 version 21H2 for ARM64-based Systems
- Windows 10 Version 22H2 for x64-based Systems
- Windows 10 Version 21H2 for 32-bit Systems
- Windows 10 Version 22H2 for ARM64-based Systems
- Windows 11 Version 23H2 for x64-based Systems
- Windows 10 Version 1809 for ARM64-based Systems
- Windows Server 2022
- Windows 11 version 21H2 for x64-based Systems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</si>
  <si>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KB5039236,KB5039227,KB5039330,KB5039217,KB5039211,KB5039212,KB5039213</t>
    </r>
    <r>
      <rPr>
        <i/>
        <sz val="11"/>
        <color theme="1"/>
        <rFont val="Calibri"/>
        <family val="2"/>
        <scheme val="minor"/>
      </rPr>
      <t>.</t>
    </r>
  </si>
  <si>
    <t>- Windows 10 Version 21H2 for ARM64-based Systems
- Windows 10 Version 22H2 for x64-based Systems
- Windows Server 2019
- Windows 11 Version 22H2 for ARM64-based Systems
- Windows 10 Version 1809 for 32-bit Systems
- Windows 10 Version 22H2 for 32-bit Systems
- Windows 10 Version 21H2 for 32-bit Systems
- Windows 11 Version 23H2 for ARM64-based Systems
- Windows 10 Version 1809 for ARM64-based Systems
- Windows 10 Version 21H2 for x64-based Systems
- Windows 10 Version 1809 for x64-based Systems
- Windows 10 Version 22H2 for ARM64-based Systems
- Windows 11 version 21H2 for ARM64-based Systems
- Windows 11 version 21H2 for x64-based Systems
- Windows 11 Version 23H2 for x64-based Systems
- Windows 11 Version 22H2 for x64-based Systems
- Windows Server 2019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</si>
  <si>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KB5039212,KB5039213,KB5039217,KB5039211</t>
    </r>
    <r>
      <rPr>
        <i/>
        <sz val="11"/>
        <color theme="1"/>
        <rFont val="Calibri"/>
        <family val="2"/>
        <scheme val="minor"/>
      </rPr>
      <t>.</t>
    </r>
  </si>
  <si>
    <t>- Windows Server 2016
- Windows 10 Version 21H2 for ARM64-based Systems
- Windows Server 2019
- Windows 10 Version 1809 for 32-bit Systems
- Windows Server 2008 for 32-bit Systems Service Pack 2 (Server Core installation)
- Windows 10 Version 1607 for 32-bit Systems
- Windows Server 2012
- Windows Server 2022 (Server Core installation)
- Windows 10 Version 21H2 for x64-based Systems
- Windows 11 Version 22H2 for x64-based Systems
- Windows Server 2022, 23H2 Edition (Server Core installation)
- Windows Server 2016 (Server Core installation)
- Windows Server 2008 for 32-bit Systems Service Pack 2
- Windows Server 2008 for x64-based Systems Service Pack 2 (Server Core installation)
- Windows Server 2019 (Server Core installation)
- Windows 11 Version 22H2 for ARM64-based Systems
- Windows 10 Version 22H2 for 32-bit Systems
- Windows 11 Version 23H2 for ARM64-based Systems
- Windows 10 for x64-based Systems
- Windows 10 Version 1809 for x64-based Systems
- Windows Server 2008 R2 for x64-based Systems Service Pack 1 (Server Core installation)
- Windows 11 version 21H2 for ARM64-based Systems
- Windows Server 2012 R2
- Windows Server 2012 (Server Core installation)
- Windows 10 Version 22H2 for x64-based Systems
- Windows Server 2012 R2 (Server Core installation)
- Windows 10 Version 21H2 for 32-bit Systems
- Windows 10 Version 1607 for x64-based Systems
- Windows Server 2008 for x64-based Systems Service Pack 2
- Windows 10 Version 22H2 for ARM64-based Systems
- Windows 11 Version 23H2 for x64-based Systems
- Windows 10 for 32-bit Systems
- Windows 10 Version 1809 for ARM64-based Systems
- Windows Server 2008 R2 for x64-based Systems Service Pack 1
- Windows Server 2022
- Windows 11 version 21H2 for x64-based Systems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</si>
  <si>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KB5039245,KB5039236,KB5039227,KB5039294,KB5039225,KB5039214,KB5039289,KB5039266,KB5039260,KB5039274,KB5039211,KB5039330,KB5039217,KB5039212,KB5039213</t>
    </r>
    <r>
      <rPr>
        <i/>
        <sz val="11"/>
        <color theme="1"/>
        <rFont val="Calibri"/>
        <family val="2"/>
        <scheme val="minor"/>
      </rPr>
      <t>.</t>
    </r>
  </si>
  <si>
    <t>- Windows Server 2016
- Windows 10 Version 21H2 for ARM64-based Systems
- Windows Server 2019
- Windows 10 Version 1809 for 32-bit Systems
- Windows 10 Version 1607 for 32-bit Systems
- Windows Server 2012
- Windows Server 2022 (Server Core installation)
- Windows 10 Version 21H2 for x64-based Systems
- Windows 11 Version 22H2 for x64-based Systems
- Windows Server 2022, 23H2 Edition (Server Core installation)
- Windows Server 2016 (Server Core installation)
- Windows Server 2019 (Server Core installation)
- Windows 11 Version 22H2 for ARM64-based Systems
- Windows 10 Version 22H2 for 32-bit Systems
- Windows 11 Version 23H2 for ARM64-based Systems
- Windows 10 for x64-based Systems
- Windows 10 Version 1809 for x64-based Systems
- Windows 11 version 21H2 for ARM64-based Systems
- Windows Server 2012 R2
- Windows Server 2012 (Server Core installation)
- Windows 10 Version 22H2 for x64-based Systems
- Windows Server 2012 R2 (Server Core installation)
- Windows 10 Version 21H2 for 32-bit Systems
- Windows 10 Version 1607 for x64-based Systems
- Windows 10 Version 22H2 for ARM64-based Systems
- Windows 11 Version 23H2 for x64-based Systems
- Windows 10 for 32-bit Systems
- Windows 10 Version 1809 for ARM64-based Systems
- Windows Server 2022
- Windows 11 version 21H2 for x64-based Systems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</si>
  <si>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KB5039236,KB5039227,KB5039294,KB5039225,KB5039214,KB5039330,KB5039260,KB5039217,KB5039211,KB5039212,KB5039213</t>
    </r>
    <r>
      <rPr>
        <i/>
        <sz val="11"/>
        <color theme="1"/>
        <rFont val="Calibri"/>
        <family val="2"/>
        <scheme val="minor"/>
      </rPr>
      <t>.</t>
    </r>
  </si>
  <si>
    <t>- Windows Server 2016
- Windows Server 2012 R2 (Server Core installation)
- Windows Server 2019
- Windows Server 2022 (Server Core installation)
- Windows Server 2022
- Windows Server 2012 R2
- Windows Server 2016 (Server Core installation)
- Windows Server 2019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</si>
  <si>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KB5039227,KB5039294,KB5039214,KB5039330,KB5039217</t>
    </r>
    <r>
      <rPr>
        <i/>
        <sz val="11"/>
        <color theme="1"/>
        <rFont val="Calibri"/>
        <family val="2"/>
        <scheme val="minor"/>
      </rPr>
      <t>.</t>
    </r>
  </si>
  <si>
    <t>- Windows Server 2022 (Server Core installation)
- Windows Server 2022, 23H2 Edition (Server Core installation)
- Windows Server 2022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</si>
  <si>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KB5039330,KB5039236,KB5039227</t>
    </r>
    <r>
      <rPr>
        <i/>
        <sz val="11"/>
        <color theme="1"/>
        <rFont val="Calibri"/>
        <family val="2"/>
        <scheme val="minor"/>
      </rPr>
      <t>.</t>
    </r>
  </si>
  <si>
    <t>- Windows Server 2016
- Windows Server 2012 R2 (Server Core installation)
- Windows Server 2019 (Server Core installation)
- Windows Server 2019
- Windows Server 2012
- Windows Server 2022 (Server Core installation)
- Windows Server 2022
- Windows Server 2012 R2
- Windows Server 2022, 23H2 Edition (Server Core installation)
- Windows Server 2016 (Server Core installation)
- Windows Server 2012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</si>
  <si>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KB5039236,KB5039227,KB5039294,KB5039214,KB5039330,KB5039260,KB5039217</t>
    </r>
    <r>
      <rPr>
        <i/>
        <sz val="11"/>
        <color theme="1"/>
        <rFont val="Calibri"/>
        <family val="2"/>
        <scheme val="minor"/>
      </rPr>
      <t>.</t>
    </r>
  </si>
  <si>
    <t>Yes.</t>
  </si>
  <si>
    <t>- Windows Server 2016
- Windows 10 Version 22H2 for x64-based Systems
- Windows Server 2019
- Windows 11 Version 22H2 for ARM64-based Systems
- Windows 11 Version 23H2 for ARM64-based Systems
- Windows 10 Version 1607 for x64-based Systems
- Windows Server 2022 (Server Core installation)
- Windows 10 Version 21H2 for x64-based Systems
- Windows 10 Version 1809 for x64-based Systems
- Windows Server 2022
- Windows 11 version 21H2 for ARM64-based Systems
- Windows 11 version 21H2 for x64-based Systems
- Windows 11 Version 23H2 for x64-based Systems
- Windows 11 Version 22H2 for x64-based Systems
- Windows Server 2022, 23H2 Edition (Server Core installation)
- Windows Server 2016 (Server Core installation)
- Windows Server 2019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</si>
  <si>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KB5039236,KB5039227,KB5039214,KB5039330,KB5039217,KB5039211,KB5039212,KB5039213</t>
    </r>
    <r>
      <rPr>
        <i/>
        <sz val="11"/>
        <color theme="1"/>
        <rFont val="Calibri"/>
        <family val="2"/>
        <scheme val="minor"/>
      </rPr>
      <t>.</t>
    </r>
  </si>
  <si>
    <t>- Windows 11 Version 22H2 for ARM64-based Systems
- Windows 11 Version 23H2 for ARM64-based Systems
- Windows 11 Version 23H2 for x64-based Systems
- Windows 11 Version 22H2 for x64-based Systems
- Windows Server 2022, 23H2 Edition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</si>
  <si>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KB5039236,KB5039212</t>
    </r>
    <r>
      <rPr>
        <i/>
        <sz val="11"/>
        <color theme="1"/>
        <rFont val="Calibri"/>
        <family val="2"/>
        <scheme val="minor"/>
      </rPr>
      <t>.</t>
    </r>
  </si>
  <si>
    <t>- Windows Server 2016
- Windows Server 2012 R2 (Server Core installation)
- Windows Server 2019 (Server Core installation)
- Windows Server 2019
- Windows Server 2012
- Windows Server 2012 R2
- Windows Server 2016 (Server Core installation)
- Windows Server 2012 (Server Core installation)</t>
  </si>
  <si>
    <r>
      <t xml:space="preserve">Workaround:
Solution:
- Tải các bản cập nhật bảo mật mới nhất trong tháng 06/2024 dành cho Windows, bao gồm:
</t>
    </r>
    <r>
      <rPr>
        <b/>
        <sz val="11"/>
        <color theme="1"/>
        <rFont val="Calibri"/>
        <family val="2"/>
        <scheme val="minor"/>
      </rPr>
      <t>KB5039214,KB5039294,KB5039217,KB5039260</t>
    </r>
    <r>
      <rPr>
        <i/>
        <sz val="11"/>
        <color theme="1"/>
        <rFont val="Calibri"/>
        <family val="2"/>
        <scheme val="minor"/>
      </rPr>
      <t>.</t>
    </r>
  </si>
  <si>
    <t>Impact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</si>
</sst>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H16" sqref="H16"/>
    </sheetView>
  </sheetViews>
  <sheetFormatPr defaultRowHeight="15" x14ac:dyDescent="0.25"/>
  <cols>
    <col min="1" max="1" width="13" customWidth="1"/>
    <col min="7" max="7" width="24.140625" customWidth="1"/>
    <col min="8" max="8" width="111.140625" customWidth="1"/>
  </cols>
  <sheetData>
    <row r="1" spans="1:10" x14ac:dyDescent="0.25">
      <c r="A1" s="1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C2" t="s">
        <v>11</v>
      </c>
      <c r="D2" t="s">
        <v>15</v>
      </c>
      <c r="E2" s="2" t="str">
        <f>HYPERLINK("https://msrc.microsoft.com/update-guide/vulnerability/CVE-2024-30104","CVE-2024-30104")</f>
        <v>CVE-2024-30104</v>
      </c>
      <c r="F2">
        <v>7.8</v>
      </c>
      <c r="G2" t="s">
        <v>17</v>
      </c>
      <c r="H2" s="3" t="s">
        <v>18</v>
      </c>
      <c r="I2" t="s">
        <v>19</v>
      </c>
      <c r="J2" t="s">
        <v>19</v>
      </c>
    </row>
    <row r="3" spans="1:10" x14ac:dyDescent="0.25">
      <c r="A3" t="s">
        <v>9</v>
      </c>
      <c r="C3" t="s">
        <v>11</v>
      </c>
      <c r="D3" t="s">
        <v>15</v>
      </c>
      <c r="E3" s="2" t="str">
        <f>HYPERLINK("https://msrc.microsoft.com/update-guide/vulnerability/CVE-2024-30103","CVE-2024-30103")</f>
        <v>CVE-2024-30103</v>
      </c>
      <c r="F3">
        <v>8.8000000000000007</v>
      </c>
      <c r="G3" t="s">
        <v>20</v>
      </c>
      <c r="H3" s="3" t="s">
        <v>21</v>
      </c>
      <c r="I3" t="s">
        <v>19</v>
      </c>
      <c r="J3" t="s">
        <v>19</v>
      </c>
    </row>
    <row r="4" spans="1:10" x14ac:dyDescent="0.25">
      <c r="A4" t="s">
        <v>9</v>
      </c>
      <c r="C4" t="s">
        <v>11</v>
      </c>
      <c r="D4" t="s">
        <v>15</v>
      </c>
      <c r="E4" s="2" t="str">
        <f>HYPERLINK("https://msrc.microsoft.com/update-guide/vulnerability/CVE-2024-30102","CVE-2024-30102")</f>
        <v>CVE-2024-30102</v>
      </c>
      <c r="F4">
        <v>7.3</v>
      </c>
      <c r="G4" t="s">
        <v>22</v>
      </c>
      <c r="I4" t="s">
        <v>19</v>
      </c>
      <c r="J4" t="s">
        <v>19</v>
      </c>
    </row>
    <row r="5" spans="1:10" x14ac:dyDescent="0.25">
      <c r="A5" t="s">
        <v>9</v>
      </c>
      <c r="C5" t="s">
        <v>11</v>
      </c>
      <c r="D5" t="s">
        <v>15</v>
      </c>
      <c r="E5" s="2" t="str">
        <f>HYPERLINK("https://msrc.microsoft.com/update-guide/vulnerability/CVE-2024-30101","CVE-2024-30101")</f>
        <v>CVE-2024-30101</v>
      </c>
      <c r="F5">
        <v>7.5</v>
      </c>
      <c r="G5" t="s">
        <v>17</v>
      </c>
      <c r="H5" s="3" t="s">
        <v>18</v>
      </c>
      <c r="I5" t="s">
        <v>19</v>
      </c>
      <c r="J5" t="s">
        <v>19</v>
      </c>
    </row>
    <row r="6" spans="1:10" x14ac:dyDescent="0.25">
      <c r="A6" t="s">
        <v>9</v>
      </c>
      <c r="C6" t="s">
        <v>11</v>
      </c>
      <c r="D6" t="s">
        <v>15</v>
      </c>
      <c r="E6" s="2" t="str">
        <f>HYPERLINK("https://msrc.microsoft.com/update-guide/vulnerability/CVE-2024-30100","CVE-2024-30100")</f>
        <v>CVE-2024-30100</v>
      </c>
      <c r="F6">
        <v>7.8</v>
      </c>
      <c r="G6" t="s">
        <v>23</v>
      </c>
      <c r="H6" s="3" t="s">
        <v>24</v>
      </c>
      <c r="I6" t="s">
        <v>19</v>
      </c>
      <c r="J6" t="s">
        <v>19</v>
      </c>
    </row>
    <row r="7" spans="1:10" x14ac:dyDescent="0.25">
      <c r="A7" t="s">
        <v>10</v>
      </c>
      <c r="C7" t="s">
        <v>12</v>
      </c>
      <c r="D7" t="s">
        <v>15</v>
      </c>
      <c r="E7" s="2" t="str">
        <f>HYPERLINK("https://msrc.microsoft.com/update-guide/vulnerability/CVE-2024-30099","CVE-2024-30099")</f>
        <v>CVE-2024-30099</v>
      </c>
      <c r="F7">
        <v>7</v>
      </c>
      <c r="G7" t="s">
        <v>25</v>
      </c>
      <c r="H7" s="3" t="s">
        <v>26</v>
      </c>
      <c r="I7" t="s">
        <v>19</v>
      </c>
      <c r="J7" t="s">
        <v>19</v>
      </c>
    </row>
    <row r="8" spans="1:10" x14ac:dyDescent="0.25">
      <c r="A8" t="s">
        <v>10</v>
      </c>
      <c r="C8" t="s">
        <v>11</v>
      </c>
      <c r="D8" t="s">
        <v>15</v>
      </c>
      <c r="E8" s="2" t="str">
        <f>HYPERLINK("https://msrc.microsoft.com/update-guide/vulnerability/CVE-2024-30097","CVE-2024-30097")</f>
        <v>CVE-2024-30097</v>
      </c>
      <c r="F8">
        <v>8.8000000000000007</v>
      </c>
      <c r="G8" t="s">
        <v>25</v>
      </c>
      <c r="H8" s="3" t="s">
        <v>26</v>
      </c>
      <c r="I8" t="s">
        <v>19</v>
      </c>
      <c r="J8" t="s">
        <v>19</v>
      </c>
    </row>
    <row r="9" spans="1:10" x14ac:dyDescent="0.25">
      <c r="A9" t="s">
        <v>10</v>
      </c>
      <c r="C9" t="s">
        <v>13</v>
      </c>
      <c r="D9" t="s">
        <v>15</v>
      </c>
      <c r="E9" s="2" t="str">
        <f>HYPERLINK("https://msrc.microsoft.com/update-guide/vulnerability/CVE-2024-30096","CVE-2024-30096")</f>
        <v>CVE-2024-30096</v>
      </c>
      <c r="F9">
        <v>5.5</v>
      </c>
      <c r="G9" t="s">
        <v>27</v>
      </c>
      <c r="H9" s="3" t="s">
        <v>28</v>
      </c>
      <c r="I9" t="s">
        <v>19</v>
      </c>
      <c r="J9" t="s">
        <v>19</v>
      </c>
    </row>
    <row r="10" spans="1:10" x14ac:dyDescent="0.25">
      <c r="A10" t="s">
        <v>10</v>
      </c>
      <c r="C10" t="s">
        <v>12</v>
      </c>
      <c r="D10" t="s">
        <v>15</v>
      </c>
      <c r="E10" s="2" t="str">
        <f>HYPERLINK("https://msrc.microsoft.com/update-guide/vulnerability/CVE-2024-35265","CVE-2024-35265")</f>
        <v>CVE-2024-35265</v>
      </c>
      <c r="F10">
        <v>7</v>
      </c>
      <c r="G10" t="s">
        <v>29</v>
      </c>
      <c r="H10" s="3" t="s">
        <v>30</v>
      </c>
      <c r="I10" t="s">
        <v>19</v>
      </c>
      <c r="J10" t="s">
        <v>19</v>
      </c>
    </row>
    <row r="11" spans="1:10" x14ac:dyDescent="0.25">
      <c r="A11" t="s">
        <v>10</v>
      </c>
      <c r="C11" t="s">
        <v>11</v>
      </c>
      <c r="D11" t="s">
        <v>15</v>
      </c>
      <c r="E11" s="2" t="str">
        <f>HYPERLINK("https://msrc.microsoft.com/update-guide/vulnerability/CVE-2024-30095","CVE-2024-30095")</f>
        <v>CVE-2024-30095</v>
      </c>
      <c r="F11">
        <v>7.8</v>
      </c>
      <c r="G11" t="s">
        <v>31</v>
      </c>
      <c r="H11" s="3" t="s">
        <v>32</v>
      </c>
      <c r="I11" t="s">
        <v>19</v>
      </c>
      <c r="J11" t="s">
        <v>19</v>
      </c>
    </row>
    <row r="12" spans="1:10" x14ac:dyDescent="0.25">
      <c r="A12" t="s">
        <v>10</v>
      </c>
      <c r="C12" t="s">
        <v>11</v>
      </c>
      <c r="D12" t="s">
        <v>15</v>
      </c>
      <c r="E12" s="2" t="str">
        <f>HYPERLINK("https://msrc.microsoft.com/update-guide/vulnerability/CVE-2024-30094","CVE-2024-30094")</f>
        <v>CVE-2024-30094</v>
      </c>
      <c r="F12">
        <v>7.8</v>
      </c>
      <c r="G12" t="s">
        <v>31</v>
      </c>
      <c r="H12" s="3" t="s">
        <v>32</v>
      </c>
      <c r="I12" t="s">
        <v>19</v>
      </c>
      <c r="J12" t="s">
        <v>19</v>
      </c>
    </row>
    <row r="13" spans="1:10" x14ac:dyDescent="0.25">
      <c r="A13" t="s">
        <v>10</v>
      </c>
      <c r="C13" t="s">
        <v>12</v>
      </c>
      <c r="D13" t="s">
        <v>15</v>
      </c>
      <c r="E13" s="2" t="str">
        <f>HYPERLINK("https://msrc.microsoft.com/update-guide/vulnerability/CVE-2024-30093","CVE-2024-30093")</f>
        <v>CVE-2024-30093</v>
      </c>
      <c r="F13">
        <v>7.3</v>
      </c>
      <c r="G13" t="s">
        <v>31</v>
      </c>
      <c r="H13" s="3" t="s">
        <v>32</v>
      </c>
      <c r="I13" t="s">
        <v>19</v>
      </c>
      <c r="J13" t="s">
        <v>19</v>
      </c>
    </row>
    <row r="14" spans="1:10" x14ac:dyDescent="0.25">
      <c r="A14" t="s">
        <v>10</v>
      </c>
      <c r="C14" t="s">
        <v>12</v>
      </c>
      <c r="D14" t="s">
        <v>15</v>
      </c>
      <c r="E14" s="2" t="str">
        <f>HYPERLINK("https://msrc.microsoft.com/update-guide/vulnerability/CVE-2024-30091","CVE-2024-30091")</f>
        <v>CVE-2024-30091</v>
      </c>
      <c r="F14">
        <v>7.8</v>
      </c>
      <c r="G14" t="s">
        <v>31</v>
      </c>
      <c r="H14" s="3" t="s">
        <v>32</v>
      </c>
      <c r="I14" t="s">
        <v>19</v>
      </c>
      <c r="J14" t="s">
        <v>19</v>
      </c>
    </row>
    <row r="15" spans="1:10" x14ac:dyDescent="0.25">
      <c r="A15" t="s">
        <v>10</v>
      </c>
      <c r="C15" t="s">
        <v>12</v>
      </c>
      <c r="D15" t="s">
        <v>15</v>
      </c>
      <c r="E15" s="2" t="str">
        <f>HYPERLINK("https://msrc.microsoft.com/update-guide/vulnerability/CVE-2024-30090","CVE-2024-30090")</f>
        <v>CVE-2024-30090</v>
      </c>
      <c r="F15">
        <v>7</v>
      </c>
      <c r="G15" t="s">
        <v>31</v>
      </c>
      <c r="H15" s="3" t="s">
        <v>32</v>
      </c>
      <c r="I15" t="s">
        <v>19</v>
      </c>
      <c r="J15" t="s">
        <v>19</v>
      </c>
    </row>
    <row r="16" spans="1:10" x14ac:dyDescent="0.25">
      <c r="A16" t="s">
        <v>10</v>
      </c>
      <c r="C16" t="s">
        <v>12</v>
      </c>
      <c r="D16" t="s">
        <v>15</v>
      </c>
      <c r="E16" s="2" t="str">
        <f>HYPERLINK("https://msrc.microsoft.com/update-guide/vulnerability/CVE-2024-30089","CVE-2024-30089")</f>
        <v>CVE-2024-30089</v>
      </c>
      <c r="F16">
        <v>7.8</v>
      </c>
      <c r="G16" t="s">
        <v>27</v>
      </c>
      <c r="H16" s="3" t="s">
        <v>28</v>
      </c>
      <c r="I16" t="s">
        <v>19</v>
      </c>
      <c r="J16" t="s">
        <v>19</v>
      </c>
    </row>
    <row r="17" spans="1:10" x14ac:dyDescent="0.25">
      <c r="A17" t="s">
        <v>10</v>
      </c>
      <c r="C17" t="s">
        <v>12</v>
      </c>
      <c r="D17" t="s">
        <v>15</v>
      </c>
      <c r="E17" s="2" t="str">
        <f>HYPERLINK("https://msrc.microsoft.com/update-guide/vulnerability/CVE-2024-30088","CVE-2024-30088")</f>
        <v>CVE-2024-30088</v>
      </c>
      <c r="F17">
        <v>7</v>
      </c>
      <c r="G17" t="s">
        <v>25</v>
      </c>
      <c r="H17" s="3" t="s">
        <v>26</v>
      </c>
      <c r="I17" t="s">
        <v>19</v>
      </c>
      <c r="J17" t="s">
        <v>19</v>
      </c>
    </row>
    <row r="18" spans="1:10" x14ac:dyDescent="0.25">
      <c r="A18" t="s">
        <v>10</v>
      </c>
      <c r="C18" t="s">
        <v>12</v>
      </c>
      <c r="D18" t="s">
        <v>15</v>
      </c>
      <c r="E18" s="2" t="str">
        <f>HYPERLINK("https://msrc.microsoft.com/update-guide/vulnerability/CVE-2024-30087","CVE-2024-30087")</f>
        <v>CVE-2024-30087</v>
      </c>
      <c r="F18">
        <v>7.8</v>
      </c>
      <c r="G18" t="s">
        <v>31</v>
      </c>
      <c r="H18" s="3" t="s">
        <v>32</v>
      </c>
      <c r="I18" t="s">
        <v>19</v>
      </c>
      <c r="J18" t="s">
        <v>19</v>
      </c>
    </row>
    <row r="19" spans="1:10" x14ac:dyDescent="0.25">
      <c r="A19" t="s">
        <v>10</v>
      </c>
      <c r="C19" t="s">
        <v>12</v>
      </c>
      <c r="D19" t="s">
        <v>15</v>
      </c>
      <c r="E19" s="2" t="str">
        <f>HYPERLINK("https://msrc.microsoft.com/update-guide/vulnerability/CVE-2024-30086","CVE-2024-30086")</f>
        <v>CVE-2024-30086</v>
      </c>
      <c r="F19">
        <v>7.8</v>
      </c>
      <c r="G19" t="s">
        <v>33</v>
      </c>
      <c r="H19" s="3" t="s">
        <v>34</v>
      </c>
      <c r="I19" t="s">
        <v>19</v>
      </c>
      <c r="J19" t="s">
        <v>19</v>
      </c>
    </row>
    <row r="20" spans="1:10" x14ac:dyDescent="0.25">
      <c r="A20" t="s">
        <v>10</v>
      </c>
      <c r="C20" t="s">
        <v>12</v>
      </c>
      <c r="D20" t="s">
        <v>15</v>
      </c>
      <c r="E20" s="2" t="str">
        <f>HYPERLINK("https://msrc.microsoft.com/update-guide/vulnerability/CVE-2024-30085","CVE-2024-30085")</f>
        <v>CVE-2024-30085</v>
      </c>
      <c r="F20">
        <v>7.8</v>
      </c>
      <c r="G20" t="s">
        <v>27</v>
      </c>
      <c r="H20" s="3" t="s">
        <v>28</v>
      </c>
      <c r="I20" t="s">
        <v>19</v>
      </c>
      <c r="J20" t="s">
        <v>19</v>
      </c>
    </row>
    <row r="21" spans="1:10" x14ac:dyDescent="0.25">
      <c r="A21" t="s">
        <v>10</v>
      </c>
      <c r="C21" t="s">
        <v>12</v>
      </c>
      <c r="D21" t="s">
        <v>15</v>
      </c>
      <c r="E21" s="2" t="str">
        <f>HYPERLINK("https://msrc.microsoft.com/update-guide/vulnerability/CVE-2024-30084","CVE-2024-30084")</f>
        <v>CVE-2024-30084</v>
      </c>
      <c r="F21">
        <v>7</v>
      </c>
      <c r="G21" t="s">
        <v>31</v>
      </c>
      <c r="H21" s="3" t="s">
        <v>32</v>
      </c>
      <c r="I21" t="s">
        <v>19</v>
      </c>
      <c r="J21" t="s">
        <v>19</v>
      </c>
    </row>
    <row r="22" spans="1:10" x14ac:dyDescent="0.25">
      <c r="A22" t="s">
        <v>10</v>
      </c>
      <c r="C22" t="s">
        <v>14</v>
      </c>
      <c r="D22" t="s">
        <v>15</v>
      </c>
      <c r="E22" s="2" t="str">
        <f>HYPERLINK("https://msrc.microsoft.com/update-guide/vulnerability/CVE-2024-30083","CVE-2024-30083")</f>
        <v>CVE-2024-30083</v>
      </c>
      <c r="F22">
        <v>7.5</v>
      </c>
      <c r="G22" t="s">
        <v>35</v>
      </c>
      <c r="H22" s="3" t="s">
        <v>36</v>
      </c>
      <c r="I22" t="s">
        <v>19</v>
      </c>
      <c r="J22" t="s">
        <v>19</v>
      </c>
    </row>
    <row r="23" spans="1:10" x14ac:dyDescent="0.25">
      <c r="A23" t="s">
        <v>10</v>
      </c>
      <c r="C23" t="s">
        <v>12</v>
      </c>
      <c r="D23" t="s">
        <v>15</v>
      </c>
      <c r="E23" s="2" t="str">
        <f>HYPERLINK("https://msrc.microsoft.com/update-guide/vulnerability/CVE-2024-30068","CVE-2024-30068")</f>
        <v>CVE-2024-30068</v>
      </c>
      <c r="F23">
        <v>8.8000000000000007</v>
      </c>
      <c r="G23" t="s">
        <v>25</v>
      </c>
      <c r="H23" s="3" t="s">
        <v>26</v>
      </c>
      <c r="I23" t="s">
        <v>19</v>
      </c>
      <c r="J23" t="s">
        <v>19</v>
      </c>
    </row>
    <row r="24" spans="1:10" x14ac:dyDescent="0.25">
      <c r="A24" t="s">
        <v>10</v>
      </c>
      <c r="C24" t="s">
        <v>12</v>
      </c>
      <c r="D24" t="s">
        <v>15</v>
      </c>
      <c r="E24" s="2" t="str">
        <f>HYPERLINK("https://msrc.microsoft.com/update-guide/vulnerability/CVE-2024-30067","CVE-2024-30067")</f>
        <v>CVE-2024-30067</v>
      </c>
      <c r="F24">
        <v>5.5</v>
      </c>
      <c r="G24" t="s">
        <v>33</v>
      </c>
      <c r="H24" s="3" t="s">
        <v>34</v>
      </c>
      <c r="I24" t="s">
        <v>19</v>
      </c>
      <c r="J24" t="s">
        <v>19</v>
      </c>
    </row>
    <row r="25" spans="1:10" x14ac:dyDescent="0.25">
      <c r="A25" t="s">
        <v>10</v>
      </c>
      <c r="C25" t="s">
        <v>12</v>
      </c>
      <c r="D25" t="s">
        <v>15</v>
      </c>
      <c r="E25" s="2" t="str">
        <f>HYPERLINK("https://msrc.microsoft.com/update-guide/vulnerability/CVE-2024-30066","CVE-2024-30066")</f>
        <v>CVE-2024-30066</v>
      </c>
      <c r="F25">
        <v>5.5</v>
      </c>
      <c r="G25" t="s">
        <v>33</v>
      </c>
      <c r="H25" s="3" t="s">
        <v>34</v>
      </c>
      <c r="I25" t="s">
        <v>19</v>
      </c>
      <c r="J25" t="s">
        <v>19</v>
      </c>
    </row>
    <row r="26" spans="1:10" x14ac:dyDescent="0.25">
      <c r="A26" t="s">
        <v>10</v>
      </c>
      <c r="C26" t="s">
        <v>14</v>
      </c>
      <c r="D26" t="s">
        <v>15</v>
      </c>
      <c r="E26" s="2" t="str">
        <f>HYPERLINK("https://msrc.microsoft.com/update-guide/vulnerability/CVE-2024-30065","CVE-2024-30065")</f>
        <v>CVE-2024-30065</v>
      </c>
      <c r="F26">
        <v>5.5</v>
      </c>
      <c r="G26" t="s">
        <v>33</v>
      </c>
      <c r="H26" s="3" t="s">
        <v>34</v>
      </c>
      <c r="I26" t="s">
        <v>19</v>
      </c>
      <c r="J26" t="s">
        <v>19</v>
      </c>
    </row>
    <row r="27" spans="1:10" x14ac:dyDescent="0.25">
      <c r="A27" t="s">
        <v>10</v>
      </c>
      <c r="C27" t="s">
        <v>12</v>
      </c>
      <c r="D27" t="s">
        <v>15</v>
      </c>
      <c r="E27" s="2" t="str">
        <f>HYPERLINK("https://msrc.microsoft.com/update-guide/vulnerability/CVE-2024-30064","CVE-2024-30064")</f>
        <v>CVE-2024-30064</v>
      </c>
      <c r="F27">
        <v>8.8000000000000007</v>
      </c>
      <c r="G27" t="s">
        <v>37</v>
      </c>
      <c r="H27" s="3" t="s">
        <v>38</v>
      </c>
      <c r="I27" t="s">
        <v>19</v>
      </c>
      <c r="J27" t="s">
        <v>19</v>
      </c>
    </row>
    <row r="28" spans="1:10" x14ac:dyDescent="0.25">
      <c r="A28" t="s">
        <v>10</v>
      </c>
      <c r="C28" t="s">
        <v>11</v>
      </c>
      <c r="D28" t="s">
        <v>15</v>
      </c>
      <c r="E28" s="2" t="str">
        <f>HYPERLINK("https://msrc.microsoft.com/update-guide/vulnerability/CVE-2024-30063","CVE-2024-30063")</f>
        <v>CVE-2024-30063</v>
      </c>
      <c r="F28">
        <v>6.7</v>
      </c>
      <c r="G28" t="s">
        <v>31</v>
      </c>
      <c r="H28" s="3" t="s">
        <v>32</v>
      </c>
      <c r="I28" t="s">
        <v>19</v>
      </c>
      <c r="J28" t="s">
        <v>19</v>
      </c>
    </row>
    <row r="29" spans="1:10" x14ac:dyDescent="0.25">
      <c r="A29" t="s">
        <v>10</v>
      </c>
      <c r="C29" t="s">
        <v>11</v>
      </c>
      <c r="D29" t="s">
        <v>15</v>
      </c>
      <c r="E29" s="2" t="str">
        <f>HYPERLINK("https://msrc.microsoft.com/update-guide/vulnerability/CVE-2024-30062","CVE-2024-30062")</f>
        <v>CVE-2024-30062</v>
      </c>
      <c r="F29">
        <v>7.8</v>
      </c>
      <c r="G29" t="s">
        <v>35</v>
      </c>
      <c r="H29" s="3" t="s">
        <v>36</v>
      </c>
      <c r="I29" t="s">
        <v>19</v>
      </c>
      <c r="J29" t="s">
        <v>19</v>
      </c>
    </row>
    <row r="30" spans="1:10" x14ac:dyDescent="0.25">
      <c r="A30" t="s">
        <v>10</v>
      </c>
      <c r="C30" t="s">
        <v>14</v>
      </c>
      <c r="D30" t="s">
        <v>15</v>
      </c>
      <c r="E30" s="2" t="str">
        <f>HYPERLINK("https://msrc.microsoft.com/update-guide/vulnerability/CVE-2023-50868","CVE-2023-50868")</f>
        <v>CVE-2023-50868</v>
      </c>
      <c r="F30">
        <v>7.5</v>
      </c>
      <c r="G30" t="s">
        <v>39</v>
      </c>
      <c r="H30" s="3" t="s">
        <v>40</v>
      </c>
      <c r="I30" t="s">
        <v>41</v>
      </c>
      <c r="J30" t="s">
        <v>19</v>
      </c>
    </row>
    <row r="31" spans="1:10" x14ac:dyDescent="0.25">
      <c r="A31" t="s">
        <v>10</v>
      </c>
      <c r="C31" t="s">
        <v>12</v>
      </c>
      <c r="D31" t="s">
        <v>15</v>
      </c>
      <c r="E31" s="2" t="str">
        <f>HYPERLINK("https://msrc.microsoft.com/update-guide/vulnerability/CVE-2024-35250","CVE-2024-35250")</f>
        <v>CVE-2024-35250</v>
      </c>
      <c r="F31">
        <v>7.8</v>
      </c>
      <c r="G31" t="s">
        <v>31</v>
      </c>
      <c r="H31" s="3" t="s">
        <v>32</v>
      </c>
      <c r="I31" t="s">
        <v>19</v>
      </c>
      <c r="J31" t="s">
        <v>19</v>
      </c>
    </row>
    <row r="32" spans="1:10" x14ac:dyDescent="0.25">
      <c r="A32" t="s">
        <v>10</v>
      </c>
      <c r="C32" t="s">
        <v>12</v>
      </c>
      <c r="D32" t="s">
        <v>15</v>
      </c>
      <c r="E32" s="2" t="str">
        <f>HYPERLINK("https://msrc.microsoft.com/update-guide/vulnerability/CVE-2024-30082","CVE-2024-30082")</f>
        <v>CVE-2024-30082</v>
      </c>
      <c r="F32">
        <v>7.8</v>
      </c>
      <c r="G32" t="s">
        <v>31</v>
      </c>
      <c r="H32" s="3" t="s">
        <v>32</v>
      </c>
      <c r="I32" t="s">
        <v>19</v>
      </c>
      <c r="J32" t="s">
        <v>19</v>
      </c>
    </row>
    <row r="33" spans="1:10" x14ac:dyDescent="0.25">
      <c r="A33" t="s">
        <v>10</v>
      </c>
      <c r="C33" t="s">
        <v>11</v>
      </c>
      <c r="D33" t="s">
        <v>16</v>
      </c>
      <c r="E33" s="2" t="str">
        <f>HYPERLINK("https://msrc.microsoft.com/update-guide/vulnerability/CVE-2024-30080","CVE-2024-30080")</f>
        <v>CVE-2024-30080</v>
      </c>
      <c r="F33">
        <v>9.8000000000000007</v>
      </c>
      <c r="G33" t="s">
        <v>31</v>
      </c>
      <c r="H33" s="3" t="s">
        <v>32</v>
      </c>
      <c r="I33" t="s">
        <v>19</v>
      </c>
      <c r="J33" t="s">
        <v>19</v>
      </c>
    </row>
    <row r="34" spans="1:10" x14ac:dyDescent="0.25">
      <c r="A34" t="s">
        <v>10</v>
      </c>
      <c r="C34" t="s">
        <v>11</v>
      </c>
      <c r="D34" t="s">
        <v>15</v>
      </c>
      <c r="E34" s="2" t="str">
        <f>HYPERLINK("https://msrc.microsoft.com/update-guide/vulnerability/CVE-2024-30078","CVE-2024-30078")</f>
        <v>CVE-2024-30078</v>
      </c>
      <c r="F34">
        <v>8.8000000000000007</v>
      </c>
      <c r="G34" t="s">
        <v>31</v>
      </c>
      <c r="H34" s="3" t="s">
        <v>32</v>
      </c>
      <c r="I34" t="s">
        <v>19</v>
      </c>
      <c r="J34" t="s">
        <v>19</v>
      </c>
    </row>
    <row r="35" spans="1:10" x14ac:dyDescent="0.25">
      <c r="A35" t="s">
        <v>10</v>
      </c>
      <c r="C35" t="s">
        <v>11</v>
      </c>
      <c r="D35" t="s">
        <v>15</v>
      </c>
      <c r="E35" s="2" t="str">
        <f>HYPERLINK("https://msrc.microsoft.com/update-guide/vulnerability/CVE-2024-30077","CVE-2024-30077")</f>
        <v>CVE-2024-30077</v>
      </c>
      <c r="F35">
        <v>8</v>
      </c>
      <c r="G35" t="s">
        <v>31</v>
      </c>
      <c r="H35" s="3" t="s">
        <v>32</v>
      </c>
      <c r="I35" t="s">
        <v>19</v>
      </c>
      <c r="J35" t="s">
        <v>19</v>
      </c>
    </row>
    <row r="36" spans="1:10" x14ac:dyDescent="0.25">
      <c r="A36" t="s">
        <v>10</v>
      </c>
      <c r="C36" t="s">
        <v>12</v>
      </c>
      <c r="D36" t="s">
        <v>15</v>
      </c>
      <c r="E36" s="2" t="str">
        <f>HYPERLINK("https://msrc.microsoft.com/update-guide/vulnerability/CVE-2024-30076","CVE-2024-30076")</f>
        <v>CVE-2024-30076</v>
      </c>
      <c r="F36">
        <v>6.8</v>
      </c>
      <c r="G36" t="s">
        <v>42</v>
      </c>
      <c r="H36" s="3" t="s">
        <v>43</v>
      </c>
      <c r="I36" t="s">
        <v>19</v>
      </c>
      <c r="J36" t="s">
        <v>19</v>
      </c>
    </row>
    <row r="37" spans="1:10" x14ac:dyDescent="0.25">
      <c r="A37" t="s">
        <v>10</v>
      </c>
      <c r="C37" t="s">
        <v>11</v>
      </c>
      <c r="D37" t="s">
        <v>15</v>
      </c>
      <c r="E37" s="2" t="str">
        <f>HYPERLINK("https://msrc.microsoft.com/update-guide/vulnerability/CVE-2024-30072","CVE-2024-30072")</f>
        <v>CVE-2024-30072</v>
      </c>
      <c r="F37">
        <v>7.8</v>
      </c>
      <c r="G37" t="s">
        <v>44</v>
      </c>
      <c r="H37" s="3" t="s">
        <v>45</v>
      </c>
      <c r="I37" t="s">
        <v>19</v>
      </c>
      <c r="J37" t="s">
        <v>19</v>
      </c>
    </row>
    <row r="38" spans="1:10" x14ac:dyDescent="0.25">
      <c r="A38" t="s">
        <v>10</v>
      </c>
      <c r="C38" t="s">
        <v>14</v>
      </c>
      <c r="D38" t="s">
        <v>15</v>
      </c>
      <c r="E38" s="2" t="str">
        <f>HYPERLINK("https://msrc.microsoft.com/update-guide/vulnerability/CVE-2024-30070","CVE-2024-30070")</f>
        <v>CVE-2024-30070</v>
      </c>
      <c r="F38">
        <v>7.5</v>
      </c>
      <c r="G38" t="s">
        <v>46</v>
      </c>
      <c r="H38" s="3" t="s">
        <v>47</v>
      </c>
      <c r="I38" t="s">
        <v>19</v>
      </c>
      <c r="J38" t="s">
        <v>19</v>
      </c>
    </row>
    <row r="39" spans="1:10" x14ac:dyDescent="0.25">
      <c r="A39" t="s">
        <v>10</v>
      </c>
      <c r="C39" t="s">
        <v>13</v>
      </c>
      <c r="D39" t="s">
        <v>15</v>
      </c>
      <c r="E39" s="2" t="str">
        <f>HYPERLINK("https://msrc.microsoft.com/update-guide/vulnerability/CVE-2024-30069","CVE-2024-30069")</f>
        <v>CVE-2024-30069</v>
      </c>
      <c r="F39">
        <v>4.7</v>
      </c>
      <c r="G39" t="s">
        <v>25</v>
      </c>
      <c r="H39" s="3" t="s">
        <v>26</v>
      </c>
      <c r="I39" t="s">
        <v>19</v>
      </c>
      <c r="J3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Mai</cp:lastModifiedBy>
  <dcterms:created xsi:type="dcterms:W3CDTF">2024-07-08T19:42:41Z</dcterms:created>
  <dcterms:modified xsi:type="dcterms:W3CDTF">2024-07-10T09:55:28Z</dcterms:modified>
</cp:coreProperties>
</file>